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xcel course\Project\"/>
    </mc:Choice>
  </mc:AlternateContent>
  <xr:revisionPtr revIDLastSave="0" documentId="13_ncr:1_{E8071E89-3BD2-4460-998F-7F20032560FD}" xr6:coauthVersionLast="47" xr6:coauthVersionMax="47" xr10:uidLastSave="{00000000-0000-0000-0000-000000000000}"/>
  <bookViews>
    <workbookView xWindow="-110" yWindow="-110" windowWidth="19420" windowHeight="11500" firstSheet="1" activeTab="5" xr2:uid="{00000000-000D-0000-FFFF-FFFF00000000}"/>
  </bookViews>
  <sheets>
    <sheet name="orders" sheetId="17" r:id="rId1"/>
    <sheet name="customers" sheetId="13" r:id="rId2"/>
    <sheet name="products" sheetId="2" r:id="rId3"/>
    <sheet name="all_data" sheetId="18" r:id="rId4"/>
    <sheet name="data" sheetId="19" r:id="rId5"/>
    <sheet name="Pivots" sheetId="20" r:id="rId6"/>
    <sheet name="Dashboard" sheetId="22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NativeTimeline_Order_Date">#N/A</definedName>
    <definedName name="SegmentaciónDeDatos_Coffee_Type">#N/A</definedName>
    <definedName name="SegmentaciónDeDatos_Loyalty_Card">#N/A</definedName>
    <definedName name="SegmentaciónDeDatos_Roast_Type">#N/A</definedName>
    <definedName name="SegmentaciónDeDatos_Size">#N/A</definedName>
  </definedNames>
  <calcPr calcId="191028"/>
  <pivotCaches>
    <pivotCache cacheId="1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9" l="1"/>
  <c r="N1001" i="19"/>
  <c r="P1001" i="19" s="1"/>
  <c r="M1001" i="19"/>
  <c r="L1001" i="19"/>
  <c r="K1001" i="19"/>
  <c r="J1001" i="19"/>
  <c r="I1001" i="19"/>
  <c r="H1001" i="19"/>
  <c r="G1001" i="19"/>
  <c r="O1000" i="19"/>
  <c r="N1000" i="19"/>
  <c r="P1000" i="19" s="1"/>
  <c r="M1000" i="19"/>
  <c r="L1000" i="19"/>
  <c r="K1000" i="19"/>
  <c r="J1000" i="19"/>
  <c r="I1000" i="19"/>
  <c r="H1000" i="19"/>
  <c r="G1000" i="19"/>
  <c r="O999" i="19"/>
  <c r="N999" i="19"/>
  <c r="P999" i="19" s="1"/>
  <c r="M999" i="19"/>
  <c r="L999" i="19"/>
  <c r="K999" i="19"/>
  <c r="J999" i="19"/>
  <c r="I999" i="19"/>
  <c r="H999" i="19"/>
  <c r="G999" i="19"/>
  <c r="O998" i="19"/>
  <c r="N998" i="19"/>
  <c r="P998" i="19" s="1"/>
  <c r="M998" i="19"/>
  <c r="L998" i="19"/>
  <c r="K998" i="19"/>
  <c r="J998" i="19"/>
  <c r="I998" i="19"/>
  <c r="H998" i="19"/>
  <c r="G998" i="19"/>
  <c r="O997" i="19"/>
  <c r="N997" i="19"/>
  <c r="P997" i="19" s="1"/>
  <c r="M997" i="19"/>
  <c r="L997" i="19"/>
  <c r="K997" i="19"/>
  <c r="J997" i="19"/>
  <c r="I997" i="19"/>
  <c r="H997" i="19"/>
  <c r="G997" i="19"/>
  <c r="O996" i="19"/>
  <c r="N996" i="19"/>
  <c r="P996" i="19" s="1"/>
  <c r="M996" i="19"/>
  <c r="L996" i="19"/>
  <c r="K996" i="19"/>
  <c r="J996" i="19"/>
  <c r="I996" i="19"/>
  <c r="H996" i="19"/>
  <c r="G996" i="19"/>
  <c r="O995" i="19"/>
  <c r="N995" i="19"/>
  <c r="P995" i="19" s="1"/>
  <c r="M995" i="19"/>
  <c r="L995" i="19"/>
  <c r="K995" i="19"/>
  <c r="J995" i="19"/>
  <c r="I995" i="19"/>
  <c r="H995" i="19"/>
  <c r="G995" i="19"/>
  <c r="O994" i="19"/>
  <c r="N994" i="19"/>
  <c r="P994" i="19" s="1"/>
  <c r="M994" i="19"/>
  <c r="L994" i="19"/>
  <c r="K994" i="19"/>
  <c r="J994" i="19"/>
  <c r="I994" i="19"/>
  <c r="H994" i="19"/>
  <c r="G994" i="19"/>
  <c r="O993" i="19"/>
  <c r="N993" i="19"/>
  <c r="P993" i="19" s="1"/>
  <c r="M993" i="19"/>
  <c r="L993" i="19"/>
  <c r="K993" i="19"/>
  <c r="J993" i="19"/>
  <c r="I993" i="19"/>
  <c r="H993" i="19"/>
  <c r="G993" i="19"/>
  <c r="O992" i="19"/>
  <c r="N992" i="19"/>
  <c r="P992" i="19" s="1"/>
  <c r="M992" i="19"/>
  <c r="L992" i="19"/>
  <c r="K992" i="19"/>
  <c r="J992" i="19"/>
  <c r="I992" i="19"/>
  <c r="H992" i="19"/>
  <c r="G992" i="19"/>
  <c r="O991" i="19"/>
  <c r="N991" i="19"/>
  <c r="P991" i="19" s="1"/>
  <c r="M991" i="19"/>
  <c r="L991" i="19"/>
  <c r="K991" i="19"/>
  <c r="J991" i="19"/>
  <c r="I991" i="19"/>
  <c r="H991" i="19"/>
  <c r="G991" i="19"/>
  <c r="O990" i="19"/>
  <c r="N990" i="19"/>
  <c r="P990" i="19" s="1"/>
  <c r="M990" i="19"/>
  <c r="L990" i="19"/>
  <c r="K990" i="19"/>
  <c r="J990" i="19"/>
  <c r="I990" i="19"/>
  <c r="H990" i="19"/>
  <c r="G990" i="19"/>
  <c r="O989" i="19"/>
  <c r="N989" i="19"/>
  <c r="P989" i="19" s="1"/>
  <c r="M989" i="19"/>
  <c r="L989" i="19"/>
  <c r="K989" i="19"/>
  <c r="J989" i="19"/>
  <c r="I989" i="19"/>
  <c r="H989" i="19"/>
  <c r="G989" i="19"/>
  <c r="O988" i="19"/>
  <c r="N988" i="19"/>
  <c r="P988" i="19" s="1"/>
  <c r="M988" i="19"/>
  <c r="L988" i="19"/>
  <c r="K988" i="19"/>
  <c r="J988" i="19"/>
  <c r="I988" i="19"/>
  <c r="H988" i="19"/>
  <c r="G988" i="19"/>
  <c r="O987" i="19"/>
  <c r="N987" i="19"/>
  <c r="P987" i="19" s="1"/>
  <c r="M987" i="19"/>
  <c r="L987" i="19"/>
  <c r="K987" i="19"/>
  <c r="J987" i="19"/>
  <c r="I987" i="19"/>
  <c r="H987" i="19"/>
  <c r="G987" i="19"/>
  <c r="O986" i="19"/>
  <c r="N986" i="19"/>
  <c r="P986" i="19" s="1"/>
  <c r="M986" i="19"/>
  <c r="L986" i="19"/>
  <c r="K986" i="19"/>
  <c r="J986" i="19"/>
  <c r="I986" i="19"/>
  <c r="H986" i="19"/>
  <c r="G986" i="19"/>
  <c r="O985" i="19"/>
  <c r="N985" i="19"/>
  <c r="P985" i="19" s="1"/>
  <c r="M985" i="19"/>
  <c r="L985" i="19"/>
  <c r="K985" i="19"/>
  <c r="J985" i="19"/>
  <c r="I985" i="19"/>
  <c r="H985" i="19"/>
  <c r="G985" i="19"/>
  <c r="O984" i="19"/>
  <c r="N984" i="19"/>
  <c r="P984" i="19" s="1"/>
  <c r="M984" i="19"/>
  <c r="L984" i="19"/>
  <c r="K984" i="19"/>
  <c r="J984" i="19"/>
  <c r="I984" i="19"/>
  <c r="H984" i="19"/>
  <c r="G984" i="19"/>
  <c r="O983" i="19"/>
  <c r="N983" i="19"/>
  <c r="P983" i="19" s="1"/>
  <c r="M983" i="19"/>
  <c r="L983" i="19"/>
  <c r="K983" i="19"/>
  <c r="J983" i="19"/>
  <c r="I983" i="19"/>
  <c r="H983" i="19"/>
  <c r="G983" i="19"/>
  <c r="O982" i="19"/>
  <c r="N982" i="19"/>
  <c r="P982" i="19" s="1"/>
  <c r="M982" i="19"/>
  <c r="L982" i="19"/>
  <c r="K982" i="19"/>
  <c r="J982" i="19"/>
  <c r="I982" i="19"/>
  <c r="H982" i="19"/>
  <c r="G982" i="19"/>
  <c r="O981" i="19"/>
  <c r="N981" i="19"/>
  <c r="P981" i="19" s="1"/>
  <c r="M981" i="19"/>
  <c r="L981" i="19"/>
  <c r="K981" i="19"/>
  <c r="J981" i="19"/>
  <c r="I981" i="19"/>
  <c r="H981" i="19"/>
  <c r="G981" i="19"/>
  <c r="O980" i="19"/>
  <c r="N980" i="19"/>
  <c r="P980" i="19" s="1"/>
  <c r="M980" i="19"/>
  <c r="L980" i="19"/>
  <c r="K980" i="19"/>
  <c r="J980" i="19"/>
  <c r="I980" i="19"/>
  <c r="H980" i="19"/>
  <c r="G980" i="19"/>
  <c r="O979" i="19"/>
  <c r="N979" i="19"/>
  <c r="P979" i="19" s="1"/>
  <c r="M979" i="19"/>
  <c r="L979" i="19"/>
  <c r="K979" i="19"/>
  <c r="J979" i="19"/>
  <c r="I979" i="19"/>
  <c r="H979" i="19"/>
  <c r="G979" i="19"/>
  <c r="O978" i="19"/>
  <c r="N978" i="19"/>
  <c r="P978" i="19" s="1"/>
  <c r="M978" i="19"/>
  <c r="L978" i="19"/>
  <c r="K978" i="19"/>
  <c r="J978" i="19"/>
  <c r="I978" i="19"/>
  <c r="H978" i="19"/>
  <c r="G978" i="19"/>
  <c r="O977" i="19"/>
  <c r="N977" i="19"/>
  <c r="P977" i="19" s="1"/>
  <c r="M977" i="19"/>
  <c r="L977" i="19"/>
  <c r="K977" i="19"/>
  <c r="J977" i="19"/>
  <c r="I977" i="19"/>
  <c r="H977" i="19"/>
  <c r="G977" i="19"/>
  <c r="O976" i="19"/>
  <c r="N976" i="19"/>
  <c r="P976" i="19" s="1"/>
  <c r="M976" i="19"/>
  <c r="L976" i="19"/>
  <c r="K976" i="19"/>
  <c r="J976" i="19"/>
  <c r="I976" i="19"/>
  <c r="H976" i="19"/>
  <c r="G976" i="19"/>
  <c r="O975" i="19"/>
  <c r="N975" i="19"/>
  <c r="P975" i="19" s="1"/>
  <c r="M975" i="19"/>
  <c r="L975" i="19"/>
  <c r="K975" i="19"/>
  <c r="J975" i="19"/>
  <c r="I975" i="19"/>
  <c r="H975" i="19"/>
  <c r="G975" i="19"/>
  <c r="O974" i="19"/>
  <c r="N974" i="19"/>
  <c r="P974" i="19" s="1"/>
  <c r="M974" i="19"/>
  <c r="L974" i="19"/>
  <c r="K974" i="19"/>
  <c r="J974" i="19"/>
  <c r="I974" i="19"/>
  <c r="H974" i="19"/>
  <c r="G974" i="19"/>
  <c r="O973" i="19"/>
  <c r="N973" i="19"/>
  <c r="P973" i="19" s="1"/>
  <c r="M973" i="19"/>
  <c r="L973" i="19"/>
  <c r="K973" i="19"/>
  <c r="J973" i="19"/>
  <c r="I973" i="19"/>
  <c r="H973" i="19"/>
  <c r="G973" i="19"/>
  <c r="O972" i="19"/>
  <c r="N972" i="19"/>
  <c r="P972" i="19" s="1"/>
  <c r="M972" i="19"/>
  <c r="L972" i="19"/>
  <c r="K972" i="19"/>
  <c r="J972" i="19"/>
  <c r="I972" i="19"/>
  <c r="H972" i="19"/>
  <c r="G972" i="19"/>
  <c r="O971" i="19"/>
  <c r="N971" i="19"/>
  <c r="P971" i="19" s="1"/>
  <c r="M971" i="19"/>
  <c r="L971" i="19"/>
  <c r="K971" i="19"/>
  <c r="J971" i="19"/>
  <c r="I971" i="19"/>
  <c r="H971" i="19"/>
  <c r="G971" i="19"/>
  <c r="O970" i="19"/>
  <c r="N970" i="19"/>
  <c r="P970" i="19" s="1"/>
  <c r="M970" i="19"/>
  <c r="L970" i="19"/>
  <c r="K970" i="19"/>
  <c r="J970" i="19"/>
  <c r="I970" i="19"/>
  <c r="H970" i="19"/>
  <c r="G970" i="19"/>
  <c r="O969" i="19"/>
  <c r="N969" i="19"/>
  <c r="P969" i="19" s="1"/>
  <c r="M969" i="19"/>
  <c r="L969" i="19"/>
  <c r="K969" i="19"/>
  <c r="J969" i="19"/>
  <c r="I969" i="19"/>
  <c r="H969" i="19"/>
  <c r="G969" i="19"/>
  <c r="O968" i="19"/>
  <c r="N968" i="19"/>
  <c r="P968" i="19" s="1"/>
  <c r="M968" i="19"/>
  <c r="L968" i="19"/>
  <c r="K968" i="19"/>
  <c r="J968" i="19"/>
  <c r="I968" i="19"/>
  <c r="H968" i="19"/>
  <c r="G968" i="19"/>
  <c r="O967" i="19"/>
  <c r="N967" i="19"/>
  <c r="P967" i="19" s="1"/>
  <c r="M967" i="19"/>
  <c r="L967" i="19"/>
  <c r="K967" i="19"/>
  <c r="J967" i="19"/>
  <c r="I967" i="19"/>
  <c r="H967" i="19"/>
  <c r="G967" i="19"/>
  <c r="O966" i="19"/>
  <c r="N966" i="19"/>
  <c r="P966" i="19" s="1"/>
  <c r="M966" i="19"/>
  <c r="L966" i="19"/>
  <c r="K966" i="19"/>
  <c r="J966" i="19"/>
  <c r="I966" i="19"/>
  <c r="H966" i="19"/>
  <c r="G966" i="19"/>
  <c r="O965" i="19"/>
  <c r="N965" i="19"/>
  <c r="P965" i="19" s="1"/>
  <c r="M965" i="19"/>
  <c r="L965" i="19"/>
  <c r="K965" i="19"/>
  <c r="J965" i="19"/>
  <c r="I965" i="19"/>
  <c r="H965" i="19"/>
  <c r="G965" i="19"/>
  <c r="O964" i="19"/>
  <c r="N964" i="19"/>
  <c r="P964" i="19" s="1"/>
  <c r="M964" i="19"/>
  <c r="L964" i="19"/>
  <c r="K964" i="19"/>
  <c r="J964" i="19"/>
  <c r="I964" i="19"/>
  <c r="H964" i="19"/>
  <c r="G964" i="19"/>
  <c r="O963" i="19"/>
  <c r="N963" i="19"/>
  <c r="P963" i="19" s="1"/>
  <c r="M963" i="19"/>
  <c r="L963" i="19"/>
  <c r="K963" i="19"/>
  <c r="J963" i="19"/>
  <c r="I963" i="19"/>
  <c r="H963" i="19"/>
  <c r="G963" i="19"/>
  <c r="O962" i="19"/>
  <c r="N962" i="19"/>
  <c r="P962" i="19" s="1"/>
  <c r="M962" i="19"/>
  <c r="L962" i="19"/>
  <c r="K962" i="19"/>
  <c r="J962" i="19"/>
  <c r="I962" i="19"/>
  <c r="H962" i="19"/>
  <c r="G962" i="19"/>
  <c r="O961" i="19"/>
  <c r="N961" i="19"/>
  <c r="P961" i="19" s="1"/>
  <c r="M961" i="19"/>
  <c r="L961" i="19"/>
  <c r="K961" i="19"/>
  <c r="J961" i="19"/>
  <c r="I961" i="19"/>
  <c r="H961" i="19"/>
  <c r="G961" i="19"/>
  <c r="O960" i="19"/>
  <c r="N960" i="19"/>
  <c r="P960" i="19" s="1"/>
  <c r="M960" i="19"/>
  <c r="L960" i="19"/>
  <c r="K960" i="19"/>
  <c r="J960" i="19"/>
  <c r="I960" i="19"/>
  <c r="H960" i="19"/>
  <c r="G960" i="19"/>
  <c r="O959" i="19"/>
  <c r="N959" i="19"/>
  <c r="P959" i="19" s="1"/>
  <c r="M959" i="19"/>
  <c r="L959" i="19"/>
  <c r="K959" i="19"/>
  <c r="J959" i="19"/>
  <c r="I959" i="19"/>
  <c r="H959" i="19"/>
  <c r="G959" i="19"/>
  <c r="O958" i="19"/>
  <c r="N958" i="19"/>
  <c r="P958" i="19" s="1"/>
  <c r="M958" i="19"/>
  <c r="L958" i="19"/>
  <c r="K958" i="19"/>
  <c r="J958" i="19"/>
  <c r="I958" i="19"/>
  <c r="H958" i="19"/>
  <c r="G958" i="19"/>
  <c r="O957" i="19"/>
  <c r="N957" i="19"/>
  <c r="P957" i="19" s="1"/>
  <c r="M957" i="19"/>
  <c r="L957" i="19"/>
  <c r="K957" i="19"/>
  <c r="J957" i="19"/>
  <c r="I957" i="19"/>
  <c r="H957" i="19"/>
  <c r="G957" i="19"/>
  <c r="O956" i="19"/>
  <c r="N956" i="19"/>
  <c r="P956" i="19" s="1"/>
  <c r="M956" i="19"/>
  <c r="L956" i="19"/>
  <c r="K956" i="19"/>
  <c r="J956" i="19"/>
  <c r="I956" i="19"/>
  <c r="H956" i="19"/>
  <c r="G956" i="19"/>
  <c r="O955" i="19"/>
  <c r="N955" i="19"/>
  <c r="P955" i="19" s="1"/>
  <c r="M955" i="19"/>
  <c r="L955" i="19"/>
  <c r="K955" i="19"/>
  <c r="J955" i="19"/>
  <c r="I955" i="19"/>
  <c r="H955" i="19"/>
  <c r="G955" i="19"/>
  <c r="O954" i="19"/>
  <c r="N954" i="19"/>
  <c r="P954" i="19" s="1"/>
  <c r="M954" i="19"/>
  <c r="L954" i="19"/>
  <c r="K954" i="19"/>
  <c r="J954" i="19"/>
  <c r="I954" i="19"/>
  <c r="H954" i="19"/>
  <c r="G954" i="19"/>
  <c r="O953" i="19"/>
  <c r="N953" i="19"/>
  <c r="P953" i="19" s="1"/>
  <c r="M953" i="19"/>
  <c r="L953" i="19"/>
  <c r="K953" i="19"/>
  <c r="J953" i="19"/>
  <c r="I953" i="19"/>
  <c r="H953" i="19"/>
  <c r="G953" i="19"/>
  <c r="O952" i="19"/>
  <c r="N952" i="19"/>
  <c r="P952" i="19" s="1"/>
  <c r="M952" i="19"/>
  <c r="L952" i="19"/>
  <c r="K952" i="19"/>
  <c r="J952" i="19"/>
  <c r="I952" i="19"/>
  <c r="H952" i="19"/>
  <c r="G952" i="19"/>
  <c r="O951" i="19"/>
  <c r="N951" i="19"/>
  <c r="P951" i="19" s="1"/>
  <c r="M951" i="19"/>
  <c r="L951" i="19"/>
  <c r="K951" i="19"/>
  <c r="J951" i="19"/>
  <c r="I951" i="19"/>
  <c r="H951" i="19"/>
  <c r="G951" i="19"/>
  <c r="O950" i="19"/>
  <c r="N950" i="19"/>
  <c r="P950" i="19" s="1"/>
  <c r="M950" i="19"/>
  <c r="L950" i="19"/>
  <c r="K950" i="19"/>
  <c r="J950" i="19"/>
  <c r="I950" i="19"/>
  <c r="H950" i="19"/>
  <c r="G950" i="19"/>
  <c r="O949" i="19"/>
  <c r="N949" i="19"/>
  <c r="P949" i="19" s="1"/>
  <c r="M949" i="19"/>
  <c r="L949" i="19"/>
  <c r="K949" i="19"/>
  <c r="J949" i="19"/>
  <c r="I949" i="19"/>
  <c r="H949" i="19"/>
  <c r="G949" i="19"/>
  <c r="O948" i="19"/>
  <c r="N948" i="19"/>
  <c r="P948" i="19" s="1"/>
  <c r="M948" i="19"/>
  <c r="L948" i="19"/>
  <c r="K948" i="19"/>
  <c r="J948" i="19"/>
  <c r="I948" i="19"/>
  <c r="H948" i="19"/>
  <c r="G948" i="19"/>
  <c r="O947" i="19"/>
  <c r="N947" i="19"/>
  <c r="P947" i="19" s="1"/>
  <c r="M947" i="19"/>
  <c r="L947" i="19"/>
  <c r="K947" i="19"/>
  <c r="J947" i="19"/>
  <c r="I947" i="19"/>
  <c r="H947" i="19"/>
  <c r="G947" i="19"/>
  <c r="O946" i="19"/>
  <c r="N946" i="19"/>
  <c r="P946" i="19" s="1"/>
  <c r="M946" i="19"/>
  <c r="L946" i="19"/>
  <c r="K946" i="19"/>
  <c r="J946" i="19"/>
  <c r="I946" i="19"/>
  <c r="H946" i="19"/>
  <c r="G946" i="19"/>
  <c r="O945" i="19"/>
  <c r="N945" i="19"/>
  <c r="P945" i="19" s="1"/>
  <c r="M945" i="19"/>
  <c r="L945" i="19"/>
  <c r="K945" i="19"/>
  <c r="J945" i="19"/>
  <c r="I945" i="19"/>
  <c r="H945" i="19"/>
  <c r="G945" i="19"/>
  <c r="O944" i="19"/>
  <c r="N944" i="19"/>
  <c r="P944" i="19" s="1"/>
  <c r="M944" i="19"/>
  <c r="L944" i="19"/>
  <c r="K944" i="19"/>
  <c r="J944" i="19"/>
  <c r="I944" i="19"/>
  <c r="H944" i="19"/>
  <c r="G944" i="19"/>
  <c r="O943" i="19"/>
  <c r="N943" i="19"/>
  <c r="P943" i="19" s="1"/>
  <c r="M943" i="19"/>
  <c r="L943" i="19"/>
  <c r="K943" i="19"/>
  <c r="J943" i="19"/>
  <c r="I943" i="19"/>
  <c r="H943" i="19"/>
  <c r="G943" i="19"/>
  <c r="O942" i="19"/>
  <c r="N942" i="19"/>
  <c r="P942" i="19" s="1"/>
  <c r="M942" i="19"/>
  <c r="L942" i="19"/>
  <c r="K942" i="19"/>
  <c r="J942" i="19"/>
  <c r="I942" i="19"/>
  <c r="H942" i="19"/>
  <c r="G942" i="19"/>
  <c r="O941" i="19"/>
  <c r="N941" i="19"/>
  <c r="P941" i="19" s="1"/>
  <c r="M941" i="19"/>
  <c r="L941" i="19"/>
  <c r="K941" i="19"/>
  <c r="J941" i="19"/>
  <c r="I941" i="19"/>
  <c r="H941" i="19"/>
  <c r="G941" i="19"/>
  <c r="O940" i="19"/>
  <c r="N940" i="19"/>
  <c r="P940" i="19" s="1"/>
  <c r="M940" i="19"/>
  <c r="L940" i="19"/>
  <c r="K940" i="19"/>
  <c r="J940" i="19"/>
  <c r="I940" i="19"/>
  <c r="H940" i="19"/>
  <c r="G940" i="19"/>
  <c r="O939" i="19"/>
  <c r="N939" i="19"/>
  <c r="P939" i="19" s="1"/>
  <c r="M939" i="19"/>
  <c r="L939" i="19"/>
  <c r="K939" i="19"/>
  <c r="J939" i="19"/>
  <c r="I939" i="19"/>
  <c r="H939" i="19"/>
  <c r="G939" i="19"/>
  <c r="O938" i="19"/>
  <c r="N938" i="19"/>
  <c r="P938" i="19" s="1"/>
  <c r="M938" i="19"/>
  <c r="L938" i="19"/>
  <c r="K938" i="19"/>
  <c r="J938" i="19"/>
  <c r="I938" i="19"/>
  <c r="H938" i="19"/>
  <c r="G938" i="19"/>
  <c r="O937" i="19"/>
  <c r="N937" i="19"/>
  <c r="P937" i="19" s="1"/>
  <c r="M937" i="19"/>
  <c r="L937" i="19"/>
  <c r="K937" i="19"/>
  <c r="J937" i="19"/>
  <c r="I937" i="19"/>
  <c r="H937" i="19"/>
  <c r="G937" i="19"/>
  <c r="O936" i="19"/>
  <c r="N936" i="19"/>
  <c r="P936" i="19" s="1"/>
  <c r="M936" i="19"/>
  <c r="L936" i="19"/>
  <c r="K936" i="19"/>
  <c r="J936" i="19"/>
  <c r="I936" i="19"/>
  <c r="H936" i="19"/>
  <c r="G936" i="19"/>
  <c r="O935" i="19"/>
  <c r="N935" i="19"/>
  <c r="P935" i="19" s="1"/>
  <c r="M935" i="19"/>
  <c r="L935" i="19"/>
  <c r="K935" i="19"/>
  <c r="J935" i="19"/>
  <c r="I935" i="19"/>
  <c r="H935" i="19"/>
  <c r="G935" i="19"/>
  <c r="O934" i="19"/>
  <c r="N934" i="19"/>
  <c r="P934" i="19" s="1"/>
  <c r="M934" i="19"/>
  <c r="L934" i="19"/>
  <c r="K934" i="19"/>
  <c r="J934" i="19"/>
  <c r="I934" i="19"/>
  <c r="H934" i="19"/>
  <c r="G934" i="19"/>
  <c r="O933" i="19"/>
  <c r="N933" i="19"/>
  <c r="P933" i="19" s="1"/>
  <c r="M933" i="19"/>
  <c r="L933" i="19"/>
  <c r="K933" i="19"/>
  <c r="J933" i="19"/>
  <c r="I933" i="19"/>
  <c r="H933" i="19"/>
  <c r="G933" i="19"/>
  <c r="O932" i="19"/>
  <c r="N932" i="19"/>
  <c r="P932" i="19" s="1"/>
  <c r="M932" i="19"/>
  <c r="L932" i="19"/>
  <c r="K932" i="19"/>
  <c r="J932" i="19"/>
  <c r="I932" i="19"/>
  <c r="H932" i="19"/>
  <c r="G932" i="19"/>
  <c r="O931" i="19"/>
  <c r="N931" i="19"/>
  <c r="P931" i="19" s="1"/>
  <c r="M931" i="19"/>
  <c r="L931" i="19"/>
  <c r="K931" i="19"/>
  <c r="J931" i="19"/>
  <c r="I931" i="19"/>
  <c r="H931" i="19"/>
  <c r="G931" i="19"/>
  <c r="O930" i="19"/>
  <c r="N930" i="19"/>
  <c r="P930" i="19" s="1"/>
  <c r="M930" i="19"/>
  <c r="L930" i="19"/>
  <c r="K930" i="19"/>
  <c r="J930" i="19"/>
  <c r="I930" i="19"/>
  <c r="H930" i="19"/>
  <c r="G930" i="19"/>
  <c r="O929" i="19"/>
  <c r="N929" i="19"/>
  <c r="P929" i="19" s="1"/>
  <c r="M929" i="19"/>
  <c r="L929" i="19"/>
  <c r="K929" i="19"/>
  <c r="J929" i="19"/>
  <c r="I929" i="19"/>
  <c r="H929" i="19"/>
  <c r="G929" i="19"/>
  <c r="O928" i="19"/>
  <c r="N928" i="19"/>
  <c r="P928" i="19" s="1"/>
  <c r="M928" i="19"/>
  <c r="L928" i="19"/>
  <c r="K928" i="19"/>
  <c r="J928" i="19"/>
  <c r="I928" i="19"/>
  <c r="H928" i="19"/>
  <c r="G928" i="19"/>
  <c r="O927" i="19"/>
  <c r="N927" i="19"/>
  <c r="P927" i="19" s="1"/>
  <c r="M927" i="19"/>
  <c r="L927" i="19"/>
  <c r="K927" i="19"/>
  <c r="J927" i="19"/>
  <c r="I927" i="19"/>
  <c r="H927" i="19"/>
  <c r="G927" i="19"/>
  <c r="O926" i="19"/>
  <c r="N926" i="19"/>
  <c r="P926" i="19" s="1"/>
  <c r="M926" i="19"/>
  <c r="L926" i="19"/>
  <c r="K926" i="19"/>
  <c r="J926" i="19"/>
  <c r="I926" i="19"/>
  <c r="H926" i="19"/>
  <c r="G926" i="19"/>
  <c r="O925" i="19"/>
  <c r="N925" i="19"/>
  <c r="P925" i="19" s="1"/>
  <c r="M925" i="19"/>
  <c r="L925" i="19"/>
  <c r="K925" i="19"/>
  <c r="J925" i="19"/>
  <c r="I925" i="19"/>
  <c r="H925" i="19"/>
  <c r="G925" i="19"/>
  <c r="O924" i="19"/>
  <c r="N924" i="19"/>
  <c r="P924" i="19" s="1"/>
  <c r="M924" i="19"/>
  <c r="L924" i="19"/>
  <c r="K924" i="19"/>
  <c r="J924" i="19"/>
  <c r="I924" i="19"/>
  <c r="H924" i="19"/>
  <c r="G924" i="19"/>
  <c r="O923" i="19"/>
  <c r="N923" i="19"/>
  <c r="P923" i="19" s="1"/>
  <c r="M923" i="19"/>
  <c r="L923" i="19"/>
  <c r="K923" i="19"/>
  <c r="J923" i="19"/>
  <c r="I923" i="19"/>
  <c r="H923" i="19"/>
  <c r="G923" i="19"/>
  <c r="O922" i="19"/>
  <c r="N922" i="19"/>
  <c r="P922" i="19" s="1"/>
  <c r="M922" i="19"/>
  <c r="L922" i="19"/>
  <c r="K922" i="19"/>
  <c r="J922" i="19"/>
  <c r="I922" i="19"/>
  <c r="H922" i="19"/>
  <c r="G922" i="19"/>
  <c r="O921" i="19"/>
  <c r="N921" i="19"/>
  <c r="P921" i="19" s="1"/>
  <c r="M921" i="19"/>
  <c r="L921" i="19"/>
  <c r="K921" i="19"/>
  <c r="J921" i="19"/>
  <c r="I921" i="19"/>
  <c r="H921" i="19"/>
  <c r="G921" i="19"/>
  <c r="O920" i="19"/>
  <c r="N920" i="19"/>
  <c r="P920" i="19" s="1"/>
  <c r="M920" i="19"/>
  <c r="L920" i="19"/>
  <c r="K920" i="19"/>
  <c r="J920" i="19"/>
  <c r="I920" i="19"/>
  <c r="H920" i="19"/>
  <c r="G920" i="19"/>
  <c r="O919" i="19"/>
  <c r="N919" i="19"/>
  <c r="P919" i="19" s="1"/>
  <c r="M919" i="19"/>
  <c r="L919" i="19"/>
  <c r="K919" i="19"/>
  <c r="J919" i="19"/>
  <c r="I919" i="19"/>
  <c r="H919" i="19"/>
  <c r="G919" i="19"/>
  <c r="O918" i="19"/>
  <c r="N918" i="19"/>
  <c r="P918" i="19" s="1"/>
  <c r="M918" i="19"/>
  <c r="L918" i="19"/>
  <c r="K918" i="19"/>
  <c r="J918" i="19"/>
  <c r="I918" i="19"/>
  <c r="H918" i="19"/>
  <c r="G918" i="19"/>
  <c r="O917" i="19"/>
  <c r="N917" i="19"/>
  <c r="P917" i="19" s="1"/>
  <c r="M917" i="19"/>
  <c r="L917" i="19"/>
  <c r="K917" i="19"/>
  <c r="J917" i="19"/>
  <c r="I917" i="19"/>
  <c r="H917" i="19"/>
  <c r="G917" i="19"/>
  <c r="O916" i="19"/>
  <c r="N916" i="19"/>
  <c r="P916" i="19" s="1"/>
  <c r="M916" i="19"/>
  <c r="L916" i="19"/>
  <c r="K916" i="19"/>
  <c r="J916" i="19"/>
  <c r="I916" i="19"/>
  <c r="H916" i="19"/>
  <c r="G916" i="19"/>
  <c r="O915" i="19"/>
  <c r="N915" i="19"/>
  <c r="P915" i="19" s="1"/>
  <c r="M915" i="19"/>
  <c r="L915" i="19"/>
  <c r="K915" i="19"/>
  <c r="J915" i="19"/>
  <c r="I915" i="19"/>
  <c r="H915" i="19"/>
  <c r="G915" i="19"/>
  <c r="O914" i="19"/>
  <c r="N914" i="19"/>
  <c r="P914" i="19" s="1"/>
  <c r="M914" i="19"/>
  <c r="L914" i="19"/>
  <c r="K914" i="19"/>
  <c r="J914" i="19"/>
  <c r="I914" i="19"/>
  <c r="H914" i="19"/>
  <c r="G914" i="19"/>
  <c r="O913" i="19"/>
  <c r="N913" i="19"/>
  <c r="P913" i="19" s="1"/>
  <c r="M913" i="19"/>
  <c r="L913" i="19"/>
  <c r="K913" i="19"/>
  <c r="J913" i="19"/>
  <c r="I913" i="19"/>
  <c r="H913" i="19"/>
  <c r="G913" i="19"/>
  <c r="O912" i="19"/>
  <c r="N912" i="19"/>
  <c r="P912" i="19" s="1"/>
  <c r="M912" i="19"/>
  <c r="L912" i="19"/>
  <c r="K912" i="19"/>
  <c r="J912" i="19"/>
  <c r="I912" i="19"/>
  <c r="H912" i="19"/>
  <c r="G912" i="19"/>
  <c r="O911" i="19"/>
  <c r="N911" i="19"/>
  <c r="P911" i="19" s="1"/>
  <c r="M911" i="19"/>
  <c r="L911" i="19"/>
  <c r="K911" i="19"/>
  <c r="J911" i="19"/>
  <c r="I911" i="19"/>
  <c r="H911" i="19"/>
  <c r="G911" i="19"/>
  <c r="O910" i="19"/>
  <c r="N910" i="19"/>
  <c r="P910" i="19" s="1"/>
  <c r="M910" i="19"/>
  <c r="L910" i="19"/>
  <c r="K910" i="19"/>
  <c r="J910" i="19"/>
  <c r="I910" i="19"/>
  <c r="H910" i="19"/>
  <c r="G910" i="19"/>
  <c r="O909" i="19"/>
  <c r="N909" i="19"/>
  <c r="P909" i="19" s="1"/>
  <c r="M909" i="19"/>
  <c r="L909" i="19"/>
  <c r="K909" i="19"/>
  <c r="J909" i="19"/>
  <c r="I909" i="19"/>
  <c r="H909" i="19"/>
  <c r="G909" i="19"/>
  <c r="O908" i="19"/>
  <c r="N908" i="19"/>
  <c r="P908" i="19" s="1"/>
  <c r="M908" i="19"/>
  <c r="L908" i="19"/>
  <c r="K908" i="19"/>
  <c r="J908" i="19"/>
  <c r="I908" i="19"/>
  <c r="H908" i="19"/>
  <c r="G908" i="19"/>
  <c r="O907" i="19"/>
  <c r="N907" i="19"/>
  <c r="P907" i="19" s="1"/>
  <c r="M907" i="19"/>
  <c r="L907" i="19"/>
  <c r="K907" i="19"/>
  <c r="J907" i="19"/>
  <c r="I907" i="19"/>
  <c r="H907" i="19"/>
  <c r="G907" i="19"/>
  <c r="O906" i="19"/>
  <c r="N906" i="19"/>
  <c r="P906" i="19" s="1"/>
  <c r="M906" i="19"/>
  <c r="L906" i="19"/>
  <c r="K906" i="19"/>
  <c r="J906" i="19"/>
  <c r="I906" i="19"/>
  <c r="H906" i="19"/>
  <c r="G906" i="19"/>
  <c r="O905" i="19"/>
  <c r="N905" i="19"/>
  <c r="P905" i="19" s="1"/>
  <c r="M905" i="19"/>
  <c r="L905" i="19"/>
  <c r="K905" i="19"/>
  <c r="J905" i="19"/>
  <c r="I905" i="19"/>
  <c r="H905" i="19"/>
  <c r="G905" i="19"/>
  <c r="O904" i="19"/>
  <c r="N904" i="19"/>
  <c r="P904" i="19" s="1"/>
  <c r="M904" i="19"/>
  <c r="L904" i="19"/>
  <c r="K904" i="19"/>
  <c r="J904" i="19"/>
  <c r="I904" i="19"/>
  <c r="H904" i="19"/>
  <c r="G904" i="19"/>
  <c r="O903" i="19"/>
  <c r="N903" i="19"/>
  <c r="P903" i="19" s="1"/>
  <c r="M903" i="19"/>
  <c r="L903" i="19"/>
  <c r="K903" i="19"/>
  <c r="J903" i="19"/>
  <c r="I903" i="19"/>
  <c r="H903" i="19"/>
  <c r="G903" i="19"/>
  <c r="O902" i="19"/>
  <c r="N902" i="19"/>
  <c r="P902" i="19" s="1"/>
  <c r="M902" i="19"/>
  <c r="L902" i="19"/>
  <c r="K902" i="19"/>
  <c r="J902" i="19"/>
  <c r="I902" i="19"/>
  <c r="H902" i="19"/>
  <c r="G902" i="19"/>
  <c r="O901" i="19"/>
  <c r="N901" i="19"/>
  <c r="P901" i="19" s="1"/>
  <c r="M901" i="19"/>
  <c r="L901" i="19"/>
  <c r="K901" i="19"/>
  <c r="J901" i="19"/>
  <c r="I901" i="19"/>
  <c r="H901" i="19"/>
  <c r="G901" i="19"/>
  <c r="O900" i="19"/>
  <c r="N900" i="19"/>
  <c r="P900" i="19" s="1"/>
  <c r="M900" i="19"/>
  <c r="L900" i="19"/>
  <c r="K900" i="19"/>
  <c r="J900" i="19"/>
  <c r="I900" i="19"/>
  <c r="H900" i="19"/>
  <c r="G900" i="19"/>
  <c r="O899" i="19"/>
  <c r="N899" i="19"/>
  <c r="P899" i="19" s="1"/>
  <c r="M899" i="19"/>
  <c r="L899" i="19"/>
  <c r="K899" i="19"/>
  <c r="J899" i="19"/>
  <c r="I899" i="19"/>
  <c r="H899" i="19"/>
  <c r="G899" i="19"/>
  <c r="O898" i="19"/>
  <c r="N898" i="19"/>
  <c r="P898" i="19" s="1"/>
  <c r="M898" i="19"/>
  <c r="L898" i="19"/>
  <c r="K898" i="19"/>
  <c r="J898" i="19"/>
  <c r="I898" i="19"/>
  <c r="H898" i="19"/>
  <c r="G898" i="19"/>
  <c r="O897" i="19"/>
  <c r="N897" i="19"/>
  <c r="P897" i="19" s="1"/>
  <c r="M897" i="19"/>
  <c r="L897" i="19"/>
  <c r="K897" i="19"/>
  <c r="J897" i="19"/>
  <c r="I897" i="19"/>
  <c r="H897" i="19"/>
  <c r="G897" i="19"/>
  <c r="O896" i="19"/>
  <c r="N896" i="19"/>
  <c r="P896" i="19" s="1"/>
  <c r="M896" i="19"/>
  <c r="L896" i="19"/>
  <c r="K896" i="19"/>
  <c r="J896" i="19"/>
  <c r="I896" i="19"/>
  <c r="H896" i="19"/>
  <c r="G896" i="19"/>
  <c r="O895" i="19"/>
  <c r="N895" i="19"/>
  <c r="P895" i="19" s="1"/>
  <c r="M895" i="19"/>
  <c r="L895" i="19"/>
  <c r="K895" i="19"/>
  <c r="J895" i="19"/>
  <c r="I895" i="19"/>
  <c r="H895" i="19"/>
  <c r="G895" i="19"/>
  <c r="O894" i="19"/>
  <c r="N894" i="19"/>
  <c r="P894" i="19" s="1"/>
  <c r="M894" i="19"/>
  <c r="L894" i="19"/>
  <c r="K894" i="19"/>
  <c r="J894" i="19"/>
  <c r="I894" i="19"/>
  <c r="H894" i="19"/>
  <c r="G894" i="19"/>
  <c r="O893" i="19"/>
  <c r="N893" i="19"/>
  <c r="P893" i="19" s="1"/>
  <c r="M893" i="19"/>
  <c r="L893" i="19"/>
  <c r="K893" i="19"/>
  <c r="J893" i="19"/>
  <c r="I893" i="19"/>
  <c r="H893" i="19"/>
  <c r="G893" i="19"/>
  <c r="O892" i="19"/>
  <c r="N892" i="19"/>
  <c r="P892" i="19" s="1"/>
  <c r="M892" i="19"/>
  <c r="L892" i="19"/>
  <c r="K892" i="19"/>
  <c r="J892" i="19"/>
  <c r="I892" i="19"/>
  <c r="H892" i="19"/>
  <c r="G892" i="19"/>
  <c r="O891" i="19"/>
  <c r="N891" i="19"/>
  <c r="P891" i="19" s="1"/>
  <c r="M891" i="19"/>
  <c r="L891" i="19"/>
  <c r="K891" i="19"/>
  <c r="J891" i="19"/>
  <c r="I891" i="19"/>
  <c r="H891" i="19"/>
  <c r="G891" i="19"/>
  <c r="O890" i="19"/>
  <c r="N890" i="19"/>
  <c r="P890" i="19" s="1"/>
  <c r="M890" i="19"/>
  <c r="L890" i="19"/>
  <c r="K890" i="19"/>
  <c r="J890" i="19"/>
  <c r="I890" i="19"/>
  <c r="H890" i="19"/>
  <c r="G890" i="19"/>
  <c r="O889" i="19"/>
  <c r="N889" i="19"/>
  <c r="P889" i="19" s="1"/>
  <c r="M889" i="19"/>
  <c r="L889" i="19"/>
  <c r="K889" i="19"/>
  <c r="J889" i="19"/>
  <c r="I889" i="19"/>
  <c r="H889" i="19"/>
  <c r="G889" i="19"/>
  <c r="O888" i="19"/>
  <c r="N888" i="19"/>
  <c r="P888" i="19" s="1"/>
  <c r="M888" i="19"/>
  <c r="L888" i="19"/>
  <c r="K888" i="19"/>
  <c r="J888" i="19"/>
  <c r="I888" i="19"/>
  <c r="H888" i="19"/>
  <c r="G888" i="19"/>
  <c r="O887" i="19"/>
  <c r="N887" i="19"/>
  <c r="P887" i="19" s="1"/>
  <c r="M887" i="19"/>
  <c r="L887" i="19"/>
  <c r="K887" i="19"/>
  <c r="J887" i="19"/>
  <c r="I887" i="19"/>
  <c r="H887" i="19"/>
  <c r="G887" i="19"/>
  <c r="O886" i="19"/>
  <c r="N886" i="19"/>
  <c r="P886" i="19" s="1"/>
  <c r="M886" i="19"/>
  <c r="L886" i="19"/>
  <c r="K886" i="19"/>
  <c r="J886" i="19"/>
  <c r="I886" i="19"/>
  <c r="H886" i="19"/>
  <c r="G886" i="19"/>
  <c r="O885" i="19"/>
  <c r="N885" i="19"/>
  <c r="P885" i="19" s="1"/>
  <c r="M885" i="19"/>
  <c r="L885" i="19"/>
  <c r="K885" i="19"/>
  <c r="J885" i="19"/>
  <c r="I885" i="19"/>
  <c r="H885" i="19"/>
  <c r="G885" i="19"/>
  <c r="O884" i="19"/>
  <c r="N884" i="19"/>
  <c r="P884" i="19" s="1"/>
  <c r="M884" i="19"/>
  <c r="L884" i="19"/>
  <c r="K884" i="19"/>
  <c r="J884" i="19"/>
  <c r="I884" i="19"/>
  <c r="H884" i="19"/>
  <c r="G884" i="19"/>
  <c r="O883" i="19"/>
  <c r="N883" i="19"/>
  <c r="P883" i="19" s="1"/>
  <c r="M883" i="19"/>
  <c r="L883" i="19"/>
  <c r="K883" i="19"/>
  <c r="J883" i="19"/>
  <c r="I883" i="19"/>
  <c r="H883" i="19"/>
  <c r="G883" i="19"/>
  <c r="O882" i="19"/>
  <c r="N882" i="19"/>
  <c r="P882" i="19" s="1"/>
  <c r="M882" i="19"/>
  <c r="L882" i="19"/>
  <c r="K882" i="19"/>
  <c r="J882" i="19"/>
  <c r="I882" i="19"/>
  <c r="H882" i="19"/>
  <c r="G882" i="19"/>
  <c r="O881" i="19"/>
  <c r="N881" i="19"/>
  <c r="P881" i="19" s="1"/>
  <c r="M881" i="19"/>
  <c r="L881" i="19"/>
  <c r="K881" i="19"/>
  <c r="J881" i="19"/>
  <c r="I881" i="19"/>
  <c r="H881" i="19"/>
  <c r="G881" i="19"/>
  <c r="O880" i="19"/>
  <c r="N880" i="19"/>
  <c r="P880" i="19" s="1"/>
  <c r="M880" i="19"/>
  <c r="L880" i="19"/>
  <c r="K880" i="19"/>
  <c r="J880" i="19"/>
  <c r="I880" i="19"/>
  <c r="H880" i="19"/>
  <c r="G880" i="19"/>
  <c r="O879" i="19"/>
  <c r="N879" i="19"/>
  <c r="P879" i="19" s="1"/>
  <c r="M879" i="19"/>
  <c r="L879" i="19"/>
  <c r="K879" i="19"/>
  <c r="J879" i="19"/>
  <c r="I879" i="19"/>
  <c r="H879" i="19"/>
  <c r="G879" i="19"/>
  <c r="O878" i="19"/>
  <c r="N878" i="19"/>
  <c r="P878" i="19" s="1"/>
  <c r="M878" i="19"/>
  <c r="L878" i="19"/>
  <c r="K878" i="19"/>
  <c r="J878" i="19"/>
  <c r="I878" i="19"/>
  <c r="H878" i="19"/>
  <c r="G878" i="19"/>
  <c r="O877" i="19"/>
  <c r="N877" i="19"/>
  <c r="P877" i="19" s="1"/>
  <c r="M877" i="19"/>
  <c r="L877" i="19"/>
  <c r="K877" i="19"/>
  <c r="J877" i="19"/>
  <c r="I877" i="19"/>
  <c r="H877" i="19"/>
  <c r="G877" i="19"/>
  <c r="O876" i="19"/>
  <c r="N876" i="19"/>
  <c r="P876" i="19" s="1"/>
  <c r="M876" i="19"/>
  <c r="L876" i="19"/>
  <c r="K876" i="19"/>
  <c r="J876" i="19"/>
  <c r="I876" i="19"/>
  <c r="H876" i="19"/>
  <c r="G876" i="19"/>
  <c r="O875" i="19"/>
  <c r="N875" i="19"/>
  <c r="P875" i="19" s="1"/>
  <c r="M875" i="19"/>
  <c r="L875" i="19"/>
  <c r="K875" i="19"/>
  <c r="J875" i="19"/>
  <c r="I875" i="19"/>
  <c r="H875" i="19"/>
  <c r="G875" i="19"/>
  <c r="O874" i="19"/>
  <c r="N874" i="19"/>
  <c r="P874" i="19" s="1"/>
  <c r="M874" i="19"/>
  <c r="L874" i="19"/>
  <c r="K874" i="19"/>
  <c r="J874" i="19"/>
  <c r="I874" i="19"/>
  <c r="H874" i="19"/>
  <c r="G874" i="19"/>
  <c r="O873" i="19"/>
  <c r="N873" i="19"/>
  <c r="P873" i="19" s="1"/>
  <c r="M873" i="19"/>
  <c r="L873" i="19"/>
  <c r="K873" i="19"/>
  <c r="J873" i="19"/>
  <c r="I873" i="19"/>
  <c r="H873" i="19"/>
  <c r="G873" i="19"/>
  <c r="O872" i="19"/>
  <c r="N872" i="19"/>
  <c r="P872" i="19" s="1"/>
  <c r="M872" i="19"/>
  <c r="L872" i="19"/>
  <c r="K872" i="19"/>
  <c r="J872" i="19"/>
  <c r="I872" i="19"/>
  <c r="H872" i="19"/>
  <c r="G872" i="19"/>
  <c r="O871" i="19"/>
  <c r="N871" i="19"/>
  <c r="P871" i="19" s="1"/>
  <c r="M871" i="19"/>
  <c r="L871" i="19"/>
  <c r="K871" i="19"/>
  <c r="J871" i="19"/>
  <c r="I871" i="19"/>
  <c r="H871" i="19"/>
  <c r="G871" i="19"/>
  <c r="O870" i="19"/>
  <c r="N870" i="19"/>
  <c r="P870" i="19" s="1"/>
  <c r="M870" i="19"/>
  <c r="L870" i="19"/>
  <c r="K870" i="19"/>
  <c r="J870" i="19"/>
  <c r="I870" i="19"/>
  <c r="H870" i="19"/>
  <c r="G870" i="19"/>
  <c r="O869" i="19"/>
  <c r="N869" i="19"/>
  <c r="P869" i="19" s="1"/>
  <c r="M869" i="19"/>
  <c r="L869" i="19"/>
  <c r="K869" i="19"/>
  <c r="J869" i="19"/>
  <c r="I869" i="19"/>
  <c r="H869" i="19"/>
  <c r="G869" i="19"/>
  <c r="O868" i="19"/>
  <c r="N868" i="19"/>
  <c r="P868" i="19" s="1"/>
  <c r="M868" i="19"/>
  <c r="L868" i="19"/>
  <c r="K868" i="19"/>
  <c r="J868" i="19"/>
  <c r="I868" i="19"/>
  <c r="H868" i="19"/>
  <c r="G868" i="19"/>
  <c r="O867" i="19"/>
  <c r="N867" i="19"/>
  <c r="P867" i="19" s="1"/>
  <c r="M867" i="19"/>
  <c r="L867" i="19"/>
  <c r="K867" i="19"/>
  <c r="J867" i="19"/>
  <c r="I867" i="19"/>
  <c r="H867" i="19"/>
  <c r="G867" i="19"/>
  <c r="O866" i="19"/>
  <c r="N866" i="19"/>
  <c r="P866" i="19" s="1"/>
  <c r="M866" i="19"/>
  <c r="L866" i="19"/>
  <c r="K866" i="19"/>
  <c r="J866" i="19"/>
  <c r="I866" i="19"/>
  <c r="H866" i="19"/>
  <c r="G866" i="19"/>
  <c r="O865" i="19"/>
  <c r="N865" i="19"/>
  <c r="P865" i="19" s="1"/>
  <c r="M865" i="19"/>
  <c r="L865" i="19"/>
  <c r="K865" i="19"/>
  <c r="J865" i="19"/>
  <c r="I865" i="19"/>
  <c r="H865" i="19"/>
  <c r="G865" i="19"/>
  <c r="O864" i="19"/>
  <c r="N864" i="19"/>
  <c r="P864" i="19" s="1"/>
  <c r="M864" i="19"/>
  <c r="L864" i="19"/>
  <c r="K864" i="19"/>
  <c r="J864" i="19"/>
  <c r="I864" i="19"/>
  <c r="H864" i="19"/>
  <c r="G864" i="19"/>
  <c r="O863" i="19"/>
  <c r="N863" i="19"/>
  <c r="P863" i="19" s="1"/>
  <c r="M863" i="19"/>
  <c r="L863" i="19"/>
  <c r="K863" i="19"/>
  <c r="J863" i="19"/>
  <c r="I863" i="19"/>
  <c r="H863" i="19"/>
  <c r="G863" i="19"/>
  <c r="O862" i="19"/>
  <c r="N862" i="19"/>
  <c r="P862" i="19" s="1"/>
  <c r="M862" i="19"/>
  <c r="L862" i="19"/>
  <c r="K862" i="19"/>
  <c r="J862" i="19"/>
  <c r="I862" i="19"/>
  <c r="H862" i="19"/>
  <c r="G862" i="19"/>
  <c r="O861" i="19"/>
  <c r="N861" i="19"/>
  <c r="P861" i="19" s="1"/>
  <c r="M861" i="19"/>
  <c r="L861" i="19"/>
  <c r="K861" i="19"/>
  <c r="J861" i="19"/>
  <c r="I861" i="19"/>
  <c r="H861" i="19"/>
  <c r="G861" i="19"/>
  <c r="O860" i="19"/>
  <c r="N860" i="19"/>
  <c r="P860" i="19" s="1"/>
  <c r="M860" i="19"/>
  <c r="L860" i="19"/>
  <c r="K860" i="19"/>
  <c r="J860" i="19"/>
  <c r="I860" i="19"/>
  <c r="H860" i="19"/>
  <c r="G860" i="19"/>
  <c r="O859" i="19"/>
  <c r="N859" i="19"/>
  <c r="P859" i="19" s="1"/>
  <c r="M859" i="19"/>
  <c r="L859" i="19"/>
  <c r="K859" i="19"/>
  <c r="J859" i="19"/>
  <c r="I859" i="19"/>
  <c r="H859" i="19"/>
  <c r="G859" i="19"/>
  <c r="O858" i="19"/>
  <c r="N858" i="19"/>
  <c r="P858" i="19" s="1"/>
  <c r="M858" i="19"/>
  <c r="L858" i="19"/>
  <c r="K858" i="19"/>
  <c r="J858" i="19"/>
  <c r="I858" i="19"/>
  <c r="H858" i="19"/>
  <c r="G858" i="19"/>
  <c r="O857" i="19"/>
  <c r="N857" i="19"/>
  <c r="P857" i="19" s="1"/>
  <c r="M857" i="19"/>
  <c r="L857" i="19"/>
  <c r="K857" i="19"/>
  <c r="J857" i="19"/>
  <c r="I857" i="19"/>
  <c r="H857" i="19"/>
  <c r="G857" i="19"/>
  <c r="O856" i="19"/>
  <c r="N856" i="19"/>
  <c r="P856" i="19" s="1"/>
  <c r="M856" i="19"/>
  <c r="L856" i="19"/>
  <c r="K856" i="19"/>
  <c r="J856" i="19"/>
  <c r="I856" i="19"/>
  <c r="H856" i="19"/>
  <c r="G856" i="19"/>
  <c r="O855" i="19"/>
  <c r="N855" i="19"/>
  <c r="P855" i="19" s="1"/>
  <c r="M855" i="19"/>
  <c r="L855" i="19"/>
  <c r="K855" i="19"/>
  <c r="J855" i="19"/>
  <c r="I855" i="19"/>
  <c r="H855" i="19"/>
  <c r="G855" i="19"/>
  <c r="O854" i="19"/>
  <c r="N854" i="19"/>
  <c r="P854" i="19" s="1"/>
  <c r="M854" i="19"/>
  <c r="L854" i="19"/>
  <c r="K854" i="19"/>
  <c r="J854" i="19"/>
  <c r="I854" i="19"/>
  <c r="H854" i="19"/>
  <c r="G854" i="19"/>
  <c r="O853" i="19"/>
  <c r="N853" i="19"/>
  <c r="P853" i="19" s="1"/>
  <c r="M853" i="19"/>
  <c r="L853" i="19"/>
  <c r="K853" i="19"/>
  <c r="J853" i="19"/>
  <c r="I853" i="19"/>
  <c r="H853" i="19"/>
  <c r="G853" i="19"/>
  <c r="O852" i="19"/>
  <c r="N852" i="19"/>
  <c r="P852" i="19" s="1"/>
  <c r="M852" i="19"/>
  <c r="L852" i="19"/>
  <c r="K852" i="19"/>
  <c r="J852" i="19"/>
  <c r="I852" i="19"/>
  <c r="H852" i="19"/>
  <c r="G852" i="19"/>
  <c r="O851" i="19"/>
  <c r="N851" i="19"/>
  <c r="P851" i="19" s="1"/>
  <c r="M851" i="19"/>
  <c r="L851" i="19"/>
  <c r="K851" i="19"/>
  <c r="J851" i="19"/>
  <c r="I851" i="19"/>
  <c r="H851" i="19"/>
  <c r="G851" i="19"/>
  <c r="O850" i="19"/>
  <c r="N850" i="19"/>
  <c r="P850" i="19" s="1"/>
  <c r="M850" i="19"/>
  <c r="L850" i="19"/>
  <c r="K850" i="19"/>
  <c r="J850" i="19"/>
  <c r="I850" i="19"/>
  <c r="H850" i="19"/>
  <c r="G850" i="19"/>
  <c r="O849" i="19"/>
  <c r="N849" i="19"/>
  <c r="P849" i="19" s="1"/>
  <c r="M849" i="19"/>
  <c r="L849" i="19"/>
  <c r="K849" i="19"/>
  <c r="J849" i="19"/>
  <c r="I849" i="19"/>
  <c r="H849" i="19"/>
  <c r="G849" i="19"/>
  <c r="O848" i="19"/>
  <c r="N848" i="19"/>
  <c r="P848" i="19" s="1"/>
  <c r="M848" i="19"/>
  <c r="L848" i="19"/>
  <c r="K848" i="19"/>
  <c r="J848" i="19"/>
  <c r="I848" i="19"/>
  <c r="H848" i="19"/>
  <c r="G848" i="19"/>
  <c r="O847" i="19"/>
  <c r="N847" i="19"/>
  <c r="P847" i="19" s="1"/>
  <c r="M847" i="19"/>
  <c r="L847" i="19"/>
  <c r="K847" i="19"/>
  <c r="J847" i="19"/>
  <c r="I847" i="19"/>
  <c r="H847" i="19"/>
  <c r="G847" i="19"/>
  <c r="O846" i="19"/>
  <c r="N846" i="19"/>
  <c r="P846" i="19" s="1"/>
  <c r="M846" i="19"/>
  <c r="L846" i="19"/>
  <c r="K846" i="19"/>
  <c r="J846" i="19"/>
  <c r="I846" i="19"/>
  <c r="H846" i="19"/>
  <c r="G846" i="19"/>
  <c r="O845" i="19"/>
  <c r="N845" i="19"/>
  <c r="P845" i="19" s="1"/>
  <c r="M845" i="19"/>
  <c r="L845" i="19"/>
  <c r="K845" i="19"/>
  <c r="J845" i="19"/>
  <c r="I845" i="19"/>
  <c r="H845" i="19"/>
  <c r="G845" i="19"/>
  <c r="O844" i="19"/>
  <c r="N844" i="19"/>
  <c r="P844" i="19" s="1"/>
  <c r="M844" i="19"/>
  <c r="L844" i="19"/>
  <c r="K844" i="19"/>
  <c r="J844" i="19"/>
  <c r="I844" i="19"/>
  <c r="H844" i="19"/>
  <c r="G844" i="19"/>
  <c r="O843" i="19"/>
  <c r="N843" i="19"/>
  <c r="P843" i="19" s="1"/>
  <c r="M843" i="19"/>
  <c r="L843" i="19"/>
  <c r="K843" i="19"/>
  <c r="J843" i="19"/>
  <c r="I843" i="19"/>
  <c r="H843" i="19"/>
  <c r="G843" i="19"/>
  <c r="O842" i="19"/>
  <c r="N842" i="19"/>
  <c r="P842" i="19" s="1"/>
  <c r="M842" i="19"/>
  <c r="L842" i="19"/>
  <c r="K842" i="19"/>
  <c r="J842" i="19"/>
  <c r="I842" i="19"/>
  <c r="H842" i="19"/>
  <c r="G842" i="19"/>
  <c r="O841" i="19"/>
  <c r="N841" i="19"/>
  <c r="P841" i="19" s="1"/>
  <c r="M841" i="19"/>
  <c r="L841" i="19"/>
  <c r="K841" i="19"/>
  <c r="J841" i="19"/>
  <c r="I841" i="19"/>
  <c r="H841" i="19"/>
  <c r="G841" i="19"/>
  <c r="O840" i="19"/>
  <c r="N840" i="19"/>
  <c r="P840" i="19" s="1"/>
  <c r="M840" i="19"/>
  <c r="L840" i="19"/>
  <c r="K840" i="19"/>
  <c r="J840" i="19"/>
  <c r="I840" i="19"/>
  <c r="H840" i="19"/>
  <c r="G840" i="19"/>
  <c r="O839" i="19"/>
  <c r="N839" i="19"/>
  <c r="P839" i="19" s="1"/>
  <c r="M839" i="19"/>
  <c r="L839" i="19"/>
  <c r="K839" i="19"/>
  <c r="J839" i="19"/>
  <c r="I839" i="19"/>
  <c r="H839" i="19"/>
  <c r="G839" i="19"/>
  <c r="O838" i="19"/>
  <c r="N838" i="19"/>
  <c r="P838" i="19" s="1"/>
  <c r="M838" i="19"/>
  <c r="L838" i="19"/>
  <c r="K838" i="19"/>
  <c r="J838" i="19"/>
  <c r="I838" i="19"/>
  <c r="H838" i="19"/>
  <c r="G838" i="19"/>
  <c r="O837" i="19"/>
  <c r="N837" i="19"/>
  <c r="P837" i="19" s="1"/>
  <c r="M837" i="19"/>
  <c r="L837" i="19"/>
  <c r="K837" i="19"/>
  <c r="J837" i="19"/>
  <c r="I837" i="19"/>
  <c r="H837" i="19"/>
  <c r="G837" i="19"/>
  <c r="O836" i="19"/>
  <c r="N836" i="19"/>
  <c r="P836" i="19" s="1"/>
  <c r="M836" i="19"/>
  <c r="L836" i="19"/>
  <c r="K836" i="19"/>
  <c r="J836" i="19"/>
  <c r="I836" i="19"/>
  <c r="H836" i="19"/>
  <c r="G836" i="19"/>
  <c r="O835" i="19"/>
  <c r="N835" i="19"/>
  <c r="P835" i="19" s="1"/>
  <c r="M835" i="19"/>
  <c r="L835" i="19"/>
  <c r="K835" i="19"/>
  <c r="J835" i="19"/>
  <c r="I835" i="19"/>
  <c r="H835" i="19"/>
  <c r="G835" i="19"/>
  <c r="O834" i="19"/>
  <c r="N834" i="19"/>
  <c r="P834" i="19" s="1"/>
  <c r="M834" i="19"/>
  <c r="L834" i="19"/>
  <c r="K834" i="19"/>
  <c r="J834" i="19"/>
  <c r="I834" i="19"/>
  <c r="H834" i="19"/>
  <c r="G834" i="19"/>
  <c r="O833" i="19"/>
  <c r="N833" i="19"/>
  <c r="P833" i="19" s="1"/>
  <c r="M833" i="19"/>
  <c r="L833" i="19"/>
  <c r="K833" i="19"/>
  <c r="J833" i="19"/>
  <c r="I833" i="19"/>
  <c r="H833" i="19"/>
  <c r="G833" i="19"/>
  <c r="O832" i="19"/>
  <c r="N832" i="19"/>
  <c r="P832" i="19" s="1"/>
  <c r="M832" i="19"/>
  <c r="L832" i="19"/>
  <c r="K832" i="19"/>
  <c r="J832" i="19"/>
  <c r="I832" i="19"/>
  <c r="H832" i="19"/>
  <c r="G832" i="19"/>
  <c r="O831" i="19"/>
  <c r="N831" i="19"/>
  <c r="P831" i="19" s="1"/>
  <c r="M831" i="19"/>
  <c r="L831" i="19"/>
  <c r="K831" i="19"/>
  <c r="J831" i="19"/>
  <c r="I831" i="19"/>
  <c r="H831" i="19"/>
  <c r="G831" i="19"/>
  <c r="O830" i="19"/>
  <c r="N830" i="19"/>
  <c r="P830" i="19" s="1"/>
  <c r="M830" i="19"/>
  <c r="L830" i="19"/>
  <c r="K830" i="19"/>
  <c r="J830" i="19"/>
  <c r="I830" i="19"/>
  <c r="H830" i="19"/>
  <c r="G830" i="19"/>
  <c r="O829" i="19"/>
  <c r="N829" i="19"/>
  <c r="P829" i="19" s="1"/>
  <c r="M829" i="19"/>
  <c r="L829" i="19"/>
  <c r="K829" i="19"/>
  <c r="J829" i="19"/>
  <c r="I829" i="19"/>
  <c r="H829" i="19"/>
  <c r="G829" i="19"/>
  <c r="O828" i="19"/>
  <c r="N828" i="19"/>
  <c r="P828" i="19" s="1"/>
  <c r="M828" i="19"/>
  <c r="L828" i="19"/>
  <c r="K828" i="19"/>
  <c r="J828" i="19"/>
  <c r="I828" i="19"/>
  <c r="H828" i="19"/>
  <c r="G828" i="19"/>
  <c r="O827" i="19"/>
  <c r="N827" i="19"/>
  <c r="P827" i="19" s="1"/>
  <c r="M827" i="19"/>
  <c r="L827" i="19"/>
  <c r="K827" i="19"/>
  <c r="J827" i="19"/>
  <c r="I827" i="19"/>
  <c r="H827" i="19"/>
  <c r="G827" i="19"/>
  <c r="O826" i="19"/>
  <c r="N826" i="19"/>
  <c r="P826" i="19" s="1"/>
  <c r="M826" i="19"/>
  <c r="L826" i="19"/>
  <c r="K826" i="19"/>
  <c r="J826" i="19"/>
  <c r="I826" i="19"/>
  <c r="H826" i="19"/>
  <c r="G826" i="19"/>
  <c r="O825" i="19"/>
  <c r="N825" i="19"/>
  <c r="P825" i="19" s="1"/>
  <c r="M825" i="19"/>
  <c r="L825" i="19"/>
  <c r="K825" i="19"/>
  <c r="J825" i="19"/>
  <c r="I825" i="19"/>
  <c r="H825" i="19"/>
  <c r="G825" i="19"/>
  <c r="O824" i="19"/>
  <c r="N824" i="19"/>
  <c r="P824" i="19" s="1"/>
  <c r="M824" i="19"/>
  <c r="L824" i="19"/>
  <c r="K824" i="19"/>
  <c r="J824" i="19"/>
  <c r="I824" i="19"/>
  <c r="H824" i="19"/>
  <c r="G824" i="19"/>
  <c r="O823" i="19"/>
  <c r="N823" i="19"/>
  <c r="P823" i="19" s="1"/>
  <c r="M823" i="19"/>
  <c r="L823" i="19"/>
  <c r="K823" i="19"/>
  <c r="J823" i="19"/>
  <c r="I823" i="19"/>
  <c r="H823" i="19"/>
  <c r="G823" i="19"/>
  <c r="O822" i="19"/>
  <c r="N822" i="19"/>
  <c r="P822" i="19" s="1"/>
  <c r="M822" i="19"/>
  <c r="L822" i="19"/>
  <c r="K822" i="19"/>
  <c r="J822" i="19"/>
  <c r="I822" i="19"/>
  <c r="H822" i="19"/>
  <c r="G822" i="19"/>
  <c r="O821" i="19"/>
  <c r="N821" i="19"/>
  <c r="P821" i="19" s="1"/>
  <c r="M821" i="19"/>
  <c r="L821" i="19"/>
  <c r="K821" i="19"/>
  <c r="J821" i="19"/>
  <c r="I821" i="19"/>
  <c r="H821" i="19"/>
  <c r="G821" i="19"/>
  <c r="O820" i="19"/>
  <c r="N820" i="19"/>
  <c r="P820" i="19" s="1"/>
  <c r="M820" i="19"/>
  <c r="L820" i="19"/>
  <c r="K820" i="19"/>
  <c r="J820" i="19"/>
  <c r="I820" i="19"/>
  <c r="H820" i="19"/>
  <c r="G820" i="19"/>
  <c r="O819" i="19"/>
  <c r="N819" i="19"/>
  <c r="P819" i="19" s="1"/>
  <c r="M819" i="19"/>
  <c r="L819" i="19"/>
  <c r="K819" i="19"/>
  <c r="J819" i="19"/>
  <c r="I819" i="19"/>
  <c r="H819" i="19"/>
  <c r="G819" i="19"/>
  <c r="O818" i="19"/>
  <c r="N818" i="19"/>
  <c r="P818" i="19" s="1"/>
  <c r="M818" i="19"/>
  <c r="L818" i="19"/>
  <c r="K818" i="19"/>
  <c r="J818" i="19"/>
  <c r="I818" i="19"/>
  <c r="H818" i="19"/>
  <c r="G818" i="19"/>
  <c r="O817" i="19"/>
  <c r="N817" i="19"/>
  <c r="P817" i="19" s="1"/>
  <c r="M817" i="19"/>
  <c r="L817" i="19"/>
  <c r="K817" i="19"/>
  <c r="J817" i="19"/>
  <c r="I817" i="19"/>
  <c r="H817" i="19"/>
  <c r="G817" i="19"/>
  <c r="O816" i="19"/>
  <c r="N816" i="19"/>
  <c r="P816" i="19" s="1"/>
  <c r="M816" i="19"/>
  <c r="L816" i="19"/>
  <c r="K816" i="19"/>
  <c r="J816" i="19"/>
  <c r="I816" i="19"/>
  <c r="H816" i="19"/>
  <c r="G816" i="19"/>
  <c r="O815" i="19"/>
  <c r="N815" i="19"/>
  <c r="P815" i="19" s="1"/>
  <c r="M815" i="19"/>
  <c r="L815" i="19"/>
  <c r="K815" i="19"/>
  <c r="J815" i="19"/>
  <c r="I815" i="19"/>
  <c r="H815" i="19"/>
  <c r="G815" i="19"/>
  <c r="O814" i="19"/>
  <c r="N814" i="19"/>
  <c r="P814" i="19" s="1"/>
  <c r="M814" i="19"/>
  <c r="L814" i="19"/>
  <c r="K814" i="19"/>
  <c r="J814" i="19"/>
  <c r="I814" i="19"/>
  <c r="H814" i="19"/>
  <c r="G814" i="19"/>
  <c r="O813" i="19"/>
  <c r="N813" i="19"/>
  <c r="P813" i="19" s="1"/>
  <c r="M813" i="19"/>
  <c r="L813" i="19"/>
  <c r="K813" i="19"/>
  <c r="J813" i="19"/>
  <c r="I813" i="19"/>
  <c r="H813" i="19"/>
  <c r="G813" i="19"/>
  <c r="O812" i="19"/>
  <c r="N812" i="19"/>
  <c r="P812" i="19" s="1"/>
  <c r="M812" i="19"/>
  <c r="L812" i="19"/>
  <c r="K812" i="19"/>
  <c r="J812" i="19"/>
  <c r="I812" i="19"/>
  <c r="H812" i="19"/>
  <c r="G812" i="19"/>
  <c r="O811" i="19"/>
  <c r="N811" i="19"/>
  <c r="P811" i="19" s="1"/>
  <c r="M811" i="19"/>
  <c r="L811" i="19"/>
  <c r="K811" i="19"/>
  <c r="J811" i="19"/>
  <c r="I811" i="19"/>
  <c r="H811" i="19"/>
  <c r="G811" i="19"/>
  <c r="O810" i="19"/>
  <c r="N810" i="19"/>
  <c r="P810" i="19" s="1"/>
  <c r="M810" i="19"/>
  <c r="L810" i="19"/>
  <c r="K810" i="19"/>
  <c r="J810" i="19"/>
  <c r="I810" i="19"/>
  <c r="H810" i="19"/>
  <c r="G810" i="19"/>
  <c r="O809" i="19"/>
  <c r="N809" i="19"/>
  <c r="P809" i="19" s="1"/>
  <c r="M809" i="19"/>
  <c r="L809" i="19"/>
  <c r="K809" i="19"/>
  <c r="J809" i="19"/>
  <c r="I809" i="19"/>
  <c r="H809" i="19"/>
  <c r="G809" i="19"/>
  <c r="O808" i="19"/>
  <c r="N808" i="19"/>
  <c r="P808" i="19" s="1"/>
  <c r="M808" i="19"/>
  <c r="L808" i="19"/>
  <c r="K808" i="19"/>
  <c r="J808" i="19"/>
  <c r="I808" i="19"/>
  <c r="H808" i="19"/>
  <c r="G808" i="19"/>
  <c r="O807" i="19"/>
  <c r="N807" i="19"/>
  <c r="P807" i="19" s="1"/>
  <c r="M807" i="19"/>
  <c r="L807" i="19"/>
  <c r="K807" i="19"/>
  <c r="J807" i="19"/>
  <c r="I807" i="19"/>
  <c r="H807" i="19"/>
  <c r="G807" i="19"/>
  <c r="O806" i="19"/>
  <c r="N806" i="19"/>
  <c r="P806" i="19" s="1"/>
  <c r="M806" i="19"/>
  <c r="L806" i="19"/>
  <c r="K806" i="19"/>
  <c r="J806" i="19"/>
  <c r="I806" i="19"/>
  <c r="H806" i="19"/>
  <c r="G806" i="19"/>
  <c r="O805" i="19"/>
  <c r="N805" i="19"/>
  <c r="P805" i="19" s="1"/>
  <c r="M805" i="19"/>
  <c r="L805" i="19"/>
  <c r="K805" i="19"/>
  <c r="J805" i="19"/>
  <c r="I805" i="19"/>
  <c r="H805" i="19"/>
  <c r="G805" i="19"/>
  <c r="O804" i="19"/>
  <c r="N804" i="19"/>
  <c r="P804" i="19" s="1"/>
  <c r="M804" i="19"/>
  <c r="L804" i="19"/>
  <c r="K804" i="19"/>
  <c r="J804" i="19"/>
  <c r="I804" i="19"/>
  <c r="H804" i="19"/>
  <c r="G804" i="19"/>
  <c r="O803" i="19"/>
  <c r="N803" i="19"/>
  <c r="P803" i="19" s="1"/>
  <c r="M803" i="19"/>
  <c r="L803" i="19"/>
  <c r="K803" i="19"/>
  <c r="J803" i="19"/>
  <c r="I803" i="19"/>
  <c r="H803" i="19"/>
  <c r="G803" i="19"/>
  <c r="O802" i="19"/>
  <c r="N802" i="19"/>
  <c r="P802" i="19" s="1"/>
  <c r="M802" i="19"/>
  <c r="L802" i="19"/>
  <c r="K802" i="19"/>
  <c r="J802" i="19"/>
  <c r="I802" i="19"/>
  <c r="H802" i="19"/>
  <c r="G802" i="19"/>
  <c r="O801" i="19"/>
  <c r="N801" i="19"/>
  <c r="P801" i="19" s="1"/>
  <c r="M801" i="19"/>
  <c r="L801" i="19"/>
  <c r="K801" i="19"/>
  <c r="J801" i="19"/>
  <c r="I801" i="19"/>
  <c r="H801" i="19"/>
  <c r="G801" i="19"/>
  <c r="O800" i="19"/>
  <c r="N800" i="19"/>
  <c r="P800" i="19" s="1"/>
  <c r="M800" i="19"/>
  <c r="L800" i="19"/>
  <c r="K800" i="19"/>
  <c r="J800" i="19"/>
  <c r="I800" i="19"/>
  <c r="H800" i="19"/>
  <c r="G800" i="19"/>
  <c r="O799" i="19"/>
  <c r="N799" i="19"/>
  <c r="P799" i="19" s="1"/>
  <c r="M799" i="19"/>
  <c r="L799" i="19"/>
  <c r="K799" i="19"/>
  <c r="J799" i="19"/>
  <c r="I799" i="19"/>
  <c r="H799" i="19"/>
  <c r="G799" i="19"/>
  <c r="O798" i="19"/>
  <c r="N798" i="19"/>
  <c r="P798" i="19" s="1"/>
  <c r="M798" i="19"/>
  <c r="L798" i="19"/>
  <c r="K798" i="19"/>
  <c r="J798" i="19"/>
  <c r="I798" i="19"/>
  <c r="H798" i="19"/>
  <c r="G798" i="19"/>
  <c r="O797" i="19"/>
  <c r="N797" i="19"/>
  <c r="P797" i="19" s="1"/>
  <c r="M797" i="19"/>
  <c r="L797" i="19"/>
  <c r="K797" i="19"/>
  <c r="J797" i="19"/>
  <c r="I797" i="19"/>
  <c r="H797" i="19"/>
  <c r="G797" i="19"/>
  <c r="O796" i="19"/>
  <c r="N796" i="19"/>
  <c r="P796" i="19" s="1"/>
  <c r="M796" i="19"/>
  <c r="L796" i="19"/>
  <c r="K796" i="19"/>
  <c r="J796" i="19"/>
  <c r="I796" i="19"/>
  <c r="H796" i="19"/>
  <c r="G796" i="19"/>
  <c r="O795" i="19"/>
  <c r="N795" i="19"/>
  <c r="P795" i="19" s="1"/>
  <c r="M795" i="19"/>
  <c r="L795" i="19"/>
  <c r="K795" i="19"/>
  <c r="J795" i="19"/>
  <c r="I795" i="19"/>
  <c r="H795" i="19"/>
  <c r="G795" i="19"/>
  <c r="O794" i="19"/>
  <c r="N794" i="19"/>
  <c r="P794" i="19" s="1"/>
  <c r="M794" i="19"/>
  <c r="L794" i="19"/>
  <c r="K794" i="19"/>
  <c r="J794" i="19"/>
  <c r="I794" i="19"/>
  <c r="H794" i="19"/>
  <c r="G794" i="19"/>
  <c r="O793" i="19"/>
  <c r="N793" i="19"/>
  <c r="P793" i="19" s="1"/>
  <c r="M793" i="19"/>
  <c r="L793" i="19"/>
  <c r="K793" i="19"/>
  <c r="J793" i="19"/>
  <c r="I793" i="19"/>
  <c r="H793" i="19"/>
  <c r="G793" i="19"/>
  <c r="O792" i="19"/>
  <c r="N792" i="19"/>
  <c r="P792" i="19" s="1"/>
  <c r="M792" i="19"/>
  <c r="L792" i="19"/>
  <c r="K792" i="19"/>
  <c r="J792" i="19"/>
  <c r="I792" i="19"/>
  <c r="H792" i="19"/>
  <c r="G792" i="19"/>
  <c r="O791" i="19"/>
  <c r="N791" i="19"/>
  <c r="P791" i="19" s="1"/>
  <c r="M791" i="19"/>
  <c r="L791" i="19"/>
  <c r="K791" i="19"/>
  <c r="J791" i="19"/>
  <c r="I791" i="19"/>
  <c r="H791" i="19"/>
  <c r="G791" i="19"/>
  <c r="O790" i="19"/>
  <c r="N790" i="19"/>
  <c r="P790" i="19" s="1"/>
  <c r="M790" i="19"/>
  <c r="L790" i="19"/>
  <c r="K790" i="19"/>
  <c r="J790" i="19"/>
  <c r="I790" i="19"/>
  <c r="H790" i="19"/>
  <c r="G790" i="19"/>
  <c r="O789" i="19"/>
  <c r="N789" i="19"/>
  <c r="P789" i="19" s="1"/>
  <c r="M789" i="19"/>
  <c r="L789" i="19"/>
  <c r="K789" i="19"/>
  <c r="J789" i="19"/>
  <c r="I789" i="19"/>
  <c r="H789" i="19"/>
  <c r="G789" i="19"/>
  <c r="O788" i="19"/>
  <c r="N788" i="19"/>
  <c r="P788" i="19" s="1"/>
  <c r="M788" i="19"/>
  <c r="L788" i="19"/>
  <c r="K788" i="19"/>
  <c r="J788" i="19"/>
  <c r="I788" i="19"/>
  <c r="H788" i="19"/>
  <c r="G788" i="19"/>
  <c r="O787" i="19"/>
  <c r="N787" i="19"/>
  <c r="P787" i="19" s="1"/>
  <c r="M787" i="19"/>
  <c r="L787" i="19"/>
  <c r="K787" i="19"/>
  <c r="J787" i="19"/>
  <c r="I787" i="19"/>
  <c r="H787" i="19"/>
  <c r="G787" i="19"/>
  <c r="O786" i="19"/>
  <c r="N786" i="19"/>
  <c r="P786" i="19" s="1"/>
  <c r="M786" i="19"/>
  <c r="L786" i="19"/>
  <c r="K786" i="19"/>
  <c r="J786" i="19"/>
  <c r="I786" i="19"/>
  <c r="H786" i="19"/>
  <c r="G786" i="19"/>
  <c r="O785" i="19"/>
  <c r="N785" i="19"/>
  <c r="P785" i="19" s="1"/>
  <c r="M785" i="19"/>
  <c r="L785" i="19"/>
  <c r="K785" i="19"/>
  <c r="J785" i="19"/>
  <c r="I785" i="19"/>
  <c r="H785" i="19"/>
  <c r="G785" i="19"/>
  <c r="O784" i="19"/>
  <c r="N784" i="19"/>
  <c r="P784" i="19" s="1"/>
  <c r="M784" i="19"/>
  <c r="L784" i="19"/>
  <c r="K784" i="19"/>
  <c r="J784" i="19"/>
  <c r="I784" i="19"/>
  <c r="H784" i="19"/>
  <c r="G784" i="19"/>
  <c r="O783" i="19"/>
  <c r="N783" i="19"/>
  <c r="P783" i="19" s="1"/>
  <c r="M783" i="19"/>
  <c r="L783" i="19"/>
  <c r="K783" i="19"/>
  <c r="J783" i="19"/>
  <c r="I783" i="19"/>
  <c r="H783" i="19"/>
  <c r="G783" i="19"/>
  <c r="O782" i="19"/>
  <c r="N782" i="19"/>
  <c r="P782" i="19" s="1"/>
  <c r="M782" i="19"/>
  <c r="L782" i="19"/>
  <c r="K782" i="19"/>
  <c r="J782" i="19"/>
  <c r="I782" i="19"/>
  <c r="H782" i="19"/>
  <c r="G782" i="19"/>
  <c r="O781" i="19"/>
  <c r="N781" i="19"/>
  <c r="P781" i="19" s="1"/>
  <c r="M781" i="19"/>
  <c r="L781" i="19"/>
  <c r="K781" i="19"/>
  <c r="J781" i="19"/>
  <c r="I781" i="19"/>
  <c r="H781" i="19"/>
  <c r="G781" i="19"/>
  <c r="O780" i="19"/>
  <c r="N780" i="19"/>
  <c r="P780" i="19" s="1"/>
  <c r="M780" i="19"/>
  <c r="L780" i="19"/>
  <c r="K780" i="19"/>
  <c r="J780" i="19"/>
  <c r="I780" i="19"/>
  <c r="H780" i="19"/>
  <c r="G780" i="19"/>
  <c r="O779" i="19"/>
  <c r="N779" i="19"/>
  <c r="P779" i="19" s="1"/>
  <c r="M779" i="19"/>
  <c r="L779" i="19"/>
  <c r="K779" i="19"/>
  <c r="J779" i="19"/>
  <c r="I779" i="19"/>
  <c r="H779" i="19"/>
  <c r="G779" i="19"/>
  <c r="O778" i="19"/>
  <c r="N778" i="19"/>
  <c r="P778" i="19" s="1"/>
  <c r="M778" i="19"/>
  <c r="L778" i="19"/>
  <c r="K778" i="19"/>
  <c r="J778" i="19"/>
  <c r="I778" i="19"/>
  <c r="H778" i="19"/>
  <c r="G778" i="19"/>
  <c r="O777" i="19"/>
  <c r="N777" i="19"/>
  <c r="P777" i="19" s="1"/>
  <c r="M777" i="19"/>
  <c r="L777" i="19"/>
  <c r="K777" i="19"/>
  <c r="J777" i="19"/>
  <c r="I777" i="19"/>
  <c r="H777" i="19"/>
  <c r="G777" i="19"/>
  <c r="O776" i="19"/>
  <c r="N776" i="19"/>
  <c r="P776" i="19" s="1"/>
  <c r="M776" i="19"/>
  <c r="L776" i="19"/>
  <c r="K776" i="19"/>
  <c r="J776" i="19"/>
  <c r="I776" i="19"/>
  <c r="H776" i="19"/>
  <c r="G776" i="19"/>
  <c r="O775" i="19"/>
  <c r="N775" i="19"/>
  <c r="P775" i="19" s="1"/>
  <c r="M775" i="19"/>
  <c r="L775" i="19"/>
  <c r="K775" i="19"/>
  <c r="J775" i="19"/>
  <c r="I775" i="19"/>
  <c r="H775" i="19"/>
  <c r="G775" i="19"/>
  <c r="O774" i="19"/>
  <c r="N774" i="19"/>
  <c r="P774" i="19" s="1"/>
  <c r="M774" i="19"/>
  <c r="L774" i="19"/>
  <c r="K774" i="19"/>
  <c r="J774" i="19"/>
  <c r="I774" i="19"/>
  <c r="H774" i="19"/>
  <c r="G774" i="19"/>
  <c r="O773" i="19"/>
  <c r="N773" i="19"/>
  <c r="P773" i="19" s="1"/>
  <c r="M773" i="19"/>
  <c r="L773" i="19"/>
  <c r="K773" i="19"/>
  <c r="J773" i="19"/>
  <c r="I773" i="19"/>
  <c r="H773" i="19"/>
  <c r="G773" i="19"/>
  <c r="O772" i="19"/>
  <c r="N772" i="19"/>
  <c r="P772" i="19" s="1"/>
  <c r="M772" i="19"/>
  <c r="L772" i="19"/>
  <c r="K772" i="19"/>
  <c r="J772" i="19"/>
  <c r="I772" i="19"/>
  <c r="H772" i="19"/>
  <c r="G772" i="19"/>
  <c r="O771" i="19"/>
  <c r="N771" i="19"/>
  <c r="P771" i="19" s="1"/>
  <c r="M771" i="19"/>
  <c r="L771" i="19"/>
  <c r="K771" i="19"/>
  <c r="J771" i="19"/>
  <c r="I771" i="19"/>
  <c r="H771" i="19"/>
  <c r="G771" i="19"/>
  <c r="O770" i="19"/>
  <c r="N770" i="19"/>
  <c r="P770" i="19" s="1"/>
  <c r="M770" i="19"/>
  <c r="L770" i="19"/>
  <c r="K770" i="19"/>
  <c r="J770" i="19"/>
  <c r="I770" i="19"/>
  <c r="H770" i="19"/>
  <c r="G770" i="19"/>
  <c r="O769" i="19"/>
  <c r="N769" i="19"/>
  <c r="P769" i="19" s="1"/>
  <c r="M769" i="19"/>
  <c r="L769" i="19"/>
  <c r="K769" i="19"/>
  <c r="J769" i="19"/>
  <c r="I769" i="19"/>
  <c r="H769" i="19"/>
  <c r="G769" i="19"/>
  <c r="O768" i="19"/>
  <c r="N768" i="19"/>
  <c r="P768" i="19" s="1"/>
  <c r="M768" i="19"/>
  <c r="L768" i="19"/>
  <c r="K768" i="19"/>
  <c r="J768" i="19"/>
  <c r="I768" i="19"/>
  <c r="H768" i="19"/>
  <c r="G768" i="19"/>
  <c r="O767" i="19"/>
  <c r="N767" i="19"/>
  <c r="P767" i="19" s="1"/>
  <c r="M767" i="19"/>
  <c r="L767" i="19"/>
  <c r="K767" i="19"/>
  <c r="J767" i="19"/>
  <c r="I767" i="19"/>
  <c r="H767" i="19"/>
  <c r="G767" i="19"/>
  <c r="O766" i="19"/>
  <c r="N766" i="19"/>
  <c r="P766" i="19" s="1"/>
  <c r="M766" i="19"/>
  <c r="L766" i="19"/>
  <c r="K766" i="19"/>
  <c r="J766" i="19"/>
  <c r="I766" i="19"/>
  <c r="H766" i="19"/>
  <c r="G766" i="19"/>
  <c r="O765" i="19"/>
  <c r="N765" i="19"/>
  <c r="P765" i="19" s="1"/>
  <c r="M765" i="19"/>
  <c r="L765" i="19"/>
  <c r="K765" i="19"/>
  <c r="J765" i="19"/>
  <c r="I765" i="19"/>
  <c r="H765" i="19"/>
  <c r="G765" i="19"/>
  <c r="O764" i="19"/>
  <c r="N764" i="19"/>
  <c r="P764" i="19" s="1"/>
  <c r="M764" i="19"/>
  <c r="L764" i="19"/>
  <c r="K764" i="19"/>
  <c r="J764" i="19"/>
  <c r="I764" i="19"/>
  <c r="H764" i="19"/>
  <c r="G764" i="19"/>
  <c r="O763" i="19"/>
  <c r="N763" i="19"/>
  <c r="P763" i="19" s="1"/>
  <c r="M763" i="19"/>
  <c r="L763" i="19"/>
  <c r="K763" i="19"/>
  <c r="J763" i="19"/>
  <c r="I763" i="19"/>
  <c r="H763" i="19"/>
  <c r="G763" i="19"/>
  <c r="O762" i="19"/>
  <c r="N762" i="19"/>
  <c r="P762" i="19" s="1"/>
  <c r="M762" i="19"/>
  <c r="L762" i="19"/>
  <c r="K762" i="19"/>
  <c r="J762" i="19"/>
  <c r="I762" i="19"/>
  <c r="H762" i="19"/>
  <c r="G762" i="19"/>
  <c r="O761" i="19"/>
  <c r="N761" i="19"/>
  <c r="P761" i="19" s="1"/>
  <c r="M761" i="19"/>
  <c r="L761" i="19"/>
  <c r="K761" i="19"/>
  <c r="J761" i="19"/>
  <c r="I761" i="19"/>
  <c r="H761" i="19"/>
  <c r="G761" i="19"/>
  <c r="O760" i="19"/>
  <c r="N760" i="19"/>
  <c r="P760" i="19" s="1"/>
  <c r="M760" i="19"/>
  <c r="L760" i="19"/>
  <c r="K760" i="19"/>
  <c r="J760" i="19"/>
  <c r="I760" i="19"/>
  <c r="H760" i="19"/>
  <c r="G760" i="19"/>
  <c r="O759" i="19"/>
  <c r="N759" i="19"/>
  <c r="P759" i="19" s="1"/>
  <c r="M759" i="19"/>
  <c r="L759" i="19"/>
  <c r="K759" i="19"/>
  <c r="J759" i="19"/>
  <c r="I759" i="19"/>
  <c r="H759" i="19"/>
  <c r="G759" i="19"/>
  <c r="O758" i="19"/>
  <c r="N758" i="19"/>
  <c r="P758" i="19" s="1"/>
  <c r="M758" i="19"/>
  <c r="L758" i="19"/>
  <c r="K758" i="19"/>
  <c r="J758" i="19"/>
  <c r="I758" i="19"/>
  <c r="H758" i="19"/>
  <c r="G758" i="19"/>
  <c r="O757" i="19"/>
  <c r="N757" i="19"/>
  <c r="P757" i="19" s="1"/>
  <c r="M757" i="19"/>
  <c r="L757" i="19"/>
  <c r="K757" i="19"/>
  <c r="J757" i="19"/>
  <c r="I757" i="19"/>
  <c r="H757" i="19"/>
  <c r="G757" i="19"/>
  <c r="O756" i="19"/>
  <c r="N756" i="19"/>
  <c r="P756" i="19" s="1"/>
  <c r="M756" i="19"/>
  <c r="L756" i="19"/>
  <c r="K756" i="19"/>
  <c r="J756" i="19"/>
  <c r="I756" i="19"/>
  <c r="H756" i="19"/>
  <c r="G756" i="19"/>
  <c r="O755" i="19"/>
  <c r="N755" i="19"/>
  <c r="P755" i="19" s="1"/>
  <c r="M755" i="19"/>
  <c r="L755" i="19"/>
  <c r="K755" i="19"/>
  <c r="J755" i="19"/>
  <c r="I755" i="19"/>
  <c r="H755" i="19"/>
  <c r="G755" i="19"/>
  <c r="O754" i="19"/>
  <c r="N754" i="19"/>
  <c r="P754" i="19" s="1"/>
  <c r="M754" i="19"/>
  <c r="L754" i="19"/>
  <c r="K754" i="19"/>
  <c r="J754" i="19"/>
  <c r="I754" i="19"/>
  <c r="H754" i="19"/>
  <c r="G754" i="19"/>
  <c r="O753" i="19"/>
  <c r="N753" i="19"/>
  <c r="P753" i="19" s="1"/>
  <c r="M753" i="19"/>
  <c r="L753" i="19"/>
  <c r="K753" i="19"/>
  <c r="J753" i="19"/>
  <c r="I753" i="19"/>
  <c r="H753" i="19"/>
  <c r="G753" i="19"/>
  <c r="O752" i="19"/>
  <c r="N752" i="19"/>
  <c r="P752" i="19" s="1"/>
  <c r="M752" i="19"/>
  <c r="L752" i="19"/>
  <c r="K752" i="19"/>
  <c r="J752" i="19"/>
  <c r="I752" i="19"/>
  <c r="H752" i="19"/>
  <c r="G752" i="19"/>
  <c r="O751" i="19"/>
  <c r="N751" i="19"/>
  <c r="P751" i="19" s="1"/>
  <c r="M751" i="19"/>
  <c r="L751" i="19"/>
  <c r="K751" i="19"/>
  <c r="J751" i="19"/>
  <c r="I751" i="19"/>
  <c r="H751" i="19"/>
  <c r="G751" i="19"/>
  <c r="O750" i="19"/>
  <c r="N750" i="19"/>
  <c r="P750" i="19" s="1"/>
  <c r="M750" i="19"/>
  <c r="L750" i="19"/>
  <c r="K750" i="19"/>
  <c r="J750" i="19"/>
  <c r="I750" i="19"/>
  <c r="H750" i="19"/>
  <c r="G750" i="19"/>
  <c r="O749" i="19"/>
  <c r="N749" i="19"/>
  <c r="P749" i="19" s="1"/>
  <c r="M749" i="19"/>
  <c r="L749" i="19"/>
  <c r="K749" i="19"/>
  <c r="J749" i="19"/>
  <c r="I749" i="19"/>
  <c r="H749" i="19"/>
  <c r="G749" i="19"/>
  <c r="O748" i="19"/>
  <c r="N748" i="19"/>
  <c r="P748" i="19" s="1"/>
  <c r="M748" i="19"/>
  <c r="L748" i="19"/>
  <c r="K748" i="19"/>
  <c r="J748" i="19"/>
  <c r="I748" i="19"/>
  <c r="H748" i="19"/>
  <c r="G748" i="19"/>
  <c r="O747" i="19"/>
  <c r="N747" i="19"/>
  <c r="P747" i="19" s="1"/>
  <c r="M747" i="19"/>
  <c r="L747" i="19"/>
  <c r="K747" i="19"/>
  <c r="J747" i="19"/>
  <c r="I747" i="19"/>
  <c r="H747" i="19"/>
  <c r="G747" i="19"/>
  <c r="O746" i="19"/>
  <c r="N746" i="19"/>
  <c r="P746" i="19" s="1"/>
  <c r="M746" i="19"/>
  <c r="L746" i="19"/>
  <c r="K746" i="19"/>
  <c r="J746" i="19"/>
  <c r="I746" i="19"/>
  <c r="H746" i="19"/>
  <c r="G746" i="19"/>
  <c r="O745" i="19"/>
  <c r="N745" i="19"/>
  <c r="P745" i="19" s="1"/>
  <c r="M745" i="19"/>
  <c r="L745" i="19"/>
  <c r="K745" i="19"/>
  <c r="J745" i="19"/>
  <c r="I745" i="19"/>
  <c r="H745" i="19"/>
  <c r="G745" i="19"/>
  <c r="O744" i="19"/>
  <c r="N744" i="19"/>
  <c r="P744" i="19" s="1"/>
  <c r="M744" i="19"/>
  <c r="L744" i="19"/>
  <c r="K744" i="19"/>
  <c r="J744" i="19"/>
  <c r="I744" i="19"/>
  <c r="H744" i="19"/>
  <c r="G744" i="19"/>
  <c r="O743" i="19"/>
  <c r="N743" i="19"/>
  <c r="P743" i="19" s="1"/>
  <c r="M743" i="19"/>
  <c r="L743" i="19"/>
  <c r="K743" i="19"/>
  <c r="J743" i="19"/>
  <c r="I743" i="19"/>
  <c r="H743" i="19"/>
  <c r="G743" i="19"/>
  <c r="O742" i="19"/>
  <c r="N742" i="19"/>
  <c r="P742" i="19" s="1"/>
  <c r="M742" i="19"/>
  <c r="L742" i="19"/>
  <c r="K742" i="19"/>
  <c r="J742" i="19"/>
  <c r="I742" i="19"/>
  <c r="H742" i="19"/>
  <c r="G742" i="19"/>
  <c r="O741" i="19"/>
  <c r="N741" i="19"/>
  <c r="P741" i="19" s="1"/>
  <c r="M741" i="19"/>
  <c r="L741" i="19"/>
  <c r="K741" i="19"/>
  <c r="J741" i="19"/>
  <c r="I741" i="19"/>
  <c r="H741" i="19"/>
  <c r="G741" i="19"/>
  <c r="O740" i="19"/>
  <c r="N740" i="19"/>
  <c r="P740" i="19" s="1"/>
  <c r="M740" i="19"/>
  <c r="L740" i="19"/>
  <c r="K740" i="19"/>
  <c r="J740" i="19"/>
  <c r="I740" i="19"/>
  <c r="H740" i="19"/>
  <c r="G740" i="19"/>
  <c r="O739" i="19"/>
  <c r="N739" i="19"/>
  <c r="P739" i="19" s="1"/>
  <c r="M739" i="19"/>
  <c r="L739" i="19"/>
  <c r="K739" i="19"/>
  <c r="J739" i="19"/>
  <c r="I739" i="19"/>
  <c r="H739" i="19"/>
  <c r="G739" i="19"/>
  <c r="O738" i="19"/>
  <c r="N738" i="19"/>
  <c r="P738" i="19" s="1"/>
  <c r="M738" i="19"/>
  <c r="L738" i="19"/>
  <c r="K738" i="19"/>
  <c r="J738" i="19"/>
  <c r="I738" i="19"/>
  <c r="H738" i="19"/>
  <c r="G738" i="19"/>
  <c r="O737" i="19"/>
  <c r="N737" i="19"/>
  <c r="P737" i="19" s="1"/>
  <c r="M737" i="19"/>
  <c r="L737" i="19"/>
  <c r="K737" i="19"/>
  <c r="J737" i="19"/>
  <c r="I737" i="19"/>
  <c r="H737" i="19"/>
  <c r="G737" i="19"/>
  <c r="O736" i="19"/>
  <c r="N736" i="19"/>
  <c r="P736" i="19" s="1"/>
  <c r="M736" i="19"/>
  <c r="L736" i="19"/>
  <c r="K736" i="19"/>
  <c r="J736" i="19"/>
  <c r="I736" i="19"/>
  <c r="H736" i="19"/>
  <c r="G736" i="19"/>
  <c r="O735" i="19"/>
  <c r="N735" i="19"/>
  <c r="P735" i="19" s="1"/>
  <c r="M735" i="19"/>
  <c r="L735" i="19"/>
  <c r="K735" i="19"/>
  <c r="J735" i="19"/>
  <c r="I735" i="19"/>
  <c r="H735" i="19"/>
  <c r="G735" i="19"/>
  <c r="O734" i="19"/>
  <c r="N734" i="19"/>
  <c r="P734" i="19" s="1"/>
  <c r="M734" i="19"/>
  <c r="L734" i="19"/>
  <c r="K734" i="19"/>
  <c r="J734" i="19"/>
  <c r="I734" i="19"/>
  <c r="H734" i="19"/>
  <c r="G734" i="19"/>
  <c r="O733" i="19"/>
  <c r="N733" i="19"/>
  <c r="P733" i="19" s="1"/>
  <c r="M733" i="19"/>
  <c r="L733" i="19"/>
  <c r="K733" i="19"/>
  <c r="J733" i="19"/>
  <c r="I733" i="19"/>
  <c r="H733" i="19"/>
  <c r="G733" i="19"/>
  <c r="O732" i="19"/>
  <c r="N732" i="19"/>
  <c r="P732" i="19" s="1"/>
  <c r="M732" i="19"/>
  <c r="L732" i="19"/>
  <c r="K732" i="19"/>
  <c r="J732" i="19"/>
  <c r="I732" i="19"/>
  <c r="H732" i="19"/>
  <c r="G732" i="19"/>
  <c r="O731" i="19"/>
  <c r="N731" i="19"/>
  <c r="P731" i="19" s="1"/>
  <c r="M731" i="19"/>
  <c r="L731" i="19"/>
  <c r="K731" i="19"/>
  <c r="J731" i="19"/>
  <c r="I731" i="19"/>
  <c r="H731" i="19"/>
  <c r="G731" i="19"/>
  <c r="O730" i="19"/>
  <c r="N730" i="19"/>
  <c r="P730" i="19" s="1"/>
  <c r="M730" i="19"/>
  <c r="L730" i="19"/>
  <c r="K730" i="19"/>
  <c r="J730" i="19"/>
  <c r="I730" i="19"/>
  <c r="H730" i="19"/>
  <c r="G730" i="19"/>
  <c r="O729" i="19"/>
  <c r="N729" i="19"/>
  <c r="P729" i="19" s="1"/>
  <c r="M729" i="19"/>
  <c r="L729" i="19"/>
  <c r="K729" i="19"/>
  <c r="J729" i="19"/>
  <c r="I729" i="19"/>
  <c r="H729" i="19"/>
  <c r="G729" i="19"/>
  <c r="O728" i="19"/>
  <c r="N728" i="19"/>
  <c r="P728" i="19" s="1"/>
  <c r="M728" i="19"/>
  <c r="L728" i="19"/>
  <c r="K728" i="19"/>
  <c r="J728" i="19"/>
  <c r="I728" i="19"/>
  <c r="H728" i="19"/>
  <c r="G728" i="19"/>
  <c r="O727" i="19"/>
  <c r="N727" i="19"/>
  <c r="P727" i="19" s="1"/>
  <c r="M727" i="19"/>
  <c r="L727" i="19"/>
  <c r="K727" i="19"/>
  <c r="J727" i="19"/>
  <c r="I727" i="19"/>
  <c r="H727" i="19"/>
  <c r="G727" i="19"/>
  <c r="O726" i="19"/>
  <c r="N726" i="19"/>
  <c r="P726" i="19" s="1"/>
  <c r="M726" i="19"/>
  <c r="L726" i="19"/>
  <c r="K726" i="19"/>
  <c r="J726" i="19"/>
  <c r="I726" i="19"/>
  <c r="H726" i="19"/>
  <c r="G726" i="19"/>
  <c r="O725" i="19"/>
  <c r="N725" i="19"/>
  <c r="P725" i="19" s="1"/>
  <c r="M725" i="19"/>
  <c r="L725" i="19"/>
  <c r="K725" i="19"/>
  <c r="J725" i="19"/>
  <c r="I725" i="19"/>
  <c r="H725" i="19"/>
  <c r="G725" i="19"/>
  <c r="O724" i="19"/>
  <c r="N724" i="19"/>
  <c r="P724" i="19" s="1"/>
  <c r="M724" i="19"/>
  <c r="L724" i="19"/>
  <c r="K724" i="19"/>
  <c r="J724" i="19"/>
  <c r="I724" i="19"/>
  <c r="H724" i="19"/>
  <c r="G724" i="19"/>
  <c r="O723" i="19"/>
  <c r="N723" i="19"/>
  <c r="P723" i="19" s="1"/>
  <c r="M723" i="19"/>
  <c r="L723" i="19"/>
  <c r="K723" i="19"/>
  <c r="J723" i="19"/>
  <c r="I723" i="19"/>
  <c r="H723" i="19"/>
  <c r="G723" i="19"/>
  <c r="O722" i="19"/>
  <c r="N722" i="19"/>
  <c r="P722" i="19" s="1"/>
  <c r="M722" i="19"/>
  <c r="L722" i="19"/>
  <c r="K722" i="19"/>
  <c r="J722" i="19"/>
  <c r="I722" i="19"/>
  <c r="H722" i="19"/>
  <c r="G722" i="19"/>
  <c r="O721" i="19"/>
  <c r="N721" i="19"/>
  <c r="P721" i="19" s="1"/>
  <c r="M721" i="19"/>
  <c r="L721" i="19"/>
  <c r="K721" i="19"/>
  <c r="J721" i="19"/>
  <c r="I721" i="19"/>
  <c r="H721" i="19"/>
  <c r="G721" i="19"/>
  <c r="O720" i="19"/>
  <c r="N720" i="19"/>
  <c r="P720" i="19" s="1"/>
  <c r="M720" i="19"/>
  <c r="L720" i="19"/>
  <c r="K720" i="19"/>
  <c r="J720" i="19"/>
  <c r="I720" i="19"/>
  <c r="H720" i="19"/>
  <c r="G720" i="19"/>
  <c r="O719" i="19"/>
  <c r="N719" i="19"/>
  <c r="P719" i="19" s="1"/>
  <c r="M719" i="19"/>
  <c r="L719" i="19"/>
  <c r="K719" i="19"/>
  <c r="J719" i="19"/>
  <c r="I719" i="19"/>
  <c r="H719" i="19"/>
  <c r="G719" i="19"/>
  <c r="O718" i="19"/>
  <c r="N718" i="19"/>
  <c r="P718" i="19" s="1"/>
  <c r="M718" i="19"/>
  <c r="L718" i="19"/>
  <c r="K718" i="19"/>
  <c r="J718" i="19"/>
  <c r="I718" i="19"/>
  <c r="H718" i="19"/>
  <c r="G718" i="19"/>
  <c r="O717" i="19"/>
  <c r="N717" i="19"/>
  <c r="P717" i="19" s="1"/>
  <c r="M717" i="19"/>
  <c r="L717" i="19"/>
  <c r="K717" i="19"/>
  <c r="J717" i="19"/>
  <c r="I717" i="19"/>
  <c r="H717" i="19"/>
  <c r="G717" i="19"/>
  <c r="O716" i="19"/>
  <c r="N716" i="19"/>
  <c r="P716" i="19" s="1"/>
  <c r="M716" i="19"/>
  <c r="L716" i="19"/>
  <c r="K716" i="19"/>
  <c r="J716" i="19"/>
  <c r="I716" i="19"/>
  <c r="H716" i="19"/>
  <c r="G716" i="19"/>
  <c r="O715" i="19"/>
  <c r="N715" i="19"/>
  <c r="P715" i="19" s="1"/>
  <c r="M715" i="19"/>
  <c r="L715" i="19"/>
  <c r="K715" i="19"/>
  <c r="J715" i="19"/>
  <c r="I715" i="19"/>
  <c r="H715" i="19"/>
  <c r="G715" i="19"/>
  <c r="O714" i="19"/>
  <c r="N714" i="19"/>
  <c r="P714" i="19" s="1"/>
  <c r="M714" i="19"/>
  <c r="L714" i="19"/>
  <c r="K714" i="19"/>
  <c r="J714" i="19"/>
  <c r="I714" i="19"/>
  <c r="H714" i="19"/>
  <c r="G714" i="19"/>
  <c r="O713" i="19"/>
  <c r="N713" i="19"/>
  <c r="P713" i="19" s="1"/>
  <c r="M713" i="19"/>
  <c r="L713" i="19"/>
  <c r="K713" i="19"/>
  <c r="J713" i="19"/>
  <c r="I713" i="19"/>
  <c r="H713" i="19"/>
  <c r="G713" i="19"/>
  <c r="O712" i="19"/>
  <c r="N712" i="19"/>
  <c r="P712" i="19" s="1"/>
  <c r="M712" i="19"/>
  <c r="L712" i="19"/>
  <c r="K712" i="19"/>
  <c r="J712" i="19"/>
  <c r="I712" i="19"/>
  <c r="H712" i="19"/>
  <c r="G712" i="19"/>
  <c r="O711" i="19"/>
  <c r="N711" i="19"/>
  <c r="P711" i="19" s="1"/>
  <c r="M711" i="19"/>
  <c r="L711" i="19"/>
  <c r="K711" i="19"/>
  <c r="J711" i="19"/>
  <c r="I711" i="19"/>
  <c r="H711" i="19"/>
  <c r="G711" i="19"/>
  <c r="O710" i="19"/>
  <c r="N710" i="19"/>
  <c r="P710" i="19" s="1"/>
  <c r="M710" i="19"/>
  <c r="L710" i="19"/>
  <c r="K710" i="19"/>
  <c r="J710" i="19"/>
  <c r="I710" i="19"/>
  <c r="H710" i="19"/>
  <c r="G710" i="19"/>
  <c r="O709" i="19"/>
  <c r="N709" i="19"/>
  <c r="P709" i="19" s="1"/>
  <c r="M709" i="19"/>
  <c r="L709" i="19"/>
  <c r="K709" i="19"/>
  <c r="J709" i="19"/>
  <c r="I709" i="19"/>
  <c r="H709" i="19"/>
  <c r="G709" i="19"/>
  <c r="O708" i="19"/>
  <c r="N708" i="19"/>
  <c r="P708" i="19" s="1"/>
  <c r="M708" i="19"/>
  <c r="L708" i="19"/>
  <c r="K708" i="19"/>
  <c r="J708" i="19"/>
  <c r="I708" i="19"/>
  <c r="H708" i="19"/>
  <c r="G708" i="19"/>
  <c r="O707" i="19"/>
  <c r="N707" i="19"/>
  <c r="P707" i="19" s="1"/>
  <c r="M707" i="19"/>
  <c r="L707" i="19"/>
  <c r="K707" i="19"/>
  <c r="J707" i="19"/>
  <c r="I707" i="19"/>
  <c r="H707" i="19"/>
  <c r="G707" i="19"/>
  <c r="O706" i="19"/>
  <c r="N706" i="19"/>
  <c r="P706" i="19" s="1"/>
  <c r="M706" i="19"/>
  <c r="L706" i="19"/>
  <c r="K706" i="19"/>
  <c r="J706" i="19"/>
  <c r="I706" i="19"/>
  <c r="H706" i="19"/>
  <c r="G706" i="19"/>
  <c r="O705" i="19"/>
  <c r="N705" i="19"/>
  <c r="P705" i="19" s="1"/>
  <c r="M705" i="19"/>
  <c r="L705" i="19"/>
  <c r="K705" i="19"/>
  <c r="J705" i="19"/>
  <c r="I705" i="19"/>
  <c r="H705" i="19"/>
  <c r="G705" i="19"/>
  <c r="O704" i="19"/>
  <c r="N704" i="19"/>
  <c r="P704" i="19" s="1"/>
  <c r="M704" i="19"/>
  <c r="L704" i="19"/>
  <c r="K704" i="19"/>
  <c r="J704" i="19"/>
  <c r="I704" i="19"/>
  <c r="H704" i="19"/>
  <c r="G704" i="19"/>
  <c r="O703" i="19"/>
  <c r="N703" i="19"/>
  <c r="P703" i="19" s="1"/>
  <c r="M703" i="19"/>
  <c r="L703" i="19"/>
  <c r="K703" i="19"/>
  <c r="J703" i="19"/>
  <c r="I703" i="19"/>
  <c r="H703" i="19"/>
  <c r="G703" i="19"/>
  <c r="O702" i="19"/>
  <c r="N702" i="19"/>
  <c r="P702" i="19" s="1"/>
  <c r="M702" i="19"/>
  <c r="L702" i="19"/>
  <c r="K702" i="19"/>
  <c r="J702" i="19"/>
  <c r="I702" i="19"/>
  <c r="H702" i="19"/>
  <c r="G702" i="19"/>
  <c r="O701" i="19"/>
  <c r="N701" i="19"/>
  <c r="P701" i="19" s="1"/>
  <c r="M701" i="19"/>
  <c r="L701" i="19"/>
  <c r="K701" i="19"/>
  <c r="J701" i="19"/>
  <c r="I701" i="19"/>
  <c r="H701" i="19"/>
  <c r="G701" i="19"/>
  <c r="O700" i="19"/>
  <c r="N700" i="19"/>
  <c r="P700" i="19" s="1"/>
  <c r="M700" i="19"/>
  <c r="L700" i="19"/>
  <c r="K700" i="19"/>
  <c r="J700" i="19"/>
  <c r="I700" i="19"/>
  <c r="H700" i="19"/>
  <c r="G700" i="19"/>
  <c r="O699" i="19"/>
  <c r="N699" i="19"/>
  <c r="P699" i="19" s="1"/>
  <c r="M699" i="19"/>
  <c r="L699" i="19"/>
  <c r="K699" i="19"/>
  <c r="J699" i="19"/>
  <c r="I699" i="19"/>
  <c r="H699" i="19"/>
  <c r="G699" i="19"/>
  <c r="O698" i="19"/>
  <c r="N698" i="19"/>
  <c r="P698" i="19" s="1"/>
  <c r="M698" i="19"/>
  <c r="L698" i="19"/>
  <c r="K698" i="19"/>
  <c r="J698" i="19"/>
  <c r="I698" i="19"/>
  <c r="H698" i="19"/>
  <c r="G698" i="19"/>
  <c r="O697" i="19"/>
  <c r="N697" i="19"/>
  <c r="P697" i="19" s="1"/>
  <c r="M697" i="19"/>
  <c r="L697" i="19"/>
  <c r="K697" i="19"/>
  <c r="J697" i="19"/>
  <c r="I697" i="19"/>
  <c r="H697" i="19"/>
  <c r="G697" i="19"/>
  <c r="O696" i="19"/>
  <c r="N696" i="19"/>
  <c r="P696" i="19" s="1"/>
  <c r="M696" i="19"/>
  <c r="L696" i="19"/>
  <c r="K696" i="19"/>
  <c r="J696" i="19"/>
  <c r="I696" i="19"/>
  <c r="H696" i="19"/>
  <c r="G696" i="19"/>
  <c r="O695" i="19"/>
  <c r="N695" i="19"/>
  <c r="P695" i="19" s="1"/>
  <c r="M695" i="19"/>
  <c r="L695" i="19"/>
  <c r="K695" i="19"/>
  <c r="J695" i="19"/>
  <c r="I695" i="19"/>
  <c r="H695" i="19"/>
  <c r="G695" i="19"/>
  <c r="O694" i="19"/>
  <c r="N694" i="19"/>
  <c r="P694" i="19" s="1"/>
  <c r="M694" i="19"/>
  <c r="L694" i="19"/>
  <c r="K694" i="19"/>
  <c r="J694" i="19"/>
  <c r="I694" i="19"/>
  <c r="H694" i="19"/>
  <c r="G694" i="19"/>
  <c r="O693" i="19"/>
  <c r="N693" i="19"/>
  <c r="P693" i="19" s="1"/>
  <c r="M693" i="19"/>
  <c r="L693" i="19"/>
  <c r="K693" i="19"/>
  <c r="J693" i="19"/>
  <c r="I693" i="19"/>
  <c r="H693" i="19"/>
  <c r="G693" i="19"/>
  <c r="O692" i="19"/>
  <c r="N692" i="19"/>
  <c r="P692" i="19" s="1"/>
  <c r="M692" i="19"/>
  <c r="L692" i="19"/>
  <c r="K692" i="19"/>
  <c r="J692" i="19"/>
  <c r="I692" i="19"/>
  <c r="H692" i="19"/>
  <c r="G692" i="19"/>
  <c r="O691" i="19"/>
  <c r="N691" i="19"/>
  <c r="P691" i="19" s="1"/>
  <c r="M691" i="19"/>
  <c r="L691" i="19"/>
  <c r="K691" i="19"/>
  <c r="J691" i="19"/>
  <c r="I691" i="19"/>
  <c r="H691" i="19"/>
  <c r="G691" i="19"/>
  <c r="O690" i="19"/>
  <c r="N690" i="19"/>
  <c r="P690" i="19" s="1"/>
  <c r="M690" i="19"/>
  <c r="L690" i="19"/>
  <c r="K690" i="19"/>
  <c r="J690" i="19"/>
  <c r="I690" i="19"/>
  <c r="H690" i="19"/>
  <c r="G690" i="19"/>
  <c r="O689" i="19"/>
  <c r="N689" i="19"/>
  <c r="P689" i="19" s="1"/>
  <c r="M689" i="19"/>
  <c r="L689" i="19"/>
  <c r="K689" i="19"/>
  <c r="J689" i="19"/>
  <c r="I689" i="19"/>
  <c r="H689" i="19"/>
  <c r="G689" i="19"/>
  <c r="O688" i="19"/>
  <c r="N688" i="19"/>
  <c r="P688" i="19" s="1"/>
  <c r="M688" i="19"/>
  <c r="L688" i="19"/>
  <c r="K688" i="19"/>
  <c r="J688" i="19"/>
  <c r="I688" i="19"/>
  <c r="H688" i="19"/>
  <c r="G688" i="19"/>
  <c r="O687" i="19"/>
  <c r="N687" i="19"/>
  <c r="P687" i="19" s="1"/>
  <c r="M687" i="19"/>
  <c r="L687" i="19"/>
  <c r="K687" i="19"/>
  <c r="J687" i="19"/>
  <c r="I687" i="19"/>
  <c r="H687" i="19"/>
  <c r="G687" i="19"/>
  <c r="O686" i="19"/>
  <c r="N686" i="19"/>
  <c r="P686" i="19" s="1"/>
  <c r="M686" i="19"/>
  <c r="L686" i="19"/>
  <c r="K686" i="19"/>
  <c r="J686" i="19"/>
  <c r="I686" i="19"/>
  <c r="H686" i="19"/>
  <c r="G686" i="19"/>
  <c r="O685" i="19"/>
  <c r="N685" i="19"/>
  <c r="P685" i="19" s="1"/>
  <c r="M685" i="19"/>
  <c r="L685" i="19"/>
  <c r="K685" i="19"/>
  <c r="J685" i="19"/>
  <c r="I685" i="19"/>
  <c r="H685" i="19"/>
  <c r="G685" i="19"/>
  <c r="O684" i="19"/>
  <c r="N684" i="19"/>
  <c r="P684" i="19" s="1"/>
  <c r="M684" i="19"/>
  <c r="L684" i="19"/>
  <c r="K684" i="19"/>
  <c r="J684" i="19"/>
  <c r="I684" i="19"/>
  <c r="H684" i="19"/>
  <c r="G684" i="19"/>
  <c r="O683" i="19"/>
  <c r="N683" i="19"/>
  <c r="P683" i="19" s="1"/>
  <c r="M683" i="19"/>
  <c r="L683" i="19"/>
  <c r="K683" i="19"/>
  <c r="J683" i="19"/>
  <c r="I683" i="19"/>
  <c r="H683" i="19"/>
  <c r="G683" i="19"/>
  <c r="O682" i="19"/>
  <c r="N682" i="19"/>
  <c r="P682" i="19" s="1"/>
  <c r="M682" i="19"/>
  <c r="L682" i="19"/>
  <c r="K682" i="19"/>
  <c r="J682" i="19"/>
  <c r="I682" i="19"/>
  <c r="H682" i="19"/>
  <c r="G682" i="19"/>
  <c r="O681" i="19"/>
  <c r="N681" i="19"/>
  <c r="P681" i="19" s="1"/>
  <c r="M681" i="19"/>
  <c r="L681" i="19"/>
  <c r="K681" i="19"/>
  <c r="J681" i="19"/>
  <c r="I681" i="19"/>
  <c r="H681" i="19"/>
  <c r="G681" i="19"/>
  <c r="O680" i="19"/>
  <c r="N680" i="19"/>
  <c r="P680" i="19" s="1"/>
  <c r="M680" i="19"/>
  <c r="L680" i="19"/>
  <c r="K680" i="19"/>
  <c r="J680" i="19"/>
  <c r="I680" i="19"/>
  <c r="H680" i="19"/>
  <c r="G680" i="19"/>
  <c r="O679" i="19"/>
  <c r="N679" i="19"/>
  <c r="P679" i="19" s="1"/>
  <c r="M679" i="19"/>
  <c r="L679" i="19"/>
  <c r="K679" i="19"/>
  <c r="J679" i="19"/>
  <c r="I679" i="19"/>
  <c r="H679" i="19"/>
  <c r="G679" i="19"/>
  <c r="O678" i="19"/>
  <c r="N678" i="19"/>
  <c r="P678" i="19" s="1"/>
  <c r="M678" i="19"/>
  <c r="L678" i="19"/>
  <c r="K678" i="19"/>
  <c r="J678" i="19"/>
  <c r="I678" i="19"/>
  <c r="H678" i="19"/>
  <c r="G678" i="19"/>
  <c r="O677" i="19"/>
  <c r="N677" i="19"/>
  <c r="P677" i="19" s="1"/>
  <c r="M677" i="19"/>
  <c r="L677" i="19"/>
  <c r="K677" i="19"/>
  <c r="J677" i="19"/>
  <c r="I677" i="19"/>
  <c r="H677" i="19"/>
  <c r="G677" i="19"/>
  <c r="O676" i="19"/>
  <c r="N676" i="19"/>
  <c r="P676" i="19" s="1"/>
  <c r="M676" i="19"/>
  <c r="L676" i="19"/>
  <c r="K676" i="19"/>
  <c r="J676" i="19"/>
  <c r="I676" i="19"/>
  <c r="H676" i="19"/>
  <c r="G676" i="19"/>
  <c r="O675" i="19"/>
  <c r="N675" i="19"/>
  <c r="P675" i="19" s="1"/>
  <c r="M675" i="19"/>
  <c r="L675" i="19"/>
  <c r="K675" i="19"/>
  <c r="J675" i="19"/>
  <c r="I675" i="19"/>
  <c r="H675" i="19"/>
  <c r="G675" i="19"/>
  <c r="O674" i="19"/>
  <c r="N674" i="19"/>
  <c r="P674" i="19" s="1"/>
  <c r="M674" i="19"/>
  <c r="L674" i="19"/>
  <c r="K674" i="19"/>
  <c r="J674" i="19"/>
  <c r="I674" i="19"/>
  <c r="H674" i="19"/>
  <c r="G674" i="19"/>
  <c r="O673" i="19"/>
  <c r="N673" i="19"/>
  <c r="P673" i="19" s="1"/>
  <c r="M673" i="19"/>
  <c r="L673" i="19"/>
  <c r="K673" i="19"/>
  <c r="J673" i="19"/>
  <c r="I673" i="19"/>
  <c r="H673" i="19"/>
  <c r="G673" i="19"/>
  <c r="O672" i="19"/>
  <c r="N672" i="19"/>
  <c r="P672" i="19" s="1"/>
  <c r="M672" i="19"/>
  <c r="L672" i="19"/>
  <c r="K672" i="19"/>
  <c r="J672" i="19"/>
  <c r="I672" i="19"/>
  <c r="H672" i="19"/>
  <c r="G672" i="19"/>
  <c r="O671" i="19"/>
  <c r="N671" i="19"/>
  <c r="P671" i="19" s="1"/>
  <c r="M671" i="19"/>
  <c r="L671" i="19"/>
  <c r="K671" i="19"/>
  <c r="J671" i="19"/>
  <c r="I671" i="19"/>
  <c r="H671" i="19"/>
  <c r="G671" i="19"/>
  <c r="O670" i="19"/>
  <c r="N670" i="19"/>
  <c r="P670" i="19" s="1"/>
  <c r="M670" i="19"/>
  <c r="L670" i="19"/>
  <c r="K670" i="19"/>
  <c r="J670" i="19"/>
  <c r="I670" i="19"/>
  <c r="H670" i="19"/>
  <c r="G670" i="19"/>
  <c r="O669" i="19"/>
  <c r="N669" i="19"/>
  <c r="P669" i="19" s="1"/>
  <c r="M669" i="19"/>
  <c r="L669" i="19"/>
  <c r="K669" i="19"/>
  <c r="J669" i="19"/>
  <c r="I669" i="19"/>
  <c r="H669" i="19"/>
  <c r="G669" i="19"/>
  <c r="O668" i="19"/>
  <c r="N668" i="19"/>
  <c r="P668" i="19" s="1"/>
  <c r="M668" i="19"/>
  <c r="L668" i="19"/>
  <c r="K668" i="19"/>
  <c r="J668" i="19"/>
  <c r="I668" i="19"/>
  <c r="H668" i="19"/>
  <c r="G668" i="19"/>
  <c r="O667" i="19"/>
  <c r="N667" i="19"/>
  <c r="P667" i="19" s="1"/>
  <c r="M667" i="19"/>
  <c r="L667" i="19"/>
  <c r="K667" i="19"/>
  <c r="J667" i="19"/>
  <c r="I667" i="19"/>
  <c r="H667" i="19"/>
  <c r="G667" i="19"/>
  <c r="O666" i="19"/>
  <c r="N666" i="19"/>
  <c r="P666" i="19" s="1"/>
  <c r="M666" i="19"/>
  <c r="L666" i="19"/>
  <c r="K666" i="19"/>
  <c r="J666" i="19"/>
  <c r="I666" i="19"/>
  <c r="H666" i="19"/>
  <c r="G666" i="19"/>
  <c r="O665" i="19"/>
  <c r="N665" i="19"/>
  <c r="P665" i="19" s="1"/>
  <c r="M665" i="19"/>
  <c r="L665" i="19"/>
  <c r="K665" i="19"/>
  <c r="J665" i="19"/>
  <c r="I665" i="19"/>
  <c r="H665" i="19"/>
  <c r="G665" i="19"/>
  <c r="O664" i="19"/>
  <c r="N664" i="19"/>
  <c r="P664" i="19" s="1"/>
  <c r="M664" i="19"/>
  <c r="L664" i="19"/>
  <c r="K664" i="19"/>
  <c r="J664" i="19"/>
  <c r="I664" i="19"/>
  <c r="H664" i="19"/>
  <c r="G664" i="19"/>
  <c r="O663" i="19"/>
  <c r="N663" i="19"/>
  <c r="P663" i="19" s="1"/>
  <c r="M663" i="19"/>
  <c r="L663" i="19"/>
  <c r="K663" i="19"/>
  <c r="J663" i="19"/>
  <c r="I663" i="19"/>
  <c r="H663" i="19"/>
  <c r="G663" i="19"/>
  <c r="O662" i="19"/>
  <c r="N662" i="19"/>
  <c r="P662" i="19" s="1"/>
  <c r="M662" i="19"/>
  <c r="L662" i="19"/>
  <c r="K662" i="19"/>
  <c r="J662" i="19"/>
  <c r="I662" i="19"/>
  <c r="H662" i="19"/>
  <c r="G662" i="19"/>
  <c r="O661" i="19"/>
  <c r="N661" i="19"/>
  <c r="P661" i="19" s="1"/>
  <c r="M661" i="19"/>
  <c r="L661" i="19"/>
  <c r="K661" i="19"/>
  <c r="J661" i="19"/>
  <c r="I661" i="19"/>
  <c r="H661" i="19"/>
  <c r="G661" i="19"/>
  <c r="O660" i="19"/>
  <c r="N660" i="19"/>
  <c r="P660" i="19" s="1"/>
  <c r="M660" i="19"/>
  <c r="L660" i="19"/>
  <c r="K660" i="19"/>
  <c r="J660" i="19"/>
  <c r="I660" i="19"/>
  <c r="H660" i="19"/>
  <c r="G660" i="19"/>
  <c r="O659" i="19"/>
  <c r="N659" i="19"/>
  <c r="P659" i="19" s="1"/>
  <c r="M659" i="19"/>
  <c r="L659" i="19"/>
  <c r="K659" i="19"/>
  <c r="J659" i="19"/>
  <c r="I659" i="19"/>
  <c r="H659" i="19"/>
  <c r="G659" i="19"/>
  <c r="O658" i="19"/>
  <c r="N658" i="19"/>
  <c r="P658" i="19" s="1"/>
  <c r="M658" i="19"/>
  <c r="L658" i="19"/>
  <c r="K658" i="19"/>
  <c r="J658" i="19"/>
  <c r="I658" i="19"/>
  <c r="H658" i="19"/>
  <c r="G658" i="19"/>
  <c r="O657" i="19"/>
  <c r="N657" i="19"/>
  <c r="P657" i="19" s="1"/>
  <c r="M657" i="19"/>
  <c r="L657" i="19"/>
  <c r="K657" i="19"/>
  <c r="J657" i="19"/>
  <c r="I657" i="19"/>
  <c r="H657" i="19"/>
  <c r="G657" i="19"/>
  <c r="O656" i="19"/>
  <c r="N656" i="19"/>
  <c r="P656" i="19" s="1"/>
  <c r="M656" i="19"/>
  <c r="L656" i="19"/>
  <c r="K656" i="19"/>
  <c r="J656" i="19"/>
  <c r="I656" i="19"/>
  <c r="H656" i="19"/>
  <c r="G656" i="19"/>
  <c r="O655" i="19"/>
  <c r="N655" i="19"/>
  <c r="P655" i="19" s="1"/>
  <c r="M655" i="19"/>
  <c r="L655" i="19"/>
  <c r="K655" i="19"/>
  <c r="J655" i="19"/>
  <c r="I655" i="19"/>
  <c r="H655" i="19"/>
  <c r="G655" i="19"/>
  <c r="O654" i="19"/>
  <c r="N654" i="19"/>
  <c r="P654" i="19" s="1"/>
  <c r="M654" i="19"/>
  <c r="L654" i="19"/>
  <c r="K654" i="19"/>
  <c r="J654" i="19"/>
  <c r="I654" i="19"/>
  <c r="H654" i="19"/>
  <c r="G654" i="19"/>
  <c r="O653" i="19"/>
  <c r="N653" i="19"/>
  <c r="P653" i="19" s="1"/>
  <c r="M653" i="19"/>
  <c r="L653" i="19"/>
  <c r="K653" i="19"/>
  <c r="J653" i="19"/>
  <c r="I653" i="19"/>
  <c r="H653" i="19"/>
  <c r="G653" i="19"/>
  <c r="O652" i="19"/>
  <c r="N652" i="19"/>
  <c r="P652" i="19" s="1"/>
  <c r="M652" i="19"/>
  <c r="L652" i="19"/>
  <c r="K652" i="19"/>
  <c r="J652" i="19"/>
  <c r="I652" i="19"/>
  <c r="H652" i="19"/>
  <c r="G652" i="19"/>
  <c r="O651" i="19"/>
  <c r="N651" i="19"/>
  <c r="P651" i="19" s="1"/>
  <c r="M651" i="19"/>
  <c r="L651" i="19"/>
  <c r="K651" i="19"/>
  <c r="J651" i="19"/>
  <c r="I651" i="19"/>
  <c r="H651" i="19"/>
  <c r="G651" i="19"/>
  <c r="O650" i="19"/>
  <c r="N650" i="19"/>
  <c r="P650" i="19" s="1"/>
  <c r="M650" i="19"/>
  <c r="L650" i="19"/>
  <c r="K650" i="19"/>
  <c r="J650" i="19"/>
  <c r="I650" i="19"/>
  <c r="H650" i="19"/>
  <c r="G650" i="19"/>
  <c r="O649" i="19"/>
  <c r="N649" i="19"/>
  <c r="P649" i="19" s="1"/>
  <c r="M649" i="19"/>
  <c r="L649" i="19"/>
  <c r="K649" i="19"/>
  <c r="J649" i="19"/>
  <c r="I649" i="19"/>
  <c r="H649" i="19"/>
  <c r="G649" i="19"/>
  <c r="O648" i="19"/>
  <c r="N648" i="19"/>
  <c r="P648" i="19" s="1"/>
  <c r="M648" i="19"/>
  <c r="L648" i="19"/>
  <c r="K648" i="19"/>
  <c r="J648" i="19"/>
  <c r="I648" i="19"/>
  <c r="H648" i="19"/>
  <c r="G648" i="19"/>
  <c r="O647" i="19"/>
  <c r="N647" i="19"/>
  <c r="P647" i="19" s="1"/>
  <c r="M647" i="19"/>
  <c r="L647" i="19"/>
  <c r="K647" i="19"/>
  <c r="J647" i="19"/>
  <c r="I647" i="19"/>
  <c r="H647" i="19"/>
  <c r="G647" i="19"/>
  <c r="O646" i="19"/>
  <c r="N646" i="19"/>
  <c r="P646" i="19" s="1"/>
  <c r="M646" i="19"/>
  <c r="L646" i="19"/>
  <c r="K646" i="19"/>
  <c r="J646" i="19"/>
  <c r="I646" i="19"/>
  <c r="H646" i="19"/>
  <c r="G646" i="19"/>
  <c r="O645" i="19"/>
  <c r="N645" i="19"/>
  <c r="P645" i="19" s="1"/>
  <c r="M645" i="19"/>
  <c r="L645" i="19"/>
  <c r="K645" i="19"/>
  <c r="J645" i="19"/>
  <c r="I645" i="19"/>
  <c r="H645" i="19"/>
  <c r="G645" i="19"/>
  <c r="O644" i="19"/>
  <c r="N644" i="19"/>
  <c r="P644" i="19" s="1"/>
  <c r="M644" i="19"/>
  <c r="L644" i="19"/>
  <c r="K644" i="19"/>
  <c r="J644" i="19"/>
  <c r="I644" i="19"/>
  <c r="H644" i="19"/>
  <c r="G644" i="19"/>
  <c r="O643" i="19"/>
  <c r="N643" i="19"/>
  <c r="P643" i="19" s="1"/>
  <c r="M643" i="19"/>
  <c r="L643" i="19"/>
  <c r="K643" i="19"/>
  <c r="J643" i="19"/>
  <c r="I643" i="19"/>
  <c r="H643" i="19"/>
  <c r="G643" i="19"/>
  <c r="O642" i="19"/>
  <c r="N642" i="19"/>
  <c r="P642" i="19" s="1"/>
  <c r="M642" i="19"/>
  <c r="L642" i="19"/>
  <c r="K642" i="19"/>
  <c r="J642" i="19"/>
  <c r="I642" i="19"/>
  <c r="H642" i="19"/>
  <c r="G642" i="19"/>
  <c r="O641" i="19"/>
  <c r="N641" i="19"/>
  <c r="P641" i="19" s="1"/>
  <c r="M641" i="19"/>
  <c r="L641" i="19"/>
  <c r="K641" i="19"/>
  <c r="J641" i="19"/>
  <c r="I641" i="19"/>
  <c r="H641" i="19"/>
  <c r="G641" i="19"/>
  <c r="O640" i="19"/>
  <c r="N640" i="19"/>
  <c r="P640" i="19" s="1"/>
  <c r="M640" i="19"/>
  <c r="L640" i="19"/>
  <c r="K640" i="19"/>
  <c r="J640" i="19"/>
  <c r="I640" i="19"/>
  <c r="H640" i="19"/>
  <c r="G640" i="19"/>
  <c r="O639" i="19"/>
  <c r="N639" i="19"/>
  <c r="P639" i="19" s="1"/>
  <c r="M639" i="19"/>
  <c r="L639" i="19"/>
  <c r="K639" i="19"/>
  <c r="J639" i="19"/>
  <c r="I639" i="19"/>
  <c r="H639" i="19"/>
  <c r="G639" i="19"/>
  <c r="O638" i="19"/>
  <c r="N638" i="19"/>
  <c r="P638" i="19" s="1"/>
  <c r="M638" i="19"/>
  <c r="L638" i="19"/>
  <c r="K638" i="19"/>
  <c r="J638" i="19"/>
  <c r="I638" i="19"/>
  <c r="H638" i="19"/>
  <c r="G638" i="19"/>
  <c r="O637" i="19"/>
  <c r="N637" i="19"/>
  <c r="P637" i="19" s="1"/>
  <c r="M637" i="19"/>
  <c r="L637" i="19"/>
  <c r="K637" i="19"/>
  <c r="J637" i="19"/>
  <c r="I637" i="19"/>
  <c r="H637" i="19"/>
  <c r="G637" i="19"/>
  <c r="O636" i="19"/>
  <c r="N636" i="19"/>
  <c r="P636" i="19" s="1"/>
  <c r="M636" i="19"/>
  <c r="L636" i="19"/>
  <c r="K636" i="19"/>
  <c r="J636" i="19"/>
  <c r="I636" i="19"/>
  <c r="H636" i="19"/>
  <c r="G636" i="19"/>
  <c r="O635" i="19"/>
  <c r="N635" i="19"/>
  <c r="P635" i="19" s="1"/>
  <c r="M635" i="19"/>
  <c r="L635" i="19"/>
  <c r="K635" i="19"/>
  <c r="J635" i="19"/>
  <c r="I635" i="19"/>
  <c r="H635" i="19"/>
  <c r="G635" i="19"/>
  <c r="O634" i="19"/>
  <c r="N634" i="19"/>
  <c r="P634" i="19" s="1"/>
  <c r="M634" i="19"/>
  <c r="L634" i="19"/>
  <c r="K634" i="19"/>
  <c r="J634" i="19"/>
  <c r="I634" i="19"/>
  <c r="H634" i="19"/>
  <c r="G634" i="19"/>
  <c r="O633" i="19"/>
  <c r="N633" i="19"/>
  <c r="P633" i="19" s="1"/>
  <c r="M633" i="19"/>
  <c r="L633" i="19"/>
  <c r="K633" i="19"/>
  <c r="J633" i="19"/>
  <c r="I633" i="19"/>
  <c r="H633" i="19"/>
  <c r="G633" i="19"/>
  <c r="O632" i="19"/>
  <c r="N632" i="19"/>
  <c r="P632" i="19" s="1"/>
  <c r="M632" i="19"/>
  <c r="L632" i="19"/>
  <c r="K632" i="19"/>
  <c r="J632" i="19"/>
  <c r="I632" i="19"/>
  <c r="H632" i="19"/>
  <c r="G632" i="19"/>
  <c r="O631" i="19"/>
  <c r="N631" i="19"/>
  <c r="P631" i="19" s="1"/>
  <c r="M631" i="19"/>
  <c r="L631" i="19"/>
  <c r="K631" i="19"/>
  <c r="J631" i="19"/>
  <c r="I631" i="19"/>
  <c r="H631" i="19"/>
  <c r="G631" i="19"/>
  <c r="O630" i="19"/>
  <c r="N630" i="19"/>
  <c r="P630" i="19" s="1"/>
  <c r="M630" i="19"/>
  <c r="L630" i="19"/>
  <c r="K630" i="19"/>
  <c r="J630" i="19"/>
  <c r="I630" i="19"/>
  <c r="H630" i="19"/>
  <c r="G630" i="19"/>
  <c r="O629" i="19"/>
  <c r="N629" i="19"/>
  <c r="P629" i="19" s="1"/>
  <c r="M629" i="19"/>
  <c r="L629" i="19"/>
  <c r="K629" i="19"/>
  <c r="J629" i="19"/>
  <c r="I629" i="19"/>
  <c r="H629" i="19"/>
  <c r="G629" i="19"/>
  <c r="O628" i="19"/>
  <c r="N628" i="19"/>
  <c r="P628" i="19" s="1"/>
  <c r="M628" i="19"/>
  <c r="L628" i="19"/>
  <c r="K628" i="19"/>
  <c r="J628" i="19"/>
  <c r="I628" i="19"/>
  <c r="H628" i="19"/>
  <c r="G628" i="19"/>
  <c r="O627" i="19"/>
  <c r="N627" i="19"/>
  <c r="P627" i="19" s="1"/>
  <c r="M627" i="19"/>
  <c r="L627" i="19"/>
  <c r="K627" i="19"/>
  <c r="J627" i="19"/>
  <c r="I627" i="19"/>
  <c r="H627" i="19"/>
  <c r="G627" i="19"/>
  <c r="O626" i="19"/>
  <c r="N626" i="19"/>
  <c r="P626" i="19" s="1"/>
  <c r="M626" i="19"/>
  <c r="L626" i="19"/>
  <c r="K626" i="19"/>
  <c r="J626" i="19"/>
  <c r="I626" i="19"/>
  <c r="H626" i="19"/>
  <c r="G626" i="19"/>
  <c r="O625" i="19"/>
  <c r="N625" i="19"/>
  <c r="P625" i="19" s="1"/>
  <c r="M625" i="19"/>
  <c r="L625" i="19"/>
  <c r="K625" i="19"/>
  <c r="J625" i="19"/>
  <c r="I625" i="19"/>
  <c r="H625" i="19"/>
  <c r="G625" i="19"/>
  <c r="O624" i="19"/>
  <c r="N624" i="19"/>
  <c r="P624" i="19" s="1"/>
  <c r="M624" i="19"/>
  <c r="L624" i="19"/>
  <c r="K624" i="19"/>
  <c r="J624" i="19"/>
  <c r="I624" i="19"/>
  <c r="H624" i="19"/>
  <c r="G624" i="19"/>
  <c r="O623" i="19"/>
  <c r="N623" i="19"/>
  <c r="P623" i="19" s="1"/>
  <c r="M623" i="19"/>
  <c r="L623" i="19"/>
  <c r="K623" i="19"/>
  <c r="J623" i="19"/>
  <c r="I623" i="19"/>
  <c r="H623" i="19"/>
  <c r="G623" i="19"/>
  <c r="O622" i="19"/>
  <c r="N622" i="19"/>
  <c r="P622" i="19" s="1"/>
  <c r="M622" i="19"/>
  <c r="L622" i="19"/>
  <c r="K622" i="19"/>
  <c r="J622" i="19"/>
  <c r="I622" i="19"/>
  <c r="H622" i="19"/>
  <c r="G622" i="19"/>
  <c r="O621" i="19"/>
  <c r="N621" i="19"/>
  <c r="P621" i="19" s="1"/>
  <c r="M621" i="19"/>
  <c r="L621" i="19"/>
  <c r="K621" i="19"/>
  <c r="J621" i="19"/>
  <c r="I621" i="19"/>
  <c r="H621" i="19"/>
  <c r="G621" i="19"/>
  <c r="O620" i="19"/>
  <c r="N620" i="19"/>
  <c r="P620" i="19" s="1"/>
  <c r="M620" i="19"/>
  <c r="L620" i="19"/>
  <c r="K620" i="19"/>
  <c r="J620" i="19"/>
  <c r="I620" i="19"/>
  <c r="H620" i="19"/>
  <c r="G620" i="19"/>
  <c r="O619" i="19"/>
  <c r="N619" i="19"/>
  <c r="P619" i="19" s="1"/>
  <c r="M619" i="19"/>
  <c r="L619" i="19"/>
  <c r="K619" i="19"/>
  <c r="J619" i="19"/>
  <c r="I619" i="19"/>
  <c r="H619" i="19"/>
  <c r="G619" i="19"/>
  <c r="O618" i="19"/>
  <c r="N618" i="19"/>
  <c r="P618" i="19" s="1"/>
  <c r="M618" i="19"/>
  <c r="L618" i="19"/>
  <c r="K618" i="19"/>
  <c r="J618" i="19"/>
  <c r="I618" i="19"/>
  <c r="H618" i="19"/>
  <c r="G618" i="19"/>
  <c r="O617" i="19"/>
  <c r="N617" i="19"/>
  <c r="P617" i="19" s="1"/>
  <c r="M617" i="19"/>
  <c r="L617" i="19"/>
  <c r="K617" i="19"/>
  <c r="J617" i="19"/>
  <c r="I617" i="19"/>
  <c r="H617" i="19"/>
  <c r="G617" i="19"/>
  <c r="O616" i="19"/>
  <c r="N616" i="19"/>
  <c r="P616" i="19" s="1"/>
  <c r="M616" i="19"/>
  <c r="L616" i="19"/>
  <c r="K616" i="19"/>
  <c r="J616" i="19"/>
  <c r="I616" i="19"/>
  <c r="H616" i="19"/>
  <c r="G616" i="19"/>
  <c r="O615" i="19"/>
  <c r="N615" i="19"/>
  <c r="P615" i="19" s="1"/>
  <c r="M615" i="19"/>
  <c r="L615" i="19"/>
  <c r="K615" i="19"/>
  <c r="J615" i="19"/>
  <c r="I615" i="19"/>
  <c r="H615" i="19"/>
  <c r="G615" i="19"/>
  <c r="O614" i="19"/>
  <c r="N614" i="19"/>
  <c r="P614" i="19" s="1"/>
  <c r="M614" i="19"/>
  <c r="L614" i="19"/>
  <c r="K614" i="19"/>
  <c r="J614" i="19"/>
  <c r="I614" i="19"/>
  <c r="H614" i="19"/>
  <c r="G614" i="19"/>
  <c r="O613" i="19"/>
  <c r="N613" i="19"/>
  <c r="P613" i="19" s="1"/>
  <c r="M613" i="19"/>
  <c r="L613" i="19"/>
  <c r="K613" i="19"/>
  <c r="J613" i="19"/>
  <c r="I613" i="19"/>
  <c r="H613" i="19"/>
  <c r="G613" i="19"/>
  <c r="O612" i="19"/>
  <c r="N612" i="19"/>
  <c r="P612" i="19" s="1"/>
  <c r="M612" i="19"/>
  <c r="L612" i="19"/>
  <c r="K612" i="19"/>
  <c r="J612" i="19"/>
  <c r="I612" i="19"/>
  <c r="H612" i="19"/>
  <c r="G612" i="19"/>
  <c r="O611" i="19"/>
  <c r="N611" i="19"/>
  <c r="P611" i="19" s="1"/>
  <c r="M611" i="19"/>
  <c r="L611" i="19"/>
  <c r="K611" i="19"/>
  <c r="J611" i="19"/>
  <c r="I611" i="19"/>
  <c r="H611" i="19"/>
  <c r="G611" i="19"/>
  <c r="O610" i="19"/>
  <c r="N610" i="19"/>
  <c r="P610" i="19" s="1"/>
  <c r="M610" i="19"/>
  <c r="L610" i="19"/>
  <c r="K610" i="19"/>
  <c r="J610" i="19"/>
  <c r="I610" i="19"/>
  <c r="H610" i="19"/>
  <c r="G610" i="19"/>
  <c r="O609" i="19"/>
  <c r="N609" i="19"/>
  <c r="P609" i="19" s="1"/>
  <c r="M609" i="19"/>
  <c r="L609" i="19"/>
  <c r="K609" i="19"/>
  <c r="J609" i="19"/>
  <c r="I609" i="19"/>
  <c r="H609" i="19"/>
  <c r="G609" i="19"/>
  <c r="O608" i="19"/>
  <c r="N608" i="19"/>
  <c r="P608" i="19" s="1"/>
  <c r="M608" i="19"/>
  <c r="L608" i="19"/>
  <c r="K608" i="19"/>
  <c r="J608" i="19"/>
  <c r="I608" i="19"/>
  <c r="H608" i="19"/>
  <c r="G608" i="19"/>
  <c r="O607" i="19"/>
  <c r="N607" i="19"/>
  <c r="P607" i="19" s="1"/>
  <c r="M607" i="19"/>
  <c r="L607" i="19"/>
  <c r="K607" i="19"/>
  <c r="J607" i="19"/>
  <c r="I607" i="19"/>
  <c r="H607" i="19"/>
  <c r="G607" i="19"/>
  <c r="O606" i="19"/>
  <c r="N606" i="19"/>
  <c r="P606" i="19" s="1"/>
  <c r="M606" i="19"/>
  <c r="L606" i="19"/>
  <c r="K606" i="19"/>
  <c r="J606" i="19"/>
  <c r="I606" i="19"/>
  <c r="H606" i="19"/>
  <c r="G606" i="19"/>
  <c r="O605" i="19"/>
  <c r="N605" i="19"/>
  <c r="P605" i="19" s="1"/>
  <c r="M605" i="19"/>
  <c r="L605" i="19"/>
  <c r="K605" i="19"/>
  <c r="J605" i="19"/>
  <c r="I605" i="19"/>
  <c r="H605" i="19"/>
  <c r="G605" i="19"/>
  <c r="O604" i="19"/>
  <c r="N604" i="19"/>
  <c r="P604" i="19" s="1"/>
  <c r="M604" i="19"/>
  <c r="L604" i="19"/>
  <c r="K604" i="19"/>
  <c r="J604" i="19"/>
  <c r="I604" i="19"/>
  <c r="H604" i="19"/>
  <c r="G604" i="19"/>
  <c r="O603" i="19"/>
  <c r="N603" i="19"/>
  <c r="P603" i="19" s="1"/>
  <c r="M603" i="19"/>
  <c r="L603" i="19"/>
  <c r="K603" i="19"/>
  <c r="J603" i="19"/>
  <c r="I603" i="19"/>
  <c r="H603" i="19"/>
  <c r="G603" i="19"/>
  <c r="O602" i="19"/>
  <c r="N602" i="19"/>
  <c r="P602" i="19" s="1"/>
  <c r="M602" i="19"/>
  <c r="L602" i="19"/>
  <c r="K602" i="19"/>
  <c r="J602" i="19"/>
  <c r="I602" i="19"/>
  <c r="H602" i="19"/>
  <c r="G602" i="19"/>
  <c r="O601" i="19"/>
  <c r="N601" i="19"/>
  <c r="P601" i="19" s="1"/>
  <c r="M601" i="19"/>
  <c r="L601" i="19"/>
  <c r="K601" i="19"/>
  <c r="J601" i="19"/>
  <c r="I601" i="19"/>
  <c r="H601" i="19"/>
  <c r="G601" i="19"/>
  <c r="O600" i="19"/>
  <c r="N600" i="19"/>
  <c r="P600" i="19" s="1"/>
  <c r="M600" i="19"/>
  <c r="L600" i="19"/>
  <c r="K600" i="19"/>
  <c r="J600" i="19"/>
  <c r="I600" i="19"/>
  <c r="H600" i="19"/>
  <c r="G600" i="19"/>
  <c r="O599" i="19"/>
  <c r="N599" i="19"/>
  <c r="P599" i="19" s="1"/>
  <c r="M599" i="19"/>
  <c r="L599" i="19"/>
  <c r="K599" i="19"/>
  <c r="J599" i="19"/>
  <c r="I599" i="19"/>
  <c r="H599" i="19"/>
  <c r="G599" i="19"/>
  <c r="O598" i="19"/>
  <c r="N598" i="19"/>
  <c r="P598" i="19" s="1"/>
  <c r="M598" i="19"/>
  <c r="L598" i="19"/>
  <c r="K598" i="19"/>
  <c r="J598" i="19"/>
  <c r="I598" i="19"/>
  <c r="H598" i="19"/>
  <c r="G598" i="19"/>
  <c r="O597" i="19"/>
  <c r="N597" i="19"/>
  <c r="P597" i="19" s="1"/>
  <c r="M597" i="19"/>
  <c r="L597" i="19"/>
  <c r="K597" i="19"/>
  <c r="J597" i="19"/>
  <c r="I597" i="19"/>
  <c r="H597" i="19"/>
  <c r="G597" i="19"/>
  <c r="O596" i="19"/>
  <c r="N596" i="19"/>
  <c r="P596" i="19" s="1"/>
  <c r="M596" i="19"/>
  <c r="L596" i="19"/>
  <c r="K596" i="19"/>
  <c r="J596" i="19"/>
  <c r="I596" i="19"/>
  <c r="H596" i="19"/>
  <c r="G596" i="19"/>
  <c r="O595" i="19"/>
  <c r="N595" i="19"/>
  <c r="P595" i="19" s="1"/>
  <c r="M595" i="19"/>
  <c r="L595" i="19"/>
  <c r="K595" i="19"/>
  <c r="J595" i="19"/>
  <c r="I595" i="19"/>
  <c r="H595" i="19"/>
  <c r="G595" i="19"/>
  <c r="O594" i="19"/>
  <c r="N594" i="19"/>
  <c r="P594" i="19" s="1"/>
  <c r="M594" i="19"/>
  <c r="L594" i="19"/>
  <c r="K594" i="19"/>
  <c r="J594" i="19"/>
  <c r="I594" i="19"/>
  <c r="H594" i="19"/>
  <c r="G594" i="19"/>
  <c r="O593" i="19"/>
  <c r="N593" i="19"/>
  <c r="P593" i="19" s="1"/>
  <c r="M593" i="19"/>
  <c r="L593" i="19"/>
  <c r="K593" i="19"/>
  <c r="J593" i="19"/>
  <c r="I593" i="19"/>
  <c r="H593" i="19"/>
  <c r="G593" i="19"/>
  <c r="O592" i="19"/>
  <c r="N592" i="19"/>
  <c r="P592" i="19" s="1"/>
  <c r="M592" i="19"/>
  <c r="L592" i="19"/>
  <c r="K592" i="19"/>
  <c r="J592" i="19"/>
  <c r="I592" i="19"/>
  <c r="H592" i="19"/>
  <c r="G592" i="19"/>
  <c r="O591" i="19"/>
  <c r="N591" i="19"/>
  <c r="P591" i="19" s="1"/>
  <c r="M591" i="19"/>
  <c r="L591" i="19"/>
  <c r="K591" i="19"/>
  <c r="J591" i="19"/>
  <c r="I591" i="19"/>
  <c r="H591" i="19"/>
  <c r="G591" i="19"/>
  <c r="O590" i="19"/>
  <c r="N590" i="19"/>
  <c r="P590" i="19" s="1"/>
  <c r="M590" i="19"/>
  <c r="L590" i="19"/>
  <c r="K590" i="19"/>
  <c r="J590" i="19"/>
  <c r="I590" i="19"/>
  <c r="H590" i="19"/>
  <c r="G590" i="19"/>
  <c r="O589" i="19"/>
  <c r="N589" i="19"/>
  <c r="P589" i="19" s="1"/>
  <c r="M589" i="19"/>
  <c r="L589" i="19"/>
  <c r="K589" i="19"/>
  <c r="J589" i="19"/>
  <c r="I589" i="19"/>
  <c r="H589" i="19"/>
  <c r="G589" i="19"/>
  <c r="O588" i="19"/>
  <c r="N588" i="19"/>
  <c r="P588" i="19" s="1"/>
  <c r="M588" i="19"/>
  <c r="L588" i="19"/>
  <c r="K588" i="19"/>
  <c r="J588" i="19"/>
  <c r="I588" i="19"/>
  <c r="H588" i="19"/>
  <c r="G588" i="19"/>
  <c r="O587" i="19"/>
  <c r="N587" i="19"/>
  <c r="P587" i="19" s="1"/>
  <c r="M587" i="19"/>
  <c r="L587" i="19"/>
  <c r="K587" i="19"/>
  <c r="J587" i="19"/>
  <c r="I587" i="19"/>
  <c r="H587" i="19"/>
  <c r="G587" i="19"/>
  <c r="O586" i="19"/>
  <c r="N586" i="19"/>
  <c r="P586" i="19" s="1"/>
  <c r="M586" i="19"/>
  <c r="L586" i="19"/>
  <c r="K586" i="19"/>
  <c r="J586" i="19"/>
  <c r="I586" i="19"/>
  <c r="H586" i="19"/>
  <c r="G586" i="19"/>
  <c r="O585" i="19"/>
  <c r="N585" i="19"/>
  <c r="P585" i="19" s="1"/>
  <c r="M585" i="19"/>
  <c r="L585" i="19"/>
  <c r="K585" i="19"/>
  <c r="J585" i="19"/>
  <c r="I585" i="19"/>
  <c r="H585" i="19"/>
  <c r="G585" i="19"/>
  <c r="O584" i="19"/>
  <c r="N584" i="19"/>
  <c r="P584" i="19" s="1"/>
  <c r="M584" i="19"/>
  <c r="L584" i="19"/>
  <c r="K584" i="19"/>
  <c r="J584" i="19"/>
  <c r="I584" i="19"/>
  <c r="H584" i="19"/>
  <c r="G584" i="19"/>
  <c r="O583" i="19"/>
  <c r="N583" i="19"/>
  <c r="P583" i="19" s="1"/>
  <c r="M583" i="19"/>
  <c r="L583" i="19"/>
  <c r="K583" i="19"/>
  <c r="J583" i="19"/>
  <c r="I583" i="19"/>
  <c r="H583" i="19"/>
  <c r="G583" i="19"/>
  <c r="O582" i="19"/>
  <c r="N582" i="19"/>
  <c r="P582" i="19" s="1"/>
  <c r="M582" i="19"/>
  <c r="L582" i="19"/>
  <c r="K582" i="19"/>
  <c r="J582" i="19"/>
  <c r="I582" i="19"/>
  <c r="H582" i="19"/>
  <c r="G582" i="19"/>
  <c r="O581" i="19"/>
  <c r="N581" i="19"/>
  <c r="P581" i="19" s="1"/>
  <c r="M581" i="19"/>
  <c r="L581" i="19"/>
  <c r="K581" i="19"/>
  <c r="J581" i="19"/>
  <c r="I581" i="19"/>
  <c r="H581" i="19"/>
  <c r="G581" i="19"/>
  <c r="O580" i="19"/>
  <c r="N580" i="19"/>
  <c r="P580" i="19" s="1"/>
  <c r="M580" i="19"/>
  <c r="L580" i="19"/>
  <c r="K580" i="19"/>
  <c r="J580" i="19"/>
  <c r="I580" i="19"/>
  <c r="H580" i="19"/>
  <c r="G580" i="19"/>
  <c r="O579" i="19"/>
  <c r="N579" i="19"/>
  <c r="P579" i="19" s="1"/>
  <c r="M579" i="19"/>
  <c r="L579" i="19"/>
  <c r="K579" i="19"/>
  <c r="J579" i="19"/>
  <c r="I579" i="19"/>
  <c r="H579" i="19"/>
  <c r="G579" i="19"/>
  <c r="O578" i="19"/>
  <c r="N578" i="19"/>
  <c r="P578" i="19" s="1"/>
  <c r="M578" i="19"/>
  <c r="L578" i="19"/>
  <c r="K578" i="19"/>
  <c r="J578" i="19"/>
  <c r="I578" i="19"/>
  <c r="H578" i="19"/>
  <c r="G578" i="19"/>
  <c r="O577" i="19"/>
  <c r="N577" i="19"/>
  <c r="P577" i="19" s="1"/>
  <c r="M577" i="19"/>
  <c r="L577" i="19"/>
  <c r="K577" i="19"/>
  <c r="J577" i="19"/>
  <c r="I577" i="19"/>
  <c r="H577" i="19"/>
  <c r="G577" i="19"/>
  <c r="O576" i="19"/>
  <c r="N576" i="19"/>
  <c r="P576" i="19" s="1"/>
  <c r="M576" i="19"/>
  <c r="L576" i="19"/>
  <c r="K576" i="19"/>
  <c r="J576" i="19"/>
  <c r="I576" i="19"/>
  <c r="H576" i="19"/>
  <c r="G576" i="19"/>
  <c r="O575" i="19"/>
  <c r="N575" i="19"/>
  <c r="P575" i="19" s="1"/>
  <c r="M575" i="19"/>
  <c r="L575" i="19"/>
  <c r="K575" i="19"/>
  <c r="J575" i="19"/>
  <c r="I575" i="19"/>
  <c r="H575" i="19"/>
  <c r="G575" i="19"/>
  <c r="O574" i="19"/>
  <c r="N574" i="19"/>
  <c r="P574" i="19" s="1"/>
  <c r="M574" i="19"/>
  <c r="L574" i="19"/>
  <c r="K574" i="19"/>
  <c r="J574" i="19"/>
  <c r="I574" i="19"/>
  <c r="H574" i="19"/>
  <c r="G574" i="19"/>
  <c r="O573" i="19"/>
  <c r="N573" i="19"/>
  <c r="P573" i="19" s="1"/>
  <c r="M573" i="19"/>
  <c r="L573" i="19"/>
  <c r="K573" i="19"/>
  <c r="J573" i="19"/>
  <c r="I573" i="19"/>
  <c r="H573" i="19"/>
  <c r="G573" i="19"/>
  <c r="O572" i="19"/>
  <c r="N572" i="19"/>
  <c r="P572" i="19" s="1"/>
  <c r="M572" i="19"/>
  <c r="L572" i="19"/>
  <c r="K572" i="19"/>
  <c r="J572" i="19"/>
  <c r="I572" i="19"/>
  <c r="H572" i="19"/>
  <c r="G572" i="19"/>
  <c r="O571" i="19"/>
  <c r="N571" i="19"/>
  <c r="P571" i="19" s="1"/>
  <c r="M571" i="19"/>
  <c r="L571" i="19"/>
  <c r="K571" i="19"/>
  <c r="J571" i="19"/>
  <c r="I571" i="19"/>
  <c r="H571" i="19"/>
  <c r="G571" i="19"/>
  <c r="O570" i="19"/>
  <c r="N570" i="19"/>
  <c r="P570" i="19" s="1"/>
  <c r="M570" i="19"/>
  <c r="L570" i="19"/>
  <c r="K570" i="19"/>
  <c r="J570" i="19"/>
  <c r="I570" i="19"/>
  <c r="H570" i="19"/>
  <c r="G570" i="19"/>
  <c r="O569" i="19"/>
  <c r="N569" i="19"/>
  <c r="P569" i="19" s="1"/>
  <c r="M569" i="19"/>
  <c r="L569" i="19"/>
  <c r="K569" i="19"/>
  <c r="J569" i="19"/>
  <c r="I569" i="19"/>
  <c r="H569" i="19"/>
  <c r="G569" i="19"/>
  <c r="O568" i="19"/>
  <c r="N568" i="19"/>
  <c r="P568" i="19" s="1"/>
  <c r="M568" i="19"/>
  <c r="L568" i="19"/>
  <c r="K568" i="19"/>
  <c r="J568" i="19"/>
  <c r="I568" i="19"/>
  <c r="H568" i="19"/>
  <c r="G568" i="19"/>
  <c r="O567" i="19"/>
  <c r="N567" i="19"/>
  <c r="P567" i="19" s="1"/>
  <c r="M567" i="19"/>
  <c r="L567" i="19"/>
  <c r="K567" i="19"/>
  <c r="J567" i="19"/>
  <c r="I567" i="19"/>
  <c r="H567" i="19"/>
  <c r="G567" i="19"/>
  <c r="O566" i="19"/>
  <c r="N566" i="19"/>
  <c r="P566" i="19" s="1"/>
  <c r="M566" i="19"/>
  <c r="L566" i="19"/>
  <c r="K566" i="19"/>
  <c r="J566" i="19"/>
  <c r="I566" i="19"/>
  <c r="H566" i="19"/>
  <c r="G566" i="19"/>
  <c r="O565" i="19"/>
  <c r="N565" i="19"/>
  <c r="P565" i="19" s="1"/>
  <c r="M565" i="19"/>
  <c r="L565" i="19"/>
  <c r="K565" i="19"/>
  <c r="J565" i="19"/>
  <c r="I565" i="19"/>
  <c r="H565" i="19"/>
  <c r="G565" i="19"/>
  <c r="O564" i="19"/>
  <c r="N564" i="19"/>
  <c r="P564" i="19" s="1"/>
  <c r="M564" i="19"/>
  <c r="L564" i="19"/>
  <c r="K564" i="19"/>
  <c r="J564" i="19"/>
  <c r="I564" i="19"/>
  <c r="H564" i="19"/>
  <c r="G564" i="19"/>
  <c r="O563" i="19"/>
  <c r="N563" i="19"/>
  <c r="P563" i="19" s="1"/>
  <c r="M563" i="19"/>
  <c r="L563" i="19"/>
  <c r="K563" i="19"/>
  <c r="J563" i="19"/>
  <c r="I563" i="19"/>
  <c r="H563" i="19"/>
  <c r="G563" i="19"/>
  <c r="O562" i="19"/>
  <c r="N562" i="19"/>
  <c r="P562" i="19" s="1"/>
  <c r="M562" i="19"/>
  <c r="L562" i="19"/>
  <c r="K562" i="19"/>
  <c r="J562" i="19"/>
  <c r="I562" i="19"/>
  <c r="H562" i="19"/>
  <c r="G562" i="19"/>
  <c r="O561" i="19"/>
  <c r="N561" i="19"/>
  <c r="P561" i="19" s="1"/>
  <c r="M561" i="19"/>
  <c r="L561" i="19"/>
  <c r="K561" i="19"/>
  <c r="J561" i="19"/>
  <c r="I561" i="19"/>
  <c r="H561" i="19"/>
  <c r="G561" i="19"/>
  <c r="O560" i="19"/>
  <c r="N560" i="19"/>
  <c r="P560" i="19" s="1"/>
  <c r="M560" i="19"/>
  <c r="L560" i="19"/>
  <c r="K560" i="19"/>
  <c r="J560" i="19"/>
  <c r="I560" i="19"/>
  <c r="H560" i="19"/>
  <c r="G560" i="19"/>
  <c r="O559" i="19"/>
  <c r="N559" i="19"/>
  <c r="P559" i="19" s="1"/>
  <c r="M559" i="19"/>
  <c r="L559" i="19"/>
  <c r="K559" i="19"/>
  <c r="J559" i="19"/>
  <c r="I559" i="19"/>
  <c r="H559" i="19"/>
  <c r="G559" i="19"/>
  <c r="O558" i="19"/>
  <c r="N558" i="19"/>
  <c r="P558" i="19" s="1"/>
  <c r="M558" i="19"/>
  <c r="L558" i="19"/>
  <c r="K558" i="19"/>
  <c r="J558" i="19"/>
  <c r="I558" i="19"/>
  <c r="H558" i="19"/>
  <c r="G558" i="19"/>
  <c r="O557" i="19"/>
  <c r="N557" i="19"/>
  <c r="P557" i="19" s="1"/>
  <c r="M557" i="19"/>
  <c r="L557" i="19"/>
  <c r="K557" i="19"/>
  <c r="J557" i="19"/>
  <c r="I557" i="19"/>
  <c r="H557" i="19"/>
  <c r="G557" i="19"/>
  <c r="O556" i="19"/>
  <c r="N556" i="19"/>
  <c r="P556" i="19" s="1"/>
  <c r="M556" i="19"/>
  <c r="L556" i="19"/>
  <c r="K556" i="19"/>
  <c r="J556" i="19"/>
  <c r="I556" i="19"/>
  <c r="H556" i="19"/>
  <c r="G556" i="19"/>
  <c r="O555" i="19"/>
  <c r="N555" i="19"/>
  <c r="P555" i="19" s="1"/>
  <c r="M555" i="19"/>
  <c r="L555" i="19"/>
  <c r="K555" i="19"/>
  <c r="J555" i="19"/>
  <c r="I555" i="19"/>
  <c r="H555" i="19"/>
  <c r="G555" i="19"/>
  <c r="O554" i="19"/>
  <c r="N554" i="19"/>
  <c r="P554" i="19" s="1"/>
  <c r="M554" i="19"/>
  <c r="L554" i="19"/>
  <c r="K554" i="19"/>
  <c r="J554" i="19"/>
  <c r="I554" i="19"/>
  <c r="H554" i="19"/>
  <c r="G554" i="19"/>
  <c r="O553" i="19"/>
  <c r="N553" i="19"/>
  <c r="P553" i="19" s="1"/>
  <c r="M553" i="19"/>
  <c r="L553" i="19"/>
  <c r="K553" i="19"/>
  <c r="J553" i="19"/>
  <c r="I553" i="19"/>
  <c r="H553" i="19"/>
  <c r="G553" i="19"/>
  <c r="O552" i="19"/>
  <c r="N552" i="19"/>
  <c r="P552" i="19" s="1"/>
  <c r="M552" i="19"/>
  <c r="L552" i="19"/>
  <c r="K552" i="19"/>
  <c r="J552" i="19"/>
  <c r="I552" i="19"/>
  <c r="H552" i="19"/>
  <c r="G552" i="19"/>
  <c r="O551" i="19"/>
  <c r="N551" i="19"/>
  <c r="P551" i="19" s="1"/>
  <c r="M551" i="19"/>
  <c r="L551" i="19"/>
  <c r="K551" i="19"/>
  <c r="J551" i="19"/>
  <c r="I551" i="19"/>
  <c r="H551" i="19"/>
  <c r="G551" i="19"/>
  <c r="O550" i="19"/>
  <c r="N550" i="19"/>
  <c r="P550" i="19" s="1"/>
  <c r="M550" i="19"/>
  <c r="L550" i="19"/>
  <c r="K550" i="19"/>
  <c r="J550" i="19"/>
  <c r="I550" i="19"/>
  <c r="H550" i="19"/>
  <c r="G550" i="19"/>
  <c r="O549" i="19"/>
  <c r="N549" i="19"/>
  <c r="P549" i="19" s="1"/>
  <c r="M549" i="19"/>
  <c r="L549" i="19"/>
  <c r="K549" i="19"/>
  <c r="J549" i="19"/>
  <c r="I549" i="19"/>
  <c r="H549" i="19"/>
  <c r="G549" i="19"/>
  <c r="O548" i="19"/>
  <c r="N548" i="19"/>
  <c r="P548" i="19" s="1"/>
  <c r="M548" i="19"/>
  <c r="L548" i="19"/>
  <c r="K548" i="19"/>
  <c r="J548" i="19"/>
  <c r="I548" i="19"/>
  <c r="H548" i="19"/>
  <c r="G548" i="19"/>
  <c r="O547" i="19"/>
  <c r="N547" i="19"/>
  <c r="P547" i="19" s="1"/>
  <c r="M547" i="19"/>
  <c r="L547" i="19"/>
  <c r="K547" i="19"/>
  <c r="J547" i="19"/>
  <c r="I547" i="19"/>
  <c r="H547" i="19"/>
  <c r="G547" i="19"/>
  <c r="O546" i="19"/>
  <c r="N546" i="19"/>
  <c r="P546" i="19" s="1"/>
  <c r="M546" i="19"/>
  <c r="L546" i="19"/>
  <c r="K546" i="19"/>
  <c r="J546" i="19"/>
  <c r="I546" i="19"/>
  <c r="H546" i="19"/>
  <c r="G546" i="19"/>
  <c r="O545" i="19"/>
  <c r="N545" i="19"/>
  <c r="P545" i="19" s="1"/>
  <c r="M545" i="19"/>
  <c r="L545" i="19"/>
  <c r="K545" i="19"/>
  <c r="J545" i="19"/>
  <c r="I545" i="19"/>
  <c r="H545" i="19"/>
  <c r="G545" i="19"/>
  <c r="O544" i="19"/>
  <c r="N544" i="19"/>
  <c r="P544" i="19" s="1"/>
  <c r="M544" i="19"/>
  <c r="L544" i="19"/>
  <c r="K544" i="19"/>
  <c r="J544" i="19"/>
  <c r="I544" i="19"/>
  <c r="H544" i="19"/>
  <c r="G544" i="19"/>
  <c r="O543" i="19"/>
  <c r="N543" i="19"/>
  <c r="P543" i="19" s="1"/>
  <c r="M543" i="19"/>
  <c r="L543" i="19"/>
  <c r="K543" i="19"/>
  <c r="J543" i="19"/>
  <c r="I543" i="19"/>
  <c r="H543" i="19"/>
  <c r="G543" i="19"/>
  <c r="O542" i="19"/>
  <c r="N542" i="19"/>
  <c r="P542" i="19" s="1"/>
  <c r="M542" i="19"/>
  <c r="L542" i="19"/>
  <c r="K542" i="19"/>
  <c r="J542" i="19"/>
  <c r="I542" i="19"/>
  <c r="H542" i="19"/>
  <c r="G542" i="19"/>
  <c r="O541" i="19"/>
  <c r="N541" i="19"/>
  <c r="P541" i="19" s="1"/>
  <c r="M541" i="19"/>
  <c r="L541" i="19"/>
  <c r="K541" i="19"/>
  <c r="J541" i="19"/>
  <c r="I541" i="19"/>
  <c r="H541" i="19"/>
  <c r="G541" i="19"/>
  <c r="O540" i="19"/>
  <c r="N540" i="19"/>
  <c r="P540" i="19" s="1"/>
  <c r="M540" i="19"/>
  <c r="L540" i="19"/>
  <c r="K540" i="19"/>
  <c r="J540" i="19"/>
  <c r="I540" i="19"/>
  <c r="H540" i="19"/>
  <c r="G540" i="19"/>
  <c r="O539" i="19"/>
  <c r="N539" i="19"/>
  <c r="P539" i="19" s="1"/>
  <c r="M539" i="19"/>
  <c r="L539" i="19"/>
  <c r="K539" i="19"/>
  <c r="J539" i="19"/>
  <c r="I539" i="19"/>
  <c r="H539" i="19"/>
  <c r="G539" i="19"/>
  <c r="O538" i="19"/>
  <c r="N538" i="19"/>
  <c r="P538" i="19" s="1"/>
  <c r="M538" i="19"/>
  <c r="L538" i="19"/>
  <c r="K538" i="19"/>
  <c r="J538" i="19"/>
  <c r="I538" i="19"/>
  <c r="H538" i="19"/>
  <c r="G538" i="19"/>
  <c r="O537" i="19"/>
  <c r="N537" i="19"/>
  <c r="P537" i="19" s="1"/>
  <c r="M537" i="19"/>
  <c r="L537" i="19"/>
  <c r="K537" i="19"/>
  <c r="J537" i="19"/>
  <c r="I537" i="19"/>
  <c r="H537" i="19"/>
  <c r="G537" i="19"/>
  <c r="O536" i="19"/>
  <c r="N536" i="19"/>
  <c r="P536" i="19" s="1"/>
  <c r="M536" i="19"/>
  <c r="L536" i="19"/>
  <c r="K536" i="19"/>
  <c r="J536" i="19"/>
  <c r="I536" i="19"/>
  <c r="H536" i="19"/>
  <c r="G536" i="19"/>
  <c r="O535" i="19"/>
  <c r="N535" i="19"/>
  <c r="P535" i="19" s="1"/>
  <c r="M535" i="19"/>
  <c r="L535" i="19"/>
  <c r="K535" i="19"/>
  <c r="J535" i="19"/>
  <c r="I535" i="19"/>
  <c r="H535" i="19"/>
  <c r="G535" i="19"/>
  <c r="O534" i="19"/>
  <c r="N534" i="19"/>
  <c r="P534" i="19" s="1"/>
  <c r="M534" i="19"/>
  <c r="L534" i="19"/>
  <c r="K534" i="19"/>
  <c r="J534" i="19"/>
  <c r="I534" i="19"/>
  <c r="H534" i="19"/>
  <c r="G534" i="19"/>
  <c r="O533" i="19"/>
  <c r="N533" i="19"/>
  <c r="P533" i="19" s="1"/>
  <c r="M533" i="19"/>
  <c r="L533" i="19"/>
  <c r="K533" i="19"/>
  <c r="J533" i="19"/>
  <c r="I533" i="19"/>
  <c r="H533" i="19"/>
  <c r="G533" i="19"/>
  <c r="O532" i="19"/>
  <c r="N532" i="19"/>
  <c r="P532" i="19" s="1"/>
  <c r="M532" i="19"/>
  <c r="L532" i="19"/>
  <c r="K532" i="19"/>
  <c r="J532" i="19"/>
  <c r="I532" i="19"/>
  <c r="H532" i="19"/>
  <c r="G532" i="19"/>
  <c r="O531" i="19"/>
  <c r="N531" i="19"/>
  <c r="P531" i="19" s="1"/>
  <c r="M531" i="19"/>
  <c r="L531" i="19"/>
  <c r="K531" i="19"/>
  <c r="J531" i="19"/>
  <c r="I531" i="19"/>
  <c r="H531" i="19"/>
  <c r="G531" i="19"/>
  <c r="O530" i="19"/>
  <c r="N530" i="19"/>
  <c r="P530" i="19" s="1"/>
  <c r="M530" i="19"/>
  <c r="L530" i="19"/>
  <c r="K530" i="19"/>
  <c r="J530" i="19"/>
  <c r="I530" i="19"/>
  <c r="H530" i="19"/>
  <c r="G530" i="19"/>
  <c r="O529" i="19"/>
  <c r="N529" i="19"/>
  <c r="P529" i="19" s="1"/>
  <c r="M529" i="19"/>
  <c r="L529" i="19"/>
  <c r="K529" i="19"/>
  <c r="J529" i="19"/>
  <c r="I529" i="19"/>
  <c r="H529" i="19"/>
  <c r="G529" i="19"/>
  <c r="O528" i="19"/>
  <c r="N528" i="19"/>
  <c r="P528" i="19" s="1"/>
  <c r="M528" i="19"/>
  <c r="L528" i="19"/>
  <c r="K528" i="19"/>
  <c r="J528" i="19"/>
  <c r="I528" i="19"/>
  <c r="H528" i="19"/>
  <c r="G528" i="19"/>
  <c r="O527" i="19"/>
  <c r="N527" i="19"/>
  <c r="P527" i="19" s="1"/>
  <c r="M527" i="19"/>
  <c r="L527" i="19"/>
  <c r="K527" i="19"/>
  <c r="J527" i="19"/>
  <c r="I527" i="19"/>
  <c r="H527" i="19"/>
  <c r="G527" i="19"/>
  <c r="O526" i="19"/>
  <c r="N526" i="19"/>
  <c r="P526" i="19" s="1"/>
  <c r="M526" i="19"/>
  <c r="L526" i="19"/>
  <c r="K526" i="19"/>
  <c r="J526" i="19"/>
  <c r="I526" i="19"/>
  <c r="H526" i="19"/>
  <c r="G526" i="19"/>
  <c r="O525" i="19"/>
  <c r="N525" i="19"/>
  <c r="P525" i="19" s="1"/>
  <c r="M525" i="19"/>
  <c r="L525" i="19"/>
  <c r="K525" i="19"/>
  <c r="J525" i="19"/>
  <c r="I525" i="19"/>
  <c r="H525" i="19"/>
  <c r="G525" i="19"/>
  <c r="O524" i="19"/>
  <c r="N524" i="19"/>
  <c r="P524" i="19" s="1"/>
  <c r="M524" i="19"/>
  <c r="L524" i="19"/>
  <c r="K524" i="19"/>
  <c r="J524" i="19"/>
  <c r="I524" i="19"/>
  <c r="H524" i="19"/>
  <c r="G524" i="19"/>
  <c r="O523" i="19"/>
  <c r="N523" i="19"/>
  <c r="P523" i="19" s="1"/>
  <c r="M523" i="19"/>
  <c r="L523" i="19"/>
  <c r="K523" i="19"/>
  <c r="J523" i="19"/>
  <c r="I523" i="19"/>
  <c r="H523" i="19"/>
  <c r="G523" i="19"/>
  <c r="O522" i="19"/>
  <c r="N522" i="19"/>
  <c r="P522" i="19" s="1"/>
  <c r="M522" i="19"/>
  <c r="L522" i="19"/>
  <c r="K522" i="19"/>
  <c r="J522" i="19"/>
  <c r="I522" i="19"/>
  <c r="H522" i="19"/>
  <c r="G522" i="19"/>
  <c r="O521" i="19"/>
  <c r="N521" i="19"/>
  <c r="P521" i="19" s="1"/>
  <c r="M521" i="19"/>
  <c r="L521" i="19"/>
  <c r="K521" i="19"/>
  <c r="J521" i="19"/>
  <c r="I521" i="19"/>
  <c r="H521" i="19"/>
  <c r="G521" i="19"/>
  <c r="O520" i="19"/>
  <c r="N520" i="19"/>
  <c r="P520" i="19" s="1"/>
  <c r="M520" i="19"/>
  <c r="L520" i="19"/>
  <c r="K520" i="19"/>
  <c r="J520" i="19"/>
  <c r="I520" i="19"/>
  <c r="H520" i="19"/>
  <c r="G520" i="19"/>
  <c r="O519" i="19"/>
  <c r="N519" i="19"/>
  <c r="P519" i="19" s="1"/>
  <c r="M519" i="19"/>
  <c r="L519" i="19"/>
  <c r="K519" i="19"/>
  <c r="J519" i="19"/>
  <c r="I519" i="19"/>
  <c r="H519" i="19"/>
  <c r="G519" i="19"/>
  <c r="O518" i="19"/>
  <c r="N518" i="19"/>
  <c r="P518" i="19" s="1"/>
  <c r="M518" i="19"/>
  <c r="L518" i="19"/>
  <c r="K518" i="19"/>
  <c r="J518" i="19"/>
  <c r="I518" i="19"/>
  <c r="H518" i="19"/>
  <c r="G518" i="19"/>
  <c r="O517" i="19"/>
  <c r="N517" i="19"/>
  <c r="P517" i="19" s="1"/>
  <c r="M517" i="19"/>
  <c r="L517" i="19"/>
  <c r="K517" i="19"/>
  <c r="J517" i="19"/>
  <c r="I517" i="19"/>
  <c r="H517" i="19"/>
  <c r="G517" i="19"/>
  <c r="O516" i="19"/>
  <c r="N516" i="19"/>
  <c r="P516" i="19" s="1"/>
  <c r="M516" i="19"/>
  <c r="L516" i="19"/>
  <c r="K516" i="19"/>
  <c r="J516" i="19"/>
  <c r="I516" i="19"/>
  <c r="H516" i="19"/>
  <c r="G516" i="19"/>
  <c r="O515" i="19"/>
  <c r="N515" i="19"/>
  <c r="P515" i="19" s="1"/>
  <c r="M515" i="19"/>
  <c r="L515" i="19"/>
  <c r="K515" i="19"/>
  <c r="J515" i="19"/>
  <c r="I515" i="19"/>
  <c r="H515" i="19"/>
  <c r="G515" i="19"/>
  <c r="O514" i="19"/>
  <c r="N514" i="19"/>
  <c r="P514" i="19" s="1"/>
  <c r="M514" i="19"/>
  <c r="L514" i="19"/>
  <c r="K514" i="19"/>
  <c r="J514" i="19"/>
  <c r="I514" i="19"/>
  <c r="H514" i="19"/>
  <c r="G514" i="19"/>
  <c r="O513" i="19"/>
  <c r="N513" i="19"/>
  <c r="P513" i="19" s="1"/>
  <c r="M513" i="19"/>
  <c r="L513" i="19"/>
  <c r="K513" i="19"/>
  <c r="J513" i="19"/>
  <c r="I513" i="19"/>
  <c r="H513" i="19"/>
  <c r="G513" i="19"/>
  <c r="O512" i="19"/>
  <c r="N512" i="19"/>
  <c r="P512" i="19" s="1"/>
  <c r="M512" i="19"/>
  <c r="L512" i="19"/>
  <c r="K512" i="19"/>
  <c r="J512" i="19"/>
  <c r="I512" i="19"/>
  <c r="H512" i="19"/>
  <c r="G512" i="19"/>
  <c r="O511" i="19"/>
  <c r="N511" i="19"/>
  <c r="P511" i="19" s="1"/>
  <c r="M511" i="19"/>
  <c r="L511" i="19"/>
  <c r="K511" i="19"/>
  <c r="J511" i="19"/>
  <c r="I511" i="19"/>
  <c r="H511" i="19"/>
  <c r="G511" i="19"/>
  <c r="O510" i="19"/>
  <c r="N510" i="19"/>
  <c r="P510" i="19" s="1"/>
  <c r="M510" i="19"/>
  <c r="L510" i="19"/>
  <c r="K510" i="19"/>
  <c r="J510" i="19"/>
  <c r="I510" i="19"/>
  <c r="H510" i="19"/>
  <c r="G510" i="19"/>
  <c r="O509" i="19"/>
  <c r="N509" i="19"/>
  <c r="P509" i="19" s="1"/>
  <c r="M509" i="19"/>
  <c r="L509" i="19"/>
  <c r="K509" i="19"/>
  <c r="J509" i="19"/>
  <c r="I509" i="19"/>
  <c r="H509" i="19"/>
  <c r="G509" i="19"/>
  <c r="O508" i="19"/>
  <c r="N508" i="19"/>
  <c r="P508" i="19" s="1"/>
  <c r="M508" i="19"/>
  <c r="L508" i="19"/>
  <c r="K508" i="19"/>
  <c r="J508" i="19"/>
  <c r="I508" i="19"/>
  <c r="H508" i="19"/>
  <c r="G508" i="19"/>
  <c r="O507" i="19"/>
  <c r="N507" i="19"/>
  <c r="P507" i="19" s="1"/>
  <c r="M507" i="19"/>
  <c r="L507" i="19"/>
  <c r="K507" i="19"/>
  <c r="J507" i="19"/>
  <c r="I507" i="19"/>
  <c r="H507" i="19"/>
  <c r="G507" i="19"/>
  <c r="O506" i="19"/>
  <c r="N506" i="19"/>
  <c r="P506" i="19" s="1"/>
  <c r="M506" i="19"/>
  <c r="L506" i="19"/>
  <c r="K506" i="19"/>
  <c r="J506" i="19"/>
  <c r="I506" i="19"/>
  <c r="H506" i="19"/>
  <c r="G506" i="19"/>
  <c r="O505" i="19"/>
  <c r="N505" i="19"/>
  <c r="P505" i="19" s="1"/>
  <c r="M505" i="19"/>
  <c r="L505" i="19"/>
  <c r="K505" i="19"/>
  <c r="J505" i="19"/>
  <c r="I505" i="19"/>
  <c r="H505" i="19"/>
  <c r="G505" i="19"/>
  <c r="O504" i="19"/>
  <c r="N504" i="19"/>
  <c r="P504" i="19" s="1"/>
  <c r="M504" i="19"/>
  <c r="L504" i="19"/>
  <c r="K504" i="19"/>
  <c r="J504" i="19"/>
  <c r="I504" i="19"/>
  <c r="H504" i="19"/>
  <c r="G504" i="19"/>
  <c r="O503" i="19"/>
  <c r="N503" i="19"/>
  <c r="P503" i="19" s="1"/>
  <c r="M503" i="19"/>
  <c r="L503" i="19"/>
  <c r="K503" i="19"/>
  <c r="J503" i="19"/>
  <c r="I503" i="19"/>
  <c r="H503" i="19"/>
  <c r="G503" i="19"/>
  <c r="O502" i="19"/>
  <c r="N502" i="19"/>
  <c r="P502" i="19" s="1"/>
  <c r="M502" i="19"/>
  <c r="L502" i="19"/>
  <c r="K502" i="19"/>
  <c r="J502" i="19"/>
  <c r="I502" i="19"/>
  <c r="H502" i="19"/>
  <c r="G502" i="19"/>
  <c r="O501" i="19"/>
  <c r="N501" i="19"/>
  <c r="P501" i="19" s="1"/>
  <c r="M501" i="19"/>
  <c r="L501" i="19"/>
  <c r="K501" i="19"/>
  <c r="J501" i="19"/>
  <c r="I501" i="19"/>
  <c r="H501" i="19"/>
  <c r="G501" i="19"/>
  <c r="O500" i="19"/>
  <c r="N500" i="19"/>
  <c r="P500" i="19" s="1"/>
  <c r="M500" i="19"/>
  <c r="L500" i="19"/>
  <c r="K500" i="19"/>
  <c r="J500" i="19"/>
  <c r="I500" i="19"/>
  <c r="H500" i="19"/>
  <c r="G500" i="19"/>
  <c r="O499" i="19"/>
  <c r="N499" i="19"/>
  <c r="P499" i="19" s="1"/>
  <c r="M499" i="19"/>
  <c r="L499" i="19"/>
  <c r="K499" i="19"/>
  <c r="J499" i="19"/>
  <c r="I499" i="19"/>
  <c r="H499" i="19"/>
  <c r="G499" i="19"/>
  <c r="O498" i="19"/>
  <c r="N498" i="19"/>
  <c r="P498" i="19" s="1"/>
  <c r="M498" i="19"/>
  <c r="L498" i="19"/>
  <c r="K498" i="19"/>
  <c r="J498" i="19"/>
  <c r="I498" i="19"/>
  <c r="H498" i="19"/>
  <c r="G498" i="19"/>
  <c r="O497" i="19"/>
  <c r="N497" i="19"/>
  <c r="P497" i="19" s="1"/>
  <c r="M497" i="19"/>
  <c r="L497" i="19"/>
  <c r="K497" i="19"/>
  <c r="J497" i="19"/>
  <c r="I497" i="19"/>
  <c r="H497" i="19"/>
  <c r="G497" i="19"/>
  <c r="O496" i="19"/>
  <c r="N496" i="19"/>
  <c r="P496" i="19" s="1"/>
  <c r="M496" i="19"/>
  <c r="L496" i="19"/>
  <c r="K496" i="19"/>
  <c r="J496" i="19"/>
  <c r="I496" i="19"/>
  <c r="H496" i="19"/>
  <c r="G496" i="19"/>
  <c r="O495" i="19"/>
  <c r="N495" i="19"/>
  <c r="P495" i="19" s="1"/>
  <c r="M495" i="19"/>
  <c r="L495" i="19"/>
  <c r="K495" i="19"/>
  <c r="J495" i="19"/>
  <c r="I495" i="19"/>
  <c r="H495" i="19"/>
  <c r="G495" i="19"/>
  <c r="O494" i="19"/>
  <c r="N494" i="19"/>
  <c r="P494" i="19" s="1"/>
  <c r="M494" i="19"/>
  <c r="L494" i="19"/>
  <c r="K494" i="19"/>
  <c r="J494" i="19"/>
  <c r="I494" i="19"/>
  <c r="H494" i="19"/>
  <c r="G494" i="19"/>
  <c r="O493" i="19"/>
  <c r="N493" i="19"/>
  <c r="P493" i="19" s="1"/>
  <c r="M493" i="19"/>
  <c r="L493" i="19"/>
  <c r="K493" i="19"/>
  <c r="J493" i="19"/>
  <c r="I493" i="19"/>
  <c r="H493" i="19"/>
  <c r="G493" i="19"/>
  <c r="O492" i="19"/>
  <c r="N492" i="19"/>
  <c r="P492" i="19" s="1"/>
  <c r="M492" i="19"/>
  <c r="L492" i="19"/>
  <c r="K492" i="19"/>
  <c r="J492" i="19"/>
  <c r="I492" i="19"/>
  <c r="H492" i="19"/>
  <c r="G492" i="19"/>
  <c r="O491" i="19"/>
  <c r="N491" i="19"/>
  <c r="P491" i="19" s="1"/>
  <c r="M491" i="19"/>
  <c r="L491" i="19"/>
  <c r="K491" i="19"/>
  <c r="J491" i="19"/>
  <c r="I491" i="19"/>
  <c r="H491" i="19"/>
  <c r="G491" i="19"/>
  <c r="O490" i="19"/>
  <c r="N490" i="19"/>
  <c r="P490" i="19" s="1"/>
  <c r="M490" i="19"/>
  <c r="L490" i="19"/>
  <c r="K490" i="19"/>
  <c r="J490" i="19"/>
  <c r="I490" i="19"/>
  <c r="H490" i="19"/>
  <c r="G490" i="19"/>
  <c r="O489" i="19"/>
  <c r="N489" i="19"/>
  <c r="P489" i="19" s="1"/>
  <c r="M489" i="19"/>
  <c r="L489" i="19"/>
  <c r="K489" i="19"/>
  <c r="J489" i="19"/>
  <c r="I489" i="19"/>
  <c r="H489" i="19"/>
  <c r="G489" i="19"/>
  <c r="O488" i="19"/>
  <c r="N488" i="19"/>
  <c r="P488" i="19" s="1"/>
  <c r="M488" i="19"/>
  <c r="L488" i="19"/>
  <c r="K488" i="19"/>
  <c r="J488" i="19"/>
  <c r="I488" i="19"/>
  <c r="H488" i="19"/>
  <c r="G488" i="19"/>
  <c r="O487" i="19"/>
  <c r="N487" i="19"/>
  <c r="P487" i="19" s="1"/>
  <c r="M487" i="19"/>
  <c r="L487" i="19"/>
  <c r="K487" i="19"/>
  <c r="J487" i="19"/>
  <c r="I487" i="19"/>
  <c r="H487" i="19"/>
  <c r="G487" i="19"/>
  <c r="O486" i="19"/>
  <c r="N486" i="19"/>
  <c r="P486" i="19" s="1"/>
  <c r="M486" i="19"/>
  <c r="L486" i="19"/>
  <c r="K486" i="19"/>
  <c r="J486" i="19"/>
  <c r="I486" i="19"/>
  <c r="H486" i="19"/>
  <c r="G486" i="19"/>
  <c r="O485" i="19"/>
  <c r="N485" i="19"/>
  <c r="P485" i="19" s="1"/>
  <c r="M485" i="19"/>
  <c r="L485" i="19"/>
  <c r="K485" i="19"/>
  <c r="J485" i="19"/>
  <c r="I485" i="19"/>
  <c r="H485" i="19"/>
  <c r="G485" i="19"/>
  <c r="O484" i="19"/>
  <c r="N484" i="19"/>
  <c r="P484" i="19" s="1"/>
  <c r="M484" i="19"/>
  <c r="L484" i="19"/>
  <c r="K484" i="19"/>
  <c r="J484" i="19"/>
  <c r="I484" i="19"/>
  <c r="H484" i="19"/>
  <c r="G484" i="19"/>
  <c r="O483" i="19"/>
  <c r="N483" i="19"/>
  <c r="P483" i="19" s="1"/>
  <c r="M483" i="19"/>
  <c r="L483" i="19"/>
  <c r="K483" i="19"/>
  <c r="J483" i="19"/>
  <c r="I483" i="19"/>
  <c r="H483" i="19"/>
  <c r="G483" i="19"/>
  <c r="O482" i="19"/>
  <c r="N482" i="19"/>
  <c r="P482" i="19" s="1"/>
  <c r="M482" i="19"/>
  <c r="L482" i="19"/>
  <c r="K482" i="19"/>
  <c r="J482" i="19"/>
  <c r="I482" i="19"/>
  <c r="H482" i="19"/>
  <c r="G482" i="19"/>
  <c r="O481" i="19"/>
  <c r="N481" i="19"/>
  <c r="P481" i="19" s="1"/>
  <c r="M481" i="19"/>
  <c r="L481" i="19"/>
  <c r="K481" i="19"/>
  <c r="J481" i="19"/>
  <c r="I481" i="19"/>
  <c r="H481" i="19"/>
  <c r="G481" i="19"/>
  <c r="O480" i="19"/>
  <c r="N480" i="19"/>
  <c r="P480" i="19" s="1"/>
  <c r="M480" i="19"/>
  <c r="L480" i="19"/>
  <c r="K480" i="19"/>
  <c r="J480" i="19"/>
  <c r="I480" i="19"/>
  <c r="H480" i="19"/>
  <c r="G480" i="19"/>
  <c r="O479" i="19"/>
  <c r="N479" i="19"/>
  <c r="P479" i="19" s="1"/>
  <c r="M479" i="19"/>
  <c r="L479" i="19"/>
  <c r="K479" i="19"/>
  <c r="J479" i="19"/>
  <c r="I479" i="19"/>
  <c r="H479" i="19"/>
  <c r="G479" i="19"/>
  <c r="O478" i="19"/>
  <c r="N478" i="19"/>
  <c r="P478" i="19" s="1"/>
  <c r="M478" i="19"/>
  <c r="L478" i="19"/>
  <c r="K478" i="19"/>
  <c r="J478" i="19"/>
  <c r="I478" i="19"/>
  <c r="H478" i="19"/>
  <c r="G478" i="19"/>
  <c r="O477" i="19"/>
  <c r="N477" i="19"/>
  <c r="P477" i="19" s="1"/>
  <c r="M477" i="19"/>
  <c r="L477" i="19"/>
  <c r="K477" i="19"/>
  <c r="J477" i="19"/>
  <c r="I477" i="19"/>
  <c r="H477" i="19"/>
  <c r="G477" i="19"/>
  <c r="O476" i="19"/>
  <c r="N476" i="19"/>
  <c r="P476" i="19" s="1"/>
  <c r="M476" i="19"/>
  <c r="L476" i="19"/>
  <c r="K476" i="19"/>
  <c r="J476" i="19"/>
  <c r="I476" i="19"/>
  <c r="H476" i="19"/>
  <c r="G476" i="19"/>
  <c r="O475" i="19"/>
  <c r="N475" i="19"/>
  <c r="P475" i="19" s="1"/>
  <c r="M475" i="19"/>
  <c r="L475" i="19"/>
  <c r="K475" i="19"/>
  <c r="J475" i="19"/>
  <c r="I475" i="19"/>
  <c r="H475" i="19"/>
  <c r="G475" i="19"/>
  <c r="O474" i="19"/>
  <c r="N474" i="19"/>
  <c r="P474" i="19" s="1"/>
  <c r="M474" i="19"/>
  <c r="L474" i="19"/>
  <c r="K474" i="19"/>
  <c r="J474" i="19"/>
  <c r="I474" i="19"/>
  <c r="H474" i="19"/>
  <c r="G474" i="19"/>
  <c r="O473" i="19"/>
  <c r="N473" i="19"/>
  <c r="P473" i="19" s="1"/>
  <c r="M473" i="19"/>
  <c r="L473" i="19"/>
  <c r="K473" i="19"/>
  <c r="J473" i="19"/>
  <c r="I473" i="19"/>
  <c r="H473" i="19"/>
  <c r="G473" i="19"/>
  <c r="O472" i="19"/>
  <c r="N472" i="19"/>
  <c r="P472" i="19" s="1"/>
  <c r="M472" i="19"/>
  <c r="L472" i="19"/>
  <c r="K472" i="19"/>
  <c r="J472" i="19"/>
  <c r="I472" i="19"/>
  <c r="H472" i="19"/>
  <c r="G472" i="19"/>
  <c r="O471" i="19"/>
  <c r="N471" i="19"/>
  <c r="P471" i="19" s="1"/>
  <c r="M471" i="19"/>
  <c r="L471" i="19"/>
  <c r="K471" i="19"/>
  <c r="J471" i="19"/>
  <c r="I471" i="19"/>
  <c r="H471" i="19"/>
  <c r="G471" i="19"/>
  <c r="O470" i="19"/>
  <c r="N470" i="19"/>
  <c r="P470" i="19" s="1"/>
  <c r="M470" i="19"/>
  <c r="L470" i="19"/>
  <c r="K470" i="19"/>
  <c r="J470" i="19"/>
  <c r="I470" i="19"/>
  <c r="H470" i="19"/>
  <c r="G470" i="19"/>
  <c r="O469" i="19"/>
  <c r="N469" i="19"/>
  <c r="P469" i="19" s="1"/>
  <c r="M469" i="19"/>
  <c r="L469" i="19"/>
  <c r="K469" i="19"/>
  <c r="J469" i="19"/>
  <c r="I469" i="19"/>
  <c r="H469" i="19"/>
  <c r="G469" i="19"/>
  <c r="O468" i="19"/>
  <c r="N468" i="19"/>
  <c r="P468" i="19" s="1"/>
  <c r="M468" i="19"/>
  <c r="L468" i="19"/>
  <c r="K468" i="19"/>
  <c r="J468" i="19"/>
  <c r="I468" i="19"/>
  <c r="H468" i="19"/>
  <c r="G468" i="19"/>
  <c r="O467" i="19"/>
  <c r="N467" i="19"/>
  <c r="P467" i="19" s="1"/>
  <c r="M467" i="19"/>
  <c r="L467" i="19"/>
  <c r="K467" i="19"/>
  <c r="J467" i="19"/>
  <c r="I467" i="19"/>
  <c r="H467" i="19"/>
  <c r="G467" i="19"/>
  <c r="O466" i="19"/>
  <c r="N466" i="19"/>
  <c r="P466" i="19" s="1"/>
  <c r="M466" i="19"/>
  <c r="L466" i="19"/>
  <c r="K466" i="19"/>
  <c r="J466" i="19"/>
  <c r="I466" i="19"/>
  <c r="H466" i="19"/>
  <c r="G466" i="19"/>
  <c r="O465" i="19"/>
  <c r="N465" i="19"/>
  <c r="P465" i="19" s="1"/>
  <c r="M465" i="19"/>
  <c r="L465" i="19"/>
  <c r="K465" i="19"/>
  <c r="J465" i="19"/>
  <c r="I465" i="19"/>
  <c r="H465" i="19"/>
  <c r="G465" i="19"/>
  <c r="O464" i="19"/>
  <c r="N464" i="19"/>
  <c r="P464" i="19" s="1"/>
  <c r="M464" i="19"/>
  <c r="L464" i="19"/>
  <c r="K464" i="19"/>
  <c r="J464" i="19"/>
  <c r="I464" i="19"/>
  <c r="H464" i="19"/>
  <c r="G464" i="19"/>
  <c r="O463" i="19"/>
  <c r="N463" i="19"/>
  <c r="P463" i="19" s="1"/>
  <c r="M463" i="19"/>
  <c r="L463" i="19"/>
  <c r="K463" i="19"/>
  <c r="J463" i="19"/>
  <c r="I463" i="19"/>
  <c r="H463" i="19"/>
  <c r="G463" i="19"/>
  <c r="O462" i="19"/>
  <c r="N462" i="19"/>
  <c r="P462" i="19" s="1"/>
  <c r="M462" i="19"/>
  <c r="L462" i="19"/>
  <c r="K462" i="19"/>
  <c r="J462" i="19"/>
  <c r="I462" i="19"/>
  <c r="H462" i="19"/>
  <c r="G462" i="19"/>
  <c r="O461" i="19"/>
  <c r="N461" i="19"/>
  <c r="P461" i="19" s="1"/>
  <c r="M461" i="19"/>
  <c r="L461" i="19"/>
  <c r="K461" i="19"/>
  <c r="J461" i="19"/>
  <c r="I461" i="19"/>
  <c r="H461" i="19"/>
  <c r="G461" i="19"/>
  <c r="O460" i="19"/>
  <c r="N460" i="19"/>
  <c r="P460" i="19" s="1"/>
  <c r="M460" i="19"/>
  <c r="L460" i="19"/>
  <c r="K460" i="19"/>
  <c r="J460" i="19"/>
  <c r="I460" i="19"/>
  <c r="H460" i="19"/>
  <c r="G460" i="19"/>
  <c r="O459" i="19"/>
  <c r="N459" i="19"/>
  <c r="P459" i="19" s="1"/>
  <c r="M459" i="19"/>
  <c r="L459" i="19"/>
  <c r="K459" i="19"/>
  <c r="J459" i="19"/>
  <c r="I459" i="19"/>
  <c r="H459" i="19"/>
  <c r="G459" i="19"/>
  <c r="O458" i="19"/>
  <c r="N458" i="19"/>
  <c r="P458" i="19" s="1"/>
  <c r="M458" i="19"/>
  <c r="L458" i="19"/>
  <c r="K458" i="19"/>
  <c r="J458" i="19"/>
  <c r="I458" i="19"/>
  <c r="H458" i="19"/>
  <c r="G458" i="19"/>
  <c r="O457" i="19"/>
  <c r="N457" i="19"/>
  <c r="P457" i="19" s="1"/>
  <c r="M457" i="19"/>
  <c r="L457" i="19"/>
  <c r="K457" i="19"/>
  <c r="J457" i="19"/>
  <c r="I457" i="19"/>
  <c r="H457" i="19"/>
  <c r="G457" i="19"/>
  <c r="O456" i="19"/>
  <c r="N456" i="19"/>
  <c r="P456" i="19" s="1"/>
  <c r="M456" i="19"/>
  <c r="L456" i="19"/>
  <c r="K456" i="19"/>
  <c r="J456" i="19"/>
  <c r="I456" i="19"/>
  <c r="H456" i="19"/>
  <c r="G456" i="19"/>
  <c r="O455" i="19"/>
  <c r="N455" i="19"/>
  <c r="P455" i="19" s="1"/>
  <c r="M455" i="19"/>
  <c r="L455" i="19"/>
  <c r="K455" i="19"/>
  <c r="J455" i="19"/>
  <c r="I455" i="19"/>
  <c r="H455" i="19"/>
  <c r="G455" i="19"/>
  <c r="O454" i="19"/>
  <c r="N454" i="19"/>
  <c r="P454" i="19" s="1"/>
  <c r="M454" i="19"/>
  <c r="L454" i="19"/>
  <c r="K454" i="19"/>
  <c r="J454" i="19"/>
  <c r="I454" i="19"/>
  <c r="H454" i="19"/>
  <c r="G454" i="19"/>
  <c r="O453" i="19"/>
  <c r="N453" i="19"/>
  <c r="P453" i="19" s="1"/>
  <c r="M453" i="19"/>
  <c r="L453" i="19"/>
  <c r="K453" i="19"/>
  <c r="J453" i="19"/>
  <c r="I453" i="19"/>
  <c r="H453" i="19"/>
  <c r="G453" i="19"/>
  <c r="O452" i="19"/>
  <c r="N452" i="19"/>
  <c r="P452" i="19" s="1"/>
  <c r="M452" i="19"/>
  <c r="L452" i="19"/>
  <c r="K452" i="19"/>
  <c r="J452" i="19"/>
  <c r="I452" i="19"/>
  <c r="H452" i="19"/>
  <c r="G452" i="19"/>
  <c r="O451" i="19"/>
  <c r="N451" i="19"/>
  <c r="P451" i="19" s="1"/>
  <c r="M451" i="19"/>
  <c r="L451" i="19"/>
  <c r="K451" i="19"/>
  <c r="J451" i="19"/>
  <c r="I451" i="19"/>
  <c r="H451" i="19"/>
  <c r="G451" i="19"/>
  <c r="O450" i="19"/>
  <c r="N450" i="19"/>
  <c r="P450" i="19" s="1"/>
  <c r="M450" i="19"/>
  <c r="L450" i="19"/>
  <c r="K450" i="19"/>
  <c r="J450" i="19"/>
  <c r="I450" i="19"/>
  <c r="H450" i="19"/>
  <c r="G450" i="19"/>
  <c r="O449" i="19"/>
  <c r="N449" i="19"/>
  <c r="P449" i="19" s="1"/>
  <c r="M449" i="19"/>
  <c r="L449" i="19"/>
  <c r="K449" i="19"/>
  <c r="J449" i="19"/>
  <c r="I449" i="19"/>
  <c r="H449" i="19"/>
  <c r="G449" i="19"/>
  <c r="O448" i="19"/>
  <c r="N448" i="19"/>
  <c r="P448" i="19" s="1"/>
  <c r="M448" i="19"/>
  <c r="L448" i="19"/>
  <c r="K448" i="19"/>
  <c r="J448" i="19"/>
  <c r="I448" i="19"/>
  <c r="H448" i="19"/>
  <c r="G448" i="19"/>
  <c r="O447" i="19"/>
  <c r="N447" i="19"/>
  <c r="P447" i="19" s="1"/>
  <c r="M447" i="19"/>
  <c r="L447" i="19"/>
  <c r="K447" i="19"/>
  <c r="J447" i="19"/>
  <c r="I447" i="19"/>
  <c r="H447" i="19"/>
  <c r="G447" i="19"/>
  <c r="O446" i="19"/>
  <c r="N446" i="19"/>
  <c r="P446" i="19" s="1"/>
  <c r="M446" i="19"/>
  <c r="L446" i="19"/>
  <c r="K446" i="19"/>
  <c r="J446" i="19"/>
  <c r="I446" i="19"/>
  <c r="H446" i="19"/>
  <c r="G446" i="19"/>
  <c r="O445" i="19"/>
  <c r="N445" i="19"/>
  <c r="P445" i="19" s="1"/>
  <c r="M445" i="19"/>
  <c r="L445" i="19"/>
  <c r="K445" i="19"/>
  <c r="J445" i="19"/>
  <c r="I445" i="19"/>
  <c r="H445" i="19"/>
  <c r="G445" i="19"/>
  <c r="O444" i="19"/>
  <c r="N444" i="19"/>
  <c r="P444" i="19" s="1"/>
  <c r="M444" i="19"/>
  <c r="L444" i="19"/>
  <c r="K444" i="19"/>
  <c r="J444" i="19"/>
  <c r="I444" i="19"/>
  <c r="H444" i="19"/>
  <c r="G444" i="19"/>
  <c r="O443" i="19"/>
  <c r="N443" i="19"/>
  <c r="P443" i="19" s="1"/>
  <c r="M443" i="19"/>
  <c r="L443" i="19"/>
  <c r="K443" i="19"/>
  <c r="J443" i="19"/>
  <c r="I443" i="19"/>
  <c r="H443" i="19"/>
  <c r="G443" i="19"/>
  <c r="O442" i="19"/>
  <c r="N442" i="19"/>
  <c r="P442" i="19" s="1"/>
  <c r="M442" i="19"/>
  <c r="L442" i="19"/>
  <c r="K442" i="19"/>
  <c r="J442" i="19"/>
  <c r="I442" i="19"/>
  <c r="H442" i="19"/>
  <c r="G442" i="19"/>
  <c r="O441" i="19"/>
  <c r="N441" i="19"/>
  <c r="P441" i="19" s="1"/>
  <c r="M441" i="19"/>
  <c r="L441" i="19"/>
  <c r="K441" i="19"/>
  <c r="J441" i="19"/>
  <c r="I441" i="19"/>
  <c r="H441" i="19"/>
  <c r="G441" i="19"/>
  <c r="O440" i="19"/>
  <c r="N440" i="19"/>
  <c r="P440" i="19" s="1"/>
  <c r="M440" i="19"/>
  <c r="L440" i="19"/>
  <c r="K440" i="19"/>
  <c r="J440" i="19"/>
  <c r="I440" i="19"/>
  <c r="H440" i="19"/>
  <c r="G440" i="19"/>
  <c r="O439" i="19"/>
  <c r="N439" i="19"/>
  <c r="P439" i="19" s="1"/>
  <c r="M439" i="19"/>
  <c r="L439" i="19"/>
  <c r="K439" i="19"/>
  <c r="J439" i="19"/>
  <c r="I439" i="19"/>
  <c r="H439" i="19"/>
  <c r="G439" i="19"/>
  <c r="O438" i="19"/>
  <c r="N438" i="19"/>
  <c r="P438" i="19" s="1"/>
  <c r="M438" i="19"/>
  <c r="L438" i="19"/>
  <c r="K438" i="19"/>
  <c r="J438" i="19"/>
  <c r="I438" i="19"/>
  <c r="H438" i="19"/>
  <c r="G438" i="19"/>
  <c r="O437" i="19"/>
  <c r="N437" i="19"/>
  <c r="P437" i="19" s="1"/>
  <c r="M437" i="19"/>
  <c r="L437" i="19"/>
  <c r="K437" i="19"/>
  <c r="J437" i="19"/>
  <c r="I437" i="19"/>
  <c r="H437" i="19"/>
  <c r="G437" i="19"/>
  <c r="O436" i="19"/>
  <c r="N436" i="19"/>
  <c r="P436" i="19" s="1"/>
  <c r="M436" i="19"/>
  <c r="L436" i="19"/>
  <c r="K436" i="19"/>
  <c r="J436" i="19"/>
  <c r="I436" i="19"/>
  <c r="H436" i="19"/>
  <c r="G436" i="19"/>
  <c r="O435" i="19"/>
  <c r="N435" i="19"/>
  <c r="P435" i="19" s="1"/>
  <c r="M435" i="19"/>
  <c r="L435" i="19"/>
  <c r="K435" i="19"/>
  <c r="J435" i="19"/>
  <c r="I435" i="19"/>
  <c r="H435" i="19"/>
  <c r="G435" i="19"/>
  <c r="O434" i="19"/>
  <c r="N434" i="19"/>
  <c r="P434" i="19" s="1"/>
  <c r="M434" i="19"/>
  <c r="L434" i="19"/>
  <c r="K434" i="19"/>
  <c r="J434" i="19"/>
  <c r="I434" i="19"/>
  <c r="H434" i="19"/>
  <c r="G434" i="19"/>
  <c r="O433" i="19"/>
  <c r="N433" i="19"/>
  <c r="P433" i="19" s="1"/>
  <c r="M433" i="19"/>
  <c r="L433" i="19"/>
  <c r="K433" i="19"/>
  <c r="J433" i="19"/>
  <c r="I433" i="19"/>
  <c r="H433" i="19"/>
  <c r="G433" i="19"/>
  <c r="O432" i="19"/>
  <c r="N432" i="19"/>
  <c r="P432" i="19" s="1"/>
  <c r="M432" i="19"/>
  <c r="L432" i="19"/>
  <c r="K432" i="19"/>
  <c r="J432" i="19"/>
  <c r="I432" i="19"/>
  <c r="H432" i="19"/>
  <c r="G432" i="19"/>
  <c r="O431" i="19"/>
  <c r="N431" i="19"/>
  <c r="P431" i="19" s="1"/>
  <c r="M431" i="19"/>
  <c r="L431" i="19"/>
  <c r="K431" i="19"/>
  <c r="J431" i="19"/>
  <c r="I431" i="19"/>
  <c r="H431" i="19"/>
  <c r="G431" i="19"/>
  <c r="O430" i="19"/>
  <c r="N430" i="19"/>
  <c r="P430" i="19" s="1"/>
  <c r="M430" i="19"/>
  <c r="L430" i="19"/>
  <c r="K430" i="19"/>
  <c r="J430" i="19"/>
  <c r="I430" i="19"/>
  <c r="H430" i="19"/>
  <c r="G430" i="19"/>
  <c r="O429" i="19"/>
  <c r="N429" i="19"/>
  <c r="P429" i="19" s="1"/>
  <c r="M429" i="19"/>
  <c r="L429" i="19"/>
  <c r="K429" i="19"/>
  <c r="J429" i="19"/>
  <c r="I429" i="19"/>
  <c r="H429" i="19"/>
  <c r="G429" i="19"/>
  <c r="O428" i="19"/>
  <c r="N428" i="19"/>
  <c r="P428" i="19" s="1"/>
  <c r="M428" i="19"/>
  <c r="L428" i="19"/>
  <c r="K428" i="19"/>
  <c r="J428" i="19"/>
  <c r="I428" i="19"/>
  <c r="H428" i="19"/>
  <c r="G428" i="19"/>
  <c r="O427" i="19"/>
  <c r="N427" i="19"/>
  <c r="P427" i="19" s="1"/>
  <c r="M427" i="19"/>
  <c r="L427" i="19"/>
  <c r="K427" i="19"/>
  <c r="J427" i="19"/>
  <c r="I427" i="19"/>
  <c r="H427" i="19"/>
  <c r="G427" i="19"/>
  <c r="O426" i="19"/>
  <c r="N426" i="19"/>
  <c r="P426" i="19" s="1"/>
  <c r="M426" i="19"/>
  <c r="L426" i="19"/>
  <c r="K426" i="19"/>
  <c r="J426" i="19"/>
  <c r="I426" i="19"/>
  <c r="H426" i="19"/>
  <c r="G426" i="19"/>
  <c r="O425" i="19"/>
  <c r="N425" i="19"/>
  <c r="P425" i="19" s="1"/>
  <c r="M425" i="19"/>
  <c r="L425" i="19"/>
  <c r="K425" i="19"/>
  <c r="J425" i="19"/>
  <c r="I425" i="19"/>
  <c r="H425" i="19"/>
  <c r="G425" i="19"/>
  <c r="O424" i="19"/>
  <c r="N424" i="19"/>
  <c r="P424" i="19" s="1"/>
  <c r="M424" i="19"/>
  <c r="L424" i="19"/>
  <c r="K424" i="19"/>
  <c r="J424" i="19"/>
  <c r="I424" i="19"/>
  <c r="H424" i="19"/>
  <c r="G424" i="19"/>
  <c r="O423" i="19"/>
  <c r="N423" i="19"/>
  <c r="P423" i="19" s="1"/>
  <c r="M423" i="19"/>
  <c r="L423" i="19"/>
  <c r="K423" i="19"/>
  <c r="J423" i="19"/>
  <c r="I423" i="19"/>
  <c r="H423" i="19"/>
  <c r="G423" i="19"/>
  <c r="O422" i="19"/>
  <c r="N422" i="19"/>
  <c r="P422" i="19" s="1"/>
  <c r="M422" i="19"/>
  <c r="L422" i="19"/>
  <c r="K422" i="19"/>
  <c r="J422" i="19"/>
  <c r="I422" i="19"/>
  <c r="H422" i="19"/>
  <c r="G422" i="19"/>
  <c r="O421" i="19"/>
  <c r="N421" i="19"/>
  <c r="P421" i="19" s="1"/>
  <c r="M421" i="19"/>
  <c r="L421" i="19"/>
  <c r="K421" i="19"/>
  <c r="J421" i="19"/>
  <c r="I421" i="19"/>
  <c r="H421" i="19"/>
  <c r="G421" i="19"/>
  <c r="O420" i="19"/>
  <c r="N420" i="19"/>
  <c r="P420" i="19" s="1"/>
  <c r="M420" i="19"/>
  <c r="L420" i="19"/>
  <c r="K420" i="19"/>
  <c r="J420" i="19"/>
  <c r="I420" i="19"/>
  <c r="H420" i="19"/>
  <c r="G420" i="19"/>
  <c r="O419" i="19"/>
  <c r="N419" i="19"/>
  <c r="P419" i="19" s="1"/>
  <c r="M419" i="19"/>
  <c r="L419" i="19"/>
  <c r="K419" i="19"/>
  <c r="J419" i="19"/>
  <c r="I419" i="19"/>
  <c r="H419" i="19"/>
  <c r="G419" i="19"/>
  <c r="O418" i="19"/>
  <c r="N418" i="19"/>
  <c r="P418" i="19" s="1"/>
  <c r="M418" i="19"/>
  <c r="L418" i="19"/>
  <c r="K418" i="19"/>
  <c r="J418" i="19"/>
  <c r="I418" i="19"/>
  <c r="H418" i="19"/>
  <c r="G418" i="19"/>
  <c r="O417" i="19"/>
  <c r="N417" i="19"/>
  <c r="P417" i="19" s="1"/>
  <c r="M417" i="19"/>
  <c r="L417" i="19"/>
  <c r="K417" i="19"/>
  <c r="J417" i="19"/>
  <c r="I417" i="19"/>
  <c r="H417" i="19"/>
  <c r="G417" i="19"/>
  <c r="O416" i="19"/>
  <c r="N416" i="19"/>
  <c r="P416" i="19" s="1"/>
  <c r="M416" i="19"/>
  <c r="L416" i="19"/>
  <c r="K416" i="19"/>
  <c r="J416" i="19"/>
  <c r="I416" i="19"/>
  <c r="H416" i="19"/>
  <c r="G416" i="19"/>
  <c r="O415" i="19"/>
  <c r="N415" i="19"/>
  <c r="P415" i="19" s="1"/>
  <c r="M415" i="19"/>
  <c r="L415" i="19"/>
  <c r="K415" i="19"/>
  <c r="J415" i="19"/>
  <c r="I415" i="19"/>
  <c r="H415" i="19"/>
  <c r="G415" i="19"/>
  <c r="O414" i="19"/>
  <c r="N414" i="19"/>
  <c r="P414" i="19" s="1"/>
  <c r="M414" i="19"/>
  <c r="L414" i="19"/>
  <c r="K414" i="19"/>
  <c r="J414" i="19"/>
  <c r="I414" i="19"/>
  <c r="H414" i="19"/>
  <c r="G414" i="19"/>
  <c r="O413" i="19"/>
  <c r="N413" i="19"/>
  <c r="P413" i="19" s="1"/>
  <c r="M413" i="19"/>
  <c r="L413" i="19"/>
  <c r="K413" i="19"/>
  <c r="J413" i="19"/>
  <c r="I413" i="19"/>
  <c r="H413" i="19"/>
  <c r="G413" i="19"/>
  <c r="O412" i="19"/>
  <c r="N412" i="19"/>
  <c r="P412" i="19" s="1"/>
  <c r="M412" i="19"/>
  <c r="L412" i="19"/>
  <c r="K412" i="19"/>
  <c r="J412" i="19"/>
  <c r="I412" i="19"/>
  <c r="H412" i="19"/>
  <c r="G412" i="19"/>
  <c r="O411" i="19"/>
  <c r="N411" i="19"/>
  <c r="P411" i="19" s="1"/>
  <c r="M411" i="19"/>
  <c r="L411" i="19"/>
  <c r="K411" i="19"/>
  <c r="J411" i="19"/>
  <c r="I411" i="19"/>
  <c r="H411" i="19"/>
  <c r="G411" i="19"/>
  <c r="O410" i="19"/>
  <c r="N410" i="19"/>
  <c r="P410" i="19" s="1"/>
  <c r="M410" i="19"/>
  <c r="L410" i="19"/>
  <c r="K410" i="19"/>
  <c r="J410" i="19"/>
  <c r="I410" i="19"/>
  <c r="H410" i="19"/>
  <c r="G410" i="19"/>
  <c r="O409" i="19"/>
  <c r="N409" i="19"/>
  <c r="P409" i="19" s="1"/>
  <c r="M409" i="19"/>
  <c r="L409" i="19"/>
  <c r="K409" i="19"/>
  <c r="J409" i="19"/>
  <c r="I409" i="19"/>
  <c r="H409" i="19"/>
  <c r="G409" i="19"/>
  <c r="O408" i="19"/>
  <c r="N408" i="19"/>
  <c r="P408" i="19" s="1"/>
  <c r="M408" i="19"/>
  <c r="L408" i="19"/>
  <c r="K408" i="19"/>
  <c r="J408" i="19"/>
  <c r="I408" i="19"/>
  <c r="H408" i="19"/>
  <c r="G408" i="19"/>
  <c r="O407" i="19"/>
  <c r="N407" i="19"/>
  <c r="P407" i="19" s="1"/>
  <c r="M407" i="19"/>
  <c r="L407" i="19"/>
  <c r="K407" i="19"/>
  <c r="J407" i="19"/>
  <c r="I407" i="19"/>
  <c r="H407" i="19"/>
  <c r="G407" i="19"/>
  <c r="O406" i="19"/>
  <c r="N406" i="19"/>
  <c r="P406" i="19" s="1"/>
  <c r="M406" i="19"/>
  <c r="L406" i="19"/>
  <c r="K406" i="19"/>
  <c r="J406" i="19"/>
  <c r="I406" i="19"/>
  <c r="H406" i="19"/>
  <c r="G406" i="19"/>
  <c r="O405" i="19"/>
  <c r="N405" i="19"/>
  <c r="P405" i="19" s="1"/>
  <c r="M405" i="19"/>
  <c r="L405" i="19"/>
  <c r="K405" i="19"/>
  <c r="J405" i="19"/>
  <c r="I405" i="19"/>
  <c r="H405" i="19"/>
  <c r="G405" i="19"/>
  <c r="O404" i="19"/>
  <c r="N404" i="19"/>
  <c r="P404" i="19" s="1"/>
  <c r="M404" i="19"/>
  <c r="L404" i="19"/>
  <c r="K404" i="19"/>
  <c r="J404" i="19"/>
  <c r="I404" i="19"/>
  <c r="H404" i="19"/>
  <c r="G404" i="19"/>
  <c r="O403" i="19"/>
  <c r="N403" i="19"/>
  <c r="P403" i="19" s="1"/>
  <c r="M403" i="19"/>
  <c r="L403" i="19"/>
  <c r="K403" i="19"/>
  <c r="J403" i="19"/>
  <c r="I403" i="19"/>
  <c r="H403" i="19"/>
  <c r="G403" i="19"/>
  <c r="O402" i="19"/>
  <c r="N402" i="19"/>
  <c r="P402" i="19" s="1"/>
  <c r="M402" i="19"/>
  <c r="L402" i="19"/>
  <c r="K402" i="19"/>
  <c r="J402" i="19"/>
  <c r="I402" i="19"/>
  <c r="H402" i="19"/>
  <c r="G402" i="19"/>
  <c r="O401" i="19"/>
  <c r="N401" i="19"/>
  <c r="P401" i="19" s="1"/>
  <c r="M401" i="19"/>
  <c r="L401" i="19"/>
  <c r="K401" i="19"/>
  <c r="J401" i="19"/>
  <c r="I401" i="19"/>
  <c r="H401" i="19"/>
  <c r="G401" i="19"/>
  <c r="O400" i="19"/>
  <c r="N400" i="19"/>
  <c r="P400" i="19" s="1"/>
  <c r="M400" i="19"/>
  <c r="L400" i="19"/>
  <c r="K400" i="19"/>
  <c r="J400" i="19"/>
  <c r="I400" i="19"/>
  <c r="H400" i="19"/>
  <c r="G400" i="19"/>
  <c r="O399" i="19"/>
  <c r="N399" i="19"/>
  <c r="P399" i="19" s="1"/>
  <c r="M399" i="19"/>
  <c r="L399" i="19"/>
  <c r="K399" i="19"/>
  <c r="J399" i="19"/>
  <c r="I399" i="19"/>
  <c r="H399" i="19"/>
  <c r="G399" i="19"/>
  <c r="O398" i="19"/>
  <c r="N398" i="19"/>
  <c r="P398" i="19" s="1"/>
  <c r="M398" i="19"/>
  <c r="L398" i="19"/>
  <c r="K398" i="19"/>
  <c r="J398" i="19"/>
  <c r="I398" i="19"/>
  <c r="H398" i="19"/>
  <c r="G398" i="19"/>
  <c r="O397" i="19"/>
  <c r="N397" i="19"/>
  <c r="P397" i="19" s="1"/>
  <c r="M397" i="19"/>
  <c r="L397" i="19"/>
  <c r="K397" i="19"/>
  <c r="J397" i="19"/>
  <c r="I397" i="19"/>
  <c r="H397" i="19"/>
  <c r="G397" i="19"/>
  <c r="O396" i="19"/>
  <c r="N396" i="19"/>
  <c r="P396" i="19" s="1"/>
  <c r="M396" i="19"/>
  <c r="L396" i="19"/>
  <c r="K396" i="19"/>
  <c r="J396" i="19"/>
  <c r="I396" i="19"/>
  <c r="H396" i="19"/>
  <c r="G396" i="19"/>
  <c r="O395" i="19"/>
  <c r="N395" i="19"/>
  <c r="P395" i="19" s="1"/>
  <c r="M395" i="19"/>
  <c r="L395" i="19"/>
  <c r="K395" i="19"/>
  <c r="J395" i="19"/>
  <c r="I395" i="19"/>
  <c r="H395" i="19"/>
  <c r="G395" i="19"/>
  <c r="O394" i="19"/>
  <c r="N394" i="19"/>
  <c r="P394" i="19" s="1"/>
  <c r="M394" i="19"/>
  <c r="L394" i="19"/>
  <c r="K394" i="19"/>
  <c r="J394" i="19"/>
  <c r="I394" i="19"/>
  <c r="H394" i="19"/>
  <c r="G394" i="19"/>
  <c r="O393" i="19"/>
  <c r="N393" i="19"/>
  <c r="P393" i="19" s="1"/>
  <c r="M393" i="19"/>
  <c r="L393" i="19"/>
  <c r="K393" i="19"/>
  <c r="J393" i="19"/>
  <c r="I393" i="19"/>
  <c r="H393" i="19"/>
  <c r="G393" i="19"/>
  <c r="O392" i="19"/>
  <c r="N392" i="19"/>
  <c r="P392" i="19" s="1"/>
  <c r="M392" i="19"/>
  <c r="L392" i="19"/>
  <c r="K392" i="19"/>
  <c r="J392" i="19"/>
  <c r="I392" i="19"/>
  <c r="H392" i="19"/>
  <c r="G392" i="19"/>
  <c r="O391" i="19"/>
  <c r="N391" i="19"/>
  <c r="P391" i="19" s="1"/>
  <c r="M391" i="19"/>
  <c r="L391" i="19"/>
  <c r="K391" i="19"/>
  <c r="J391" i="19"/>
  <c r="I391" i="19"/>
  <c r="H391" i="19"/>
  <c r="G391" i="19"/>
  <c r="O390" i="19"/>
  <c r="N390" i="19"/>
  <c r="P390" i="19" s="1"/>
  <c r="M390" i="19"/>
  <c r="L390" i="19"/>
  <c r="K390" i="19"/>
  <c r="J390" i="19"/>
  <c r="I390" i="19"/>
  <c r="H390" i="19"/>
  <c r="G390" i="19"/>
  <c r="O389" i="19"/>
  <c r="N389" i="19"/>
  <c r="P389" i="19" s="1"/>
  <c r="M389" i="19"/>
  <c r="L389" i="19"/>
  <c r="K389" i="19"/>
  <c r="J389" i="19"/>
  <c r="I389" i="19"/>
  <c r="H389" i="19"/>
  <c r="G389" i="19"/>
  <c r="O388" i="19"/>
  <c r="N388" i="19"/>
  <c r="P388" i="19" s="1"/>
  <c r="M388" i="19"/>
  <c r="L388" i="19"/>
  <c r="K388" i="19"/>
  <c r="J388" i="19"/>
  <c r="I388" i="19"/>
  <c r="H388" i="19"/>
  <c r="G388" i="19"/>
  <c r="O387" i="19"/>
  <c r="N387" i="19"/>
  <c r="P387" i="19" s="1"/>
  <c r="M387" i="19"/>
  <c r="L387" i="19"/>
  <c r="K387" i="19"/>
  <c r="J387" i="19"/>
  <c r="I387" i="19"/>
  <c r="H387" i="19"/>
  <c r="G387" i="19"/>
  <c r="O386" i="19"/>
  <c r="N386" i="19"/>
  <c r="P386" i="19" s="1"/>
  <c r="M386" i="19"/>
  <c r="L386" i="19"/>
  <c r="K386" i="19"/>
  <c r="J386" i="19"/>
  <c r="I386" i="19"/>
  <c r="H386" i="19"/>
  <c r="G386" i="19"/>
  <c r="O385" i="19"/>
  <c r="N385" i="19"/>
  <c r="P385" i="19" s="1"/>
  <c r="M385" i="19"/>
  <c r="L385" i="19"/>
  <c r="K385" i="19"/>
  <c r="J385" i="19"/>
  <c r="I385" i="19"/>
  <c r="H385" i="19"/>
  <c r="G385" i="19"/>
  <c r="O384" i="19"/>
  <c r="N384" i="19"/>
  <c r="P384" i="19" s="1"/>
  <c r="M384" i="19"/>
  <c r="L384" i="19"/>
  <c r="K384" i="19"/>
  <c r="J384" i="19"/>
  <c r="I384" i="19"/>
  <c r="H384" i="19"/>
  <c r="G384" i="19"/>
  <c r="O383" i="19"/>
  <c r="N383" i="19"/>
  <c r="P383" i="19" s="1"/>
  <c r="M383" i="19"/>
  <c r="L383" i="19"/>
  <c r="K383" i="19"/>
  <c r="J383" i="19"/>
  <c r="I383" i="19"/>
  <c r="H383" i="19"/>
  <c r="G383" i="19"/>
  <c r="O382" i="19"/>
  <c r="N382" i="19"/>
  <c r="P382" i="19" s="1"/>
  <c r="M382" i="19"/>
  <c r="L382" i="19"/>
  <c r="K382" i="19"/>
  <c r="J382" i="19"/>
  <c r="I382" i="19"/>
  <c r="H382" i="19"/>
  <c r="G382" i="19"/>
  <c r="O381" i="19"/>
  <c r="N381" i="19"/>
  <c r="P381" i="19" s="1"/>
  <c r="M381" i="19"/>
  <c r="L381" i="19"/>
  <c r="K381" i="19"/>
  <c r="J381" i="19"/>
  <c r="I381" i="19"/>
  <c r="H381" i="19"/>
  <c r="G381" i="19"/>
  <c r="O380" i="19"/>
  <c r="N380" i="19"/>
  <c r="P380" i="19" s="1"/>
  <c r="M380" i="19"/>
  <c r="L380" i="19"/>
  <c r="K380" i="19"/>
  <c r="J380" i="19"/>
  <c r="I380" i="19"/>
  <c r="H380" i="19"/>
  <c r="G380" i="19"/>
  <c r="O379" i="19"/>
  <c r="N379" i="19"/>
  <c r="P379" i="19" s="1"/>
  <c r="M379" i="19"/>
  <c r="L379" i="19"/>
  <c r="K379" i="19"/>
  <c r="J379" i="19"/>
  <c r="I379" i="19"/>
  <c r="H379" i="19"/>
  <c r="G379" i="19"/>
  <c r="O378" i="19"/>
  <c r="N378" i="19"/>
  <c r="P378" i="19" s="1"/>
  <c r="M378" i="19"/>
  <c r="L378" i="19"/>
  <c r="K378" i="19"/>
  <c r="J378" i="19"/>
  <c r="I378" i="19"/>
  <c r="H378" i="19"/>
  <c r="G378" i="19"/>
  <c r="O377" i="19"/>
  <c r="N377" i="19"/>
  <c r="P377" i="19" s="1"/>
  <c r="M377" i="19"/>
  <c r="L377" i="19"/>
  <c r="K377" i="19"/>
  <c r="J377" i="19"/>
  <c r="I377" i="19"/>
  <c r="H377" i="19"/>
  <c r="G377" i="19"/>
  <c r="O376" i="19"/>
  <c r="N376" i="19"/>
  <c r="P376" i="19" s="1"/>
  <c r="M376" i="19"/>
  <c r="L376" i="19"/>
  <c r="K376" i="19"/>
  <c r="J376" i="19"/>
  <c r="I376" i="19"/>
  <c r="H376" i="19"/>
  <c r="G376" i="19"/>
  <c r="O375" i="19"/>
  <c r="N375" i="19"/>
  <c r="P375" i="19" s="1"/>
  <c r="M375" i="19"/>
  <c r="L375" i="19"/>
  <c r="K375" i="19"/>
  <c r="J375" i="19"/>
  <c r="I375" i="19"/>
  <c r="H375" i="19"/>
  <c r="G375" i="19"/>
  <c r="O374" i="19"/>
  <c r="N374" i="19"/>
  <c r="P374" i="19" s="1"/>
  <c r="M374" i="19"/>
  <c r="L374" i="19"/>
  <c r="K374" i="19"/>
  <c r="J374" i="19"/>
  <c r="I374" i="19"/>
  <c r="H374" i="19"/>
  <c r="G374" i="19"/>
  <c r="O373" i="19"/>
  <c r="N373" i="19"/>
  <c r="P373" i="19" s="1"/>
  <c r="M373" i="19"/>
  <c r="L373" i="19"/>
  <c r="K373" i="19"/>
  <c r="J373" i="19"/>
  <c r="I373" i="19"/>
  <c r="H373" i="19"/>
  <c r="G373" i="19"/>
  <c r="O372" i="19"/>
  <c r="N372" i="19"/>
  <c r="P372" i="19" s="1"/>
  <c r="M372" i="19"/>
  <c r="L372" i="19"/>
  <c r="K372" i="19"/>
  <c r="J372" i="19"/>
  <c r="I372" i="19"/>
  <c r="H372" i="19"/>
  <c r="G372" i="19"/>
  <c r="O371" i="19"/>
  <c r="N371" i="19"/>
  <c r="P371" i="19" s="1"/>
  <c r="M371" i="19"/>
  <c r="L371" i="19"/>
  <c r="K371" i="19"/>
  <c r="J371" i="19"/>
  <c r="I371" i="19"/>
  <c r="H371" i="19"/>
  <c r="G371" i="19"/>
  <c r="O370" i="19"/>
  <c r="N370" i="19"/>
  <c r="P370" i="19" s="1"/>
  <c r="M370" i="19"/>
  <c r="L370" i="19"/>
  <c r="K370" i="19"/>
  <c r="J370" i="19"/>
  <c r="I370" i="19"/>
  <c r="H370" i="19"/>
  <c r="G370" i="19"/>
  <c r="O369" i="19"/>
  <c r="N369" i="19"/>
  <c r="P369" i="19" s="1"/>
  <c r="M369" i="19"/>
  <c r="L369" i="19"/>
  <c r="K369" i="19"/>
  <c r="J369" i="19"/>
  <c r="I369" i="19"/>
  <c r="H369" i="19"/>
  <c r="G369" i="19"/>
  <c r="O368" i="19"/>
  <c r="N368" i="19"/>
  <c r="P368" i="19" s="1"/>
  <c r="M368" i="19"/>
  <c r="L368" i="19"/>
  <c r="K368" i="19"/>
  <c r="J368" i="19"/>
  <c r="I368" i="19"/>
  <c r="H368" i="19"/>
  <c r="G368" i="19"/>
  <c r="O367" i="19"/>
  <c r="N367" i="19"/>
  <c r="P367" i="19" s="1"/>
  <c r="M367" i="19"/>
  <c r="L367" i="19"/>
  <c r="K367" i="19"/>
  <c r="J367" i="19"/>
  <c r="I367" i="19"/>
  <c r="H367" i="19"/>
  <c r="G367" i="19"/>
  <c r="O366" i="19"/>
  <c r="N366" i="19"/>
  <c r="P366" i="19" s="1"/>
  <c r="M366" i="19"/>
  <c r="L366" i="19"/>
  <c r="K366" i="19"/>
  <c r="J366" i="19"/>
  <c r="I366" i="19"/>
  <c r="H366" i="19"/>
  <c r="G366" i="19"/>
  <c r="O365" i="19"/>
  <c r="N365" i="19"/>
  <c r="P365" i="19" s="1"/>
  <c r="M365" i="19"/>
  <c r="L365" i="19"/>
  <c r="K365" i="19"/>
  <c r="J365" i="19"/>
  <c r="I365" i="19"/>
  <c r="H365" i="19"/>
  <c r="G365" i="19"/>
  <c r="O364" i="19"/>
  <c r="N364" i="19"/>
  <c r="P364" i="19" s="1"/>
  <c r="M364" i="19"/>
  <c r="L364" i="19"/>
  <c r="K364" i="19"/>
  <c r="J364" i="19"/>
  <c r="I364" i="19"/>
  <c r="H364" i="19"/>
  <c r="G364" i="19"/>
  <c r="O363" i="19"/>
  <c r="N363" i="19"/>
  <c r="P363" i="19" s="1"/>
  <c r="M363" i="19"/>
  <c r="L363" i="19"/>
  <c r="K363" i="19"/>
  <c r="J363" i="19"/>
  <c r="I363" i="19"/>
  <c r="H363" i="19"/>
  <c r="G363" i="19"/>
  <c r="O362" i="19"/>
  <c r="N362" i="19"/>
  <c r="P362" i="19" s="1"/>
  <c r="M362" i="19"/>
  <c r="L362" i="19"/>
  <c r="K362" i="19"/>
  <c r="J362" i="19"/>
  <c r="I362" i="19"/>
  <c r="H362" i="19"/>
  <c r="G362" i="19"/>
  <c r="O361" i="19"/>
  <c r="N361" i="19"/>
  <c r="P361" i="19" s="1"/>
  <c r="M361" i="19"/>
  <c r="L361" i="19"/>
  <c r="K361" i="19"/>
  <c r="J361" i="19"/>
  <c r="I361" i="19"/>
  <c r="H361" i="19"/>
  <c r="G361" i="19"/>
  <c r="O360" i="19"/>
  <c r="N360" i="19"/>
  <c r="P360" i="19" s="1"/>
  <c r="M360" i="19"/>
  <c r="L360" i="19"/>
  <c r="K360" i="19"/>
  <c r="J360" i="19"/>
  <c r="I360" i="19"/>
  <c r="H360" i="19"/>
  <c r="G360" i="19"/>
  <c r="O359" i="19"/>
  <c r="N359" i="19"/>
  <c r="P359" i="19" s="1"/>
  <c r="M359" i="19"/>
  <c r="L359" i="19"/>
  <c r="K359" i="19"/>
  <c r="J359" i="19"/>
  <c r="I359" i="19"/>
  <c r="H359" i="19"/>
  <c r="G359" i="19"/>
  <c r="O358" i="19"/>
  <c r="N358" i="19"/>
  <c r="P358" i="19" s="1"/>
  <c r="M358" i="19"/>
  <c r="L358" i="19"/>
  <c r="K358" i="19"/>
  <c r="J358" i="19"/>
  <c r="I358" i="19"/>
  <c r="H358" i="19"/>
  <c r="G358" i="19"/>
  <c r="O357" i="19"/>
  <c r="N357" i="19"/>
  <c r="P357" i="19" s="1"/>
  <c r="M357" i="19"/>
  <c r="L357" i="19"/>
  <c r="K357" i="19"/>
  <c r="J357" i="19"/>
  <c r="I357" i="19"/>
  <c r="H357" i="19"/>
  <c r="G357" i="19"/>
  <c r="O356" i="19"/>
  <c r="N356" i="19"/>
  <c r="P356" i="19" s="1"/>
  <c r="M356" i="19"/>
  <c r="L356" i="19"/>
  <c r="K356" i="19"/>
  <c r="J356" i="19"/>
  <c r="I356" i="19"/>
  <c r="H356" i="19"/>
  <c r="G356" i="19"/>
  <c r="O355" i="19"/>
  <c r="N355" i="19"/>
  <c r="P355" i="19" s="1"/>
  <c r="M355" i="19"/>
  <c r="L355" i="19"/>
  <c r="K355" i="19"/>
  <c r="J355" i="19"/>
  <c r="I355" i="19"/>
  <c r="H355" i="19"/>
  <c r="G355" i="19"/>
  <c r="O354" i="19"/>
  <c r="N354" i="19"/>
  <c r="P354" i="19" s="1"/>
  <c r="M354" i="19"/>
  <c r="L354" i="19"/>
  <c r="K354" i="19"/>
  <c r="J354" i="19"/>
  <c r="I354" i="19"/>
  <c r="H354" i="19"/>
  <c r="G354" i="19"/>
  <c r="O353" i="19"/>
  <c r="N353" i="19"/>
  <c r="P353" i="19" s="1"/>
  <c r="M353" i="19"/>
  <c r="L353" i="19"/>
  <c r="K353" i="19"/>
  <c r="J353" i="19"/>
  <c r="I353" i="19"/>
  <c r="H353" i="19"/>
  <c r="G353" i="19"/>
  <c r="O352" i="19"/>
  <c r="N352" i="19"/>
  <c r="P352" i="19" s="1"/>
  <c r="M352" i="19"/>
  <c r="L352" i="19"/>
  <c r="K352" i="19"/>
  <c r="J352" i="19"/>
  <c r="I352" i="19"/>
  <c r="H352" i="19"/>
  <c r="G352" i="19"/>
  <c r="O351" i="19"/>
  <c r="N351" i="19"/>
  <c r="P351" i="19" s="1"/>
  <c r="M351" i="19"/>
  <c r="L351" i="19"/>
  <c r="K351" i="19"/>
  <c r="J351" i="19"/>
  <c r="I351" i="19"/>
  <c r="H351" i="19"/>
  <c r="G351" i="19"/>
  <c r="O350" i="19"/>
  <c r="N350" i="19"/>
  <c r="P350" i="19" s="1"/>
  <c r="M350" i="19"/>
  <c r="L350" i="19"/>
  <c r="K350" i="19"/>
  <c r="J350" i="19"/>
  <c r="I350" i="19"/>
  <c r="H350" i="19"/>
  <c r="G350" i="19"/>
  <c r="O349" i="19"/>
  <c r="N349" i="19"/>
  <c r="P349" i="19" s="1"/>
  <c r="M349" i="19"/>
  <c r="L349" i="19"/>
  <c r="K349" i="19"/>
  <c r="J349" i="19"/>
  <c r="I349" i="19"/>
  <c r="H349" i="19"/>
  <c r="G349" i="19"/>
  <c r="O348" i="19"/>
  <c r="N348" i="19"/>
  <c r="P348" i="19" s="1"/>
  <c r="M348" i="19"/>
  <c r="L348" i="19"/>
  <c r="K348" i="19"/>
  <c r="J348" i="19"/>
  <c r="I348" i="19"/>
  <c r="H348" i="19"/>
  <c r="G348" i="19"/>
  <c r="O347" i="19"/>
  <c r="N347" i="19"/>
  <c r="P347" i="19" s="1"/>
  <c r="M347" i="19"/>
  <c r="L347" i="19"/>
  <c r="K347" i="19"/>
  <c r="J347" i="19"/>
  <c r="I347" i="19"/>
  <c r="H347" i="19"/>
  <c r="G347" i="19"/>
  <c r="O346" i="19"/>
  <c r="N346" i="19"/>
  <c r="P346" i="19" s="1"/>
  <c r="M346" i="19"/>
  <c r="L346" i="19"/>
  <c r="K346" i="19"/>
  <c r="J346" i="19"/>
  <c r="I346" i="19"/>
  <c r="H346" i="19"/>
  <c r="G346" i="19"/>
  <c r="O345" i="19"/>
  <c r="N345" i="19"/>
  <c r="P345" i="19" s="1"/>
  <c r="M345" i="19"/>
  <c r="L345" i="19"/>
  <c r="K345" i="19"/>
  <c r="J345" i="19"/>
  <c r="I345" i="19"/>
  <c r="H345" i="19"/>
  <c r="G345" i="19"/>
  <c r="O344" i="19"/>
  <c r="N344" i="19"/>
  <c r="P344" i="19" s="1"/>
  <c r="M344" i="19"/>
  <c r="L344" i="19"/>
  <c r="K344" i="19"/>
  <c r="J344" i="19"/>
  <c r="I344" i="19"/>
  <c r="H344" i="19"/>
  <c r="G344" i="19"/>
  <c r="O343" i="19"/>
  <c r="N343" i="19"/>
  <c r="P343" i="19" s="1"/>
  <c r="M343" i="19"/>
  <c r="L343" i="19"/>
  <c r="K343" i="19"/>
  <c r="J343" i="19"/>
  <c r="I343" i="19"/>
  <c r="H343" i="19"/>
  <c r="G343" i="19"/>
  <c r="O342" i="19"/>
  <c r="N342" i="19"/>
  <c r="P342" i="19" s="1"/>
  <c r="M342" i="19"/>
  <c r="L342" i="19"/>
  <c r="K342" i="19"/>
  <c r="J342" i="19"/>
  <c r="I342" i="19"/>
  <c r="H342" i="19"/>
  <c r="G342" i="19"/>
  <c r="O341" i="19"/>
  <c r="N341" i="19"/>
  <c r="P341" i="19" s="1"/>
  <c r="M341" i="19"/>
  <c r="L341" i="19"/>
  <c r="K341" i="19"/>
  <c r="J341" i="19"/>
  <c r="I341" i="19"/>
  <c r="H341" i="19"/>
  <c r="G341" i="19"/>
  <c r="O340" i="19"/>
  <c r="N340" i="19"/>
  <c r="P340" i="19" s="1"/>
  <c r="M340" i="19"/>
  <c r="L340" i="19"/>
  <c r="K340" i="19"/>
  <c r="J340" i="19"/>
  <c r="I340" i="19"/>
  <c r="H340" i="19"/>
  <c r="G340" i="19"/>
  <c r="O339" i="19"/>
  <c r="N339" i="19"/>
  <c r="P339" i="19" s="1"/>
  <c r="M339" i="19"/>
  <c r="L339" i="19"/>
  <c r="K339" i="19"/>
  <c r="J339" i="19"/>
  <c r="I339" i="19"/>
  <c r="H339" i="19"/>
  <c r="G339" i="19"/>
  <c r="O338" i="19"/>
  <c r="N338" i="19"/>
  <c r="P338" i="19" s="1"/>
  <c r="M338" i="19"/>
  <c r="L338" i="19"/>
  <c r="K338" i="19"/>
  <c r="J338" i="19"/>
  <c r="I338" i="19"/>
  <c r="H338" i="19"/>
  <c r="G338" i="19"/>
  <c r="O337" i="19"/>
  <c r="N337" i="19"/>
  <c r="P337" i="19" s="1"/>
  <c r="M337" i="19"/>
  <c r="L337" i="19"/>
  <c r="K337" i="19"/>
  <c r="J337" i="19"/>
  <c r="I337" i="19"/>
  <c r="H337" i="19"/>
  <c r="G337" i="19"/>
  <c r="O336" i="19"/>
  <c r="N336" i="19"/>
  <c r="P336" i="19" s="1"/>
  <c r="M336" i="19"/>
  <c r="L336" i="19"/>
  <c r="K336" i="19"/>
  <c r="J336" i="19"/>
  <c r="I336" i="19"/>
  <c r="H336" i="19"/>
  <c r="G336" i="19"/>
  <c r="O335" i="19"/>
  <c r="N335" i="19"/>
  <c r="P335" i="19" s="1"/>
  <c r="M335" i="19"/>
  <c r="L335" i="19"/>
  <c r="K335" i="19"/>
  <c r="J335" i="19"/>
  <c r="I335" i="19"/>
  <c r="H335" i="19"/>
  <c r="G335" i="19"/>
  <c r="O334" i="19"/>
  <c r="N334" i="19"/>
  <c r="P334" i="19" s="1"/>
  <c r="M334" i="19"/>
  <c r="L334" i="19"/>
  <c r="K334" i="19"/>
  <c r="J334" i="19"/>
  <c r="I334" i="19"/>
  <c r="H334" i="19"/>
  <c r="G334" i="19"/>
  <c r="O333" i="19"/>
  <c r="N333" i="19"/>
  <c r="P333" i="19" s="1"/>
  <c r="M333" i="19"/>
  <c r="L333" i="19"/>
  <c r="K333" i="19"/>
  <c r="J333" i="19"/>
  <c r="I333" i="19"/>
  <c r="H333" i="19"/>
  <c r="G333" i="19"/>
  <c r="O332" i="19"/>
  <c r="N332" i="19"/>
  <c r="P332" i="19" s="1"/>
  <c r="M332" i="19"/>
  <c r="L332" i="19"/>
  <c r="K332" i="19"/>
  <c r="J332" i="19"/>
  <c r="I332" i="19"/>
  <c r="H332" i="19"/>
  <c r="G332" i="19"/>
  <c r="O331" i="19"/>
  <c r="N331" i="19"/>
  <c r="P331" i="19" s="1"/>
  <c r="M331" i="19"/>
  <c r="L331" i="19"/>
  <c r="K331" i="19"/>
  <c r="J331" i="19"/>
  <c r="I331" i="19"/>
  <c r="H331" i="19"/>
  <c r="G331" i="19"/>
  <c r="O330" i="19"/>
  <c r="N330" i="19"/>
  <c r="P330" i="19" s="1"/>
  <c r="M330" i="19"/>
  <c r="L330" i="19"/>
  <c r="K330" i="19"/>
  <c r="J330" i="19"/>
  <c r="I330" i="19"/>
  <c r="H330" i="19"/>
  <c r="G330" i="19"/>
  <c r="O329" i="19"/>
  <c r="N329" i="19"/>
  <c r="P329" i="19" s="1"/>
  <c r="M329" i="19"/>
  <c r="L329" i="19"/>
  <c r="K329" i="19"/>
  <c r="J329" i="19"/>
  <c r="I329" i="19"/>
  <c r="H329" i="19"/>
  <c r="G329" i="19"/>
  <c r="O328" i="19"/>
  <c r="N328" i="19"/>
  <c r="P328" i="19" s="1"/>
  <c r="M328" i="19"/>
  <c r="L328" i="19"/>
  <c r="K328" i="19"/>
  <c r="J328" i="19"/>
  <c r="I328" i="19"/>
  <c r="H328" i="19"/>
  <c r="G328" i="19"/>
  <c r="O327" i="19"/>
  <c r="N327" i="19"/>
  <c r="P327" i="19" s="1"/>
  <c r="M327" i="19"/>
  <c r="L327" i="19"/>
  <c r="K327" i="19"/>
  <c r="J327" i="19"/>
  <c r="I327" i="19"/>
  <c r="H327" i="19"/>
  <c r="G327" i="19"/>
  <c r="O326" i="19"/>
  <c r="N326" i="19"/>
  <c r="P326" i="19" s="1"/>
  <c r="M326" i="19"/>
  <c r="L326" i="19"/>
  <c r="K326" i="19"/>
  <c r="J326" i="19"/>
  <c r="I326" i="19"/>
  <c r="H326" i="19"/>
  <c r="G326" i="19"/>
  <c r="O325" i="19"/>
  <c r="N325" i="19"/>
  <c r="P325" i="19" s="1"/>
  <c r="M325" i="19"/>
  <c r="L325" i="19"/>
  <c r="K325" i="19"/>
  <c r="J325" i="19"/>
  <c r="I325" i="19"/>
  <c r="H325" i="19"/>
  <c r="G325" i="19"/>
  <c r="O324" i="19"/>
  <c r="N324" i="19"/>
  <c r="P324" i="19" s="1"/>
  <c r="M324" i="19"/>
  <c r="L324" i="19"/>
  <c r="K324" i="19"/>
  <c r="J324" i="19"/>
  <c r="I324" i="19"/>
  <c r="H324" i="19"/>
  <c r="G324" i="19"/>
  <c r="O323" i="19"/>
  <c r="N323" i="19"/>
  <c r="P323" i="19" s="1"/>
  <c r="M323" i="19"/>
  <c r="L323" i="19"/>
  <c r="K323" i="19"/>
  <c r="J323" i="19"/>
  <c r="I323" i="19"/>
  <c r="H323" i="19"/>
  <c r="G323" i="19"/>
  <c r="O322" i="19"/>
  <c r="N322" i="19"/>
  <c r="P322" i="19" s="1"/>
  <c r="M322" i="19"/>
  <c r="L322" i="19"/>
  <c r="K322" i="19"/>
  <c r="J322" i="19"/>
  <c r="I322" i="19"/>
  <c r="H322" i="19"/>
  <c r="G322" i="19"/>
  <c r="O321" i="19"/>
  <c r="N321" i="19"/>
  <c r="P321" i="19" s="1"/>
  <c r="M321" i="19"/>
  <c r="L321" i="19"/>
  <c r="K321" i="19"/>
  <c r="J321" i="19"/>
  <c r="I321" i="19"/>
  <c r="H321" i="19"/>
  <c r="G321" i="19"/>
  <c r="O320" i="19"/>
  <c r="N320" i="19"/>
  <c r="P320" i="19" s="1"/>
  <c r="M320" i="19"/>
  <c r="L320" i="19"/>
  <c r="K320" i="19"/>
  <c r="J320" i="19"/>
  <c r="I320" i="19"/>
  <c r="H320" i="19"/>
  <c r="G320" i="19"/>
  <c r="O319" i="19"/>
  <c r="N319" i="19"/>
  <c r="P319" i="19" s="1"/>
  <c r="M319" i="19"/>
  <c r="L319" i="19"/>
  <c r="K319" i="19"/>
  <c r="J319" i="19"/>
  <c r="I319" i="19"/>
  <c r="H319" i="19"/>
  <c r="G319" i="19"/>
  <c r="O318" i="19"/>
  <c r="N318" i="19"/>
  <c r="P318" i="19" s="1"/>
  <c r="M318" i="19"/>
  <c r="L318" i="19"/>
  <c r="K318" i="19"/>
  <c r="J318" i="19"/>
  <c r="I318" i="19"/>
  <c r="H318" i="19"/>
  <c r="G318" i="19"/>
  <c r="O317" i="19"/>
  <c r="N317" i="19"/>
  <c r="P317" i="19" s="1"/>
  <c r="M317" i="19"/>
  <c r="L317" i="19"/>
  <c r="K317" i="19"/>
  <c r="J317" i="19"/>
  <c r="I317" i="19"/>
  <c r="H317" i="19"/>
  <c r="G317" i="19"/>
  <c r="O316" i="19"/>
  <c r="N316" i="19"/>
  <c r="P316" i="19" s="1"/>
  <c r="M316" i="19"/>
  <c r="L316" i="19"/>
  <c r="K316" i="19"/>
  <c r="J316" i="19"/>
  <c r="I316" i="19"/>
  <c r="H316" i="19"/>
  <c r="G316" i="19"/>
  <c r="O315" i="19"/>
  <c r="N315" i="19"/>
  <c r="P315" i="19" s="1"/>
  <c r="M315" i="19"/>
  <c r="L315" i="19"/>
  <c r="K315" i="19"/>
  <c r="J315" i="19"/>
  <c r="I315" i="19"/>
  <c r="H315" i="19"/>
  <c r="G315" i="19"/>
  <c r="O314" i="19"/>
  <c r="N314" i="19"/>
  <c r="P314" i="19" s="1"/>
  <c r="M314" i="19"/>
  <c r="L314" i="19"/>
  <c r="K314" i="19"/>
  <c r="J314" i="19"/>
  <c r="I314" i="19"/>
  <c r="H314" i="19"/>
  <c r="G314" i="19"/>
  <c r="O313" i="19"/>
  <c r="N313" i="19"/>
  <c r="P313" i="19" s="1"/>
  <c r="M313" i="19"/>
  <c r="L313" i="19"/>
  <c r="K313" i="19"/>
  <c r="J313" i="19"/>
  <c r="I313" i="19"/>
  <c r="H313" i="19"/>
  <c r="G313" i="19"/>
  <c r="O312" i="19"/>
  <c r="N312" i="19"/>
  <c r="P312" i="19" s="1"/>
  <c r="M312" i="19"/>
  <c r="L312" i="19"/>
  <c r="K312" i="19"/>
  <c r="J312" i="19"/>
  <c r="I312" i="19"/>
  <c r="H312" i="19"/>
  <c r="G312" i="19"/>
  <c r="O311" i="19"/>
  <c r="N311" i="19"/>
  <c r="P311" i="19" s="1"/>
  <c r="M311" i="19"/>
  <c r="L311" i="19"/>
  <c r="K311" i="19"/>
  <c r="J311" i="19"/>
  <c r="I311" i="19"/>
  <c r="H311" i="19"/>
  <c r="G311" i="19"/>
  <c r="O310" i="19"/>
  <c r="N310" i="19"/>
  <c r="P310" i="19" s="1"/>
  <c r="M310" i="19"/>
  <c r="L310" i="19"/>
  <c r="K310" i="19"/>
  <c r="J310" i="19"/>
  <c r="I310" i="19"/>
  <c r="H310" i="19"/>
  <c r="G310" i="19"/>
  <c r="O309" i="19"/>
  <c r="N309" i="19"/>
  <c r="P309" i="19" s="1"/>
  <c r="M309" i="19"/>
  <c r="L309" i="19"/>
  <c r="K309" i="19"/>
  <c r="J309" i="19"/>
  <c r="I309" i="19"/>
  <c r="H309" i="19"/>
  <c r="G309" i="19"/>
  <c r="O308" i="19"/>
  <c r="N308" i="19"/>
  <c r="P308" i="19" s="1"/>
  <c r="M308" i="19"/>
  <c r="L308" i="19"/>
  <c r="K308" i="19"/>
  <c r="J308" i="19"/>
  <c r="I308" i="19"/>
  <c r="H308" i="19"/>
  <c r="G308" i="19"/>
  <c r="O307" i="19"/>
  <c r="N307" i="19"/>
  <c r="P307" i="19" s="1"/>
  <c r="M307" i="19"/>
  <c r="L307" i="19"/>
  <c r="K307" i="19"/>
  <c r="J307" i="19"/>
  <c r="I307" i="19"/>
  <c r="H307" i="19"/>
  <c r="G307" i="19"/>
  <c r="O306" i="19"/>
  <c r="N306" i="19"/>
  <c r="P306" i="19" s="1"/>
  <c r="M306" i="19"/>
  <c r="L306" i="19"/>
  <c r="K306" i="19"/>
  <c r="J306" i="19"/>
  <c r="I306" i="19"/>
  <c r="H306" i="19"/>
  <c r="G306" i="19"/>
  <c r="O305" i="19"/>
  <c r="N305" i="19"/>
  <c r="P305" i="19" s="1"/>
  <c r="M305" i="19"/>
  <c r="L305" i="19"/>
  <c r="K305" i="19"/>
  <c r="J305" i="19"/>
  <c r="I305" i="19"/>
  <c r="H305" i="19"/>
  <c r="G305" i="19"/>
  <c r="O304" i="19"/>
  <c r="N304" i="19"/>
  <c r="P304" i="19" s="1"/>
  <c r="M304" i="19"/>
  <c r="L304" i="19"/>
  <c r="K304" i="19"/>
  <c r="J304" i="19"/>
  <c r="I304" i="19"/>
  <c r="H304" i="19"/>
  <c r="G304" i="19"/>
  <c r="O303" i="19"/>
  <c r="N303" i="19"/>
  <c r="P303" i="19" s="1"/>
  <c r="M303" i="19"/>
  <c r="L303" i="19"/>
  <c r="K303" i="19"/>
  <c r="J303" i="19"/>
  <c r="I303" i="19"/>
  <c r="H303" i="19"/>
  <c r="G303" i="19"/>
  <c r="O302" i="19"/>
  <c r="N302" i="19"/>
  <c r="P302" i="19" s="1"/>
  <c r="M302" i="19"/>
  <c r="L302" i="19"/>
  <c r="K302" i="19"/>
  <c r="J302" i="19"/>
  <c r="I302" i="19"/>
  <c r="H302" i="19"/>
  <c r="G302" i="19"/>
  <c r="O301" i="19"/>
  <c r="N301" i="19"/>
  <c r="P301" i="19" s="1"/>
  <c r="M301" i="19"/>
  <c r="L301" i="19"/>
  <c r="K301" i="19"/>
  <c r="J301" i="19"/>
  <c r="I301" i="19"/>
  <c r="H301" i="19"/>
  <c r="G301" i="19"/>
  <c r="O300" i="19"/>
  <c r="N300" i="19"/>
  <c r="P300" i="19" s="1"/>
  <c r="M300" i="19"/>
  <c r="L300" i="19"/>
  <c r="K300" i="19"/>
  <c r="J300" i="19"/>
  <c r="I300" i="19"/>
  <c r="H300" i="19"/>
  <c r="G300" i="19"/>
  <c r="O299" i="19"/>
  <c r="N299" i="19"/>
  <c r="P299" i="19" s="1"/>
  <c r="M299" i="19"/>
  <c r="L299" i="19"/>
  <c r="K299" i="19"/>
  <c r="J299" i="19"/>
  <c r="I299" i="19"/>
  <c r="H299" i="19"/>
  <c r="G299" i="19"/>
  <c r="O298" i="19"/>
  <c r="N298" i="19"/>
  <c r="P298" i="19" s="1"/>
  <c r="M298" i="19"/>
  <c r="L298" i="19"/>
  <c r="K298" i="19"/>
  <c r="J298" i="19"/>
  <c r="I298" i="19"/>
  <c r="H298" i="19"/>
  <c r="G298" i="19"/>
  <c r="O297" i="19"/>
  <c r="N297" i="19"/>
  <c r="P297" i="19" s="1"/>
  <c r="M297" i="19"/>
  <c r="L297" i="19"/>
  <c r="K297" i="19"/>
  <c r="J297" i="19"/>
  <c r="I297" i="19"/>
  <c r="H297" i="19"/>
  <c r="G297" i="19"/>
  <c r="O296" i="19"/>
  <c r="N296" i="19"/>
  <c r="P296" i="19" s="1"/>
  <c r="M296" i="19"/>
  <c r="L296" i="19"/>
  <c r="K296" i="19"/>
  <c r="J296" i="19"/>
  <c r="I296" i="19"/>
  <c r="H296" i="19"/>
  <c r="G296" i="19"/>
  <c r="O295" i="19"/>
  <c r="N295" i="19"/>
  <c r="P295" i="19" s="1"/>
  <c r="M295" i="19"/>
  <c r="L295" i="19"/>
  <c r="K295" i="19"/>
  <c r="J295" i="19"/>
  <c r="I295" i="19"/>
  <c r="H295" i="19"/>
  <c r="G295" i="19"/>
  <c r="O294" i="19"/>
  <c r="N294" i="19"/>
  <c r="P294" i="19" s="1"/>
  <c r="M294" i="19"/>
  <c r="L294" i="19"/>
  <c r="K294" i="19"/>
  <c r="J294" i="19"/>
  <c r="I294" i="19"/>
  <c r="H294" i="19"/>
  <c r="G294" i="19"/>
  <c r="O293" i="19"/>
  <c r="N293" i="19"/>
  <c r="P293" i="19" s="1"/>
  <c r="M293" i="19"/>
  <c r="L293" i="19"/>
  <c r="K293" i="19"/>
  <c r="J293" i="19"/>
  <c r="I293" i="19"/>
  <c r="H293" i="19"/>
  <c r="G293" i="19"/>
  <c r="O292" i="19"/>
  <c r="N292" i="19"/>
  <c r="P292" i="19" s="1"/>
  <c r="M292" i="19"/>
  <c r="L292" i="19"/>
  <c r="K292" i="19"/>
  <c r="J292" i="19"/>
  <c r="I292" i="19"/>
  <c r="H292" i="19"/>
  <c r="G292" i="19"/>
  <c r="O291" i="19"/>
  <c r="N291" i="19"/>
  <c r="P291" i="19" s="1"/>
  <c r="M291" i="19"/>
  <c r="L291" i="19"/>
  <c r="K291" i="19"/>
  <c r="J291" i="19"/>
  <c r="I291" i="19"/>
  <c r="H291" i="19"/>
  <c r="G291" i="19"/>
  <c r="O290" i="19"/>
  <c r="N290" i="19"/>
  <c r="P290" i="19" s="1"/>
  <c r="M290" i="19"/>
  <c r="L290" i="19"/>
  <c r="K290" i="19"/>
  <c r="J290" i="19"/>
  <c r="I290" i="19"/>
  <c r="H290" i="19"/>
  <c r="G290" i="19"/>
  <c r="O289" i="19"/>
  <c r="N289" i="19"/>
  <c r="P289" i="19" s="1"/>
  <c r="M289" i="19"/>
  <c r="L289" i="19"/>
  <c r="K289" i="19"/>
  <c r="J289" i="19"/>
  <c r="I289" i="19"/>
  <c r="H289" i="19"/>
  <c r="G289" i="19"/>
  <c r="O288" i="19"/>
  <c r="N288" i="19"/>
  <c r="P288" i="19" s="1"/>
  <c r="M288" i="19"/>
  <c r="L288" i="19"/>
  <c r="K288" i="19"/>
  <c r="J288" i="19"/>
  <c r="I288" i="19"/>
  <c r="H288" i="19"/>
  <c r="G288" i="19"/>
  <c r="O287" i="19"/>
  <c r="N287" i="19"/>
  <c r="P287" i="19" s="1"/>
  <c r="M287" i="19"/>
  <c r="L287" i="19"/>
  <c r="K287" i="19"/>
  <c r="J287" i="19"/>
  <c r="I287" i="19"/>
  <c r="H287" i="19"/>
  <c r="G287" i="19"/>
  <c r="O286" i="19"/>
  <c r="N286" i="19"/>
  <c r="P286" i="19" s="1"/>
  <c r="M286" i="19"/>
  <c r="L286" i="19"/>
  <c r="K286" i="19"/>
  <c r="J286" i="19"/>
  <c r="I286" i="19"/>
  <c r="H286" i="19"/>
  <c r="G286" i="19"/>
  <c r="O285" i="19"/>
  <c r="N285" i="19"/>
  <c r="P285" i="19" s="1"/>
  <c r="M285" i="19"/>
  <c r="L285" i="19"/>
  <c r="K285" i="19"/>
  <c r="J285" i="19"/>
  <c r="I285" i="19"/>
  <c r="H285" i="19"/>
  <c r="G285" i="19"/>
  <c r="O284" i="19"/>
  <c r="N284" i="19"/>
  <c r="P284" i="19" s="1"/>
  <c r="M284" i="19"/>
  <c r="L284" i="19"/>
  <c r="K284" i="19"/>
  <c r="J284" i="19"/>
  <c r="I284" i="19"/>
  <c r="H284" i="19"/>
  <c r="G284" i="19"/>
  <c r="O283" i="19"/>
  <c r="N283" i="19"/>
  <c r="P283" i="19" s="1"/>
  <c r="M283" i="19"/>
  <c r="L283" i="19"/>
  <c r="K283" i="19"/>
  <c r="J283" i="19"/>
  <c r="I283" i="19"/>
  <c r="H283" i="19"/>
  <c r="G283" i="19"/>
  <c r="O282" i="19"/>
  <c r="N282" i="19"/>
  <c r="P282" i="19" s="1"/>
  <c r="M282" i="19"/>
  <c r="L282" i="19"/>
  <c r="K282" i="19"/>
  <c r="J282" i="19"/>
  <c r="I282" i="19"/>
  <c r="H282" i="19"/>
  <c r="G282" i="19"/>
  <c r="O281" i="19"/>
  <c r="N281" i="19"/>
  <c r="P281" i="19" s="1"/>
  <c r="M281" i="19"/>
  <c r="L281" i="19"/>
  <c r="K281" i="19"/>
  <c r="J281" i="19"/>
  <c r="I281" i="19"/>
  <c r="H281" i="19"/>
  <c r="G281" i="19"/>
  <c r="O280" i="19"/>
  <c r="N280" i="19"/>
  <c r="P280" i="19" s="1"/>
  <c r="M280" i="19"/>
  <c r="L280" i="19"/>
  <c r="K280" i="19"/>
  <c r="J280" i="19"/>
  <c r="I280" i="19"/>
  <c r="H280" i="19"/>
  <c r="G280" i="19"/>
  <c r="O279" i="19"/>
  <c r="N279" i="19"/>
  <c r="P279" i="19" s="1"/>
  <c r="M279" i="19"/>
  <c r="L279" i="19"/>
  <c r="K279" i="19"/>
  <c r="J279" i="19"/>
  <c r="I279" i="19"/>
  <c r="H279" i="19"/>
  <c r="G279" i="19"/>
  <c r="O278" i="19"/>
  <c r="N278" i="19"/>
  <c r="P278" i="19" s="1"/>
  <c r="M278" i="19"/>
  <c r="L278" i="19"/>
  <c r="K278" i="19"/>
  <c r="J278" i="19"/>
  <c r="I278" i="19"/>
  <c r="H278" i="19"/>
  <c r="G278" i="19"/>
  <c r="O277" i="19"/>
  <c r="N277" i="19"/>
  <c r="P277" i="19" s="1"/>
  <c r="M277" i="19"/>
  <c r="L277" i="19"/>
  <c r="K277" i="19"/>
  <c r="J277" i="19"/>
  <c r="I277" i="19"/>
  <c r="H277" i="19"/>
  <c r="G277" i="19"/>
  <c r="O276" i="19"/>
  <c r="N276" i="19"/>
  <c r="P276" i="19" s="1"/>
  <c r="M276" i="19"/>
  <c r="L276" i="19"/>
  <c r="K276" i="19"/>
  <c r="J276" i="19"/>
  <c r="I276" i="19"/>
  <c r="H276" i="19"/>
  <c r="G276" i="19"/>
  <c r="O275" i="19"/>
  <c r="N275" i="19"/>
  <c r="P275" i="19" s="1"/>
  <c r="M275" i="19"/>
  <c r="L275" i="19"/>
  <c r="K275" i="19"/>
  <c r="J275" i="19"/>
  <c r="I275" i="19"/>
  <c r="H275" i="19"/>
  <c r="G275" i="19"/>
  <c r="O274" i="19"/>
  <c r="N274" i="19"/>
  <c r="P274" i="19" s="1"/>
  <c r="M274" i="19"/>
  <c r="L274" i="19"/>
  <c r="K274" i="19"/>
  <c r="J274" i="19"/>
  <c r="I274" i="19"/>
  <c r="H274" i="19"/>
  <c r="G274" i="19"/>
  <c r="O273" i="19"/>
  <c r="N273" i="19"/>
  <c r="P273" i="19" s="1"/>
  <c r="M273" i="19"/>
  <c r="L273" i="19"/>
  <c r="K273" i="19"/>
  <c r="J273" i="19"/>
  <c r="I273" i="19"/>
  <c r="H273" i="19"/>
  <c r="G273" i="19"/>
  <c r="O272" i="19"/>
  <c r="N272" i="19"/>
  <c r="P272" i="19" s="1"/>
  <c r="M272" i="19"/>
  <c r="L272" i="19"/>
  <c r="K272" i="19"/>
  <c r="J272" i="19"/>
  <c r="I272" i="19"/>
  <c r="H272" i="19"/>
  <c r="G272" i="19"/>
  <c r="O271" i="19"/>
  <c r="N271" i="19"/>
  <c r="P271" i="19" s="1"/>
  <c r="M271" i="19"/>
  <c r="L271" i="19"/>
  <c r="K271" i="19"/>
  <c r="J271" i="19"/>
  <c r="I271" i="19"/>
  <c r="H271" i="19"/>
  <c r="G271" i="19"/>
  <c r="O270" i="19"/>
  <c r="N270" i="19"/>
  <c r="P270" i="19" s="1"/>
  <c r="M270" i="19"/>
  <c r="L270" i="19"/>
  <c r="K270" i="19"/>
  <c r="J270" i="19"/>
  <c r="I270" i="19"/>
  <c r="H270" i="19"/>
  <c r="G270" i="19"/>
  <c r="O269" i="19"/>
  <c r="N269" i="19"/>
  <c r="P269" i="19" s="1"/>
  <c r="M269" i="19"/>
  <c r="L269" i="19"/>
  <c r="K269" i="19"/>
  <c r="J269" i="19"/>
  <c r="I269" i="19"/>
  <c r="H269" i="19"/>
  <c r="G269" i="19"/>
  <c r="O268" i="19"/>
  <c r="N268" i="19"/>
  <c r="P268" i="19" s="1"/>
  <c r="M268" i="19"/>
  <c r="L268" i="19"/>
  <c r="K268" i="19"/>
  <c r="J268" i="19"/>
  <c r="I268" i="19"/>
  <c r="H268" i="19"/>
  <c r="G268" i="19"/>
  <c r="O267" i="19"/>
  <c r="N267" i="19"/>
  <c r="P267" i="19" s="1"/>
  <c r="M267" i="19"/>
  <c r="L267" i="19"/>
  <c r="K267" i="19"/>
  <c r="J267" i="19"/>
  <c r="I267" i="19"/>
  <c r="H267" i="19"/>
  <c r="G267" i="19"/>
  <c r="O266" i="19"/>
  <c r="N266" i="19"/>
  <c r="P266" i="19" s="1"/>
  <c r="M266" i="19"/>
  <c r="L266" i="19"/>
  <c r="K266" i="19"/>
  <c r="J266" i="19"/>
  <c r="I266" i="19"/>
  <c r="H266" i="19"/>
  <c r="G266" i="19"/>
  <c r="O265" i="19"/>
  <c r="N265" i="19"/>
  <c r="P265" i="19" s="1"/>
  <c r="M265" i="19"/>
  <c r="L265" i="19"/>
  <c r="K265" i="19"/>
  <c r="J265" i="19"/>
  <c r="I265" i="19"/>
  <c r="H265" i="19"/>
  <c r="G265" i="19"/>
  <c r="O264" i="19"/>
  <c r="N264" i="19"/>
  <c r="P264" i="19" s="1"/>
  <c r="M264" i="19"/>
  <c r="L264" i="19"/>
  <c r="K264" i="19"/>
  <c r="J264" i="19"/>
  <c r="I264" i="19"/>
  <c r="H264" i="19"/>
  <c r="G264" i="19"/>
  <c r="O263" i="19"/>
  <c r="N263" i="19"/>
  <c r="P263" i="19" s="1"/>
  <c r="M263" i="19"/>
  <c r="L263" i="19"/>
  <c r="K263" i="19"/>
  <c r="J263" i="19"/>
  <c r="I263" i="19"/>
  <c r="H263" i="19"/>
  <c r="G263" i="19"/>
  <c r="O262" i="19"/>
  <c r="N262" i="19"/>
  <c r="P262" i="19" s="1"/>
  <c r="M262" i="19"/>
  <c r="L262" i="19"/>
  <c r="K262" i="19"/>
  <c r="J262" i="19"/>
  <c r="I262" i="19"/>
  <c r="H262" i="19"/>
  <c r="G262" i="19"/>
  <c r="O261" i="19"/>
  <c r="N261" i="19"/>
  <c r="P261" i="19" s="1"/>
  <c r="M261" i="19"/>
  <c r="L261" i="19"/>
  <c r="K261" i="19"/>
  <c r="J261" i="19"/>
  <c r="I261" i="19"/>
  <c r="H261" i="19"/>
  <c r="G261" i="19"/>
  <c r="O260" i="19"/>
  <c r="N260" i="19"/>
  <c r="P260" i="19" s="1"/>
  <c r="M260" i="19"/>
  <c r="L260" i="19"/>
  <c r="K260" i="19"/>
  <c r="J260" i="19"/>
  <c r="I260" i="19"/>
  <c r="H260" i="19"/>
  <c r="G260" i="19"/>
  <c r="O259" i="19"/>
  <c r="N259" i="19"/>
  <c r="P259" i="19" s="1"/>
  <c r="M259" i="19"/>
  <c r="L259" i="19"/>
  <c r="K259" i="19"/>
  <c r="J259" i="19"/>
  <c r="I259" i="19"/>
  <c r="H259" i="19"/>
  <c r="G259" i="19"/>
  <c r="O258" i="19"/>
  <c r="N258" i="19"/>
  <c r="P258" i="19" s="1"/>
  <c r="M258" i="19"/>
  <c r="L258" i="19"/>
  <c r="K258" i="19"/>
  <c r="J258" i="19"/>
  <c r="I258" i="19"/>
  <c r="H258" i="19"/>
  <c r="G258" i="19"/>
  <c r="O257" i="19"/>
  <c r="N257" i="19"/>
  <c r="P257" i="19" s="1"/>
  <c r="M257" i="19"/>
  <c r="L257" i="19"/>
  <c r="K257" i="19"/>
  <c r="J257" i="19"/>
  <c r="I257" i="19"/>
  <c r="H257" i="19"/>
  <c r="G257" i="19"/>
  <c r="O256" i="19"/>
  <c r="N256" i="19"/>
  <c r="P256" i="19" s="1"/>
  <c r="M256" i="19"/>
  <c r="L256" i="19"/>
  <c r="K256" i="19"/>
  <c r="J256" i="19"/>
  <c r="I256" i="19"/>
  <c r="H256" i="19"/>
  <c r="G256" i="19"/>
  <c r="O255" i="19"/>
  <c r="N255" i="19"/>
  <c r="P255" i="19" s="1"/>
  <c r="M255" i="19"/>
  <c r="L255" i="19"/>
  <c r="K255" i="19"/>
  <c r="J255" i="19"/>
  <c r="I255" i="19"/>
  <c r="H255" i="19"/>
  <c r="G255" i="19"/>
  <c r="O254" i="19"/>
  <c r="N254" i="19"/>
  <c r="P254" i="19" s="1"/>
  <c r="M254" i="19"/>
  <c r="L254" i="19"/>
  <c r="K254" i="19"/>
  <c r="J254" i="19"/>
  <c r="I254" i="19"/>
  <c r="H254" i="19"/>
  <c r="G254" i="19"/>
  <c r="O253" i="19"/>
  <c r="N253" i="19"/>
  <c r="P253" i="19" s="1"/>
  <c r="M253" i="19"/>
  <c r="L253" i="19"/>
  <c r="K253" i="19"/>
  <c r="J253" i="19"/>
  <c r="I253" i="19"/>
  <c r="H253" i="19"/>
  <c r="G253" i="19"/>
  <c r="O252" i="19"/>
  <c r="N252" i="19"/>
  <c r="P252" i="19" s="1"/>
  <c r="M252" i="19"/>
  <c r="L252" i="19"/>
  <c r="K252" i="19"/>
  <c r="J252" i="19"/>
  <c r="I252" i="19"/>
  <c r="H252" i="19"/>
  <c r="G252" i="19"/>
  <c r="O251" i="19"/>
  <c r="N251" i="19"/>
  <c r="P251" i="19" s="1"/>
  <c r="M251" i="19"/>
  <c r="L251" i="19"/>
  <c r="K251" i="19"/>
  <c r="J251" i="19"/>
  <c r="I251" i="19"/>
  <c r="H251" i="19"/>
  <c r="G251" i="19"/>
  <c r="O250" i="19"/>
  <c r="N250" i="19"/>
  <c r="P250" i="19" s="1"/>
  <c r="M250" i="19"/>
  <c r="L250" i="19"/>
  <c r="K250" i="19"/>
  <c r="J250" i="19"/>
  <c r="I250" i="19"/>
  <c r="H250" i="19"/>
  <c r="G250" i="19"/>
  <c r="O249" i="19"/>
  <c r="N249" i="19"/>
  <c r="P249" i="19" s="1"/>
  <c r="M249" i="19"/>
  <c r="L249" i="19"/>
  <c r="K249" i="19"/>
  <c r="J249" i="19"/>
  <c r="I249" i="19"/>
  <c r="H249" i="19"/>
  <c r="G249" i="19"/>
  <c r="O248" i="19"/>
  <c r="N248" i="19"/>
  <c r="P248" i="19" s="1"/>
  <c r="M248" i="19"/>
  <c r="L248" i="19"/>
  <c r="K248" i="19"/>
  <c r="J248" i="19"/>
  <c r="I248" i="19"/>
  <c r="H248" i="19"/>
  <c r="G248" i="19"/>
  <c r="O247" i="19"/>
  <c r="N247" i="19"/>
  <c r="P247" i="19" s="1"/>
  <c r="M247" i="19"/>
  <c r="L247" i="19"/>
  <c r="K247" i="19"/>
  <c r="J247" i="19"/>
  <c r="I247" i="19"/>
  <c r="H247" i="19"/>
  <c r="G247" i="19"/>
  <c r="O246" i="19"/>
  <c r="N246" i="19"/>
  <c r="P246" i="19" s="1"/>
  <c r="M246" i="19"/>
  <c r="L246" i="19"/>
  <c r="K246" i="19"/>
  <c r="J246" i="19"/>
  <c r="I246" i="19"/>
  <c r="H246" i="19"/>
  <c r="G246" i="19"/>
  <c r="O245" i="19"/>
  <c r="N245" i="19"/>
  <c r="P245" i="19" s="1"/>
  <c r="M245" i="19"/>
  <c r="L245" i="19"/>
  <c r="K245" i="19"/>
  <c r="J245" i="19"/>
  <c r="I245" i="19"/>
  <c r="H245" i="19"/>
  <c r="G245" i="19"/>
  <c r="O244" i="19"/>
  <c r="N244" i="19"/>
  <c r="P244" i="19" s="1"/>
  <c r="M244" i="19"/>
  <c r="L244" i="19"/>
  <c r="K244" i="19"/>
  <c r="J244" i="19"/>
  <c r="I244" i="19"/>
  <c r="H244" i="19"/>
  <c r="G244" i="19"/>
  <c r="O243" i="19"/>
  <c r="N243" i="19"/>
  <c r="P243" i="19" s="1"/>
  <c r="M243" i="19"/>
  <c r="L243" i="19"/>
  <c r="K243" i="19"/>
  <c r="J243" i="19"/>
  <c r="I243" i="19"/>
  <c r="H243" i="19"/>
  <c r="G243" i="19"/>
  <c r="O242" i="19"/>
  <c r="N242" i="19"/>
  <c r="P242" i="19" s="1"/>
  <c r="M242" i="19"/>
  <c r="L242" i="19"/>
  <c r="K242" i="19"/>
  <c r="J242" i="19"/>
  <c r="I242" i="19"/>
  <c r="H242" i="19"/>
  <c r="G242" i="19"/>
  <c r="O241" i="19"/>
  <c r="N241" i="19"/>
  <c r="P241" i="19" s="1"/>
  <c r="M241" i="19"/>
  <c r="L241" i="19"/>
  <c r="K241" i="19"/>
  <c r="J241" i="19"/>
  <c r="I241" i="19"/>
  <c r="H241" i="19"/>
  <c r="G241" i="19"/>
  <c r="O240" i="19"/>
  <c r="N240" i="19"/>
  <c r="P240" i="19" s="1"/>
  <c r="M240" i="19"/>
  <c r="L240" i="19"/>
  <c r="K240" i="19"/>
  <c r="J240" i="19"/>
  <c r="I240" i="19"/>
  <c r="H240" i="19"/>
  <c r="G240" i="19"/>
  <c r="O239" i="19"/>
  <c r="N239" i="19"/>
  <c r="P239" i="19" s="1"/>
  <c r="M239" i="19"/>
  <c r="L239" i="19"/>
  <c r="K239" i="19"/>
  <c r="J239" i="19"/>
  <c r="I239" i="19"/>
  <c r="H239" i="19"/>
  <c r="G239" i="19"/>
  <c r="O238" i="19"/>
  <c r="N238" i="19"/>
  <c r="P238" i="19" s="1"/>
  <c r="M238" i="19"/>
  <c r="L238" i="19"/>
  <c r="K238" i="19"/>
  <c r="J238" i="19"/>
  <c r="I238" i="19"/>
  <c r="H238" i="19"/>
  <c r="G238" i="19"/>
  <c r="O237" i="19"/>
  <c r="N237" i="19"/>
  <c r="P237" i="19" s="1"/>
  <c r="M237" i="19"/>
  <c r="L237" i="19"/>
  <c r="K237" i="19"/>
  <c r="J237" i="19"/>
  <c r="I237" i="19"/>
  <c r="H237" i="19"/>
  <c r="G237" i="19"/>
  <c r="O236" i="19"/>
  <c r="N236" i="19"/>
  <c r="P236" i="19" s="1"/>
  <c r="M236" i="19"/>
  <c r="L236" i="19"/>
  <c r="K236" i="19"/>
  <c r="J236" i="19"/>
  <c r="I236" i="19"/>
  <c r="H236" i="19"/>
  <c r="G236" i="19"/>
  <c r="O235" i="19"/>
  <c r="N235" i="19"/>
  <c r="P235" i="19" s="1"/>
  <c r="M235" i="19"/>
  <c r="L235" i="19"/>
  <c r="K235" i="19"/>
  <c r="J235" i="19"/>
  <c r="I235" i="19"/>
  <c r="H235" i="19"/>
  <c r="G235" i="19"/>
  <c r="O234" i="19"/>
  <c r="N234" i="19"/>
  <c r="P234" i="19" s="1"/>
  <c r="M234" i="19"/>
  <c r="L234" i="19"/>
  <c r="K234" i="19"/>
  <c r="J234" i="19"/>
  <c r="I234" i="19"/>
  <c r="H234" i="19"/>
  <c r="G234" i="19"/>
  <c r="O233" i="19"/>
  <c r="N233" i="19"/>
  <c r="P233" i="19" s="1"/>
  <c r="M233" i="19"/>
  <c r="L233" i="19"/>
  <c r="K233" i="19"/>
  <c r="J233" i="19"/>
  <c r="I233" i="19"/>
  <c r="H233" i="19"/>
  <c r="G233" i="19"/>
  <c r="O232" i="19"/>
  <c r="N232" i="19"/>
  <c r="P232" i="19" s="1"/>
  <c r="M232" i="19"/>
  <c r="L232" i="19"/>
  <c r="K232" i="19"/>
  <c r="J232" i="19"/>
  <c r="I232" i="19"/>
  <c r="H232" i="19"/>
  <c r="G232" i="19"/>
  <c r="O231" i="19"/>
  <c r="N231" i="19"/>
  <c r="P231" i="19" s="1"/>
  <c r="M231" i="19"/>
  <c r="L231" i="19"/>
  <c r="K231" i="19"/>
  <c r="J231" i="19"/>
  <c r="I231" i="19"/>
  <c r="H231" i="19"/>
  <c r="G231" i="19"/>
  <c r="O230" i="19"/>
  <c r="N230" i="19"/>
  <c r="P230" i="19" s="1"/>
  <c r="M230" i="19"/>
  <c r="L230" i="19"/>
  <c r="K230" i="19"/>
  <c r="J230" i="19"/>
  <c r="I230" i="19"/>
  <c r="H230" i="19"/>
  <c r="G230" i="19"/>
  <c r="O229" i="19"/>
  <c r="N229" i="19"/>
  <c r="P229" i="19" s="1"/>
  <c r="M229" i="19"/>
  <c r="L229" i="19"/>
  <c r="K229" i="19"/>
  <c r="J229" i="19"/>
  <c r="I229" i="19"/>
  <c r="H229" i="19"/>
  <c r="G229" i="19"/>
  <c r="O228" i="19"/>
  <c r="N228" i="19"/>
  <c r="P228" i="19" s="1"/>
  <c r="M228" i="19"/>
  <c r="L228" i="19"/>
  <c r="K228" i="19"/>
  <c r="J228" i="19"/>
  <c r="I228" i="19"/>
  <c r="H228" i="19"/>
  <c r="G228" i="19"/>
  <c r="O227" i="19"/>
  <c r="N227" i="19"/>
  <c r="P227" i="19" s="1"/>
  <c r="M227" i="19"/>
  <c r="L227" i="19"/>
  <c r="K227" i="19"/>
  <c r="J227" i="19"/>
  <c r="I227" i="19"/>
  <c r="H227" i="19"/>
  <c r="G227" i="19"/>
  <c r="O226" i="19"/>
  <c r="N226" i="19"/>
  <c r="P226" i="19" s="1"/>
  <c r="M226" i="19"/>
  <c r="L226" i="19"/>
  <c r="K226" i="19"/>
  <c r="J226" i="19"/>
  <c r="I226" i="19"/>
  <c r="H226" i="19"/>
  <c r="G226" i="19"/>
  <c r="O225" i="19"/>
  <c r="N225" i="19"/>
  <c r="P225" i="19" s="1"/>
  <c r="M225" i="19"/>
  <c r="L225" i="19"/>
  <c r="K225" i="19"/>
  <c r="J225" i="19"/>
  <c r="I225" i="19"/>
  <c r="H225" i="19"/>
  <c r="G225" i="19"/>
  <c r="O224" i="19"/>
  <c r="N224" i="19"/>
  <c r="P224" i="19" s="1"/>
  <c r="M224" i="19"/>
  <c r="L224" i="19"/>
  <c r="K224" i="19"/>
  <c r="J224" i="19"/>
  <c r="I224" i="19"/>
  <c r="H224" i="19"/>
  <c r="G224" i="19"/>
  <c r="O223" i="19"/>
  <c r="N223" i="19"/>
  <c r="P223" i="19" s="1"/>
  <c r="M223" i="19"/>
  <c r="L223" i="19"/>
  <c r="K223" i="19"/>
  <c r="J223" i="19"/>
  <c r="I223" i="19"/>
  <c r="H223" i="19"/>
  <c r="G223" i="19"/>
  <c r="O222" i="19"/>
  <c r="N222" i="19"/>
  <c r="P222" i="19" s="1"/>
  <c r="M222" i="19"/>
  <c r="L222" i="19"/>
  <c r="K222" i="19"/>
  <c r="J222" i="19"/>
  <c r="I222" i="19"/>
  <c r="H222" i="19"/>
  <c r="G222" i="19"/>
  <c r="O221" i="19"/>
  <c r="N221" i="19"/>
  <c r="P221" i="19" s="1"/>
  <c r="M221" i="19"/>
  <c r="L221" i="19"/>
  <c r="K221" i="19"/>
  <c r="J221" i="19"/>
  <c r="I221" i="19"/>
  <c r="H221" i="19"/>
  <c r="G221" i="19"/>
  <c r="O220" i="19"/>
  <c r="N220" i="19"/>
  <c r="P220" i="19" s="1"/>
  <c r="M220" i="19"/>
  <c r="L220" i="19"/>
  <c r="K220" i="19"/>
  <c r="J220" i="19"/>
  <c r="I220" i="19"/>
  <c r="H220" i="19"/>
  <c r="G220" i="19"/>
  <c r="O219" i="19"/>
  <c r="N219" i="19"/>
  <c r="P219" i="19" s="1"/>
  <c r="M219" i="19"/>
  <c r="L219" i="19"/>
  <c r="K219" i="19"/>
  <c r="J219" i="19"/>
  <c r="I219" i="19"/>
  <c r="H219" i="19"/>
  <c r="G219" i="19"/>
  <c r="O218" i="19"/>
  <c r="N218" i="19"/>
  <c r="P218" i="19" s="1"/>
  <c r="M218" i="19"/>
  <c r="L218" i="19"/>
  <c r="K218" i="19"/>
  <c r="J218" i="19"/>
  <c r="I218" i="19"/>
  <c r="H218" i="19"/>
  <c r="G218" i="19"/>
  <c r="O217" i="19"/>
  <c r="N217" i="19"/>
  <c r="P217" i="19" s="1"/>
  <c r="M217" i="19"/>
  <c r="L217" i="19"/>
  <c r="K217" i="19"/>
  <c r="J217" i="19"/>
  <c r="I217" i="19"/>
  <c r="H217" i="19"/>
  <c r="G217" i="19"/>
  <c r="O216" i="19"/>
  <c r="N216" i="19"/>
  <c r="P216" i="19" s="1"/>
  <c r="M216" i="19"/>
  <c r="L216" i="19"/>
  <c r="K216" i="19"/>
  <c r="J216" i="19"/>
  <c r="I216" i="19"/>
  <c r="H216" i="19"/>
  <c r="G216" i="19"/>
  <c r="O215" i="19"/>
  <c r="N215" i="19"/>
  <c r="P215" i="19" s="1"/>
  <c r="M215" i="19"/>
  <c r="L215" i="19"/>
  <c r="K215" i="19"/>
  <c r="J215" i="19"/>
  <c r="I215" i="19"/>
  <c r="H215" i="19"/>
  <c r="G215" i="19"/>
  <c r="O214" i="19"/>
  <c r="N214" i="19"/>
  <c r="P214" i="19" s="1"/>
  <c r="M214" i="19"/>
  <c r="L214" i="19"/>
  <c r="K214" i="19"/>
  <c r="J214" i="19"/>
  <c r="I214" i="19"/>
  <c r="H214" i="19"/>
  <c r="G214" i="19"/>
  <c r="O213" i="19"/>
  <c r="N213" i="19"/>
  <c r="P213" i="19" s="1"/>
  <c r="M213" i="19"/>
  <c r="L213" i="19"/>
  <c r="K213" i="19"/>
  <c r="J213" i="19"/>
  <c r="I213" i="19"/>
  <c r="H213" i="19"/>
  <c r="G213" i="19"/>
  <c r="O212" i="19"/>
  <c r="N212" i="19"/>
  <c r="P212" i="19" s="1"/>
  <c r="M212" i="19"/>
  <c r="L212" i="19"/>
  <c r="K212" i="19"/>
  <c r="J212" i="19"/>
  <c r="I212" i="19"/>
  <c r="H212" i="19"/>
  <c r="G212" i="19"/>
  <c r="O211" i="19"/>
  <c r="N211" i="19"/>
  <c r="P211" i="19" s="1"/>
  <c r="M211" i="19"/>
  <c r="L211" i="19"/>
  <c r="K211" i="19"/>
  <c r="J211" i="19"/>
  <c r="I211" i="19"/>
  <c r="H211" i="19"/>
  <c r="G211" i="19"/>
  <c r="O210" i="19"/>
  <c r="N210" i="19"/>
  <c r="P210" i="19" s="1"/>
  <c r="M210" i="19"/>
  <c r="L210" i="19"/>
  <c r="K210" i="19"/>
  <c r="J210" i="19"/>
  <c r="I210" i="19"/>
  <c r="H210" i="19"/>
  <c r="G210" i="19"/>
  <c r="O209" i="19"/>
  <c r="N209" i="19"/>
  <c r="P209" i="19" s="1"/>
  <c r="M209" i="19"/>
  <c r="L209" i="19"/>
  <c r="K209" i="19"/>
  <c r="J209" i="19"/>
  <c r="I209" i="19"/>
  <c r="H209" i="19"/>
  <c r="G209" i="19"/>
  <c r="O208" i="19"/>
  <c r="N208" i="19"/>
  <c r="P208" i="19" s="1"/>
  <c r="M208" i="19"/>
  <c r="L208" i="19"/>
  <c r="K208" i="19"/>
  <c r="J208" i="19"/>
  <c r="I208" i="19"/>
  <c r="H208" i="19"/>
  <c r="G208" i="19"/>
  <c r="O207" i="19"/>
  <c r="N207" i="19"/>
  <c r="P207" i="19" s="1"/>
  <c r="M207" i="19"/>
  <c r="L207" i="19"/>
  <c r="K207" i="19"/>
  <c r="J207" i="19"/>
  <c r="I207" i="19"/>
  <c r="H207" i="19"/>
  <c r="G207" i="19"/>
  <c r="O206" i="19"/>
  <c r="N206" i="19"/>
  <c r="P206" i="19" s="1"/>
  <c r="M206" i="19"/>
  <c r="L206" i="19"/>
  <c r="K206" i="19"/>
  <c r="J206" i="19"/>
  <c r="I206" i="19"/>
  <c r="H206" i="19"/>
  <c r="G206" i="19"/>
  <c r="O205" i="19"/>
  <c r="N205" i="19"/>
  <c r="P205" i="19" s="1"/>
  <c r="M205" i="19"/>
  <c r="L205" i="19"/>
  <c r="K205" i="19"/>
  <c r="J205" i="19"/>
  <c r="I205" i="19"/>
  <c r="H205" i="19"/>
  <c r="G205" i="19"/>
  <c r="O204" i="19"/>
  <c r="N204" i="19"/>
  <c r="P204" i="19" s="1"/>
  <c r="M204" i="19"/>
  <c r="L204" i="19"/>
  <c r="K204" i="19"/>
  <c r="J204" i="19"/>
  <c r="I204" i="19"/>
  <c r="H204" i="19"/>
  <c r="G204" i="19"/>
  <c r="O203" i="19"/>
  <c r="N203" i="19"/>
  <c r="P203" i="19" s="1"/>
  <c r="M203" i="19"/>
  <c r="L203" i="19"/>
  <c r="K203" i="19"/>
  <c r="J203" i="19"/>
  <c r="I203" i="19"/>
  <c r="H203" i="19"/>
  <c r="G203" i="19"/>
  <c r="O202" i="19"/>
  <c r="N202" i="19"/>
  <c r="P202" i="19" s="1"/>
  <c r="M202" i="19"/>
  <c r="L202" i="19"/>
  <c r="K202" i="19"/>
  <c r="J202" i="19"/>
  <c r="I202" i="19"/>
  <c r="H202" i="19"/>
  <c r="G202" i="19"/>
  <c r="O201" i="19"/>
  <c r="N201" i="19"/>
  <c r="P201" i="19" s="1"/>
  <c r="M201" i="19"/>
  <c r="L201" i="19"/>
  <c r="K201" i="19"/>
  <c r="J201" i="19"/>
  <c r="I201" i="19"/>
  <c r="H201" i="19"/>
  <c r="G201" i="19"/>
  <c r="O200" i="19"/>
  <c r="N200" i="19"/>
  <c r="P200" i="19" s="1"/>
  <c r="M200" i="19"/>
  <c r="L200" i="19"/>
  <c r="K200" i="19"/>
  <c r="J200" i="19"/>
  <c r="I200" i="19"/>
  <c r="H200" i="19"/>
  <c r="G200" i="19"/>
  <c r="O199" i="19"/>
  <c r="N199" i="19"/>
  <c r="P199" i="19" s="1"/>
  <c r="M199" i="19"/>
  <c r="L199" i="19"/>
  <c r="K199" i="19"/>
  <c r="J199" i="19"/>
  <c r="I199" i="19"/>
  <c r="H199" i="19"/>
  <c r="G199" i="19"/>
  <c r="O198" i="19"/>
  <c r="N198" i="19"/>
  <c r="P198" i="19" s="1"/>
  <c r="M198" i="19"/>
  <c r="L198" i="19"/>
  <c r="K198" i="19"/>
  <c r="J198" i="19"/>
  <c r="I198" i="19"/>
  <c r="H198" i="19"/>
  <c r="G198" i="19"/>
  <c r="O197" i="19"/>
  <c r="N197" i="19"/>
  <c r="P197" i="19" s="1"/>
  <c r="M197" i="19"/>
  <c r="L197" i="19"/>
  <c r="K197" i="19"/>
  <c r="J197" i="19"/>
  <c r="I197" i="19"/>
  <c r="H197" i="19"/>
  <c r="G197" i="19"/>
  <c r="O196" i="19"/>
  <c r="N196" i="19"/>
  <c r="P196" i="19" s="1"/>
  <c r="M196" i="19"/>
  <c r="L196" i="19"/>
  <c r="K196" i="19"/>
  <c r="J196" i="19"/>
  <c r="I196" i="19"/>
  <c r="H196" i="19"/>
  <c r="G196" i="19"/>
  <c r="O195" i="19"/>
  <c r="N195" i="19"/>
  <c r="P195" i="19" s="1"/>
  <c r="M195" i="19"/>
  <c r="L195" i="19"/>
  <c r="K195" i="19"/>
  <c r="J195" i="19"/>
  <c r="I195" i="19"/>
  <c r="H195" i="19"/>
  <c r="G195" i="19"/>
  <c r="O194" i="19"/>
  <c r="N194" i="19"/>
  <c r="P194" i="19" s="1"/>
  <c r="M194" i="19"/>
  <c r="L194" i="19"/>
  <c r="K194" i="19"/>
  <c r="J194" i="19"/>
  <c r="I194" i="19"/>
  <c r="H194" i="19"/>
  <c r="G194" i="19"/>
  <c r="O193" i="19"/>
  <c r="N193" i="19"/>
  <c r="P193" i="19" s="1"/>
  <c r="M193" i="19"/>
  <c r="L193" i="19"/>
  <c r="K193" i="19"/>
  <c r="J193" i="19"/>
  <c r="I193" i="19"/>
  <c r="H193" i="19"/>
  <c r="G193" i="19"/>
  <c r="O192" i="19"/>
  <c r="N192" i="19"/>
  <c r="P192" i="19" s="1"/>
  <c r="M192" i="19"/>
  <c r="L192" i="19"/>
  <c r="K192" i="19"/>
  <c r="J192" i="19"/>
  <c r="I192" i="19"/>
  <c r="H192" i="19"/>
  <c r="G192" i="19"/>
  <c r="O191" i="19"/>
  <c r="N191" i="19"/>
  <c r="P191" i="19" s="1"/>
  <c r="M191" i="19"/>
  <c r="L191" i="19"/>
  <c r="K191" i="19"/>
  <c r="J191" i="19"/>
  <c r="I191" i="19"/>
  <c r="H191" i="19"/>
  <c r="G191" i="19"/>
  <c r="O190" i="19"/>
  <c r="N190" i="19"/>
  <c r="P190" i="19" s="1"/>
  <c r="M190" i="19"/>
  <c r="L190" i="19"/>
  <c r="K190" i="19"/>
  <c r="J190" i="19"/>
  <c r="I190" i="19"/>
  <c r="H190" i="19"/>
  <c r="G190" i="19"/>
  <c r="O189" i="19"/>
  <c r="N189" i="19"/>
  <c r="P189" i="19" s="1"/>
  <c r="M189" i="19"/>
  <c r="L189" i="19"/>
  <c r="K189" i="19"/>
  <c r="J189" i="19"/>
  <c r="I189" i="19"/>
  <c r="H189" i="19"/>
  <c r="G189" i="19"/>
  <c r="O188" i="19"/>
  <c r="N188" i="19"/>
  <c r="P188" i="19" s="1"/>
  <c r="M188" i="19"/>
  <c r="L188" i="19"/>
  <c r="K188" i="19"/>
  <c r="J188" i="19"/>
  <c r="I188" i="19"/>
  <c r="H188" i="19"/>
  <c r="G188" i="19"/>
  <c r="O187" i="19"/>
  <c r="N187" i="19"/>
  <c r="P187" i="19" s="1"/>
  <c r="M187" i="19"/>
  <c r="L187" i="19"/>
  <c r="K187" i="19"/>
  <c r="J187" i="19"/>
  <c r="I187" i="19"/>
  <c r="H187" i="19"/>
  <c r="G187" i="19"/>
  <c r="O186" i="19"/>
  <c r="N186" i="19"/>
  <c r="P186" i="19" s="1"/>
  <c r="M186" i="19"/>
  <c r="L186" i="19"/>
  <c r="K186" i="19"/>
  <c r="J186" i="19"/>
  <c r="I186" i="19"/>
  <c r="H186" i="19"/>
  <c r="G186" i="19"/>
  <c r="O185" i="19"/>
  <c r="N185" i="19"/>
  <c r="P185" i="19" s="1"/>
  <c r="M185" i="19"/>
  <c r="L185" i="19"/>
  <c r="K185" i="19"/>
  <c r="J185" i="19"/>
  <c r="I185" i="19"/>
  <c r="H185" i="19"/>
  <c r="G185" i="19"/>
  <c r="O184" i="19"/>
  <c r="N184" i="19"/>
  <c r="P184" i="19" s="1"/>
  <c r="M184" i="19"/>
  <c r="L184" i="19"/>
  <c r="K184" i="19"/>
  <c r="J184" i="19"/>
  <c r="I184" i="19"/>
  <c r="H184" i="19"/>
  <c r="G184" i="19"/>
  <c r="O183" i="19"/>
  <c r="N183" i="19"/>
  <c r="P183" i="19" s="1"/>
  <c r="M183" i="19"/>
  <c r="L183" i="19"/>
  <c r="K183" i="19"/>
  <c r="J183" i="19"/>
  <c r="I183" i="19"/>
  <c r="H183" i="19"/>
  <c r="G183" i="19"/>
  <c r="O182" i="19"/>
  <c r="N182" i="19"/>
  <c r="P182" i="19" s="1"/>
  <c r="M182" i="19"/>
  <c r="L182" i="19"/>
  <c r="K182" i="19"/>
  <c r="J182" i="19"/>
  <c r="I182" i="19"/>
  <c r="H182" i="19"/>
  <c r="G182" i="19"/>
  <c r="O181" i="19"/>
  <c r="N181" i="19"/>
  <c r="P181" i="19" s="1"/>
  <c r="M181" i="19"/>
  <c r="L181" i="19"/>
  <c r="K181" i="19"/>
  <c r="J181" i="19"/>
  <c r="I181" i="19"/>
  <c r="H181" i="19"/>
  <c r="G181" i="19"/>
  <c r="O180" i="19"/>
  <c r="N180" i="19"/>
  <c r="P180" i="19" s="1"/>
  <c r="M180" i="19"/>
  <c r="L180" i="19"/>
  <c r="K180" i="19"/>
  <c r="J180" i="19"/>
  <c r="I180" i="19"/>
  <c r="H180" i="19"/>
  <c r="G180" i="19"/>
  <c r="O179" i="19"/>
  <c r="N179" i="19"/>
  <c r="P179" i="19" s="1"/>
  <c r="M179" i="19"/>
  <c r="L179" i="19"/>
  <c r="K179" i="19"/>
  <c r="J179" i="19"/>
  <c r="I179" i="19"/>
  <c r="H179" i="19"/>
  <c r="G179" i="19"/>
  <c r="O178" i="19"/>
  <c r="N178" i="19"/>
  <c r="P178" i="19" s="1"/>
  <c r="M178" i="19"/>
  <c r="L178" i="19"/>
  <c r="K178" i="19"/>
  <c r="J178" i="19"/>
  <c r="I178" i="19"/>
  <c r="H178" i="19"/>
  <c r="G178" i="19"/>
  <c r="O177" i="19"/>
  <c r="N177" i="19"/>
  <c r="P177" i="19" s="1"/>
  <c r="M177" i="19"/>
  <c r="L177" i="19"/>
  <c r="K177" i="19"/>
  <c r="J177" i="19"/>
  <c r="I177" i="19"/>
  <c r="H177" i="19"/>
  <c r="G177" i="19"/>
  <c r="O176" i="19"/>
  <c r="N176" i="19"/>
  <c r="P176" i="19" s="1"/>
  <c r="M176" i="19"/>
  <c r="L176" i="19"/>
  <c r="K176" i="19"/>
  <c r="J176" i="19"/>
  <c r="I176" i="19"/>
  <c r="H176" i="19"/>
  <c r="G176" i="19"/>
  <c r="O175" i="19"/>
  <c r="N175" i="19"/>
  <c r="P175" i="19" s="1"/>
  <c r="M175" i="19"/>
  <c r="L175" i="19"/>
  <c r="K175" i="19"/>
  <c r="J175" i="19"/>
  <c r="I175" i="19"/>
  <c r="H175" i="19"/>
  <c r="G175" i="19"/>
  <c r="O174" i="19"/>
  <c r="N174" i="19"/>
  <c r="P174" i="19" s="1"/>
  <c r="M174" i="19"/>
  <c r="L174" i="19"/>
  <c r="K174" i="19"/>
  <c r="J174" i="19"/>
  <c r="I174" i="19"/>
  <c r="H174" i="19"/>
  <c r="G174" i="19"/>
  <c r="O173" i="19"/>
  <c r="N173" i="19"/>
  <c r="P173" i="19" s="1"/>
  <c r="M173" i="19"/>
  <c r="L173" i="19"/>
  <c r="K173" i="19"/>
  <c r="J173" i="19"/>
  <c r="I173" i="19"/>
  <c r="H173" i="19"/>
  <c r="G173" i="19"/>
  <c r="O172" i="19"/>
  <c r="N172" i="19"/>
  <c r="P172" i="19" s="1"/>
  <c r="M172" i="19"/>
  <c r="L172" i="19"/>
  <c r="K172" i="19"/>
  <c r="J172" i="19"/>
  <c r="I172" i="19"/>
  <c r="H172" i="19"/>
  <c r="G172" i="19"/>
  <c r="O171" i="19"/>
  <c r="N171" i="19"/>
  <c r="P171" i="19" s="1"/>
  <c r="M171" i="19"/>
  <c r="L171" i="19"/>
  <c r="K171" i="19"/>
  <c r="J171" i="19"/>
  <c r="I171" i="19"/>
  <c r="H171" i="19"/>
  <c r="G171" i="19"/>
  <c r="O170" i="19"/>
  <c r="N170" i="19"/>
  <c r="P170" i="19" s="1"/>
  <c r="M170" i="19"/>
  <c r="L170" i="19"/>
  <c r="K170" i="19"/>
  <c r="J170" i="19"/>
  <c r="I170" i="19"/>
  <c r="H170" i="19"/>
  <c r="G170" i="19"/>
  <c r="O169" i="19"/>
  <c r="N169" i="19"/>
  <c r="P169" i="19" s="1"/>
  <c r="M169" i="19"/>
  <c r="L169" i="19"/>
  <c r="K169" i="19"/>
  <c r="J169" i="19"/>
  <c r="I169" i="19"/>
  <c r="H169" i="19"/>
  <c r="G169" i="19"/>
  <c r="O168" i="19"/>
  <c r="N168" i="19"/>
  <c r="P168" i="19" s="1"/>
  <c r="M168" i="19"/>
  <c r="L168" i="19"/>
  <c r="K168" i="19"/>
  <c r="J168" i="19"/>
  <c r="I168" i="19"/>
  <c r="H168" i="19"/>
  <c r="G168" i="19"/>
  <c r="O167" i="19"/>
  <c r="N167" i="19"/>
  <c r="P167" i="19" s="1"/>
  <c r="M167" i="19"/>
  <c r="L167" i="19"/>
  <c r="K167" i="19"/>
  <c r="J167" i="19"/>
  <c r="I167" i="19"/>
  <c r="H167" i="19"/>
  <c r="G167" i="19"/>
  <c r="O166" i="19"/>
  <c r="N166" i="19"/>
  <c r="P166" i="19" s="1"/>
  <c r="M166" i="19"/>
  <c r="L166" i="19"/>
  <c r="K166" i="19"/>
  <c r="J166" i="19"/>
  <c r="I166" i="19"/>
  <c r="H166" i="19"/>
  <c r="G166" i="19"/>
  <c r="O165" i="19"/>
  <c r="N165" i="19"/>
  <c r="P165" i="19" s="1"/>
  <c r="M165" i="19"/>
  <c r="L165" i="19"/>
  <c r="K165" i="19"/>
  <c r="J165" i="19"/>
  <c r="I165" i="19"/>
  <c r="H165" i="19"/>
  <c r="G165" i="19"/>
  <c r="O164" i="19"/>
  <c r="N164" i="19"/>
  <c r="P164" i="19" s="1"/>
  <c r="M164" i="19"/>
  <c r="L164" i="19"/>
  <c r="K164" i="19"/>
  <c r="J164" i="19"/>
  <c r="I164" i="19"/>
  <c r="H164" i="19"/>
  <c r="G164" i="19"/>
  <c r="O163" i="19"/>
  <c r="N163" i="19"/>
  <c r="P163" i="19" s="1"/>
  <c r="M163" i="19"/>
  <c r="L163" i="19"/>
  <c r="K163" i="19"/>
  <c r="J163" i="19"/>
  <c r="I163" i="19"/>
  <c r="H163" i="19"/>
  <c r="G163" i="19"/>
  <c r="O162" i="19"/>
  <c r="N162" i="19"/>
  <c r="P162" i="19" s="1"/>
  <c r="M162" i="19"/>
  <c r="L162" i="19"/>
  <c r="K162" i="19"/>
  <c r="J162" i="19"/>
  <c r="I162" i="19"/>
  <c r="H162" i="19"/>
  <c r="G162" i="19"/>
  <c r="O161" i="19"/>
  <c r="N161" i="19"/>
  <c r="P161" i="19" s="1"/>
  <c r="M161" i="19"/>
  <c r="L161" i="19"/>
  <c r="K161" i="19"/>
  <c r="J161" i="19"/>
  <c r="I161" i="19"/>
  <c r="H161" i="19"/>
  <c r="G161" i="19"/>
  <c r="O160" i="19"/>
  <c r="N160" i="19"/>
  <c r="P160" i="19" s="1"/>
  <c r="M160" i="19"/>
  <c r="L160" i="19"/>
  <c r="K160" i="19"/>
  <c r="J160" i="19"/>
  <c r="I160" i="19"/>
  <c r="H160" i="19"/>
  <c r="G160" i="19"/>
  <c r="O159" i="19"/>
  <c r="N159" i="19"/>
  <c r="P159" i="19" s="1"/>
  <c r="M159" i="19"/>
  <c r="L159" i="19"/>
  <c r="K159" i="19"/>
  <c r="J159" i="19"/>
  <c r="I159" i="19"/>
  <c r="H159" i="19"/>
  <c r="G159" i="19"/>
  <c r="O158" i="19"/>
  <c r="N158" i="19"/>
  <c r="P158" i="19" s="1"/>
  <c r="M158" i="19"/>
  <c r="L158" i="19"/>
  <c r="K158" i="19"/>
  <c r="J158" i="19"/>
  <c r="I158" i="19"/>
  <c r="H158" i="19"/>
  <c r="G158" i="19"/>
  <c r="O157" i="19"/>
  <c r="N157" i="19"/>
  <c r="P157" i="19" s="1"/>
  <c r="M157" i="19"/>
  <c r="L157" i="19"/>
  <c r="K157" i="19"/>
  <c r="J157" i="19"/>
  <c r="I157" i="19"/>
  <c r="H157" i="19"/>
  <c r="G157" i="19"/>
  <c r="O156" i="19"/>
  <c r="N156" i="19"/>
  <c r="P156" i="19" s="1"/>
  <c r="M156" i="19"/>
  <c r="L156" i="19"/>
  <c r="K156" i="19"/>
  <c r="J156" i="19"/>
  <c r="I156" i="19"/>
  <c r="H156" i="19"/>
  <c r="G156" i="19"/>
  <c r="O155" i="19"/>
  <c r="N155" i="19"/>
  <c r="P155" i="19" s="1"/>
  <c r="M155" i="19"/>
  <c r="L155" i="19"/>
  <c r="K155" i="19"/>
  <c r="J155" i="19"/>
  <c r="I155" i="19"/>
  <c r="H155" i="19"/>
  <c r="G155" i="19"/>
  <c r="O154" i="19"/>
  <c r="N154" i="19"/>
  <c r="P154" i="19" s="1"/>
  <c r="M154" i="19"/>
  <c r="L154" i="19"/>
  <c r="K154" i="19"/>
  <c r="J154" i="19"/>
  <c r="I154" i="19"/>
  <c r="H154" i="19"/>
  <c r="G154" i="19"/>
  <c r="O153" i="19"/>
  <c r="N153" i="19"/>
  <c r="P153" i="19" s="1"/>
  <c r="M153" i="19"/>
  <c r="L153" i="19"/>
  <c r="K153" i="19"/>
  <c r="J153" i="19"/>
  <c r="I153" i="19"/>
  <c r="H153" i="19"/>
  <c r="G153" i="19"/>
  <c r="O152" i="19"/>
  <c r="N152" i="19"/>
  <c r="P152" i="19" s="1"/>
  <c r="M152" i="19"/>
  <c r="L152" i="19"/>
  <c r="K152" i="19"/>
  <c r="J152" i="19"/>
  <c r="I152" i="19"/>
  <c r="H152" i="19"/>
  <c r="G152" i="19"/>
  <c r="O151" i="19"/>
  <c r="N151" i="19"/>
  <c r="P151" i="19" s="1"/>
  <c r="M151" i="19"/>
  <c r="L151" i="19"/>
  <c r="K151" i="19"/>
  <c r="J151" i="19"/>
  <c r="I151" i="19"/>
  <c r="H151" i="19"/>
  <c r="G151" i="19"/>
  <c r="O150" i="19"/>
  <c r="N150" i="19"/>
  <c r="P150" i="19" s="1"/>
  <c r="M150" i="19"/>
  <c r="L150" i="19"/>
  <c r="K150" i="19"/>
  <c r="J150" i="19"/>
  <c r="I150" i="19"/>
  <c r="H150" i="19"/>
  <c r="G150" i="19"/>
  <c r="O149" i="19"/>
  <c r="N149" i="19"/>
  <c r="P149" i="19" s="1"/>
  <c r="M149" i="19"/>
  <c r="L149" i="19"/>
  <c r="K149" i="19"/>
  <c r="J149" i="19"/>
  <c r="I149" i="19"/>
  <c r="H149" i="19"/>
  <c r="G149" i="19"/>
  <c r="O148" i="19"/>
  <c r="N148" i="19"/>
  <c r="P148" i="19" s="1"/>
  <c r="M148" i="19"/>
  <c r="L148" i="19"/>
  <c r="K148" i="19"/>
  <c r="J148" i="19"/>
  <c r="I148" i="19"/>
  <c r="H148" i="19"/>
  <c r="G148" i="19"/>
  <c r="O147" i="19"/>
  <c r="N147" i="19"/>
  <c r="P147" i="19" s="1"/>
  <c r="M147" i="19"/>
  <c r="L147" i="19"/>
  <c r="K147" i="19"/>
  <c r="J147" i="19"/>
  <c r="I147" i="19"/>
  <c r="H147" i="19"/>
  <c r="G147" i="19"/>
  <c r="O146" i="19"/>
  <c r="N146" i="19"/>
  <c r="P146" i="19" s="1"/>
  <c r="M146" i="19"/>
  <c r="L146" i="19"/>
  <c r="K146" i="19"/>
  <c r="J146" i="19"/>
  <c r="I146" i="19"/>
  <c r="H146" i="19"/>
  <c r="G146" i="19"/>
  <c r="O145" i="19"/>
  <c r="N145" i="19"/>
  <c r="P145" i="19" s="1"/>
  <c r="M145" i="19"/>
  <c r="L145" i="19"/>
  <c r="K145" i="19"/>
  <c r="J145" i="19"/>
  <c r="I145" i="19"/>
  <c r="H145" i="19"/>
  <c r="G145" i="19"/>
  <c r="O144" i="19"/>
  <c r="N144" i="19"/>
  <c r="P144" i="19" s="1"/>
  <c r="M144" i="19"/>
  <c r="L144" i="19"/>
  <c r="K144" i="19"/>
  <c r="J144" i="19"/>
  <c r="I144" i="19"/>
  <c r="H144" i="19"/>
  <c r="G144" i="19"/>
  <c r="O143" i="19"/>
  <c r="N143" i="19"/>
  <c r="P143" i="19" s="1"/>
  <c r="M143" i="19"/>
  <c r="L143" i="19"/>
  <c r="K143" i="19"/>
  <c r="J143" i="19"/>
  <c r="I143" i="19"/>
  <c r="H143" i="19"/>
  <c r="G143" i="19"/>
  <c r="O142" i="19"/>
  <c r="N142" i="19"/>
  <c r="P142" i="19" s="1"/>
  <c r="M142" i="19"/>
  <c r="L142" i="19"/>
  <c r="K142" i="19"/>
  <c r="J142" i="19"/>
  <c r="I142" i="19"/>
  <c r="H142" i="19"/>
  <c r="G142" i="19"/>
  <c r="O141" i="19"/>
  <c r="N141" i="19"/>
  <c r="P141" i="19" s="1"/>
  <c r="M141" i="19"/>
  <c r="L141" i="19"/>
  <c r="K141" i="19"/>
  <c r="J141" i="19"/>
  <c r="I141" i="19"/>
  <c r="H141" i="19"/>
  <c r="G141" i="19"/>
  <c r="O140" i="19"/>
  <c r="N140" i="19"/>
  <c r="P140" i="19" s="1"/>
  <c r="M140" i="19"/>
  <c r="L140" i="19"/>
  <c r="K140" i="19"/>
  <c r="J140" i="19"/>
  <c r="I140" i="19"/>
  <c r="H140" i="19"/>
  <c r="G140" i="19"/>
  <c r="O139" i="19"/>
  <c r="N139" i="19"/>
  <c r="P139" i="19" s="1"/>
  <c r="M139" i="19"/>
  <c r="L139" i="19"/>
  <c r="K139" i="19"/>
  <c r="J139" i="19"/>
  <c r="I139" i="19"/>
  <c r="H139" i="19"/>
  <c r="G139" i="19"/>
  <c r="O138" i="19"/>
  <c r="N138" i="19"/>
  <c r="P138" i="19" s="1"/>
  <c r="M138" i="19"/>
  <c r="L138" i="19"/>
  <c r="K138" i="19"/>
  <c r="J138" i="19"/>
  <c r="I138" i="19"/>
  <c r="H138" i="19"/>
  <c r="G138" i="19"/>
  <c r="O137" i="19"/>
  <c r="N137" i="19"/>
  <c r="P137" i="19" s="1"/>
  <c r="M137" i="19"/>
  <c r="L137" i="19"/>
  <c r="K137" i="19"/>
  <c r="J137" i="19"/>
  <c r="I137" i="19"/>
  <c r="H137" i="19"/>
  <c r="G137" i="19"/>
  <c r="O136" i="19"/>
  <c r="N136" i="19"/>
  <c r="P136" i="19" s="1"/>
  <c r="M136" i="19"/>
  <c r="L136" i="19"/>
  <c r="K136" i="19"/>
  <c r="J136" i="19"/>
  <c r="I136" i="19"/>
  <c r="H136" i="19"/>
  <c r="G136" i="19"/>
  <c r="O135" i="19"/>
  <c r="N135" i="19"/>
  <c r="P135" i="19" s="1"/>
  <c r="M135" i="19"/>
  <c r="L135" i="19"/>
  <c r="K135" i="19"/>
  <c r="J135" i="19"/>
  <c r="I135" i="19"/>
  <c r="H135" i="19"/>
  <c r="G135" i="19"/>
  <c r="O134" i="19"/>
  <c r="N134" i="19"/>
  <c r="P134" i="19" s="1"/>
  <c r="M134" i="19"/>
  <c r="L134" i="19"/>
  <c r="K134" i="19"/>
  <c r="J134" i="19"/>
  <c r="I134" i="19"/>
  <c r="H134" i="19"/>
  <c r="G134" i="19"/>
  <c r="O133" i="19"/>
  <c r="N133" i="19"/>
  <c r="P133" i="19" s="1"/>
  <c r="M133" i="19"/>
  <c r="L133" i="19"/>
  <c r="K133" i="19"/>
  <c r="J133" i="19"/>
  <c r="I133" i="19"/>
  <c r="H133" i="19"/>
  <c r="G133" i="19"/>
  <c r="O132" i="19"/>
  <c r="N132" i="19"/>
  <c r="P132" i="19" s="1"/>
  <c r="M132" i="19"/>
  <c r="L132" i="19"/>
  <c r="K132" i="19"/>
  <c r="J132" i="19"/>
  <c r="I132" i="19"/>
  <c r="H132" i="19"/>
  <c r="G132" i="19"/>
  <c r="O131" i="19"/>
  <c r="N131" i="19"/>
  <c r="P131" i="19" s="1"/>
  <c r="M131" i="19"/>
  <c r="L131" i="19"/>
  <c r="K131" i="19"/>
  <c r="J131" i="19"/>
  <c r="I131" i="19"/>
  <c r="H131" i="19"/>
  <c r="G131" i="19"/>
  <c r="O130" i="19"/>
  <c r="N130" i="19"/>
  <c r="P130" i="19" s="1"/>
  <c r="M130" i="19"/>
  <c r="L130" i="19"/>
  <c r="K130" i="19"/>
  <c r="J130" i="19"/>
  <c r="I130" i="19"/>
  <c r="H130" i="19"/>
  <c r="G130" i="19"/>
  <c r="O129" i="19"/>
  <c r="N129" i="19"/>
  <c r="P129" i="19" s="1"/>
  <c r="M129" i="19"/>
  <c r="L129" i="19"/>
  <c r="K129" i="19"/>
  <c r="J129" i="19"/>
  <c r="I129" i="19"/>
  <c r="H129" i="19"/>
  <c r="G129" i="19"/>
  <c r="O128" i="19"/>
  <c r="N128" i="19"/>
  <c r="P128" i="19" s="1"/>
  <c r="M128" i="19"/>
  <c r="L128" i="19"/>
  <c r="K128" i="19"/>
  <c r="J128" i="19"/>
  <c r="I128" i="19"/>
  <c r="H128" i="19"/>
  <c r="G128" i="19"/>
  <c r="O127" i="19"/>
  <c r="N127" i="19"/>
  <c r="P127" i="19" s="1"/>
  <c r="M127" i="19"/>
  <c r="L127" i="19"/>
  <c r="K127" i="19"/>
  <c r="J127" i="19"/>
  <c r="I127" i="19"/>
  <c r="H127" i="19"/>
  <c r="G127" i="19"/>
  <c r="O126" i="19"/>
  <c r="N126" i="19"/>
  <c r="P126" i="19" s="1"/>
  <c r="M126" i="19"/>
  <c r="L126" i="19"/>
  <c r="K126" i="19"/>
  <c r="J126" i="19"/>
  <c r="I126" i="19"/>
  <c r="H126" i="19"/>
  <c r="G126" i="19"/>
  <c r="O125" i="19"/>
  <c r="N125" i="19"/>
  <c r="P125" i="19" s="1"/>
  <c r="M125" i="19"/>
  <c r="L125" i="19"/>
  <c r="K125" i="19"/>
  <c r="J125" i="19"/>
  <c r="I125" i="19"/>
  <c r="H125" i="19"/>
  <c r="G125" i="19"/>
  <c r="O124" i="19"/>
  <c r="N124" i="19"/>
  <c r="P124" i="19" s="1"/>
  <c r="M124" i="19"/>
  <c r="L124" i="19"/>
  <c r="K124" i="19"/>
  <c r="J124" i="19"/>
  <c r="I124" i="19"/>
  <c r="H124" i="19"/>
  <c r="G124" i="19"/>
  <c r="O123" i="19"/>
  <c r="N123" i="19"/>
  <c r="P123" i="19" s="1"/>
  <c r="M123" i="19"/>
  <c r="L123" i="19"/>
  <c r="K123" i="19"/>
  <c r="J123" i="19"/>
  <c r="I123" i="19"/>
  <c r="H123" i="19"/>
  <c r="G123" i="19"/>
  <c r="O122" i="19"/>
  <c r="N122" i="19"/>
  <c r="P122" i="19" s="1"/>
  <c r="M122" i="19"/>
  <c r="L122" i="19"/>
  <c r="K122" i="19"/>
  <c r="J122" i="19"/>
  <c r="I122" i="19"/>
  <c r="H122" i="19"/>
  <c r="G122" i="19"/>
  <c r="O121" i="19"/>
  <c r="N121" i="19"/>
  <c r="P121" i="19" s="1"/>
  <c r="M121" i="19"/>
  <c r="L121" i="19"/>
  <c r="K121" i="19"/>
  <c r="J121" i="19"/>
  <c r="I121" i="19"/>
  <c r="H121" i="19"/>
  <c r="G121" i="19"/>
  <c r="O120" i="19"/>
  <c r="N120" i="19"/>
  <c r="P120" i="19" s="1"/>
  <c r="M120" i="19"/>
  <c r="L120" i="19"/>
  <c r="K120" i="19"/>
  <c r="J120" i="19"/>
  <c r="I120" i="19"/>
  <c r="H120" i="19"/>
  <c r="G120" i="19"/>
  <c r="O119" i="19"/>
  <c r="N119" i="19"/>
  <c r="P119" i="19" s="1"/>
  <c r="M119" i="19"/>
  <c r="L119" i="19"/>
  <c r="K119" i="19"/>
  <c r="J119" i="19"/>
  <c r="I119" i="19"/>
  <c r="H119" i="19"/>
  <c r="G119" i="19"/>
  <c r="O118" i="19"/>
  <c r="N118" i="19"/>
  <c r="P118" i="19" s="1"/>
  <c r="M118" i="19"/>
  <c r="L118" i="19"/>
  <c r="K118" i="19"/>
  <c r="J118" i="19"/>
  <c r="I118" i="19"/>
  <c r="H118" i="19"/>
  <c r="G118" i="19"/>
  <c r="O117" i="19"/>
  <c r="N117" i="19"/>
  <c r="P117" i="19" s="1"/>
  <c r="M117" i="19"/>
  <c r="L117" i="19"/>
  <c r="K117" i="19"/>
  <c r="J117" i="19"/>
  <c r="I117" i="19"/>
  <c r="H117" i="19"/>
  <c r="G117" i="19"/>
  <c r="O116" i="19"/>
  <c r="N116" i="19"/>
  <c r="P116" i="19" s="1"/>
  <c r="M116" i="19"/>
  <c r="L116" i="19"/>
  <c r="K116" i="19"/>
  <c r="J116" i="19"/>
  <c r="I116" i="19"/>
  <c r="H116" i="19"/>
  <c r="G116" i="19"/>
  <c r="O115" i="19"/>
  <c r="N115" i="19"/>
  <c r="P115" i="19" s="1"/>
  <c r="M115" i="19"/>
  <c r="L115" i="19"/>
  <c r="K115" i="19"/>
  <c r="J115" i="19"/>
  <c r="I115" i="19"/>
  <c r="H115" i="19"/>
  <c r="G115" i="19"/>
  <c r="O114" i="19"/>
  <c r="N114" i="19"/>
  <c r="P114" i="19" s="1"/>
  <c r="M114" i="19"/>
  <c r="L114" i="19"/>
  <c r="K114" i="19"/>
  <c r="J114" i="19"/>
  <c r="I114" i="19"/>
  <c r="H114" i="19"/>
  <c r="G114" i="19"/>
  <c r="O113" i="19"/>
  <c r="N113" i="19"/>
  <c r="P113" i="19" s="1"/>
  <c r="M113" i="19"/>
  <c r="L113" i="19"/>
  <c r="K113" i="19"/>
  <c r="J113" i="19"/>
  <c r="I113" i="19"/>
  <c r="H113" i="19"/>
  <c r="G113" i="19"/>
  <c r="O112" i="19"/>
  <c r="N112" i="19"/>
  <c r="P112" i="19" s="1"/>
  <c r="M112" i="19"/>
  <c r="L112" i="19"/>
  <c r="K112" i="19"/>
  <c r="J112" i="19"/>
  <c r="I112" i="19"/>
  <c r="H112" i="19"/>
  <c r="G112" i="19"/>
  <c r="O111" i="19"/>
  <c r="N111" i="19"/>
  <c r="P111" i="19" s="1"/>
  <c r="M111" i="19"/>
  <c r="L111" i="19"/>
  <c r="K111" i="19"/>
  <c r="J111" i="19"/>
  <c r="I111" i="19"/>
  <c r="H111" i="19"/>
  <c r="G111" i="19"/>
  <c r="O110" i="19"/>
  <c r="N110" i="19"/>
  <c r="P110" i="19" s="1"/>
  <c r="M110" i="19"/>
  <c r="L110" i="19"/>
  <c r="K110" i="19"/>
  <c r="J110" i="19"/>
  <c r="I110" i="19"/>
  <c r="H110" i="19"/>
  <c r="G110" i="19"/>
  <c r="O109" i="19"/>
  <c r="N109" i="19"/>
  <c r="P109" i="19" s="1"/>
  <c r="M109" i="19"/>
  <c r="L109" i="19"/>
  <c r="K109" i="19"/>
  <c r="J109" i="19"/>
  <c r="I109" i="19"/>
  <c r="H109" i="19"/>
  <c r="G109" i="19"/>
  <c r="O108" i="19"/>
  <c r="N108" i="19"/>
  <c r="P108" i="19" s="1"/>
  <c r="M108" i="19"/>
  <c r="L108" i="19"/>
  <c r="K108" i="19"/>
  <c r="J108" i="19"/>
  <c r="I108" i="19"/>
  <c r="H108" i="19"/>
  <c r="G108" i="19"/>
  <c r="O107" i="19"/>
  <c r="N107" i="19"/>
  <c r="P107" i="19" s="1"/>
  <c r="M107" i="19"/>
  <c r="L107" i="19"/>
  <c r="K107" i="19"/>
  <c r="J107" i="19"/>
  <c r="I107" i="19"/>
  <c r="H107" i="19"/>
  <c r="G107" i="19"/>
  <c r="O106" i="19"/>
  <c r="N106" i="19"/>
  <c r="P106" i="19" s="1"/>
  <c r="M106" i="19"/>
  <c r="L106" i="19"/>
  <c r="K106" i="19"/>
  <c r="J106" i="19"/>
  <c r="I106" i="19"/>
  <c r="H106" i="19"/>
  <c r="G106" i="19"/>
  <c r="O105" i="19"/>
  <c r="N105" i="19"/>
  <c r="P105" i="19" s="1"/>
  <c r="M105" i="19"/>
  <c r="L105" i="19"/>
  <c r="K105" i="19"/>
  <c r="J105" i="19"/>
  <c r="I105" i="19"/>
  <c r="H105" i="19"/>
  <c r="G105" i="19"/>
  <c r="O104" i="19"/>
  <c r="N104" i="19"/>
  <c r="P104" i="19" s="1"/>
  <c r="M104" i="19"/>
  <c r="L104" i="19"/>
  <c r="K104" i="19"/>
  <c r="J104" i="19"/>
  <c r="I104" i="19"/>
  <c r="H104" i="19"/>
  <c r="G104" i="19"/>
  <c r="O103" i="19"/>
  <c r="N103" i="19"/>
  <c r="P103" i="19" s="1"/>
  <c r="M103" i="19"/>
  <c r="L103" i="19"/>
  <c r="K103" i="19"/>
  <c r="J103" i="19"/>
  <c r="I103" i="19"/>
  <c r="H103" i="19"/>
  <c r="G103" i="19"/>
  <c r="O102" i="19"/>
  <c r="N102" i="19"/>
  <c r="P102" i="19" s="1"/>
  <c r="M102" i="19"/>
  <c r="L102" i="19"/>
  <c r="K102" i="19"/>
  <c r="J102" i="19"/>
  <c r="I102" i="19"/>
  <c r="H102" i="19"/>
  <c r="G102" i="19"/>
  <c r="O101" i="19"/>
  <c r="N101" i="19"/>
  <c r="P101" i="19" s="1"/>
  <c r="M101" i="19"/>
  <c r="L101" i="19"/>
  <c r="K101" i="19"/>
  <c r="J101" i="19"/>
  <c r="I101" i="19"/>
  <c r="H101" i="19"/>
  <c r="G101" i="19"/>
  <c r="O100" i="19"/>
  <c r="N100" i="19"/>
  <c r="P100" i="19" s="1"/>
  <c r="M100" i="19"/>
  <c r="L100" i="19"/>
  <c r="K100" i="19"/>
  <c r="J100" i="19"/>
  <c r="I100" i="19"/>
  <c r="H100" i="19"/>
  <c r="G100" i="19"/>
  <c r="O99" i="19"/>
  <c r="N99" i="19"/>
  <c r="P99" i="19" s="1"/>
  <c r="M99" i="19"/>
  <c r="L99" i="19"/>
  <c r="K99" i="19"/>
  <c r="J99" i="19"/>
  <c r="I99" i="19"/>
  <c r="H99" i="19"/>
  <c r="G99" i="19"/>
  <c r="O98" i="19"/>
  <c r="N98" i="19"/>
  <c r="P98" i="19" s="1"/>
  <c r="M98" i="19"/>
  <c r="L98" i="19"/>
  <c r="K98" i="19"/>
  <c r="J98" i="19"/>
  <c r="I98" i="19"/>
  <c r="H98" i="19"/>
  <c r="G98" i="19"/>
  <c r="O97" i="19"/>
  <c r="N97" i="19"/>
  <c r="P97" i="19" s="1"/>
  <c r="M97" i="19"/>
  <c r="L97" i="19"/>
  <c r="K97" i="19"/>
  <c r="J97" i="19"/>
  <c r="I97" i="19"/>
  <c r="H97" i="19"/>
  <c r="G97" i="19"/>
  <c r="O96" i="19"/>
  <c r="N96" i="19"/>
  <c r="P96" i="19" s="1"/>
  <c r="M96" i="19"/>
  <c r="L96" i="19"/>
  <c r="K96" i="19"/>
  <c r="J96" i="19"/>
  <c r="I96" i="19"/>
  <c r="H96" i="19"/>
  <c r="G96" i="19"/>
  <c r="O95" i="19"/>
  <c r="N95" i="19"/>
  <c r="P95" i="19" s="1"/>
  <c r="M95" i="19"/>
  <c r="L95" i="19"/>
  <c r="K95" i="19"/>
  <c r="J95" i="19"/>
  <c r="I95" i="19"/>
  <c r="H95" i="19"/>
  <c r="G95" i="19"/>
  <c r="O94" i="19"/>
  <c r="N94" i="19"/>
  <c r="P94" i="19" s="1"/>
  <c r="M94" i="19"/>
  <c r="L94" i="19"/>
  <c r="K94" i="19"/>
  <c r="J94" i="19"/>
  <c r="I94" i="19"/>
  <c r="H94" i="19"/>
  <c r="G94" i="19"/>
  <c r="O93" i="19"/>
  <c r="N93" i="19"/>
  <c r="P93" i="19" s="1"/>
  <c r="M93" i="19"/>
  <c r="L93" i="19"/>
  <c r="K93" i="19"/>
  <c r="J93" i="19"/>
  <c r="I93" i="19"/>
  <c r="H93" i="19"/>
  <c r="G93" i="19"/>
  <c r="O92" i="19"/>
  <c r="N92" i="19"/>
  <c r="P92" i="19" s="1"/>
  <c r="M92" i="19"/>
  <c r="L92" i="19"/>
  <c r="K92" i="19"/>
  <c r="J92" i="19"/>
  <c r="I92" i="19"/>
  <c r="H92" i="19"/>
  <c r="G92" i="19"/>
  <c r="O91" i="19"/>
  <c r="N91" i="19"/>
  <c r="P91" i="19" s="1"/>
  <c r="M91" i="19"/>
  <c r="L91" i="19"/>
  <c r="K91" i="19"/>
  <c r="J91" i="19"/>
  <c r="I91" i="19"/>
  <c r="H91" i="19"/>
  <c r="G91" i="19"/>
  <c r="O90" i="19"/>
  <c r="N90" i="19"/>
  <c r="P90" i="19" s="1"/>
  <c r="M90" i="19"/>
  <c r="L90" i="19"/>
  <c r="K90" i="19"/>
  <c r="J90" i="19"/>
  <c r="I90" i="19"/>
  <c r="H90" i="19"/>
  <c r="G90" i="19"/>
  <c r="O89" i="19"/>
  <c r="N89" i="19"/>
  <c r="P89" i="19" s="1"/>
  <c r="M89" i="19"/>
  <c r="L89" i="19"/>
  <c r="K89" i="19"/>
  <c r="J89" i="19"/>
  <c r="I89" i="19"/>
  <c r="H89" i="19"/>
  <c r="G89" i="19"/>
  <c r="O88" i="19"/>
  <c r="N88" i="19"/>
  <c r="P88" i="19" s="1"/>
  <c r="M88" i="19"/>
  <c r="L88" i="19"/>
  <c r="K88" i="19"/>
  <c r="J88" i="19"/>
  <c r="I88" i="19"/>
  <c r="H88" i="19"/>
  <c r="G88" i="19"/>
  <c r="O87" i="19"/>
  <c r="N87" i="19"/>
  <c r="P87" i="19" s="1"/>
  <c r="M87" i="19"/>
  <c r="L87" i="19"/>
  <c r="K87" i="19"/>
  <c r="J87" i="19"/>
  <c r="I87" i="19"/>
  <c r="H87" i="19"/>
  <c r="G87" i="19"/>
  <c r="O86" i="19"/>
  <c r="N86" i="19"/>
  <c r="P86" i="19" s="1"/>
  <c r="M86" i="19"/>
  <c r="L86" i="19"/>
  <c r="K86" i="19"/>
  <c r="J86" i="19"/>
  <c r="I86" i="19"/>
  <c r="H86" i="19"/>
  <c r="G86" i="19"/>
  <c r="O85" i="19"/>
  <c r="N85" i="19"/>
  <c r="P85" i="19" s="1"/>
  <c r="M85" i="19"/>
  <c r="L85" i="19"/>
  <c r="K85" i="19"/>
  <c r="J85" i="19"/>
  <c r="I85" i="19"/>
  <c r="H85" i="19"/>
  <c r="G85" i="19"/>
  <c r="O84" i="19"/>
  <c r="N84" i="19"/>
  <c r="P84" i="19" s="1"/>
  <c r="M84" i="19"/>
  <c r="L84" i="19"/>
  <c r="K84" i="19"/>
  <c r="J84" i="19"/>
  <c r="I84" i="19"/>
  <c r="H84" i="19"/>
  <c r="G84" i="19"/>
  <c r="O83" i="19"/>
  <c r="N83" i="19"/>
  <c r="P83" i="19" s="1"/>
  <c r="M83" i="19"/>
  <c r="L83" i="19"/>
  <c r="K83" i="19"/>
  <c r="J83" i="19"/>
  <c r="I83" i="19"/>
  <c r="H83" i="19"/>
  <c r="G83" i="19"/>
  <c r="O82" i="19"/>
  <c r="N82" i="19"/>
  <c r="P82" i="19" s="1"/>
  <c r="M82" i="19"/>
  <c r="L82" i="19"/>
  <c r="K82" i="19"/>
  <c r="J82" i="19"/>
  <c r="I82" i="19"/>
  <c r="H82" i="19"/>
  <c r="G82" i="19"/>
  <c r="O81" i="19"/>
  <c r="N81" i="19"/>
  <c r="P81" i="19" s="1"/>
  <c r="M81" i="19"/>
  <c r="L81" i="19"/>
  <c r="K81" i="19"/>
  <c r="J81" i="19"/>
  <c r="I81" i="19"/>
  <c r="H81" i="19"/>
  <c r="G81" i="19"/>
  <c r="O80" i="19"/>
  <c r="N80" i="19"/>
  <c r="P80" i="19" s="1"/>
  <c r="M80" i="19"/>
  <c r="L80" i="19"/>
  <c r="K80" i="19"/>
  <c r="J80" i="19"/>
  <c r="I80" i="19"/>
  <c r="H80" i="19"/>
  <c r="G80" i="19"/>
  <c r="O79" i="19"/>
  <c r="N79" i="19"/>
  <c r="P79" i="19" s="1"/>
  <c r="M79" i="19"/>
  <c r="L79" i="19"/>
  <c r="K79" i="19"/>
  <c r="J79" i="19"/>
  <c r="I79" i="19"/>
  <c r="H79" i="19"/>
  <c r="G79" i="19"/>
  <c r="O78" i="19"/>
  <c r="N78" i="19"/>
  <c r="P78" i="19" s="1"/>
  <c r="M78" i="19"/>
  <c r="L78" i="19"/>
  <c r="K78" i="19"/>
  <c r="J78" i="19"/>
  <c r="I78" i="19"/>
  <c r="H78" i="19"/>
  <c r="G78" i="19"/>
  <c r="O77" i="19"/>
  <c r="N77" i="19"/>
  <c r="P77" i="19" s="1"/>
  <c r="M77" i="19"/>
  <c r="L77" i="19"/>
  <c r="K77" i="19"/>
  <c r="J77" i="19"/>
  <c r="I77" i="19"/>
  <c r="H77" i="19"/>
  <c r="G77" i="19"/>
  <c r="O76" i="19"/>
  <c r="N76" i="19"/>
  <c r="P76" i="19" s="1"/>
  <c r="M76" i="19"/>
  <c r="L76" i="19"/>
  <c r="K76" i="19"/>
  <c r="J76" i="19"/>
  <c r="I76" i="19"/>
  <c r="H76" i="19"/>
  <c r="G76" i="19"/>
  <c r="O75" i="19"/>
  <c r="N75" i="19"/>
  <c r="P75" i="19" s="1"/>
  <c r="M75" i="19"/>
  <c r="L75" i="19"/>
  <c r="K75" i="19"/>
  <c r="J75" i="19"/>
  <c r="I75" i="19"/>
  <c r="H75" i="19"/>
  <c r="G75" i="19"/>
  <c r="O74" i="19"/>
  <c r="N74" i="19"/>
  <c r="P74" i="19" s="1"/>
  <c r="M74" i="19"/>
  <c r="L74" i="19"/>
  <c r="K74" i="19"/>
  <c r="J74" i="19"/>
  <c r="I74" i="19"/>
  <c r="H74" i="19"/>
  <c r="G74" i="19"/>
  <c r="O73" i="19"/>
  <c r="N73" i="19"/>
  <c r="P73" i="19" s="1"/>
  <c r="M73" i="19"/>
  <c r="L73" i="19"/>
  <c r="K73" i="19"/>
  <c r="J73" i="19"/>
  <c r="I73" i="19"/>
  <c r="H73" i="19"/>
  <c r="G73" i="19"/>
  <c r="O72" i="19"/>
  <c r="N72" i="19"/>
  <c r="P72" i="19" s="1"/>
  <c r="M72" i="19"/>
  <c r="L72" i="19"/>
  <c r="K72" i="19"/>
  <c r="J72" i="19"/>
  <c r="I72" i="19"/>
  <c r="H72" i="19"/>
  <c r="G72" i="19"/>
  <c r="O71" i="19"/>
  <c r="N71" i="19"/>
  <c r="P71" i="19" s="1"/>
  <c r="M71" i="19"/>
  <c r="L71" i="19"/>
  <c r="K71" i="19"/>
  <c r="J71" i="19"/>
  <c r="I71" i="19"/>
  <c r="H71" i="19"/>
  <c r="G71" i="19"/>
  <c r="O70" i="19"/>
  <c r="N70" i="19"/>
  <c r="P70" i="19" s="1"/>
  <c r="M70" i="19"/>
  <c r="L70" i="19"/>
  <c r="K70" i="19"/>
  <c r="J70" i="19"/>
  <c r="I70" i="19"/>
  <c r="H70" i="19"/>
  <c r="G70" i="19"/>
  <c r="O69" i="19"/>
  <c r="N69" i="19"/>
  <c r="P69" i="19" s="1"/>
  <c r="M69" i="19"/>
  <c r="L69" i="19"/>
  <c r="K69" i="19"/>
  <c r="J69" i="19"/>
  <c r="I69" i="19"/>
  <c r="H69" i="19"/>
  <c r="G69" i="19"/>
  <c r="O68" i="19"/>
  <c r="N68" i="19"/>
  <c r="P68" i="19" s="1"/>
  <c r="M68" i="19"/>
  <c r="L68" i="19"/>
  <c r="K68" i="19"/>
  <c r="J68" i="19"/>
  <c r="I68" i="19"/>
  <c r="H68" i="19"/>
  <c r="G68" i="19"/>
  <c r="O67" i="19"/>
  <c r="N67" i="19"/>
  <c r="P67" i="19" s="1"/>
  <c r="M67" i="19"/>
  <c r="L67" i="19"/>
  <c r="K67" i="19"/>
  <c r="J67" i="19"/>
  <c r="I67" i="19"/>
  <c r="H67" i="19"/>
  <c r="G67" i="19"/>
  <c r="O66" i="19"/>
  <c r="N66" i="19"/>
  <c r="P66" i="19" s="1"/>
  <c r="M66" i="19"/>
  <c r="L66" i="19"/>
  <c r="K66" i="19"/>
  <c r="J66" i="19"/>
  <c r="I66" i="19"/>
  <c r="H66" i="19"/>
  <c r="G66" i="19"/>
  <c r="O65" i="19"/>
  <c r="N65" i="19"/>
  <c r="P65" i="19" s="1"/>
  <c r="M65" i="19"/>
  <c r="L65" i="19"/>
  <c r="K65" i="19"/>
  <c r="J65" i="19"/>
  <c r="I65" i="19"/>
  <c r="H65" i="19"/>
  <c r="G65" i="19"/>
  <c r="O64" i="19"/>
  <c r="N64" i="19"/>
  <c r="P64" i="19" s="1"/>
  <c r="M64" i="19"/>
  <c r="L64" i="19"/>
  <c r="K64" i="19"/>
  <c r="J64" i="19"/>
  <c r="I64" i="19"/>
  <c r="H64" i="19"/>
  <c r="G64" i="19"/>
  <c r="O63" i="19"/>
  <c r="N63" i="19"/>
  <c r="P63" i="19" s="1"/>
  <c r="M63" i="19"/>
  <c r="L63" i="19"/>
  <c r="K63" i="19"/>
  <c r="J63" i="19"/>
  <c r="I63" i="19"/>
  <c r="H63" i="19"/>
  <c r="G63" i="19"/>
  <c r="O62" i="19"/>
  <c r="N62" i="19"/>
  <c r="P62" i="19" s="1"/>
  <c r="M62" i="19"/>
  <c r="L62" i="19"/>
  <c r="K62" i="19"/>
  <c r="J62" i="19"/>
  <c r="I62" i="19"/>
  <c r="H62" i="19"/>
  <c r="G62" i="19"/>
  <c r="O61" i="19"/>
  <c r="N61" i="19"/>
  <c r="P61" i="19" s="1"/>
  <c r="M61" i="19"/>
  <c r="L61" i="19"/>
  <c r="K61" i="19"/>
  <c r="J61" i="19"/>
  <c r="I61" i="19"/>
  <c r="H61" i="19"/>
  <c r="G61" i="19"/>
  <c r="O60" i="19"/>
  <c r="N60" i="19"/>
  <c r="P60" i="19" s="1"/>
  <c r="M60" i="19"/>
  <c r="L60" i="19"/>
  <c r="K60" i="19"/>
  <c r="J60" i="19"/>
  <c r="I60" i="19"/>
  <c r="H60" i="19"/>
  <c r="G60" i="19"/>
  <c r="O59" i="19"/>
  <c r="N59" i="19"/>
  <c r="P59" i="19" s="1"/>
  <c r="M59" i="19"/>
  <c r="L59" i="19"/>
  <c r="K59" i="19"/>
  <c r="J59" i="19"/>
  <c r="I59" i="19"/>
  <c r="H59" i="19"/>
  <c r="G59" i="19"/>
  <c r="O58" i="19"/>
  <c r="N58" i="19"/>
  <c r="P58" i="19" s="1"/>
  <c r="M58" i="19"/>
  <c r="L58" i="19"/>
  <c r="K58" i="19"/>
  <c r="J58" i="19"/>
  <c r="I58" i="19"/>
  <c r="H58" i="19"/>
  <c r="G58" i="19"/>
  <c r="O57" i="19"/>
  <c r="N57" i="19"/>
  <c r="P57" i="19" s="1"/>
  <c r="M57" i="19"/>
  <c r="L57" i="19"/>
  <c r="K57" i="19"/>
  <c r="J57" i="19"/>
  <c r="I57" i="19"/>
  <c r="H57" i="19"/>
  <c r="G57" i="19"/>
  <c r="O56" i="19"/>
  <c r="N56" i="19"/>
  <c r="P56" i="19" s="1"/>
  <c r="M56" i="19"/>
  <c r="L56" i="19"/>
  <c r="K56" i="19"/>
  <c r="J56" i="19"/>
  <c r="I56" i="19"/>
  <c r="H56" i="19"/>
  <c r="G56" i="19"/>
  <c r="O55" i="19"/>
  <c r="N55" i="19"/>
  <c r="P55" i="19" s="1"/>
  <c r="M55" i="19"/>
  <c r="L55" i="19"/>
  <c r="K55" i="19"/>
  <c r="J55" i="19"/>
  <c r="I55" i="19"/>
  <c r="H55" i="19"/>
  <c r="G55" i="19"/>
  <c r="O54" i="19"/>
  <c r="N54" i="19"/>
  <c r="P54" i="19" s="1"/>
  <c r="M54" i="19"/>
  <c r="L54" i="19"/>
  <c r="K54" i="19"/>
  <c r="J54" i="19"/>
  <c r="I54" i="19"/>
  <c r="H54" i="19"/>
  <c r="G54" i="19"/>
  <c r="O53" i="19"/>
  <c r="N53" i="19"/>
  <c r="P53" i="19" s="1"/>
  <c r="M53" i="19"/>
  <c r="L53" i="19"/>
  <c r="K53" i="19"/>
  <c r="J53" i="19"/>
  <c r="I53" i="19"/>
  <c r="H53" i="19"/>
  <c r="G53" i="19"/>
  <c r="O52" i="19"/>
  <c r="N52" i="19"/>
  <c r="P52" i="19" s="1"/>
  <c r="M52" i="19"/>
  <c r="L52" i="19"/>
  <c r="K52" i="19"/>
  <c r="J52" i="19"/>
  <c r="I52" i="19"/>
  <c r="H52" i="19"/>
  <c r="G52" i="19"/>
  <c r="O51" i="19"/>
  <c r="N51" i="19"/>
  <c r="P51" i="19" s="1"/>
  <c r="M51" i="19"/>
  <c r="L51" i="19"/>
  <c r="K51" i="19"/>
  <c r="J51" i="19"/>
  <c r="I51" i="19"/>
  <c r="H51" i="19"/>
  <c r="G51" i="19"/>
  <c r="O50" i="19"/>
  <c r="N50" i="19"/>
  <c r="P50" i="19" s="1"/>
  <c r="M50" i="19"/>
  <c r="L50" i="19"/>
  <c r="K50" i="19"/>
  <c r="J50" i="19"/>
  <c r="I50" i="19"/>
  <c r="H50" i="19"/>
  <c r="G50" i="19"/>
  <c r="O49" i="19"/>
  <c r="N49" i="19"/>
  <c r="P49" i="19" s="1"/>
  <c r="M49" i="19"/>
  <c r="L49" i="19"/>
  <c r="K49" i="19"/>
  <c r="J49" i="19"/>
  <c r="I49" i="19"/>
  <c r="H49" i="19"/>
  <c r="G49" i="19"/>
  <c r="O48" i="19"/>
  <c r="N48" i="19"/>
  <c r="P48" i="19" s="1"/>
  <c r="M48" i="19"/>
  <c r="L48" i="19"/>
  <c r="K48" i="19"/>
  <c r="J48" i="19"/>
  <c r="I48" i="19"/>
  <c r="H48" i="19"/>
  <c r="G48" i="19"/>
  <c r="O47" i="19"/>
  <c r="N47" i="19"/>
  <c r="P47" i="19" s="1"/>
  <c r="M47" i="19"/>
  <c r="L47" i="19"/>
  <c r="K47" i="19"/>
  <c r="J47" i="19"/>
  <c r="I47" i="19"/>
  <c r="H47" i="19"/>
  <c r="G47" i="19"/>
  <c r="O46" i="19"/>
  <c r="N46" i="19"/>
  <c r="P46" i="19" s="1"/>
  <c r="M46" i="19"/>
  <c r="L46" i="19"/>
  <c r="K46" i="19"/>
  <c r="J46" i="19"/>
  <c r="I46" i="19"/>
  <c r="H46" i="19"/>
  <c r="G46" i="19"/>
  <c r="O45" i="19"/>
  <c r="N45" i="19"/>
  <c r="P45" i="19" s="1"/>
  <c r="M45" i="19"/>
  <c r="L45" i="19"/>
  <c r="K45" i="19"/>
  <c r="J45" i="19"/>
  <c r="I45" i="19"/>
  <c r="H45" i="19"/>
  <c r="G45" i="19"/>
  <c r="O44" i="19"/>
  <c r="N44" i="19"/>
  <c r="P44" i="19" s="1"/>
  <c r="M44" i="19"/>
  <c r="L44" i="19"/>
  <c r="K44" i="19"/>
  <c r="J44" i="19"/>
  <c r="I44" i="19"/>
  <c r="H44" i="19"/>
  <c r="G44" i="19"/>
  <c r="O43" i="19"/>
  <c r="N43" i="19"/>
  <c r="P43" i="19" s="1"/>
  <c r="M43" i="19"/>
  <c r="L43" i="19"/>
  <c r="K43" i="19"/>
  <c r="J43" i="19"/>
  <c r="I43" i="19"/>
  <c r="H43" i="19"/>
  <c r="G43" i="19"/>
  <c r="O42" i="19"/>
  <c r="N42" i="19"/>
  <c r="P42" i="19" s="1"/>
  <c r="M42" i="19"/>
  <c r="L42" i="19"/>
  <c r="K42" i="19"/>
  <c r="J42" i="19"/>
  <c r="I42" i="19"/>
  <c r="H42" i="19"/>
  <c r="G42" i="19"/>
  <c r="O41" i="19"/>
  <c r="N41" i="19"/>
  <c r="P41" i="19" s="1"/>
  <c r="M41" i="19"/>
  <c r="L41" i="19"/>
  <c r="K41" i="19"/>
  <c r="J41" i="19"/>
  <c r="I41" i="19"/>
  <c r="H41" i="19"/>
  <c r="G41" i="19"/>
  <c r="O40" i="19"/>
  <c r="N40" i="19"/>
  <c r="P40" i="19" s="1"/>
  <c r="M40" i="19"/>
  <c r="L40" i="19"/>
  <c r="K40" i="19"/>
  <c r="J40" i="19"/>
  <c r="I40" i="19"/>
  <c r="H40" i="19"/>
  <c r="G40" i="19"/>
  <c r="O39" i="19"/>
  <c r="N39" i="19"/>
  <c r="P39" i="19" s="1"/>
  <c r="M39" i="19"/>
  <c r="L39" i="19"/>
  <c r="K39" i="19"/>
  <c r="J39" i="19"/>
  <c r="I39" i="19"/>
  <c r="H39" i="19"/>
  <c r="G39" i="19"/>
  <c r="O38" i="19"/>
  <c r="N38" i="19"/>
  <c r="P38" i="19" s="1"/>
  <c r="M38" i="19"/>
  <c r="L38" i="19"/>
  <c r="K38" i="19"/>
  <c r="J38" i="19"/>
  <c r="I38" i="19"/>
  <c r="H38" i="19"/>
  <c r="G38" i="19"/>
  <c r="O37" i="19"/>
  <c r="N37" i="19"/>
  <c r="P37" i="19" s="1"/>
  <c r="M37" i="19"/>
  <c r="L37" i="19"/>
  <c r="K37" i="19"/>
  <c r="J37" i="19"/>
  <c r="I37" i="19"/>
  <c r="H37" i="19"/>
  <c r="G37" i="19"/>
  <c r="O36" i="19"/>
  <c r="N36" i="19"/>
  <c r="P36" i="19" s="1"/>
  <c r="M36" i="19"/>
  <c r="L36" i="19"/>
  <c r="K36" i="19"/>
  <c r="J36" i="19"/>
  <c r="I36" i="19"/>
  <c r="H36" i="19"/>
  <c r="G36" i="19"/>
  <c r="O35" i="19"/>
  <c r="N35" i="19"/>
  <c r="P35" i="19" s="1"/>
  <c r="M35" i="19"/>
  <c r="L35" i="19"/>
  <c r="K35" i="19"/>
  <c r="J35" i="19"/>
  <c r="I35" i="19"/>
  <c r="H35" i="19"/>
  <c r="G35" i="19"/>
  <c r="O34" i="19"/>
  <c r="N34" i="19"/>
  <c r="P34" i="19" s="1"/>
  <c r="M34" i="19"/>
  <c r="L34" i="19"/>
  <c r="K34" i="19"/>
  <c r="J34" i="19"/>
  <c r="I34" i="19"/>
  <c r="H34" i="19"/>
  <c r="G34" i="19"/>
  <c r="O33" i="19"/>
  <c r="N33" i="19"/>
  <c r="P33" i="19" s="1"/>
  <c r="M33" i="19"/>
  <c r="L33" i="19"/>
  <c r="K33" i="19"/>
  <c r="J33" i="19"/>
  <c r="I33" i="19"/>
  <c r="H33" i="19"/>
  <c r="G33" i="19"/>
  <c r="O32" i="19"/>
  <c r="N32" i="19"/>
  <c r="P32" i="19" s="1"/>
  <c r="M32" i="19"/>
  <c r="L32" i="19"/>
  <c r="K32" i="19"/>
  <c r="J32" i="19"/>
  <c r="I32" i="19"/>
  <c r="H32" i="19"/>
  <c r="G32" i="19"/>
  <c r="O31" i="19"/>
  <c r="N31" i="19"/>
  <c r="P31" i="19" s="1"/>
  <c r="M31" i="19"/>
  <c r="L31" i="19"/>
  <c r="K31" i="19"/>
  <c r="J31" i="19"/>
  <c r="I31" i="19"/>
  <c r="H31" i="19"/>
  <c r="G31" i="19"/>
  <c r="O30" i="19"/>
  <c r="N30" i="19"/>
  <c r="P30" i="19" s="1"/>
  <c r="M30" i="19"/>
  <c r="L30" i="19"/>
  <c r="K30" i="19"/>
  <c r="J30" i="19"/>
  <c r="I30" i="19"/>
  <c r="H30" i="19"/>
  <c r="G30" i="19"/>
  <c r="O29" i="19"/>
  <c r="N29" i="19"/>
  <c r="P29" i="19" s="1"/>
  <c r="M29" i="19"/>
  <c r="L29" i="19"/>
  <c r="K29" i="19"/>
  <c r="J29" i="19"/>
  <c r="I29" i="19"/>
  <c r="H29" i="19"/>
  <c r="G29" i="19"/>
  <c r="O28" i="19"/>
  <c r="N28" i="19"/>
  <c r="P28" i="19" s="1"/>
  <c r="M28" i="19"/>
  <c r="L28" i="19"/>
  <c r="K28" i="19"/>
  <c r="J28" i="19"/>
  <c r="I28" i="19"/>
  <c r="H28" i="19"/>
  <c r="G28" i="19"/>
  <c r="O27" i="19"/>
  <c r="N27" i="19"/>
  <c r="P27" i="19" s="1"/>
  <c r="M27" i="19"/>
  <c r="L27" i="19"/>
  <c r="K27" i="19"/>
  <c r="J27" i="19"/>
  <c r="I27" i="19"/>
  <c r="H27" i="19"/>
  <c r="G27" i="19"/>
  <c r="O26" i="19"/>
  <c r="N26" i="19"/>
  <c r="P26" i="19" s="1"/>
  <c r="M26" i="19"/>
  <c r="L26" i="19"/>
  <c r="K26" i="19"/>
  <c r="J26" i="19"/>
  <c r="I26" i="19"/>
  <c r="H26" i="19"/>
  <c r="G26" i="19"/>
  <c r="O25" i="19"/>
  <c r="N25" i="19"/>
  <c r="P25" i="19" s="1"/>
  <c r="M25" i="19"/>
  <c r="L25" i="19"/>
  <c r="K25" i="19"/>
  <c r="J25" i="19"/>
  <c r="I25" i="19"/>
  <c r="H25" i="19"/>
  <c r="G25" i="19"/>
  <c r="O24" i="19"/>
  <c r="N24" i="19"/>
  <c r="P24" i="19" s="1"/>
  <c r="M24" i="19"/>
  <c r="L24" i="19"/>
  <c r="K24" i="19"/>
  <c r="J24" i="19"/>
  <c r="I24" i="19"/>
  <c r="H24" i="19"/>
  <c r="G24" i="19"/>
  <c r="O23" i="19"/>
  <c r="N23" i="19"/>
  <c r="P23" i="19" s="1"/>
  <c r="M23" i="19"/>
  <c r="L23" i="19"/>
  <c r="K23" i="19"/>
  <c r="J23" i="19"/>
  <c r="I23" i="19"/>
  <c r="H23" i="19"/>
  <c r="G23" i="19"/>
  <c r="O22" i="19"/>
  <c r="N22" i="19"/>
  <c r="P22" i="19" s="1"/>
  <c r="M22" i="19"/>
  <c r="L22" i="19"/>
  <c r="K22" i="19"/>
  <c r="J22" i="19"/>
  <c r="I22" i="19"/>
  <c r="H22" i="19"/>
  <c r="G22" i="19"/>
  <c r="O21" i="19"/>
  <c r="N21" i="19"/>
  <c r="P21" i="19" s="1"/>
  <c r="M21" i="19"/>
  <c r="L21" i="19"/>
  <c r="K21" i="19"/>
  <c r="J21" i="19"/>
  <c r="I21" i="19"/>
  <c r="H21" i="19"/>
  <c r="G21" i="19"/>
  <c r="O20" i="19"/>
  <c r="N20" i="19"/>
  <c r="P20" i="19" s="1"/>
  <c r="M20" i="19"/>
  <c r="L20" i="19"/>
  <c r="K20" i="19"/>
  <c r="J20" i="19"/>
  <c r="I20" i="19"/>
  <c r="H20" i="19"/>
  <c r="G20" i="19"/>
  <c r="O19" i="19"/>
  <c r="N19" i="19"/>
  <c r="P19" i="19" s="1"/>
  <c r="M19" i="19"/>
  <c r="L19" i="19"/>
  <c r="K19" i="19"/>
  <c r="J19" i="19"/>
  <c r="I19" i="19"/>
  <c r="H19" i="19"/>
  <c r="G19" i="19"/>
  <c r="O18" i="19"/>
  <c r="N18" i="19"/>
  <c r="P18" i="19" s="1"/>
  <c r="M18" i="19"/>
  <c r="L18" i="19"/>
  <c r="K18" i="19"/>
  <c r="J18" i="19"/>
  <c r="I18" i="19"/>
  <c r="H18" i="19"/>
  <c r="G18" i="19"/>
  <c r="O17" i="19"/>
  <c r="N17" i="19"/>
  <c r="P17" i="19" s="1"/>
  <c r="M17" i="19"/>
  <c r="L17" i="19"/>
  <c r="K17" i="19"/>
  <c r="J17" i="19"/>
  <c r="I17" i="19"/>
  <c r="H17" i="19"/>
  <c r="G17" i="19"/>
  <c r="O16" i="19"/>
  <c r="N16" i="19"/>
  <c r="P16" i="19" s="1"/>
  <c r="M16" i="19"/>
  <c r="L16" i="19"/>
  <c r="K16" i="19"/>
  <c r="J16" i="19"/>
  <c r="I16" i="19"/>
  <c r="H16" i="19"/>
  <c r="G16" i="19"/>
  <c r="O15" i="19"/>
  <c r="N15" i="19"/>
  <c r="P15" i="19" s="1"/>
  <c r="M15" i="19"/>
  <c r="L15" i="19"/>
  <c r="K15" i="19"/>
  <c r="J15" i="19"/>
  <c r="I15" i="19"/>
  <c r="H15" i="19"/>
  <c r="G15" i="19"/>
  <c r="O14" i="19"/>
  <c r="N14" i="19"/>
  <c r="P14" i="19" s="1"/>
  <c r="M14" i="19"/>
  <c r="L14" i="19"/>
  <c r="K14" i="19"/>
  <c r="J14" i="19"/>
  <c r="I14" i="19"/>
  <c r="H14" i="19"/>
  <c r="G14" i="19"/>
  <c r="O13" i="19"/>
  <c r="N13" i="19"/>
  <c r="P13" i="19" s="1"/>
  <c r="M13" i="19"/>
  <c r="L13" i="19"/>
  <c r="K13" i="19"/>
  <c r="J13" i="19"/>
  <c r="I13" i="19"/>
  <c r="H13" i="19"/>
  <c r="G13" i="19"/>
  <c r="O12" i="19"/>
  <c r="N12" i="19"/>
  <c r="P12" i="19" s="1"/>
  <c r="M12" i="19"/>
  <c r="L12" i="19"/>
  <c r="K12" i="19"/>
  <c r="J12" i="19"/>
  <c r="I12" i="19"/>
  <c r="H12" i="19"/>
  <c r="G12" i="19"/>
  <c r="O11" i="19"/>
  <c r="N11" i="19"/>
  <c r="P11" i="19" s="1"/>
  <c r="M11" i="19"/>
  <c r="L11" i="19"/>
  <c r="K11" i="19"/>
  <c r="J11" i="19"/>
  <c r="I11" i="19"/>
  <c r="H11" i="19"/>
  <c r="G11" i="19"/>
  <c r="O10" i="19"/>
  <c r="N10" i="19"/>
  <c r="P10" i="19" s="1"/>
  <c r="M10" i="19"/>
  <c r="L10" i="19"/>
  <c r="K10" i="19"/>
  <c r="J10" i="19"/>
  <c r="I10" i="19"/>
  <c r="H10" i="19"/>
  <c r="G10" i="19"/>
  <c r="O9" i="19"/>
  <c r="N9" i="19"/>
  <c r="P9" i="19" s="1"/>
  <c r="M9" i="19"/>
  <c r="L9" i="19"/>
  <c r="K9" i="19"/>
  <c r="J9" i="19"/>
  <c r="I9" i="19"/>
  <c r="H9" i="19"/>
  <c r="G9" i="19"/>
  <c r="O8" i="19"/>
  <c r="N8" i="19"/>
  <c r="P8" i="19" s="1"/>
  <c r="M8" i="19"/>
  <c r="L8" i="19"/>
  <c r="K8" i="19"/>
  <c r="J8" i="19"/>
  <c r="I8" i="19"/>
  <c r="H8" i="19"/>
  <c r="G8" i="19"/>
  <c r="O7" i="19"/>
  <c r="N7" i="19"/>
  <c r="P7" i="19" s="1"/>
  <c r="M7" i="19"/>
  <c r="L7" i="19"/>
  <c r="K7" i="19"/>
  <c r="J7" i="19"/>
  <c r="I7" i="19"/>
  <c r="H7" i="19"/>
  <c r="G7" i="19"/>
  <c r="O6" i="19"/>
  <c r="N6" i="19"/>
  <c r="P6" i="19" s="1"/>
  <c r="M6" i="19"/>
  <c r="L6" i="19"/>
  <c r="K6" i="19"/>
  <c r="J6" i="19"/>
  <c r="I6" i="19"/>
  <c r="H6" i="19"/>
  <c r="G6" i="19"/>
  <c r="O5" i="19"/>
  <c r="N5" i="19"/>
  <c r="P5" i="19" s="1"/>
  <c r="M5" i="19"/>
  <c r="L5" i="19"/>
  <c r="K5" i="19"/>
  <c r="J5" i="19"/>
  <c r="I5" i="19"/>
  <c r="H5" i="19"/>
  <c r="G5" i="19"/>
  <c r="O4" i="19"/>
  <c r="N4" i="19"/>
  <c r="P4" i="19" s="1"/>
  <c r="M4" i="19"/>
  <c r="L4" i="19"/>
  <c r="K4" i="19"/>
  <c r="J4" i="19"/>
  <c r="I4" i="19"/>
  <c r="H4" i="19"/>
  <c r="G4" i="19"/>
  <c r="O3" i="19"/>
  <c r="N3" i="19"/>
  <c r="P3" i="19" s="1"/>
  <c r="M3" i="19"/>
  <c r="L3" i="19"/>
  <c r="K3" i="19"/>
  <c r="J3" i="19"/>
  <c r="I3" i="19"/>
  <c r="H3" i="19"/>
  <c r="G3" i="19"/>
  <c r="O2" i="19"/>
  <c r="N2" i="19"/>
  <c r="P2" i="19" s="1"/>
  <c r="M2" i="19"/>
  <c r="L2" i="19"/>
  <c r="K2" i="19"/>
  <c r="J2" i="19"/>
  <c r="I2" i="19"/>
  <c r="H2" i="19"/>
  <c r="G2" i="19"/>
  <c r="T14" i="18"/>
  <c r="T15" i="18"/>
  <c r="T16" i="18"/>
  <c r="T30" i="18"/>
  <c r="T38" i="18"/>
  <c r="T39" i="18"/>
  <c r="T40" i="18"/>
  <c r="T41" i="18"/>
  <c r="T54" i="18"/>
  <c r="T55" i="18"/>
  <c r="T62" i="18"/>
  <c r="T63" i="18"/>
  <c r="T64" i="18"/>
  <c r="T65" i="18"/>
  <c r="T66" i="18"/>
  <c r="T78" i="18"/>
  <c r="T79" i="18"/>
  <c r="T80" i="18"/>
  <c r="T94" i="18"/>
  <c r="T102" i="18"/>
  <c r="T103" i="18"/>
  <c r="T104" i="18"/>
  <c r="T105" i="18"/>
  <c r="T118" i="18"/>
  <c r="T119" i="18"/>
  <c r="T126" i="18"/>
  <c r="T127" i="18"/>
  <c r="T128" i="18"/>
  <c r="T129" i="18"/>
  <c r="T130" i="18"/>
  <c r="T142" i="18"/>
  <c r="T143" i="18"/>
  <c r="T144" i="18"/>
  <c r="T158" i="18"/>
  <c r="T166" i="18"/>
  <c r="T167" i="18"/>
  <c r="T168" i="18"/>
  <c r="T169" i="18"/>
  <c r="T182" i="18"/>
  <c r="T183" i="18"/>
  <c r="T190" i="18"/>
  <c r="T191" i="18"/>
  <c r="T192" i="18"/>
  <c r="T193" i="18"/>
  <c r="T194" i="18"/>
  <c r="T206" i="18"/>
  <c r="T207" i="18"/>
  <c r="T208" i="18"/>
  <c r="T222" i="18"/>
  <c r="T230" i="18"/>
  <c r="T231" i="18"/>
  <c r="T232" i="18"/>
  <c r="T233" i="18"/>
  <c r="T246" i="18"/>
  <c r="T247" i="18"/>
  <c r="T254" i="18"/>
  <c r="T255" i="18"/>
  <c r="T256" i="18"/>
  <c r="T257" i="18"/>
  <c r="T258" i="18"/>
  <c r="T270" i="18"/>
  <c r="T271" i="18"/>
  <c r="T272" i="18"/>
  <c r="T286" i="18"/>
  <c r="T294" i="18"/>
  <c r="T295" i="18"/>
  <c r="T296" i="18"/>
  <c r="T297" i="18"/>
  <c r="T310" i="18"/>
  <c r="T311" i="18"/>
  <c r="T318" i="18"/>
  <c r="T319" i="18"/>
  <c r="T320" i="18"/>
  <c r="T321" i="18"/>
  <c r="T322" i="18"/>
  <c r="T334" i="18"/>
  <c r="T335" i="18"/>
  <c r="T336" i="18"/>
  <c r="T350" i="18"/>
  <c r="T358" i="18"/>
  <c r="T359" i="18"/>
  <c r="T360" i="18"/>
  <c r="T361" i="18"/>
  <c r="T374" i="18"/>
  <c r="T375" i="18"/>
  <c r="T382" i="18"/>
  <c r="T383" i="18"/>
  <c r="T384" i="18"/>
  <c r="T385" i="18"/>
  <c r="T386" i="18"/>
  <c r="T398" i="18"/>
  <c r="T399" i="18"/>
  <c r="T400" i="18"/>
  <c r="T414" i="18"/>
  <c r="T422" i="18"/>
  <c r="T423" i="18"/>
  <c r="T424" i="18"/>
  <c r="T425" i="18"/>
  <c r="T438" i="18"/>
  <c r="T439" i="18"/>
  <c r="T446" i="18"/>
  <c r="T447" i="18"/>
  <c r="T448" i="18"/>
  <c r="T449" i="18"/>
  <c r="T450" i="18"/>
  <c r="T462" i="18"/>
  <c r="T463" i="18"/>
  <c r="T464" i="18"/>
  <c r="T478" i="18"/>
  <c r="T486" i="18"/>
  <c r="T487" i="18"/>
  <c r="T488" i="18"/>
  <c r="T489" i="18"/>
  <c r="T502" i="18"/>
  <c r="T503" i="18"/>
  <c r="T510" i="18"/>
  <c r="T511" i="18"/>
  <c r="T512" i="18"/>
  <c r="T513" i="18"/>
  <c r="T514" i="18"/>
  <c r="T526" i="18"/>
  <c r="T527" i="18"/>
  <c r="T528" i="18"/>
  <c r="T542" i="18"/>
  <c r="T550" i="18"/>
  <c r="T551" i="18"/>
  <c r="T552" i="18"/>
  <c r="T553" i="18"/>
  <c r="T566" i="18"/>
  <c r="T567" i="18"/>
  <c r="T574" i="18"/>
  <c r="T575" i="18"/>
  <c r="T576" i="18"/>
  <c r="T577" i="18"/>
  <c r="T578" i="18"/>
  <c r="T590" i="18"/>
  <c r="T591" i="18"/>
  <c r="T592" i="18"/>
  <c r="T606" i="18"/>
  <c r="T614" i="18"/>
  <c r="T615" i="18"/>
  <c r="T616" i="18"/>
  <c r="T617" i="18"/>
  <c r="T630" i="18"/>
  <c r="T631" i="18"/>
  <c r="T638" i="18"/>
  <c r="T639" i="18"/>
  <c r="T640" i="18"/>
  <c r="T641" i="18"/>
  <c r="T642" i="18"/>
  <c r="T654" i="18"/>
  <c r="T655" i="18"/>
  <c r="T656" i="18"/>
  <c r="T670" i="18"/>
  <c r="T678" i="18"/>
  <c r="T679" i="18"/>
  <c r="T680" i="18"/>
  <c r="T681" i="18"/>
  <c r="T685" i="18"/>
  <c r="T686" i="18"/>
  <c r="T687" i="18"/>
  <c r="T688" i="18"/>
  <c r="T689" i="18"/>
  <c r="T693" i="18"/>
  <c r="T694" i="18"/>
  <c r="T695" i="18"/>
  <c r="T696" i="18"/>
  <c r="T697" i="18"/>
  <c r="T701" i="18"/>
  <c r="T702" i="18"/>
  <c r="T703" i="18"/>
  <c r="T704" i="18"/>
  <c r="T705" i="18"/>
  <c r="T709" i="18"/>
  <c r="T710" i="18"/>
  <c r="T711" i="18"/>
  <c r="T712" i="18"/>
  <c r="T713" i="18"/>
  <c r="T717" i="18"/>
  <c r="T718" i="18"/>
  <c r="T719" i="18"/>
  <c r="T720" i="18"/>
  <c r="T721" i="18"/>
  <c r="T725" i="18"/>
  <c r="T726" i="18"/>
  <c r="T727" i="18"/>
  <c r="T728" i="18"/>
  <c r="T729" i="18"/>
  <c r="T733" i="18"/>
  <c r="T734" i="18"/>
  <c r="T735" i="18"/>
  <c r="T736" i="18"/>
  <c r="T737" i="18"/>
  <c r="T741" i="18"/>
  <c r="T742" i="18"/>
  <c r="T743" i="18"/>
  <c r="T744" i="18"/>
  <c r="T745" i="18"/>
  <c r="T749" i="18"/>
  <c r="T750" i="18"/>
  <c r="T751" i="18"/>
  <c r="T752" i="18"/>
  <c r="T753" i="18"/>
  <c r="T757" i="18"/>
  <c r="T758" i="18"/>
  <c r="T759" i="18"/>
  <c r="T760" i="18"/>
  <c r="T761" i="18"/>
  <c r="T765" i="18"/>
  <c r="T766" i="18"/>
  <c r="T767" i="18"/>
  <c r="T768" i="18"/>
  <c r="T769" i="18"/>
  <c r="T773" i="18"/>
  <c r="T774" i="18"/>
  <c r="T775" i="18"/>
  <c r="T776" i="18"/>
  <c r="T777" i="18"/>
  <c r="T781" i="18"/>
  <c r="T782" i="18"/>
  <c r="T783" i="18"/>
  <c r="T784" i="18"/>
  <c r="T785" i="18"/>
  <c r="T789" i="18"/>
  <c r="T790" i="18"/>
  <c r="T791" i="18"/>
  <c r="T792" i="18"/>
  <c r="T793" i="18"/>
  <c r="T797" i="18"/>
  <c r="T798" i="18"/>
  <c r="T799" i="18"/>
  <c r="T800" i="18"/>
  <c r="T801" i="18"/>
  <c r="T805" i="18"/>
  <c r="T806" i="18"/>
  <c r="T807" i="18"/>
  <c r="T808" i="18"/>
  <c r="T809" i="18"/>
  <c r="T813" i="18"/>
  <c r="T814" i="18"/>
  <c r="T815" i="18"/>
  <c r="T816" i="18"/>
  <c r="T817" i="18"/>
  <c r="T821" i="18"/>
  <c r="T822" i="18"/>
  <c r="T823" i="18"/>
  <c r="T824" i="18"/>
  <c r="T825" i="18"/>
  <c r="T829" i="18"/>
  <c r="T830" i="18"/>
  <c r="T831" i="18"/>
  <c r="T832" i="18"/>
  <c r="T833" i="18"/>
  <c r="T837" i="18"/>
  <c r="T838" i="18"/>
  <c r="T839" i="18"/>
  <c r="T840" i="18"/>
  <c r="T841" i="18"/>
  <c r="T845" i="18"/>
  <c r="T846" i="18"/>
  <c r="T847" i="18"/>
  <c r="T848" i="18"/>
  <c r="T849" i="18"/>
  <c r="T853" i="18"/>
  <c r="T854" i="18"/>
  <c r="T855" i="18"/>
  <c r="T856" i="18"/>
  <c r="T857" i="18"/>
  <c r="T861" i="18"/>
  <c r="T862" i="18"/>
  <c r="T863" i="18"/>
  <c r="T864" i="18"/>
  <c r="T865" i="18"/>
  <c r="T869" i="18"/>
  <c r="T870" i="18"/>
  <c r="T871" i="18"/>
  <c r="T872" i="18"/>
  <c r="T873" i="18"/>
  <c r="T877" i="18"/>
  <c r="T878" i="18"/>
  <c r="T879" i="18"/>
  <c r="T880" i="18"/>
  <c r="T881" i="18"/>
  <c r="T885" i="18"/>
  <c r="T886" i="18"/>
  <c r="T887" i="18"/>
  <c r="T888" i="18"/>
  <c r="T889" i="18"/>
  <c r="T893" i="18"/>
  <c r="T894" i="18"/>
  <c r="T895" i="18"/>
  <c r="T896" i="18"/>
  <c r="T897" i="18"/>
  <c r="T901" i="18"/>
  <c r="T902" i="18"/>
  <c r="T903" i="18"/>
  <c r="T904" i="18"/>
  <c r="T905" i="18"/>
  <c r="T909" i="18"/>
  <c r="T910" i="18"/>
  <c r="T911" i="18"/>
  <c r="T912" i="18"/>
  <c r="T913" i="18"/>
  <c r="T917" i="18"/>
  <c r="T918" i="18"/>
  <c r="T919" i="18"/>
  <c r="T920" i="18"/>
  <c r="T921" i="18"/>
  <c r="T925" i="18"/>
  <c r="T926" i="18"/>
  <c r="T927" i="18"/>
  <c r="T928" i="18"/>
  <c r="T929" i="18"/>
  <c r="T933" i="18"/>
  <c r="T934" i="18"/>
  <c r="T935" i="18"/>
  <c r="T936" i="18"/>
  <c r="T937" i="18"/>
  <c r="T941" i="18"/>
  <c r="T942" i="18"/>
  <c r="T943" i="18"/>
  <c r="T944" i="18"/>
  <c r="T945" i="18"/>
  <c r="T949" i="18"/>
  <c r="T950" i="18"/>
  <c r="T951" i="18"/>
  <c r="T952" i="18"/>
  <c r="T953" i="18"/>
  <c r="T957" i="18"/>
  <c r="T958" i="18"/>
  <c r="T959" i="18"/>
  <c r="T960" i="18"/>
  <c r="T961" i="18"/>
  <c r="T965" i="18"/>
  <c r="T966" i="18"/>
  <c r="T967" i="18"/>
  <c r="T968" i="18"/>
  <c r="T969" i="18"/>
  <c r="T973" i="18"/>
  <c r="T974" i="18"/>
  <c r="T975" i="18"/>
  <c r="T976" i="18"/>
  <c r="T977" i="18"/>
  <c r="T981" i="18"/>
  <c r="T982" i="18"/>
  <c r="T983" i="18"/>
  <c r="T984" i="18"/>
  <c r="T985" i="18"/>
  <c r="T989" i="18"/>
  <c r="T990" i="18"/>
  <c r="T991" i="18"/>
  <c r="T992" i="18"/>
  <c r="T993" i="18"/>
  <c r="T997" i="18"/>
  <c r="T998" i="18"/>
  <c r="T999" i="18"/>
  <c r="T1000" i="18"/>
  <c r="T1001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342" i="18"/>
  <c r="S343" i="18"/>
  <c r="S344" i="18"/>
  <c r="S345" i="18"/>
  <c r="S346" i="18"/>
  <c r="S347" i="18"/>
  <c r="S348" i="18"/>
  <c r="S349" i="18"/>
  <c r="S350" i="18"/>
  <c r="S351" i="18"/>
  <c r="S352" i="18"/>
  <c r="S353" i="18"/>
  <c r="S354" i="18"/>
  <c r="S355" i="18"/>
  <c r="S356" i="18"/>
  <c r="S357" i="18"/>
  <c r="S358" i="18"/>
  <c r="S359" i="18"/>
  <c r="S360" i="18"/>
  <c r="S361" i="18"/>
  <c r="S362" i="18"/>
  <c r="S363" i="18"/>
  <c r="S364" i="18"/>
  <c r="S365" i="18"/>
  <c r="S366" i="18"/>
  <c r="S367" i="18"/>
  <c r="S368" i="18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S386" i="18"/>
  <c r="S387" i="18"/>
  <c r="S388" i="18"/>
  <c r="S389" i="18"/>
  <c r="S390" i="18"/>
  <c r="S391" i="18"/>
  <c r="S392" i="18"/>
  <c r="S393" i="18"/>
  <c r="S394" i="18"/>
  <c r="S395" i="18"/>
  <c r="S396" i="18"/>
  <c r="S397" i="18"/>
  <c r="S398" i="18"/>
  <c r="S399" i="18"/>
  <c r="S400" i="18"/>
  <c r="S401" i="18"/>
  <c r="S402" i="18"/>
  <c r="S403" i="18"/>
  <c r="S404" i="18"/>
  <c r="S405" i="18"/>
  <c r="S406" i="18"/>
  <c r="S407" i="18"/>
  <c r="S408" i="18"/>
  <c r="S409" i="18"/>
  <c r="S410" i="18"/>
  <c r="S411" i="18"/>
  <c r="S412" i="18"/>
  <c r="S413" i="18"/>
  <c r="S414" i="18"/>
  <c r="S415" i="18"/>
  <c r="S416" i="18"/>
  <c r="S417" i="18"/>
  <c r="S418" i="18"/>
  <c r="S419" i="18"/>
  <c r="S420" i="18"/>
  <c r="S421" i="18"/>
  <c r="S422" i="18"/>
  <c r="S423" i="18"/>
  <c r="S424" i="18"/>
  <c r="S425" i="18"/>
  <c r="S426" i="18"/>
  <c r="S427" i="18"/>
  <c r="S428" i="18"/>
  <c r="S429" i="18"/>
  <c r="S430" i="18"/>
  <c r="S431" i="18"/>
  <c r="S432" i="18"/>
  <c r="S433" i="18"/>
  <c r="S434" i="18"/>
  <c r="S435" i="18"/>
  <c r="S436" i="18"/>
  <c r="S437" i="18"/>
  <c r="S438" i="18"/>
  <c r="S439" i="18"/>
  <c r="S440" i="18"/>
  <c r="S441" i="18"/>
  <c r="S442" i="18"/>
  <c r="S443" i="18"/>
  <c r="S444" i="18"/>
  <c r="S445" i="18"/>
  <c r="S446" i="18"/>
  <c r="S447" i="18"/>
  <c r="S448" i="18"/>
  <c r="S449" i="18"/>
  <c r="S450" i="18"/>
  <c r="S451" i="18"/>
  <c r="S452" i="18"/>
  <c r="S453" i="18"/>
  <c r="S454" i="18"/>
  <c r="S455" i="18"/>
  <c r="S456" i="18"/>
  <c r="S457" i="18"/>
  <c r="S458" i="18"/>
  <c r="S459" i="18"/>
  <c r="S460" i="18"/>
  <c r="S461" i="18"/>
  <c r="S462" i="18"/>
  <c r="S463" i="18"/>
  <c r="S464" i="18"/>
  <c r="S465" i="18"/>
  <c r="S466" i="18"/>
  <c r="S467" i="18"/>
  <c r="S468" i="18"/>
  <c r="S469" i="18"/>
  <c r="S470" i="18"/>
  <c r="S471" i="18"/>
  <c r="S472" i="18"/>
  <c r="S473" i="18"/>
  <c r="S474" i="18"/>
  <c r="S47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S571" i="18"/>
  <c r="S572" i="18"/>
  <c r="S573" i="18"/>
  <c r="S574" i="18"/>
  <c r="S575" i="18"/>
  <c r="S576" i="18"/>
  <c r="S577" i="18"/>
  <c r="S578" i="18"/>
  <c r="S579" i="18"/>
  <c r="S580" i="18"/>
  <c r="S581" i="18"/>
  <c r="S582" i="18"/>
  <c r="S583" i="18"/>
  <c r="S584" i="18"/>
  <c r="S585" i="18"/>
  <c r="S586" i="18"/>
  <c r="S587" i="18"/>
  <c r="S588" i="18"/>
  <c r="S589" i="18"/>
  <c r="S590" i="18"/>
  <c r="S591" i="18"/>
  <c r="S592" i="18"/>
  <c r="S593" i="18"/>
  <c r="S594" i="18"/>
  <c r="S595" i="18"/>
  <c r="S596" i="18"/>
  <c r="S597" i="18"/>
  <c r="S598" i="18"/>
  <c r="S599" i="18"/>
  <c r="S600" i="18"/>
  <c r="S601" i="18"/>
  <c r="S602" i="18"/>
  <c r="S603" i="18"/>
  <c r="S604" i="18"/>
  <c r="S605" i="18"/>
  <c r="S606" i="18"/>
  <c r="S607" i="18"/>
  <c r="S608" i="18"/>
  <c r="S609" i="18"/>
  <c r="S610" i="18"/>
  <c r="S611" i="18"/>
  <c r="S612" i="18"/>
  <c r="S613" i="18"/>
  <c r="S614" i="18"/>
  <c r="S615" i="18"/>
  <c r="S616" i="18"/>
  <c r="S617" i="18"/>
  <c r="S618" i="18"/>
  <c r="S619" i="18"/>
  <c r="S620" i="18"/>
  <c r="S621" i="18"/>
  <c r="S622" i="18"/>
  <c r="S623" i="18"/>
  <c r="S624" i="18"/>
  <c r="S625" i="18"/>
  <c r="S626" i="18"/>
  <c r="S627" i="18"/>
  <c r="S628" i="18"/>
  <c r="S629" i="18"/>
  <c r="S630" i="18"/>
  <c r="S631" i="18"/>
  <c r="S632" i="18"/>
  <c r="S633" i="18"/>
  <c r="S634" i="18"/>
  <c r="S635" i="18"/>
  <c r="S636" i="18"/>
  <c r="S637" i="18"/>
  <c r="S638" i="18"/>
  <c r="S639" i="18"/>
  <c r="S640" i="18"/>
  <c r="S641" i="18"/>
  <c r="S642" i="18"/>
  <c r="S643" i="18"/>
  <c r="S644" i="18"/>
  <c r="S645" i="18"/>
  <c r="S646" i="18"/>
  <c r="S647" i="18"/>
  <c r="S648" i="18"/>
  <c r="S649" i="18"/>
  <c r="S650" i="18"/>
  <c r="S651" i="18"/>
  <c r="S652" i="18"/>
  <c r="S653" i="18"/>
  <c r="S654" i="18"/>
  <c r="S655" i="18"/>
  <c r="S656" i="18"/>
  <c r="S657" i="18"/>
  <c r="S658" i="18"/>
  <c r="S659" i="18"/>
  <c r="S660" i="18"/>
  <c r="S661" i="18"/>
  <c r="S662" i="18"/>
  <c r="S663" i="18"/>
  <c r="S664" i="18"/>
  <c r="S665" i="18"/>
  <c r="S666" i="18"/>
  <c r="S667" i="18"/>
  <c r="S668" i="18"/>
  <c r="S669" i="18"/>
  <c r="S670" i="18"/>
  <c r="S671" i="18"/>
  <c r="S672" i="18"/>
  <c r="S673" i="18"/>
  <c r="S674" i="18"/>
  <c r="S675" i="18"/>
  <c r="S676" i="18"/>
  <c r="S677" i="18"/>
  <c r="S678" i="18"/>
  <c r="S679" i="18"/>
  <c r="S680" i="18"/>
  <c r="S681" i="18"/>
  <c r="S682" i="18"/>
  <c r="S683" i="18"/>
  <c r="S684" i="18"/>
  <c r="S685" i="18"/>
  <c r="S686" i="18"/>
  <c r="S687" i="18"/>
  <c r="S688" i="18"/>
  <c r="S689" i="18"/>
  <c r="S690" i="18"/>
  <c r="S691" i="18"/>
  <c r="S692" i="18"/>
  <c r="S693" i="18"/>
  <c r="S694" i="18"/>
  <c r="S695" i="18"/>
  <c r="S696" i="18"/>
  <c r="S697" i="18"/>
  <c r="S698" i="18"/>
  <c r="S699" i="18"/>
  <c r="S700" i="18"/>
  <c r="S701" i="18"/>
  <c r="S702" i="18"/>
  <c r="S703" i="18"/>
  <c r="S704" i="18"/>
  <c r="S705" i="18"/>
  <c r="S706" i="18"/>
  <c r="S707" i="18"/>
  <c r="S708" i="18"/>
  <c r="S709" i="18"/>
  <c r="S710" i="18"/>
  <c r="S711" i="18"/>
  <c r="S712" i="18"/>
  <c r="S713" i="18"/>
  <c r="S714" i="18"/>
  <c r="S715" i="18"/>
  <c r="S716" i="18"/>
  <c r="S717" i="18"/>
  <c r="S718" i="18"/>
  <c r="S719" i="18"/>
  <c r="S720" i="18"/>
  <c r="S721" i="18"/>
  <c r="S722" i="18"/>
  <c r="S723" i="18"/>
  <c r="S724" i="18"/>
  <c r="S725" i="18"/>
  <c r="S726" i="18"/>
  <c r="S727" i="18"/>
  <c r="S728" i="18"/>
  <c r="S729" i="18"/>
  <c r="S730" i="18"/>
  <c r="S731" i="18"/>
  <c r="S732" i="18"/>
  <c r="S733" i="18"/>
  <c r="S734" i="18"/>
  <c r="S735" i="18"/>
  <c r="S736" i="18"/>
  <c r="S737" i="18"/>
  <c r="S738" i="18"/>
  <c r="S739" i="18"/>
  <c r="S740" i="18"/>
  <c r="S741" i="18"/>
  <c r="S742" i="18"/>
  <c r="S743" i="18"/>
  <c r="S744" i="18"/>
  <c r="S745" i="18"/>
  <c r="S746" i="18"/>
  <c r="S747" i="18"/>
  <c r="S748" i="18"/>
  <c r="S749" i="18"/>
  <c r="S750" i="18"/>
  <c r="S751" i="18"/>
  <c r="S752" i="18"/>
  <c r="S753" i="18"/>
  <c r="S754" i="18"/>
  <c r="S755" i="18"/>
  <c r="S756" i="18"/>
  <c r="S757" i="18"/>
  <c r="S758" i="18"/>
  <c r="S759" i="18"/>
  <c r="S760" i="18"/>
  <c r="S761" i="18"/>
  <c r="S762" i="18"/>
  <c r="S763" i="18"/>
  <c r="S764" i="18"/>
  <c r="S765" i="18"/>
  <c r="S766" i="18"/>
  <c r="S767" i="18"/>
  <c r="S768" i="18"/>
  <c r="S769" i="18"/>
  <c r="S770" i="18"/>
  <c r="S771" i="18"/>
  <c r="S772" i="18"/>
  <c r="S773" i="18"/>
  <c r="S774" i="18"/>
  <c r="S775" i="18"/>
  <c r="S776" i="18"/>
  <c r="S777" i="18"/>
  <c r="S778" i="18"/>
  <c r="S779" i="18"/>
  <c r="S780" i="18"/>
  <c r="S781" i="18"/>
  <c r="S782" i="18"/>
  <c r="S783" i="18"/>
  <c r="S784" i="18"/>
  <c r="S785" i="18"/>
  <c r="S786" i="18"/>
  <c r="S787" i="18"/>
  <c r="S788" i="18"/>
  <c r="S789" i="18"/>
  <c r="S790" i="18"/>
  <c r="S791" i="18"/>
  <c r="S792" i="18"/>
  <c r="S793" i="18"/>
  <c r="S794" i="18"/>
  <c r="S795" i="18"/>
  <c r="S796" i="18"/>
  <c r="S797" i="18"/>
  <c r="S798" i="18"/>
  <c r="S799" i="18"/>
  <c r="S800" i="18"/>
  <c r="S801" i="18"/>
  <c r="S802" i="18"/>
  <c r="S803" i="18"/>
  <c r="S804" i="18"/>
  <c r="S805" i="18"/>
  <c r="S806" i="18"/>
  <c r="S807" i="18"/>
  <c r="S808" i="18"/>
  <c r="S809" i="18"/>
  <c r="S810" i="18"/>
  <c r="S811" i="18"/>
  <c r="S812" i="18"/>
  <c r="S813" i="18"/>
  <c r="S814" i="18"/>
  <c r="S815" i="18"/>
  <c r="S816" i="18"/>
  <c r="S817" i="18"/>
  <c r="S818" i="18"/>
  <c r="S819" i="18"/>
  <c r="S820" i="18"/>
  <c r="S821" i="18"/>
  <c r="S822" i="18"/>
  <c r="S823" i="18"/>
  <c r="S824" i="18"/>
  <c r="S825" i="18"/>
  <c r="S826" i="18"/>
  <c r="S827" i="18"/>
  <c r="S828" i="18"/>
  <c r="S829" i="18"/>
  <c r="S830" i="18"/>
  <c r="S831" i="18"/>
  <c r="S832" i="18"/>
  <c r="S833" i="18"/>
  <c r="S834" i="18"/>
  <c r="S835" i="18"/>
  <c r="S836" i="18"/>
  <c r="S837" i="18"/>
  <c r="S838" i="18"/>
  <c r="S839" i="18"/>
  <c r="S840" i="18"/>
  <c r="S841" i="18"/>
  <c r="S842" i="18"/>
  <c r="S843" i="18"/>
  <c r="S844" i="18"/>
  <c r="S845" i="18"/>
  <c r="S846" i="18"/>
  <c r="S847" i="18"/>
  <c r="S848" i="18"/>
  <c r="S849" i="18"/>
  <c r="S850" i="18"/>
  <c r="S851" i="18"/>
  <c r="S852" i="18"/>
  <c r="S853" i="18"/>
  <c r="S854" i="18"/>
  <c r="S855" i="18"/>
  <c r="S856" i="18"/>
  <c r="S857" i="18"/>
  <c r="S858" i="18"/>
  <c r="S859" i="18"/>
  <c r="S860" i="18"/>
  <c r="S861" i="18"/>
  <c r="S862" i="18"/>
  <c r="S863" i="18"/>
  <c r="S864" i="18"/>
  <c r="S865" i="18"/>
  <c r="S866" i="18"/>
  <c r="S867" i="18"/>
  <c r="S868" i="18"/>
  <c r="S869" i="18"/>
  <c r="S870" i="18"/>
  <c r="S871" i="18"/>
  <c r="S872" i="18"/>
  <c r="S873" i="18"/>
  <c r="S874" i="18"/>
  <c r="S875" i="18"/>
  <c r="S876" i="18"/>
  <c r="S877" i="18"/>
  <c r="S878" i="18"/>
  <c r="S879" i="18"/>
  <c r="S880" i="18"/>
  <c r="S881" i="18"/>
  <c r="S882" i="18"/>
  <c r="S883" i="18"/>
  <c r="S884" i="18"/>
  <c r="S885" i="18"/>
  <c r="S886" i="18"/>
  <c r="S887" i="18"/>
  <c r="S888" i="18"/>
  <c r="S889" i="18"/>
  <c r="S890" i="18"/>
  <c r="S891" i="18"/>
  <c r="S892" i="18"/>
  <c r="S893" i="18"/>
  <c r="S894" i="18"/>
  <c r="S895" i="18"/>
  <c r="S896" i="18"/>
  <c r="S897" i="18"/>
  <c r="S898" i="18"/>
  <c r="S899" i="18"/>
  <c r="S900" i="18"/>
  <c r="S901" i="18"/>
  <c r="S902" i="18"/>
  <c r="S903" i="18"/>
  <c r="S904" i="18"/>
  <c r="S905" i="18"/>
  <c r="S906" i="18"/>
  <c r="S907" i="18"/>
  <c r="S908" i="18"/>
  <c r="S909" i="18"/>
  <c r="S910" i="18"/>
  <c r="S911" i="18"/>
  <c r="S912" i="18"/>
  <c r="S913" i="18"/>
  <c r="S914" i="18"/>
  <c r="S915" i="18"/>
  <c r="S916" i="18"/>
  <c r="S917" i="18"/>
  <c r="S918" i="18"/>
  <c r="S919" i="18"/>
  <c r="S920" i="18"/>
  <c r="S921" i="18"/>
  <c r="S922" i="18"/>
  <c r="S923" i="18"/>
  <c r="S924" i="18"/>
  <c r="S925" i="18"/>
  <c r="S926" i="18"/>
  <c r="S927" i="18"/>
  <c r="S928" i="18"/>
  <c r="S929" i="18"/>
  <c r="S930" i="18"/>
  <c r="S931" i="18"/>
  <c r="S932" i="18"/>
  <c r="S933" i="18"/>
  <c r="S934" i="18"/>
  <c r="S935" i="18"/>
  <c r="S936" i="18"/>
  <c r="S937" i="18"/>
  <c r="S938" i="18"/>
  <c r="S939" i="18"/>
  <c r="S940" i="18"/>
  <c r="S941" i="18"/>
  <c r="S942" i="18"/>
  <c r="S943" i="18"/>
  <c r="S944" i="18"/>
  <c r="S945" i="18"/>
  <c r="S946" i="18"/>
  <c r="S947" i="18"/>
  <c r="S948" i="18"/>
  <c r="S949" i="18"/>
  <c r="S950" i="18"/>
  <c r="S951" i="18"/>
  <c r="S952" i="18"/>
  <c r="S953" i="18"/>
  <c r="S954" i="18"/>
  <c r="S955" i="18"/>
  <c r="S956" i="18"/>
  <c r="S957" i="18"/>
  <c r="S958" i="18"/>
  <c r="S959" i="18"/>
  <c r="S960" i="18"/>
  <c r="S961" i="18"/>
  <c r="S962" i="18"/>
  <c r="S963" i="18"/>
  <c r="S964" i="18"/>
  <c r="S965" i="18"/>
  <c r="S966" i="18"/>
  <c r="S967" i="18"/>
  <c r="S968" i="18"/>
  <c r="S969" i="18"/>
  <c r="S970" i="18"/>
  <c r="S971" i="18"/>
  <c r="S972" i="18"/>
  <c r="S973" i="18"/>
  <c r="S974" i="18"/>
  <c r="S975" i="18"/>
  <c r="S976" i="18"/>
  <c r="S977" i="18"/>
  <c r="S978" i="18"/>
  <c r="S979" i="18"/>
  <c r="S980" i="18"/>
  <c r="S981" i="18"/>
  <c r="S982" i="18"/>
  <c r="S983" i="18"/>
  <c r="S984" i="18"/>
  <c r="S985" i="18"/>
  <c r="S986" i="18"/>
  <c r="S987" i="18"/>
  <c r="S988" i="18"/>
  <c r="S989" i="18"/>
  <c r="S990" i="18"/>
  <c r="S991" i="18"/>
  <c r="S992" i="18"/>
  <c r="S993" i="18"/>
  <c r="S994" i="18"/>
  <c r="S995" i="18"/>
  <c r="S996" i="18"/>
  <c r="S997" i="18"/>
  <c r="S998" i="18"/>
  <c r="S999" i="18"/>
  <c r="S1000" i="18"/>
  <c r="S1001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56" i="18"/>
  <c r="R257" i="18"/>
  <c r="R258" i="18"/>
  <c r="R259" i="18"/>
  <c r="R260" i="18"/>
  <c r="R261" i="18"/>
  <c r="R262" i="18"/>
  <c r="R263" i="18"/>
  <c r="R264" i="18"/>
  <c r="R265" i="18"/>
  <c r="R266" i="18"/>
  <c r="R267" i="18"/>
  <c r="R268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R333" i="18"/>
  <c r="R334" i="18"/>
  <c r="R335" i="18"/>
  <c r="R336" i="18"/>
  <c r="R337" i="18"/>
  <c r="R338" i="18"/>
  <c r="R339" i="18"/>
  <c r="R340" i="18"/>
  <c r="R341" i="18"/>
  <c r="R342" i="18"/>
  <c r="R343" i="18"/>
  <c r="R344" i="18"/>
  <c r="R345" i="18"/>
  <c r="R346" i="18"/>
  <c r="R347" i="18"/>
  <c r="R348" i="18"/>
  <c r="R349" i="18"/>
  <c r="R350" i="18"/>
  <c r="R351" i="18"/>
  <c r="R352" i="18"/>
  <c r="R353" i="18"/>
  <c r="R354" i="18"/>
  <c r="R355" i="18"/>
  <c r="R356" i="18"/>
  <c r="R357" i="18"/>
  <c r="R358" i="18"/>
  <c r="R359" i="18"/>
  <c r="R360" i="18"/>
  <c r="R361" i="18"/>
  <c r="R362" i="18"/>
  <c r="R363" i="18"/>
  <c r="R364" i="18"/>
  <c r="R365" i="18"/>
  <c r="R366" i="18"/>
  <c r="R367" i="18"/>
  <c r="R368" i="18"/>
  <c r="R369" i="18"/>
  <c r="R370" i="18"/>
  <c r="R371" i="18"/>
  <c r="R372" i="18"/>
  <c r="R373" i="18"/>
  <c r="R374" i="18"/>
  <c r="R375" i="18"/>
  <c r="R376" i="18"/>
  <c r="R377" i="18"/>
  <c r="R378" i="18"/>
  <c r="R379" i="18"/>
  <c r="R380" i="18"/>
  <c r="R381" i="18"/>
  <c r="R382" i="18"/>
  <c r="R383" i="18"/>
  <c r="R384" i="18"/>
  <c r="R385" i="18"/>
  <c r="R386" i="18"/>
  <c r="R387" i="18"/>
  <c r="R388" i="18"/>
  <c r="R389" i="18"/>
  <c r="R390" i="18"/>
  <c r="R391" i="18"/>
  <c r="R392" i="18"/>
  <c r="R393" i="18"/>
  <c r="R394" i="18"/>
  <c r="R395" i="18"/>
  <c r="R396" i="18"/>
  <c r="R397" i="18"/>
  <c r="R398" i="18"/>
  <c r="R399" i="18"/>
  <c r="R400" i="18"/>
  <c r="R401" i="18"/>
  <c r="R402" i="18"/>
  <c r="R403" i="18"/>
  <c r="R404" i="18"/>
  <c r="R405" i="18"/>
  <c r="R406" i="18"/>
  <c r="R407" i="18"/>
  <c r="R408" i="18"/>
  <c r="R409" i="18"/>
  <c r="R410" i="18"/>
  <c r="R411" i="18"/>
  <c r="R412" i="18"/>
  <c r="R413" i="18"/>
  <c r="R414" i="18"/>
  <c r="R415" i="18"/>
  <c r="R416" i="18"/>
  <c r="R417" i="18"/>
  <c r="R418" i="18"/>
  <c r="R419" i="18"/>
  <c r="R420" i="18"/>
  <c r="R421" i="18"/>
  <c r="R422" i="18"/>
  <c r="R423" i="18"/>
  <c r="R424" i="18"/>
  <c r="R425" i="18"/>
  <c r="R426" i="18"/>
  <c r="R427" i="18"/>
  <c r="R428" i="18"/>
  <c r="R429" i="18"/>
  <c r="R430" i="18"/>
  <c r="R431" i="18"/>
  <c r="R432" i="18"/>
  <c r="R433" i="18"/>
  <c r="R434" i="18"/>
  <c r="R435" i="18"/>
  <c r="R436" i="18"/>
  <c r="R437" i="18"/>
  <c r="R438" i="18"/>
  <c r="R439" i="18"/>
  <c r="R440" i="18"/>
  <c r="R441" i="18"/>
  <c r="R442" i="18"/>
  <c r="R443" i="18"/>
  <c r="R444" i="18"/>
  <c r="R445" i="18"/>
  <c r="R446" i="18"/>
  <c r="R447" i="18"/>
  <c r="R448" i="18"/>
  <c r="R449" i="18"/>
  <c r="R450" i="18"/>
  <c r="R451" i="18"/>
  <c r="R452" i="18"/>
  <c r="R453" i="18"/>
  <c r="R454" i="18"/>
  <c r="R455" i="18"/>
  <c r="R456" i="18"/>
  <c r="R457" i="18"/>
  <c r="R458" i="18"/>
  <c r="R459" i="18"/>
  <c r="R460" i="18"/>
  <c r="R461" i="18"/>
  <c r="R462" i="18"/>
  <c r="R463" i="18"/>
  <c r="R464" i="18"/>
  <c r="R465" i="18"/>
  <c r="R466" i="18"/>
  <c r="R467" i="18"/>
  <c r="R468" i="18"/>
  <c r="R469" i="18"/>
  <c r="R470" i="18"/>
  <c r="R471" i="18"/>
  <c r="R472" i="18"/>
  <c r="R473" i="18"/>
  <c r="R474" i="18"/>
  <c r="R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R556" i="18"/>
  <c r="R557" i="18"/>
  <c r="R558" i="18"/>
  <c r="R559" i="18"/>
  <c r="R560" i="18"/>
  <c r="R561" i="18"/>
  <c r="R562" i="18"/>
  <c r="R563" i="18"/>
  <c r="R564" i="18"/>
  <c r="R565" i="18"/>
  <c r="R566" i="18"/>
  <c r="R567" i="18"/>
  <c r="R568" i="18"/>
  <c r="R569" i="18"/>
  <c r="R570" i="18"/>
  <c r="R571" i="18"/>
  <c r="R572" i="18"/>
  <c r="R573" i="18"/>
  <c r="R574" i="18"/>
  <c r="R575" i="18"/>
  <c r="R576" i="18"/>
  <c r="R577" i="18"/>
  <c r="R578" i="18"/>
  <c r="R579" i="18"/>
  <c r="R580" i="18"/>
  <c r="R581" i="18"/>
  <c r="R582" i="18"/>
  <c r="R583" i="18"/>
  <c r="R584" i="18"/>
  <c r="R585" i="18"/>
  <c r="R586" i="18"/>
  <c r="R587" i="18"/>
  <c r="R588" i="18"/>
  <c r="R589" i="18"/>
  <c r="R590" i="18"/>
  <c r="R591" i="18"/>
  <c r="R592" i="18"/>
  <c r="R593" i="18"/>
  <c r="R594" i="18"/>
  <c r="R595" i="18"/>
  <c r="R596" i="18"/>
  <c r="R597" i="18"/>
  <c r="R598" i="18"/>
  <c r="R599" i="18"/>
  <c r="R600" i="18"/>
  <c r="R601" i="18"/>
  <c r="R602" i="18"/>
  <c r="R603" i="18"/>
  <c r="R604" i="18"/>
  <c r="R605" i="18"/>
  <c r="R606" i="18"/>
  <c r="R607" i="18"/>
  <c r="R608" i="18"/>
  <c r="R609" i="18"/>
  <c r="R610" i="18"/>
  <c r="R611" i="18"/>
  <c r="R612" i="18"/>
  <c r="R613" i="18"/>
  <c r="R614" i="18"/>
  <c r="R615" i="18"/>
  <c r="R616" i="18"/>
  <c r="R617" i="18"/>
  <c r="R618" i="18"/>
  <c r="R619" i="18"/>
  <c r="R620" i="18"/>
  <c r="R621" i="18"/>
  <c r="R622" i="18"/>
  <c r="R623" i="18"/>
  <c r="R624" i="18"/>
  <c r="R625" i="18"/>
  <c r="R626" i="18"/>
  <c r="R627" i="18"/>
  <c r="R628" i="18"/>
  <c r="R629" i="18"/>
  <c r="R630" i="18"/>
  <c r="R631" i="18"/>
  <c r="R632" i="18"/>
  <c r="R633" i="18"/>
  <c r="R634" i="18"/>
  <c r="R635" i="18"/>
  <c r="R636" i="18"/>
  <c r="R637" i="18"/>
  <c r="R638" i="18"/>
  <c r="R639" i="18"/>
  <c r="R640" i="18"/>
  <c r="R641" i="18"/>
  <c r="R642" i="18"/>
  <c r="R643" i="18"/>
  <c r="R644" i="18"/>
  <c r="R645" i="18"/>
  <c r="R646" i="18"/>
  <c r="R647" i="18"/>
  <c r="R648" i="18"/>
  <c r="R649" i="18"/>
  <c r="R650" i="18"/>
  <c r="R651" i="18"/>
  <c r="R652" i="18"/>
  <c r="R653" i="18"/>
  <c r="R654" i="18"/>
  <c r="R655" i="18"/>
  <c r="R656" i="18"/>
  <c r="R657" i="18"/>
  <c r="R658" i="18"/>
  <c r="R659" i="18"/>
  <c r="R660" i="18"/>
  <c r="R661" i="18"/>
  <c r="R662" i="18"/>
  <c r="R663" i="18"/>
  <c r="R664" i="18"/>
  <c r="R665" i="18"/>
  <c r="R666" i="18"/>
  <c r="R667" i="18"/>
  <c r="R668" i="18"/>
  <c r="R669" i="18"/>
  <c r="R670" i="18"/>
  <c r="R671" i="18"/>
  <c r="R672" i="18"/>
  <c r="R673" i="18"/>
  <c r="R674" i="18"/>
  <c r="R675" i="18"/>
  <c r="R676" i="18"/>
  <c r="R677" i="18"/>
  <c r="R678" i="18"/>
  <c r="R679" i="18"/>
  <c r="R680" i="18"/>
  <c r="R681" i="18"/>
  <c r="R682" i="18"/>
  <c r="R683" i="18"/>
  <c r="R684" i="18"/>
  <c r="R685" i="18"/>
  <c r="R686" i="18"/>
  <c r="R687" i="18"/>
  <c r="R688" i="18"/>
  <c r="R689" i="18"/>
  <c r="R690" i="18"/>
  <c r="R691" i="18"/>
  <c r="R692" i="18"/>
  <c r="R693" i="18"/>
  <c r="R694" i="18"/>
  <c r="R695" i="18"/>
  <c r="R696" i="18"/>
  <c r="R697" i="18"/>
  <c r="R698" i="18"/>
  <c r="R699" i="18"/>
  <c r="R700" i="18"/>
  <c r="R701" i="18"/>
  <c r="R702" i="18"/>
  <c r="R703" i="18"/>
  <c r="R704" i="18"/>
  <c r="R705" i="18"/>
  <c r="R706" i="18"/>
  <c r="R707" i="18"/>
  <c r="R708" i="18"/>
  <c r="R709" i="18"/>
  <c r="R710" i="18"/>
  <c r="R711" i="18"/>
  <c r="R712" i="18"/>
  <c r="R713" i="18"/>
  <c r="R714" i="18"/>
  <c r="R715" i="18"/>
  <c r="R716" i="18"/>
  <c r="R717" i="18"/>
  <c r="R718" i="18"/>
  <c r="R719" i="18"/>
  <c r="R720" i="18"/>
  <c r="R721" i="18"/>
  <c r="R722" i="18"/>
  <c r="R723" i="18"/>
  <c r="R724" i="18"/>
  <c r="R725" i="18"/>
  <c r="R726" i="18"/>
  <c r="R727" i="18"/>
  <c r="R728" i="18"/>
  <c r="R729" i="18"/>
  <c r="R730" i="18"/>
  <c r="R731" i="18"/>
  <c r="R732" i="18"/>
  <c r="R733" i="18"/>
  <c r="R734" i="18"/>
  <c r="R735" i="18"/>
  <c r="R736" i="18"/>
  <c r="R737" i="18"/>
  <c r="R738" i="18"/>
  <c r="R739" i="18"/>
  <c r="R740" i="18"/>
  <c r="R741" i="18"/>
  <c r="R742" i="18"/>
  <c r="R743" i="18"/>
  <c r="R744" i="18"/>
  <c r="R745" i="18"/>
  <c r="R746" i="18"/>
  <c r="R747" i="18"/>
  <c r="R748" i="18"/>
  <c r="R749" i="18"/>
  <c r="R750" i="18"/>
  <c r="R751" i="18"/>
  <c r="R752" i="18"/>
  <c r="R753" i="18"/>
  <c r="R754" i="18"/>
  <c r="R755" i="18"/>
  <c r="R756" i="18"/>
  <c r="R757" i="18"/>
  <c r="R758" i="18"/>
  <c r="R759" i="18"/>
  <c r="R760" i="18"/>
  <c r="R761" i="18"/>
  <c r="R762" i="18"/>
  <c r="R763" i="18"/>
  <c r="R764" i="18"/>
  <c r="R765" i="18"/>
  <c r="R766" i="18"/>
  <c r="R767" i="18"/>
  <c r="R768" i="18"/>
  <c r="R769" i="18"/>
  <c r="R770" i="18"/>
  <c r="R771" i="18"/>
  <c r="R772" i="18"/>
  <c r="R773" i="18"/>
  <c r="R774" i="18"/>
  <c r="R775" i="18"/>
  <c r="R776" i="18"/>
  <c r="R777" i="18"/>
  <c r="R778" i="18"/>
  <c r="R779" i="18"/>
  <c r="R780" i="18"/>
  <c r="R781" i="18"/>
  <c r="R782" i="18"/>
  <c r="R783" i="18"/>
  <c r="R784" i="18"/>
  <c r="R785" i="18"/>
  <c r="R786" i="18"/>
  <c r="R787" i="18"/>
  <c r="R788" i="18"/>
  <c r="R789" i="18"/>
  <c r="R790" i="18"/>
  <c r="R791" i="18"/>
  <c r="R792" i="18"/>
  <c r="R793" i="18"/>
  <c r="R794" i="18"/>
  <c r="R795" i="18"/>
  <c r="R796" i="18"/>
  <c r="R797" i="18"/>
  <c r="R798" i="18"/>
  <c r="R799" i="18"/>
  <c r="R800" i="18"/>
  <c r="R801" i="18"/>
  <c r="R802" i="18"/>
  <c r="R803" i="18"/>
  <c r="R804" i="18"/>
  <c r="R805" i="18"/>
  <c r="R806" i="18"/>
  <c r="R807" i="18"/>
  <c r="R808" i="18"/>
  <c r="R809" i="18"/>
  <c r="R810" i="18"/>
  <c r="R811" i="18"/>
  <c r="R812" i="18"/>
  <c r="R813" i="18"/>
  <c r="R814" i="18"/>
  <c r="R815" i="18"/>
  <c r="R816" i="18"/>
  <c r="R817" i="18"/>
  <c r="R818" i="18"/>
  <c r="R819" i="18"/>
  <c r="R820" i="18"/>
  <c r="R821" i="18"/>
  <c r="R822" i="18"/>
  <c r="R823" i="18"/>
  <c r="R824" i="18"/>
  <c r="R825" i="18"/>
  <c r="R826" i="18"/>
  <c r="R827" i="18"/>
  <c r="R828" i="18"/>
  <c r="R829" i="18"/>
  <c r="R830" i="18"/>
  <c r="R831" i="18"/>
  <c r="R832" i="18"/>
  <c r="R833" i="18"/>
  <c r="R834" i="18"/>
  <c r="R835" i="18"/>
  <c r="R836" i="18"/>
  <c r="R837" i="18"/>
  <c r="R838" i="18"/>
  <c r="R839" i="18"/>
  <c r="R840" i="18"/>
  <c r="R841" i="18"/>
  <c r="R842" i="18"/>
  <c r="R843" i="18"/>
  <c r="R844" i="18"/>
  <c r="R845" i="18"/>
  <c r="R846" i="18"/>
  <c r="R847" i="18"/>
  <c r="R848" i="18"/>
  <c r="R849" i="18"/>
  <c r="R850" i="18"/>
  <c r="R851" i="18"/>
  <c r="R852" i="18"/>
  <c r="R853" i="18"/>
  <c r="R854" i="18"/>
  <c r="R855" i="18"/>
  <c r="R856" i="18"/>
  <c r="R857" i="18"/>
  <c r="R858" i="18"/>
  <c r="R859" i="18"/>
  <c r="R860" i="18"/>
  <c r="R861" i="18"/>
  <c r="R862" i="18"/>
  <c r="R863" i="18"/>
  <c r="R864" i="18"/>
  <c r="R865" i="18"/>
  <c r="R866" i="18"/>
  <c r="R867" i="18"/>
  <c r="R868" i="18"/>
  <c r="R869" i="18"/>
  <c r="R870" i="18"/>
  <c r="R871" i="18"/>
  <c r="R872" i="18"/>
  <c r="R873" i="18"/>
  <c r="R874" i="18"/>
  <c r="R875" i="18"/>
  <c r="R876" i="18"/>
  <c r="R877" i="18"/>
  <c r="R878" i="18"/>
  <c r="R879" i="18"/>
  <c r="R880" i="18"/>
  <c r="R881" i="18"/>
  <c r="R882" i="18"/>
  <c r="R883" i="18"/>
  <c r="R884" i="18"/>
  <c r="R885" i="18"/>
  <c r="R886" i="18"/>
  <c r="R887" i="18"/>
  <c r="R888" i="18"/>
  <c r="R889" i="18"/>
  <c r="R890" i="18"/>
  <c r="R891" i="18"/>
  <c r="R892" i="18"/>
  <c r="R893" i="18"/>
  <c r="R894" i="18"/>
  <c r="R895" i="18"/>
  <c r="R896" i="18"/>
  <c r="R897" i="18"/>
  <c r="R898" i="18"/>
  <c r="R899" i="18"/>
  <c r="R900" i="18"/>
  <c r="R901" i="18"/>
  <c r="R902" i="18"/>
  <c r="R903" i="18"/>
  <c r="R904" i="18"/>
  <c r="R905" i="18"/>
  <c r="R906" i="18"/>
  <c r="R907" i="18"/>
  <c r="R908" i="18"/>
  <c r="R909" i="18"/>
  <c r="R910" i="18"/>
  <c r="R911" i="18"/>
  <c r="R912" i="18"/>
  <c r="R913" i="18"/>
  <c r="R914" i="18"/>
  <c r="R915" i="18"/>
  <c r="R916" i="18"/>
  <c r="R917" i="18"/>
  <c r="R918" i="18"/>
  <c r="R919" i="18"/>
  <c r="R920" i="18"/>
  <c r="R921" i="18"/>
  <c r="R922" i="18"/>
  <c r="R923" i="18"/>
  <c r="R924" i="18"/>
  <c r="R925" i="18"/>
  <c r="R926" i="18"/>
  <c r="R927" i="18"/>
  <c r="R928" i="18"/>
  <c r="R929" i="18"/>
  <c r="R930" i="18"/>
  <c r="R931" i="18"/>
  <c r="R932" i="18"/>
  <c r="R933" i="18"/>
  <c r="R934" i="18"/>
  <c r="R935" i="18"/>
  <c r="R936" i="18"/>
  <c r="R937" i="18"/>
  <c r="R938" i="18"/>
  <c r="R939" i="18"/>
  <c r="R940" i="18"/>
  <c r="R941" i="18"/>
  <c r="R942" i="18"/>
  <c r="R943" i="18"/>
  <c r="R944" i="18"/>
  <c r="R945" i="18"/>
  <c r="R946" i="18"/>
  <c r="R947" i="18"/>
  <c r="R948" i="18"/>
  <c r="R949" i="18"/>
  <c r="R950" i="18"/>
  <c r="R951" i="18"/>
  <c r="R952" i="18"/>
  <c r="R953" i="18"/>
  <c r="R954" i="18"/>
  <c r="R955" i="18"/>
  <c r="R956" i="18"/>
  <c r="R957" i="18"/>
  <c r="R958" i="18"/>
  <c r="R959" i="18"/>
  <c r="R960" i="18"/>
  <c r="R961" i="18"/>
  <c r="R962" i="18"/>
  <c r="R963" i="18"/>
  <c r="R964" i="18"/>
  <c r="R965" i="18"/>
  <c r="R966" i="18"/>
  <c r="R967" i="18"/>
  <c r="R968" i="18"/>
  <c r="R969" i="18"/>
  <c r="R970" i="18"/>
  <c r="R971" i="18"/>
  <c r="R972" i="18"/>
  <c r="R973" i="18"/>
  <c r="R974" i="18"/>
  <c r="R975" i="18"/>
  <c r="R976" i="18"/>
  <c r="R977" i="18"/>
  <c r="R978" i="18"/>
  <c r="R979" i="18"/>
  <c r="R980" i="18"/>
  <c r="R981" i="18"/>
  <c r="R982" i="18"/>
  <c r="R983" i="18"/>
  <c r="R984" i="18"/>
  <c r="R985" i="18"/>
  <c r="R986" i="18"/>
  <c r="R987" i="18"/>
  <c r="R988" i="18"/>
  <c r="R989" i="18"/>
  <c r="R990" i="18"/>
  <c r="R991" i="18"/>
  <c r="R992" i="18"/>
  <c r="R993" i="18"/>
  <c r="R994" i="18"/>
  <c r="R995" i="18"/>
  <c r="R996" i="18"/>
  <c r="R997" i="18"/>
  <c r="R998" i="18"/>
  <c r="R999" i="18"/>
  <c r="R1000" i="18"/>
  <c r="R1001" i="18"/>
  <c r="Q3" i="18"/>
  <c r="T3" i="18" s="1"/>
  <c r="Q4" i="18"/>
  <c r="T4" i="18" s="1"/>
  <c r="Q5" i="18"/>
  <c r="T5" i="18" s="1"/>
  <c r="Q6" i="18"/>
  <c r="T6" i="18" s="1"/>
  <c r="Q7" i="18"/>
  <c r="T7" i="18" s="1"/>
  <c r="Q8" i="18"/>
  <c r="T8" i="18" s="1"/>
  <c r="Q9" i="18"/>
  <c r="T9" i="18" s="1"/>
  <c r="Q10" i="18"/>
  <c r="T10" i="18" s="1"/>
  <c r="Q11" i="18"/>
  <c r="T11" i="18" s="1"/>
  <c r="Q12" i="18"/>
  <c r="T12" i="18" s="1"/>
  <c r="Q13" i="18"/>
  <c r="T13" i="18" s="1"/>
  <c r="Q14" i="18"/>
  <c r="Q15" i="18"/>
  <c r="Q16" i="18"/>
  <c r="Q17" i="18"/>
  <c r="T17" i="18" s="1"/>
  <c r="Q18" i="18"/>
  <c r="T18" i="18" s="1"/>
  <c r="Q19" i="18"/>
  <c r="T19" i="18" s="1"/>
  <c r="Q20" i="18"/>
  <c r="T20" i="18" s="1"/>
  <c r="Q21" i="18"/>
  <c r="T21" i="18" s="1"/>
  <c r="Q22" i="18"/>
  <c r="T22" i="18" s="1"/>
  <c r="Q23" i="18"/>
  <c r="T23" i="18" s="1"/>
  <c r="Q24" i="18"/>
  <c r="T24" i="18" s="1"/>
  <c r="Q25" i="18"/>
  <c r="T25" i="18" s="1"/>
  <c r="Q26" i="18"/>
  <c r="T26" i="18" s="1"/>
  <c r="Q27" i="18"/>
  <c r="T27" i="18" s="1"/>
  <c r="Q28" i="18"/>
  <c r="T28" i="18" s="1"/>
  <c r="Q29" i="18"/>
  <c r="T29" i="18" s="1"/>
  <c r="Q30" i="18"/>
  <c r="Q31" i="18"/>
  <c r="T31" i="18" s="1"/>
  <c r="Q32" i="18"/>
  <c r="T32" i="18" s="1"/>
  <c r="Q33" i="18"/>
  <c r="T33" i="18" s="1"/>
  <c r="Q34" i="18"/>
  <c r="T34" i="18" s="1"/>
  <c r="Q35" i="18"/>
  <c r="T35" i="18" s="1"/>
  <c r="Q36" i="18"/>
  <c r="T36" i="18" s="1"/>
  <c r="Q37" i="18"/>
  <c r="T37" i="18" s="1"/>
  <c r="Q38" i="18"/>
  <c r="Q39" i="18"/>
  <c r="Q40" i="18"/>
  <c r="Q41" i="18"/>
  <c r="Q42" i="18"/>
  <c r="T42" i="18" s="1"/>
  <c r="Q43" i="18"/>
  <c r="T43" i="18" s="1"/>
  <c r="Q44" i="18"/>
  <c r="T44" i="18" s="1"/>
  <c r="Q45" i="18"/>
  <c r="T45" i="18" s="1"/>
  <c r="Q46" i="18"/>
  <c r="T46" i="18" s="1"/>
  <c r="Q47" i="18"/>
  <c r="T47" i="18" s="1"/>
  <c r="Q48" i="18"/>
  <c r="T48" i="18" s="1"/>
  <c r="Q49" i="18"/>
  <c r="T49" i="18" s="1"/>
  <c r="Q50" i="18"/>
  <c r="T50" i="18" s="1"/>
  <c r="Q51" i="18"/>
  <c r="T51" i="18" s="1"/>
  <c r="Q52" i="18"/>
  <c r="T52" i="18" s="1"/>
  <c r="Q53" i="18"/>
  <c r="T53" i="18" s="1"/>
  <c r="Q54" i="18"/>
  <c r="Q55" i="18"/>
  <c r="Q56" i="18"/>
  <c r="T56" i="18" s="1"/>
  <c r="Q57" i="18"/>
  <c r="T57" i="18" s="1"/>
  <c r="Q58" i="18"/>
  <c r="T58" i="18" s="1"/>
  <c r="Q59" i="18"/>
  <c r="T59" i="18" s="1"/>
  <c r="Q60" i="18"/>
  <c r="T60" i="18" s="1"/>
  <c r="Q61" i="18"/>
  <c r="T61" i="18" s="1"/>
  <c r="Q62" i="18"/>
  <c r="Q63" i="18"/>
  <c r="Q64" i="18"/>
  <c r="Q65" i="18"/>
  <c r="Q66" i="18"/>
  <c r="Q67" i="18"/>
  <c r="T67" i="18" s="1"/>
  <c r="Q68" i="18"/>
  <c r="T68" i="18" s="1"/>
  <c r="Q69" i="18"/>
  <c r="T69" i="18" s="1"/>
  <c r="Q70" i="18"/>
  <c r="T70" i="18" s="1"/>
  <c r="Q71" i="18"/>
  <c r="T71" i="18" s="1"/>
  <c r="Q72" i="18"/>
  <c r="T72" i="18" s="1"/>
  <c r="Q73" i="18"/>
  <c r="T73" i="18" s="1"/>
  <c r="Q74" i="18"/>
  <c r="T74" i="18" s="1"/>
  <c r="Q75" i="18"/>
  <c r="T75" i="18" s="1"/>
  <c r="Q76" i="18"/>
  <c r="T76" i="18" s="1"/>
  <c r="Q77" i="18"/>
  <c r="T77" i="18" s="1"/>
  <c r="Q78" i="18"/>
  <c r="Q79" i="18"/>
  <c r="Q80" i="18"/>
  <c r="Q81" i="18"/>
  <c r="T81" i="18" s="1"/>
  <c r="Q82" i="18"/>
  <c r="T82" i="18" s="1"/>
  <c r="Q83" i="18"/>
  <c r="T83" i="18" s="1"/>
  <c r="Q84" i="18"/>
  <c r="T84" i="18" s="1"/>
  <c r="Q85" i="18"/>
  <c r="T85" i="18" s="1"/>
  <c r="Q86" i="18"/>
  <c r="T86" i="18" s="1"/>
  <c r="Q87" i="18"/>
  <c r="T87" i="18" s="1"/>
  <c r="Q88" i="18"/>
  <c r="T88" i="18" s="1"/>
  <c r="Q89" i="18"/>
  <c r="T89" i="18" s="1"/>
  <c r="Q90" i="18"/>
  <c r="T90" i="18" s="1"/>
  <c r="Q91" i="18"/>
  <c r="T91" i="18" s="1"/>
  <c r="Q92" i="18"/>
  <c r="T92" i="18" s="1"/>
  <c r="Q93" i="18"/>
  <c r="T93" i="18" s="1"/>
  <c r="Q94" i="18"/>
  <c r="Q95" i="18"/>
  <c r="T95" i="18" s="1"/>
  <c r="Q96" i="18"/>
  <c r="T96" i="18" s="1"/>
  <c r="Q97" i="18"/>
  <c r="T97" i="18" s="1"/>
  <c r="Q98" i="18"/>
  <c r="T98" i="18" s="1"/>
  <c r="Q99" i="18"/>
  <c r="T99" i="18" s="1"/>
  <c r="Q100" i="18"/>
  <c r="T100" i="18" s="1"/>
  <c r="Q101" i="18"/>
  <c r="T101" i="18" s="1"/>
  <c r="Q102" i="18"/>
  <c r="Q103" i="18"/>
  <c r="Q104" i="18"/>
  <c r="Q105" i="18"/>
  <c r="Q106" i="18"/>
  <c r="T106" i="18" s="1"/>
  <c r="Q107" i="18"/>
  <c r="T107" i="18" s="1"/>
  <c r="Q108" i="18"/>
  <c r="T108" i="18" s="1"/>
  <c r="Q109" i="18"/>
  <c r="T109" i="18" s="1"/>
  <c r="Q110" i="18"/>
  <c r="T110" i="18" s="1"/>
  <c r="Q111" i="18"/>
  <c r="T111" i="18" s="1"/>
  <c r="Q112" i="18"/>
  <c r="T112" i="18" s="1"/>
  <c r="Q113" i="18"/>
  <c r="T113" i="18" s="1"/>
  <c r="Q114" i="18"/>
  <c r="T114" i="18" s="1"/>
  <c r="Q115" i="18"/>
  <c r="T115" i="18" s="1"/>
  <c r="Q116" i="18"/>
  <c r="T116" i="18" s="1"/>
  <c r="Q117" i="18"/>
  <c r="T117" i="18" s="1"/>
  <c r="Q118" i="18"/>
  <c r="Q119" i="18"/>
  <c r="Q120" i="18"/>
  <c r="T120" i="18" s="1"/>
  <c r="Q121" i="18"/>
  <c r="T121" i="18" s="1"/>
  <c r="Q122" i="18"/>
  <c r="T122" i="18" s="1"/>
  <c r="Q123" i="18"/>
  <c r="T123" i="18" s="1"/>
  <c r="Q124" i="18"/>
  <c r="T124" i="18" s="1"/>
  <c r="Q125" i="18"/>
  <c r="T125" i="18" s="1"/>
  <c r="Q126" i="18"/>
  <c r="Q127" i="18"/>
  <c r="Q128" i="18"/>
  <c r="Q129" i="18"/>
  <c r="Q130" i="18"/>
  <c r="Q131" i="18"/>
  <c r="T131" i="18" s="1"/>
  <c r="Q132" i="18"/>
  <c r="T132" i="18" s="1"/>
  <c r="Q133" i="18"/>
  <c r="T133" i="18" s="1"/>
  <c r="Q134" i="18"/>
  <c r="T134" i="18" s="1"/>
  <c r="Q135" i="18"/>
  <c r="T135" i="18" s="1"/>
  <c r="Q136" i="18"/>
  <c r="T136" i="18" s="1"/>
  <c r="Q137" i="18"/>
  <c r="T137" i="18" s="1"/>
  <c r="Q138" i="18"/>
  <c r="T138" i="18" s="1"/>
  <c r="Q139" i="18"/>
  <c r="T139" i="18" s="1"/>
  <c r="Q140" i="18"/>
  <c r="T140" i="18" s="1"/>
  <c r="Q141" i="18"/>
  <c r="T141" i="18" s="1"/>
  <c r="Q142" i="18"/>
  <c r="Q143" i="18"/>
  <c r="Q144" i="18"/>
  <c r="Q145" i="18"/>
  <c r="T145" i="18" s="1"/>
  <c r="Q146" i="18"/>
  <c r="T146" i="18" s="1"/>
  <c r="Q147" i="18"/>
  <c r="T147" i="18" s="1"/>
  <c r="Q148" i="18"/>
  <c r="T148" i="18" s="1"/>
  <c r="Q149" i="18"/>
  <c r="T149" i="18" s="1"/>
  <c r="Q150" i="18"/>
  <c r="T150" i="18" s="1"/>
  <c r="Q151" i="18"/>
  <c r="T151" i="18" s="1"/>
  <c r="Q152" i="18"/>
  <c r="T152" i="18" s="1"/>
  <c r="Q153" i="18"/>
  <c r="T153" i="18" s="1"/>
  <c r="Q154" i="18"/>
  <c r="T154" i="18" s="1"/>
  <c r="Q155" i="18"/>
  <c r="T155" i="18" s="1"/>
  <c r="Q156" i="18"/>
  <c r="T156" i="18" s="1"/>
  <c r="Q157" i="18"/>
  <c r="T157" i="18" s="1"/>
  <c r="Q158" i="18"/>
  <c r="Q159" i="18"/>
  <c r="T159" i="18" s="1"/>
  <c r="Q160" i="18"/>
  <c r="T160" i="18" s="1"/>
  <c r="Q161" i="18"/>
  <c r="T161" i="18" s="1"/>
  <c r="Q162" i="18"/>
  <c r="T162" i="18" s="1"/>
  <c r="Q163" i="18"/>
  <c r="T163" i="18" s="1"/>
  <c r="Q164" i="18"/>
  <c r="T164" i="18" s="1"/>
  <c r="Q165" i="18"/>
  <c r="T165" i="18" s="1"/>
  <c r="Q166" i="18"/>
  <c r="Q167" i="18"/>
  <c r="Q168" i="18"/>
  <c r="Q169" i="18"/>
  <c r="Q170" i="18"/>
  <c r="T170" i="18" s="1"/>
  <c r="Q171" i="18"/>
  <c r="T171" i="18" s="1"/>
  <c r="Q172" i="18"/>
  <c r="T172" i="18" s="1"/>
  <c r="Q173" i="18"/>
  <c r="T173" i="18" s="1"/>
  <c r="Q174" i="18"/>
  <c r="T174" i="18" s="1"/>
  <c r="Q175" i="18"/>
  <c r="T175" i="18" s="1"/>
  <c r="Q176" i="18"/>
  <c r="T176" i="18" s="1"/>
  <c r="Q177" i="18"/>
  <c r="T177" i="18" s="1"/>
  <c r="Q178" i="18"/>
  <c r="T178" i="18" s="1"/>
  <c r="Q179" i="18"/>
  <c r="T179" i="18" s="1"/>
  <c r="Q180" i="18"/>
  <c r="T180" i="18" s="1"/>
  <c r="Q181" i="18"/>
  <c r="T181" i="18" s="1"/>
  <c r="Q182" i="18"/>
  <c r="Q183" i="18"/>
  <c r="Q184" i="18"/>
  <c r="T184" i="18" s="1"/>
  <c r="Q185" i="18"/>
  <c r="T185" i="18" s="1"/>
  <c r="Q186" i="18"/>
  <c r="T186" i="18" s="1"/>
  <c r="Q187" i="18"/>
  <c r="T187" i="18" s="1"/>
  <c r="Q188" i="18"/>
  <c r="T188" i="18" s="1"/>
  <c r="Q189" i="18"/>
  <c r="T189" i="18" s="1"/>
  <c r="Q190" i="18"/>
  <c r="Q191" i="18"/>
  <c r="Q192" i="18"/>
  <c r="Q193" i="18"/>
  <c r="Q194" i="18"/>
  <c r="Q195" i="18"/>
  <c r="T195" i="18" s="1"/>
  <c r="Q196" i="18"/>
  <c r="T196" i="18" s="1"/>
  <c r="Q197" i="18"/>
  <c r="T197" i="18" s="1"/>
  <c r="Q198" i="18"/>
  <c r="T198" i="18" s="1"/>
  <c r="Q199" i="18"/>
  <c r="T199" i="18" s="1"/>
  <c r="Q200" i="18"/>
  <c r="T200" i="18" s="1"/>
  <c r="Q201" i="18"/>
  <c r="T201" i="18" s="1"/>
  <c r="Q202" i="18"/>
  <c r="T202" i="18" s="1"/>
  <c r="Q203" i="18"/>
  <c r="T203" i="18" s="1"/>
  <c r="Q204" i="18"/>
  <c r="T204" i="18" s="1"/>
  <c r="Q205" i="18"/>
  <c r="T205" i="18" s="1"/>
  <c r="Q206" i="18"/>
  <c r="Q207" i="18"/>
  <c r="Q208" i="18"/>
  <c r="Q209" i="18"/>
  <c r="T209" i="18" s="1"/>
  <c r="Q210" i="18"/>
  <c r="T210" i="18" s="1"/>
  <c r="Q211" i="18"/>
  <c r="T211" i="18" s="1"/>
  <c r="Q212" i="18"/>
  <c r="T212" i="18" s="1"/>
  <c r="Q213" i="18"/>
  <c r="T213" i="18" s="1"/>
  <c r="Q214" i="18"/>
  <c r="T214" i="18" s="1"/>
  <c r="Q215" i="18"/>
  <c r="T215" i="18" s="1"/>
  <c r="Q216" i="18"/>
  <c r="T216" i="18" s="1"/>
  <c r="Q217" i="18"/>
  <c r="T217" i="18" s="1"/>
  <c r="Q218" i="18"/>
  <c r="T218" i="18" s="1"/>
  <c r="Q219" i="18"/>
  <c r="T219" i="18" s="1"/>
  <c r="Q220" i="18"/>
  <c r="T220" i="18" s="1"/>
  <c r="Q221" i="18"/>
  <c r="T221" i="18" s="1"/>
  <c r="Q222" i="18"/>
  <c r="Q223" i="18"/>
  <c r="T223" i="18" s="1"/>
  <c r="Q224" i="18"/>
  <c r="T224" i="18" s="1"/>
  <c r="Q225" i="18"/>
  <c r="T225" i="18" s="1"/>
  <c r="Q226" i="18"/>
  <c r="T226" i="18" s="1"/>
  <c r="Q227" i="18"/>
  <c r="T227" i="18" s="1"/>
  <c r="Q228" i="18"/>
  <c r="T228" i="18" s="1"/>
  <c r="Q229" i="18"/>
  <c r="T229" i="18" s="1"/>
  <c r="Q230" i="18"/>
  <c r="Q231" i="18"/>
  <c r="Q232" i="18"/>
  <c r="Q233" i="18"/>
  <c r="Q234" i="18"/>
  <c r="T234" i="18" s="1"/>
  <c r="Q235" i="18"/>
  <c r="T235" i="18" s="1"/>
  <c r="Q236" i="18"/>
  <c r="T236" i="18" s="1"/>
  <c r="Q237" i="18"/>
  <c r="T237" i="18" s="1"/>
  <c r="Q238" i="18"/>
  <c r="T238" i="18" s="1"/>
  <c r="Q239" i="18"/>
  <c r="T239" i="18" s="1"/>
  <c r="Q240" i="18"/>
  <c r="T240" i="18" s="1"/>
  <c r="Q241" i="18"/>
  <c r="T241" i="18" s="1"/>
  <c r="Q242" i="18"/>
  <c r="T242" i="18" s="1"/>
  <c r="Q243" i="18"/>
  <c r="T243" i="18" s="1"/>
  <c r="Q244" i="18"/>
  <c r="T244" i="18" s="1"/>
  <c r="Q245" i="18"/>
  <c r="T245" i="18" s="1"/>
  <c r="Q246" i="18"/>
  <c r="Q247" i="18"/>
  <c r="Q248" i="18"/>
  <c r="T248" i="18" s="1"/>
  <c r="Q249" i="18"/>
  <c r="T249" i="18" s="1"/>
  <c r="Q250" i="18"/>
  <c r="T250" i="18" s="1"/>
  <c r="Q251" i="18"/>
  <c r="T251" i="18" s="1"/>
  <c r="Q252" i="18"/>
  <c r="T252" i="18" s="1"/>
  <c r="Q253" i="18"/>
  <c r="T253" i="18" s="1"/>
  <c r="Q254" i="18"/>
  <c r="Q255" i="18"/>
  <c r="Q256" i="18"/>
  <c r="Q257" i="18"/>
  <c r="Q258" i="18"/>
  <c r="Q259" i="18"/>
  <c r="T259" i="18" s="1"/>
  <c r="Q260" i="18"/>
  <c r="T260" i="18" s="1"/>
  <c r="Q261" i="18"/>
  <c r="T261" i="18" s="1"/>
  <c r="Q262" i="18"/>
  <c r="T262" i="18" s="1"/>
  <c r="Q263" i="18"/>
  <c r="T263" i="18" s="1"/>
  <c r="Q264" i="18"/>
  <c r="T264" i="18" s="1"/>
  <c r="Q265" i="18"/>
  <c r="T265" i="18" s="1"/>
  <c r="Q266" i="18"/>
  <c r="T266" i="18" s="1"/>
  <c r="Q267" i="18"/>
  <c r="T267" i="18" s="1"/>
  <c r="Q268" i="18"/>
  <c r="T268" i="18" s="1"/>
  <c r="Q269" i="18"/>
  <c r="T269" i="18" s="1"/>
  <c r="Q270" i="18"/>
  <c r="Q271" i="18"/>
  <c r="Q272" i="18"/>
  <c r="Q273" i="18"/>
  <c r="T273" i="18" s="1"/>
  <c r="Q274" i="18"/>
  <c r="T274" i="18" s="1"/>
  <c r="Q275" i="18"/>
  <c r="T275" i="18" s="1"/>
  <c r="Q276" i="18"/>
  <c r="T276" i="18" s="1"/>
  <c r="Q277" i="18"/>
  <c r="T277" i="18" s="1"/>
  <c r="Q278" i="18"/>
  <c r="T278" i="18" s="1"/>
  <c r="Q279" i="18"/>
  <c r="T279" i="18" s="1"/>
  <c r="Q280" i="18"/>
  <c r="T280" i="18" s="1"/>
  <c r="Q281" i="18"/>
  <c r="T281" i="18" s="1"/>
  <c r="Q282" i="18"/>
  <c r="T282" i="18" s="1"/>
  <c r="Q283" i="18"/>
  <c r="T283" i="18" s="1"/>
  <c r="Q284" i="18"/>
  <c r="T284" i="18" s="1"/>
  <c r="Q285" i="18"/>
  <c r="T285" i="18" s="1"/>
  <c r="Q286" i="18"/>
  <c r="Q287" i="18"/>
  <c r="T287" i="18" s="1"/>
  <c r="Q288" i="18"/>
  <c r="T288" i="18" s="1"/>
  <c r="Q289" i="18"/>
  <c r="T289" i="18" s="1"/>
  <c r="Q290" i="18"/>
  <c r="T290" i="18" s="1"/>
  <c r="Q291" i="18"/>
  <c r="T291" i="18" s="1"/>
  <c r="Q292" i="18"/>
  <c r="T292" i="18" s="1"/>
  <c r="Q293" i="18"/>
  <c r="T293" i="18" s="1"/>
  <c r="Q294" i="18"/>
  <c r="Q295" i="18"/>
  <c r="Q296" i="18"/>
  <c r="Q297" i="18"/>
  <c r="Q298" i="18"/>
  <c r="T298" i="18" s="1"/>
  <c r="Q299" i="18"/>
  <c r="T299" i="18" s="1"/>
  <c r="Q300" i="18"/>
  <c r="T300" i="18" s="1"/>
  <c r="Q301" i="18"/>
  <c r="T301" i="18" s="1"/>
  <c r="Q302" i="18"/>
  <c r="T302" i="18" s="1"/>
  <c r="Q303" i="18"/>
  <c r="T303" i="18" s="1"/>
  <c r="Q304" i="18"/>
  <c r="T304" i="18" s="1"/>
  <c r="Q305" i="18"/>
  <c r="T305" i="18" s="1"/>
  <c r="Q306" i="18"/>
  <c r="T306" i="18" s="1"/>
  <c r="Q307" i="18"/>
  <c r="T307" i="18" s="1"/>
  <c r="Q308" i="18"/>
  <c r="T308" i="18" s="1"/>
  <c r="Q309" i="18"/>
  <c r="T309" i="18" s="1"/>
  <c r="Q310" i="18"/>
  <c r="Q311" i="18"/>
  <c r="Q312" i="18"/>
  <c r="T312" i="18" s="1"/>
  <c r="Q313" i="18"/>
  <c r="T313" i="18" s="1"/>
  <c r="Q314" i="18"/>
  <c r="T314" i="18" s="1"/>
  <c r="Q315" i="18"/>
  <c r="T315" i="18" s="1"/>
  <c r="Q316" i="18"/>
  <c r="T316" i="18" s="1"/>
  <c r="Q317" i="18"/>
  <c r="T317" i="18" s="1"/>
  <c r="Q318" i="18"/>
  <c r="Q319" i="18"/>
  <c r="Q320" i="18"/>
  <c r="Q321" i="18"/>
  <c r="Q322" i="18"/>
  <c r="Q323" i="18"/>
  <c r="T323" i="18" s="1"/>
  <c r="Q324" i="18"/>
  <c r="T324" i="18" s="1"/>
  <c r="Q325" i="18"/>
  <c r="T325" i="18" s="1"/>
  <c r="Q326" i="18"/>
  <c r="T326" i="18" s="1"/>
  <c r="Q327" i="18"/>
  <c r="T327" i="18" s="1"/>
  <c r="Q328" i="18"/>
  <c r="T328" i="18" s="1"/>
  <c r="Q329" i="18"/>
  <c r="T329" i="18" s="1"/>
  <c r="Q330" i="18"/>
  <c r="T330" i="18" s="1"/>
  <c r="Q331" i="18"/>
  <c r="T331" i="18" s="1"/>
  <c r="Q332" i="18"/>
  <c r="T332" i="18" s="1"/>
  <c r="Q333" i="18"/>
  <c r="T333" i="18" s="1"/>
  <c r="Q334" i="18"/>
  <c r="Q335" i="18"/>
  <c r="Q336" i="18"/>
  <c r="Q337" i="18"/>
  <c r="T337" i="18" s="1"/>
  <c r="Q338" i="18"/>
  <c r="T338" i="18" s="1"/>
  <c r="Q339" i="18"/>
  <c r="T339" i="18" s="1"/>
  <c r="Q340" i="18"/>
  <c r="T340" i="18" s="1"/>
  <c r="Q341" i="18"/>
  <c r="T341" i="18" s="1"/>
  <c r="Q342" i="18"/>
  <c r="T342" i="18" s="1"/>
  <c r="Q343" i="18"/>
  <c r="T343" i="18" s="1"/>
  <c r="Q344" i="18"/>
  <c r="T344" i="18" s="1"/>
  <c r="Q345" i="18"/>
  <c r="T345" i="18" s="1"/>
  <c r="Q346" i="18"/>
  <c r="T346" i="18" s="1"/>
  <c r="Q347" i="18"/>
  <c r="T347" i="18" s="1"/>
  <c r="Q348" i="18"/>
  <c r="T348" i="18" s="1"/>
  <c r="Q349" i="18"/>
  <c r="T349" i="18" s="1"/>
  <c r="Q350" i="18"/>
  <c r="Q351" i="18"/>
  <c r="T351" i="18" s="1"/>
  <c r="Q352" i="18"/>
  <c r="T352" i="18" s="1"/>
  <c r="Q353" i="18"/>
  <c r="T353" i="18" s="1"/>
  <c r="Q354" i="18"/>
  <c r="T354" i="18" s="1"/>
  <c r="Q355" i="18"/>
  <c r="T355" i="18" s="1"/>
  <c r="Q356" i="18"/>
  <c r="T356" i="18" s="1"/>
  <c r="Q357" i="18"/>
  <c r="T357" i="18" s="1"/>
  <c r="Q358" i="18"/>
  <c r="Q359" i="18"/>
  <c r="Q360" i="18"/>
  <c r="Q361" i="18"/>
  <c r="Q362" i="18"/>
  <c r="T362" i="18" s="1"/>
  <c r="Q363" i="18"/>
  <c r="T363" i="18" s="1"/>
  <c r="Q364" i="18"/>
  <c r="T364" i="18" s="1"/>
  <c r="Q365" i="18"/>
  <c r="T365" i="18" s="1"/>
  <c r="Q366" i="18"/>
  <c r="T366" i="18" s="1"/>
  <c r="Q367" i="18"/>
  <c r="T367" i="18" s="1"/>
  <c r="Q368" i="18"/>
  <c r="T368" i="18" s="1"/>
  <c r="Q369" i="18"/>
  <c r="T369" i="18" s="1"/>
  <c r="Q370" i="18"/>
  <c r="T370" i="18" s="1"/>
  <c r="Q371" i="18"/>
  <c r="T371" i="18" s="1"/>
  <c r="Q372" i="18"/>
  <c r="T372" i="18" s="1"/>
  <c r="Q373" i="18"/>
  <c r="T373" i="18" s="1"/>
  <c r="Q374" i="18"/>
  <c r="Q375" i="18"/>
  <c r="Q376" i="18"/>
  <c r="T376" i="18" s="1"/>
  <c r="Q377" i="18"/>
  <c r="T377" i="18" s="1"/>
  <c r="Q378" i="18"/>
  <c r="T378" i="18" s="1"/>
  <c r="Q379" i="18"/>
  <c r="T379" i="18" s="1"/>
  <c r="Q380" i="18"/>
  <c r="T380" i="18" s="1"/>
  <c r="Q381" i="18"/>
  <c r="T381" i="18" s="1"/>
  <c r="Q382" i="18"/>
  <c r="Q383" i="18"/>
  <c r="Q384" i="18"/>
  <c r="Q385" i="18"/>
  <c r="Q386" i="18"/>
  <c r="Q387" i="18"/>
  <c r="T387" i="18" s="1"/>
  <c r="Q388" i="18"/>
  <c r="T388" i="18" s="1"/>
  <c r="Q389" i="18"/>
  <c r="T389" i="18" s="1"/>
  <c r="Q390" i="18"/>
  <c r="T390" i="18" s="1"/>
  <c r="Q391" i="18"/>
  <c r="T391" i="18" s="1"/>
  <c r="Q392" i="18"/>
  <c r="T392" i="18" s="1"/>
  <c r="Q393" i="18"/>
  <c r="T393" i="18" s="1"/>
  <c r="Q394" i="18"/>
  <c r="T394" i="18" s="1"/>
  <c r="Q395" i="18"/>
  <c r="T395" i="18" s="1"/>
  <c r="Q396" i="18"/>
  <c r="T396" i="18" s="1"/>
  <c r="Q397" i="18"/>
  <c r="T397" i="18" s="1"/>
  <c r="Q398" i="18"/>
  <c r="Q399" i="18"/>
  <c r="Q400" i="18"/>
  <c r="Q401" i="18"/>
  <c r="T401" i="18" s="1"/>
  <c r="Q402" i="18"/>
  <c r="T402" i="18" s="1"/>
  <c r="Q403" i="18"/>
  <c r="T403" i="18" s="1"/>
  <c r="Q404" i="18"/>
  <c r="T404" i="18" s="1"/>
  <c r="Q405" i="18"/>
  <c r="T405" i="18" s="1"/>
  <c r="Q406" i="18"/>
  <c r="T406" i="18" s="1"/>
  <c r="Q407" i="18"/>
  <c r="T407" i="18" s="1"/>
  <c r="Q408" i="18"/>
  <c r="T408" i="18" s="1"/>
  <c r="Q409" i="18"/>
  <c r="T409" i="18" s="1"/>
  <c r="Q410" i="18"/>
  <c r="T410" i="18" s="1"/>
  <c r="Q411" i="18"/>
  <c r="T411" i="18" s="1"/>
  <c r="Q412" i="18"/>
  <c r="T412" i="18" s="1"/>
  <c r="Q413" i="18"/>
  <c r="T413" i="18" s="1"/>
  <c r="Q414" i="18"/>
  <c r="Q415" i="18"/>
  <c r="T415" i="18" s="1"/>
  <c r="Q416" i="18"/>
  <c r="T416" i="18" s="1"/>
  <c r="Q417" i="18"/>
  <c r="T417" i="18" s="1"/>
  <c r="Q418" i="18"/>
  <c r="T418" i="18" s="1"/>
  <c r="Q419" i="18"/>
  <c r="T419" i="18" s="1"/>
  <c r="Q420" i="18"/>
  <c r="T420" i="18" s="1"/>
  <c r="Q421" i="18"/>
  <c r="T421" i="18" s="1"/>
  <c r="Q422" i="18"/>
  <c r="Q423" i="18"/>
  <c r="Q424" i="18"/>
  <c r="Q425" i="18"/>
  <c r="Q426" i="18"/>
  <c r="T426" i="18" s="1"/>
  <c r="Q427" i="18"/>
  <c r="T427" i="18" s="1"/>
  <c r="Q428" i="18"/>
  <c r="T428" i="18" s="1"/>
  <c r="Q429" i="18"/>
  <c r="T429" i="18" s="1"/>
  <c r="Q430" i="18"/>
  <c r="T430" i="18" s="1"/>
  <c r="Q431" i="18"/>
  <c r="T431" i="18" s="1"/>
  <c r="Q432" i="18"/>
  <c r="T432" i="18" s="1"/>
  <c r="Q433" i="18"/>
  <c r="T433" i="18" s="1"/>
  <c r="Q434" i="18"/>
  <c r="T434" i="18" s="1"/>
  <c r="Q435" i="18"/>
  <c r="T435" i="18" s="1"/>
  <c r="Q436" i="18"/>
  <c r="T436" i="18" s="1"/>
  <c r="Q437" i="18"/>
  <c r="T437" i="18" s="1"/>
  <c r="Q438" i="18"/>
  <c r="Q439" i="18"/>
  <c r="Q440" i="18"/>
  <c r="T440" i="18" s="1"/>
  <c r="Q441" i="18"/>
  <c r="T441" i="18" s="1"/>
  <c r="Q442" i="18"/>
  <c r="T442" i="18" s="1"/>
  <c r="Q443" i="18"/>
  <c r="T443" i="18" s="1"/>
  <c r="Q444" i="18"/>
  <c r="T444" i="18" s="1"/>
  <c r="Q445" i="18"/>
  <c r="T445" i="18" s="1"/>
  <c r="Q446" i="18"/>
  <c r="Q447" i="18"/>
  <c r="Q448" i="18"/>
  <c r="Q449" i="18"/>
  <c r="Q450" i="18"/>
  <c r="Q451" i="18"/>
  <c r="T451" i="18" s="1"/>
  <c r="Q452" i="18"/>
  <c r="T452" i="18" s="1"/>
  <c r="Q453" i="18"/>
  <c r="T453" i="18" s="1"/>
  <c r="Q454" i="18"/>
  <c r="T454" i="18" s="1"/>
  <c r="Q455" i="18"/>
  <c r="T455" i="18" s="1"/>
  <c r="Q456" i="18"/>
  <c r="T456" i="18" s="1"/>
  <c r="Q457" i="18"/>
  <c r="T457" i="18" s="1"/>
  <c r="Q458" i="18"/>
  <c r="T458" i="18" s="1"/>
  <c r="Q459" i="18"/>
  <c r="T459" i="18" s="1"/>
  <c r="Q460" i="18"/>
  <c r="T460" i="18" s="1"/>
  <c r="Q461" i="18"/>
  <c r="T461" i="18" s="1"/>
  <c r="Q462" i="18"/>
  <c r="Q463" i="18"/>
  <c r="Q464" i="18"/>
  <c r="Q465" i="18"/>
  <c r="T465" i="18" s="1"/>
  <c r="Q466" i="18"/>
  <c r="T466" i="18" s="1"/>
  <c r="Q467" i="18"/>
  <c r="T467" i="18" s="1"/>
  <c r="Q468" i="18"/>
  <c r="T468" i="18" s="1"/>
  <c r="Q469" i="18"/>
  <c r="T469" i="18" s="1"/>
  <c r="Q470" i="18"/>
  <c r="T470" i="18" s="1"/>
  <c r="Q471" i="18"/>
  <c r="T471" i="18" s="1"/>
  <c r="Q472" i="18"/>
  <c r="T472" i="18" s="1"/>
  <c r="Q473" i="18"/>
  <c r="T473" i="18" s="1"/>
  <c r="Q474" i="18"/>
  <c r="T474" i="18" s="1"/>
  <c r="Q475" i="18"/>
  <c r="T475" i="18" s="1"/>
  <c r="Q476" i="18"/>
  <c r="T476" i="18" s="1"/>
  <c r="Q477" i="18"/>
  <c r="T477" i="18" s="1"/>
  <c r="Q478" i="18"/>
  <c r="Q479" i="18"/>
  <c r="T479" i="18" s="1"/>
  <c r="Q480" i="18"/>
  <c r="T480" i="18" s="1"/>
  <c r="Q481" i="18"/>
  <c r="T481" i="18" s="1"/>
  <c r="Q482" i="18"/>
  <c r="T482" i="18" s="1"/>
  <c r="Q483" i="18"/>
  <c r="T483" i="18" s="1"/>
  <c r="Q484" i="18"/>
  <c r="T484" i="18" s="1"/>
  <c r="Q485" i="18"/>
  <c r="T485" i="18" s="1"/>
  <c r="Q486" i="18"/>
  <c r="Q487" i="18"/>
  <c r="Q488" i="18"/>
  <c r="Q489" i="18"/>
  <c r="Q490" i="18"/>
  <c r="T490" i="18" s="1"/>
  <c r="Q491" i="18"/>
  <c r="T491" i="18" s="1"/>
  <c r="Q492" i="18"/>
  <c r="T492" i="18" s="1"/>
  <c r="Q493" i="18"/>
  <c r="T493" i="18" s="1"/>
  <c r="Q494" i="18"/>
  <c r="T494" i="18" s="1"/>
  <c r="Q495" i="18"/>
  <c r="T495" i="18" s="1"/>
  <c r="Q496" i="18"/>
  <c r="T496" i="18" s="1"/>
  <c r="Q497" i="18"/>
  <c r="T497" i="18" s="1"/>
  <c r="Q498" i="18"/>
  <c r="T498" i="18" s="1"/>
  <c r="Q499" i="18"/>
  <c r="T499" i="18" s="1"/>
  <c r="Q500" i="18"/>
  <c r="T500" i="18" s="1"/>
  <c r="Q501" i="18"/>
  <c r="T501" i="18" s="1"/>
  <c r="Q502" i="18"/>
  <c r="Q503" i="18"/>
  <c r="Q504" i="18"/>
  <c r="T504" i="18" s="1"/>
  <c r="Q505" i="18"/>
  <c r="T505" i="18" s="1"/>
  <c r="Q506" i="18"/>
  <c r="T506" i="18" s="1"/>
  <c r="Q507" i="18"/>
  <c r="T507" i="18" s="1"/>
  <c r="Q508" i="18"/>
  <c r="T508" i="18" s="1"/>
  <c r="Q509" i="18"/>
  <c r="T509" i="18" s="1"/>
  <c r="Q510" i="18"/>
  <c r="Q511" i="18"/>
  <c r="Q512" i="18"/>
  <c r="Q513" i="18"/>
  <c r="Q514" i="18"/>
  <c r="Q515" i="18"/>
  <c r="T515" i="18" s="1"/>
  <c r="Q516" i="18"/>
  <c r="T516" i="18" s="1"/>
  <c r="Q517" i="18"/>
  <c r="T517" i="18" s="1"/>
  <c r="Q518" i="18"/>
  <c r="T518" i="18" s="1"/>
  <c r="Q519" i="18"/>
  <c r="T519" i="18" s="1"/>
  <c r="Q520" i="18"/>
  <c r="T520" i="18" s="1"/>
  <c r="Q521" i="18"/>
  <c r="T521" i="18" s="1"/>
  <c r="Q522" i="18"/>
  <c r="T522" i="18" s="1"/>
  <c r="Q523" i="18"/>
  <c r="T523" i="18" s="1"/>
  <c r="Q524" i="18"/>
  <c r="T524" i="18" s="1"/>
  <c r="Q525" i="18"/>
  <c r="T525" i="18" s="1"/>
  <c r="Q526" i="18"/>
  <c r="Q527" i="18"/>
  <c r="Q528" i="18"/>
  <c r="Q529" i="18"/>
  <c r="T529" i="18" s="1"/>
  <c r="Q530" i="18"/>
  <c r="T530" i="18" s="1"/>
  <c r="Q531" i="18"/>
  <c r="T531" i="18" s="1"/>
  <c r="Q532" i="18"/>
  <c r="T532" i="18" s="1"/>
  <c r="Q533" i="18"/>
  <c r="T533" i="18" s="1"/>
  <c r="Q534" i="18"/>
  <c r="T534" i="18" s="1"/>
  <c r="Q535" i="18"/>
  <c r="T535" i="18" s="1"/>
  <c r="Q536" i="18"/>
  <c r="T536" i="18" s="1"/>
  <c r="Q537" i="18"/>
  <c r="T537" i="18" s="1"/>
  <c r="Q538" i="18"/>
  <c r="T538" i="18" s="1"/>
  <c r="Q539" i="18"/>
  <c r="T539" i="18" s="1"/>
  <c r="Q540" i="18"/>
  <c r="T540" i="18" s="1"/>
  <c r="Q541" i="18"/>
  <c r="T541" i="18" s="1"/>
  <c r="Q542" i="18"/>
  <c r="Q543" i="18"/>
  <c r="T543" i="18" s="1"/>
  <c r="Q544" i="18"/>
  <c r="T544" i="18" s="1"/>
  <c r="Q545" i="18"/>
  <c r="T545" i="18" s="1"/>
  <c r="Q546" i="18"/>
  <c r="T546" i="18" s="1"/>
  <c r="Q547" i="18"/>
  <c r="T547" i="18" s="1"/>
  <c r="Q548" i="18"/>
  <c r="T548" i="18" s="1"/>
  <c r="Q549" i="18"/>
  <c r="T549" i="18" s="1"/>
  <c r="Q550" i="18"/>
  <c r="Q551" i="18"/>
  <c r="Q552" i="18"/>
  <c r="Q553" i="18"/>
  <c r="Q554" i="18"/>
  <c r="T554" i="18" s="1"/>
  <c r="Q555" i="18"/>
  <c r="T555" i="18" s="1"/>
  <c r="Q556" i="18"/>
  <c r="T556" i="18" s="1"/>
  <c r="Q557" i="18"/>
  <c r="T557" i="18" s="1"/>
  <c r="Q558" i="18"/>
  <c r="T558" i="18" s="1"/>
  <c r="Q559" i="18"/>
  <c r="T559" i="18" s="1"/>
  <c r="Q560" i="18"/>
  <c r="T560" i="18" s="1"/>
  <c r="Q561" i="18"/>
  <c r="T561" i="18" s="1"/>
  <c r="Q562" i="18"/>
  <c r="T562" i="18" s="1"/>
  <c r="Q563" i="18"/>
  <c r="T563" i="18" s="1"/>
  <c r="Q564" i="18"/>
  <c r="T564" i="18" s="1"/>
  <c r="Q565" i="18"/>
  <c r="T565" i="18" s="1"/>
  <c r="Q566" i="18"/>
  <c r="Q567" i="18"/>
  <c r="Q568" i="18"/>
  <c r="T568" i="18" s="1"/>
  <c r="Q569" i="18"/>
  <c r="T569" i="18" s="1"/>
  <c r="Q570" i="18"/>
  <c r="T570" i="18" s="1"/>
  <c r="Q571" i="18"/>
  <c r="T571" i="18" s="1"/>
  <c r="Q572" i="18"/>
  <c r="T572" i="18" s="1"/>
  <c r="Q573" i="18"/>
  <c r="T573" i="18" s="1"/>
  <c r="Q574" i="18"/>
  <c r="Q575" i="18"/>
  <c r="Q576" i="18"/>
  <c r="Q577" i="18"/>
  <c r="Q578" i="18"/>
  <c r="Q579" i="18"/>
  <c r="T579" i="18" s="1"/>
  <c r="Q580" i="18"/>
  <c r="T580" i="18" s="1"/>
  <c r="Q581" i="18"/>
  <c r="T581" i="18" s="1"/>
  <c r="Q582" i="18"/>
  <c r="T582" i="18" s="1"/>
  <c r="Q583" i="18"/>
  <c r="T583" i="18" s="1"/>
  <c r="Q584" i="18"/>
  <c r="T584" i="18" s="1"/>
  <c r="Q585" i="18"/>
  <c r="T585" i="18" s="1"/>
  <c r="Q586" i="18"/>
  <c r="T586" i="18" s="1"/>
  <c r="Q587" i="18"/>
  <c r="T587" i="18" s="1"/>
  <c r="Q588" i="18"/>
  <c r="T588" i="18" s="1"/>
  <c r="Q589" i="18"/>
  <c r="T589" i="18" s="1"/>
  <c r="Q590" i="18"/>
  <c r="Q591" i="18"/>
  <c r="Q592" i="18"/>
  <c r="Q593" i="18"/>
  <c r="T593" i="18" s="1"/>
  <c r="Q594" i="18"/>
  <c r="T594" i="18" s="1"/>
  <c r="Q595" i="18"/>
  <c r="T595" i="18" s="1"/>
  <c r="Q596" i="18"/>
  <c r="T596" i="18" s="1"/>
  <c r="Q597" i="18"/>
  <c r="T597" i="18" s="1"/>
  <c r="Q598" i="18"/>
  <c r="T598" i="18" s="1"/>
  <c r="Q599" i="18"/>
  <c r="T599" i="18" s="1"/>
  <c r="Q600" i="18"/>
  <c r="T600" i="18" s="1"/>
  <c r="Q601" i="18"/>
  <c r="T601" i="18" s="1"/>
  <c r="Q602" i="18"/>
  <c r="T602" i="18" s="1"/>
  <c r="Q603" i="18"/>
  <c r="T603" i="18" s="1"/>
  <c r="Q604" i="18"/>
  <c r="T604" i="18" s="1"/>
  <c r="Q605" i="18"/>
  <c r="T605" i="18" s="1"/>
  <c r="Q606" i="18"/>
  <c r="Q607" i="18"/>
  <c r="T607" i="18" s="1"/>
  <c r="Q608" i="18"/>
  <c r="T608" i="18" s="1"/>
  <c r="Q609" i="18"/>
  <c r="T609" i="18" s="1"/>
  <c r="Q610" i="18"/>
  <c r="T610" i="18" s="1"/>
  <c r="Q611" i="18"/>
  <c r="T611" i="18" s="1"/>
  <c r="Q612" i="18"/>
  <c r="T612" i="18" s="1"/>
  <c r="Q613" i="18"/>
  <c r="T613" i="18" s="1"/>
  <c r="Q614" i="18"/>
  <c r="Q615" i="18"/>
  <c r="Q616" i="18"/>
  <c r="Q617" i="18"/>
  <c r="Q618" i="18"/>
  <c r="T618" i="18" s="1"/>
  <c r="Q619" i="18"/>
  <c r="T619" i="18" s="1"/>
  <c r="Q620" i="18"/>
  <c r="T620" i="18" s="1"/>
  <c r="Q621" i="18"/>
  <c r="T621" i="18" s="1"/>
  <c r="Q622" i="18"/>
  <c r="T622" i="18" s="1"/>
  <c r="Q623" i="18"/>
  <c r="T623" i="18" s="1"/>
  <c r="Q624" i="18"/>
  <c r="T624" i="18" s="1"/>
  <c r="Q625" i="18"/>
  <c r="T625" i="18" s="1"/>
  <c r="Q626" i="18"/>
  <c r="T626" i="18" s="1"/>
  <c r="Q627" i="18"/>
  <c r="T627" i="18" s="1"/>
  <c r="Q628" i="18"/>
  <c r="T628" i="18" s="1"/>
  <c r="Q629" i="18"/>
  <c r="T629" i="18" s="1"/>
  <c r="Q630" i="18"/>
  <c r="Q631" i="18"/>
  <c r="Q632" i="18"/>
  <c r="T632" i="18" s="1"/>
  <c r="Q633" i="18"/>
  <c r="T633" i="18" s="1"/>
  <c r="Q634" i="18"/>
  <c r="T634" i="18" s="1"/>
  <c r="Q635" i="18"/>
  <c r="T635" i="18" s="1"/>
  <c r="Q636" i="18"/>
  <c r="T636" i="18" s="1"/>
  <c r="Q637" i="18"/>
  <c r="T637" i="18" s="1"/>
  <c r="Q638" i="18"/>
  <c r="Q639" i="18"/>
  <c r="Q640" i="18"/>
  <c r="Q641" i="18"/>
  <c r="Q642" i="18"/>
  <c r="Q643" i="18"/>
  <c r="T643" i="18" s="1"/>
  <c r="Q644" i="18"/>
  <c r="T644" i="18" s="1"/>
  <c r="Q645" i="18"/>
  <c r="T645" i="18" s="1"/>
  <c r="Q646" i="18"/>
  <c r="T646" i="18" s="1"/>
  <c r="Q647" i="18"/>
  <c r="T647" i="18" s="1"/>
  <c r="Q648" i="18"/>
  <c r="T648" i="18" s="1"/>
  <c r="Q649" i="18"/>
  <c r="T649" i="18" s="1"/>
  <c r="Q650" i="18"/>
  <c r="T650" i="18" s="1"/>
  <c r="Q651" i="18"/>
  <c r="T651" i="18" s="1"/>
  <c r="Q652" i="18"/>
  <c r="T652" i="18" s="1"/>
  <c r="Q653" i="18"/>
  <c r="T653" i="18" s="1"/>
  <c r="Q654" i="18"/>
  <c r="Q655" i="18"/>
  <c r="Q656" i="18"/>
  <c r="Q657" i="18"/>
  <c r="T657" i="18" s="1"/>
  <c r="Q658" i="18"/>
  <c r="T658" i="18" s="1"/>
  <c r="Q659" i="18"/>
  <c r="T659" i="18" s="1"/>
  <c r="Q660" i="18"/>
  <c r="T660" i="18" s="1"/>
  <c r="Q661" i="18"/>
  <c r="T661" i="18" s="1"/>
  <c r="Q662" i="18"/>
  <c r="T662" i="18" s="1"/>
  <c r="Q663" i="18"/>
  <c r="T663" i="18" s="1"/>
  <c r="Q664" i="18"/>
  <c r="T664" i="18" s="1"/>
  <c r="Q665" i="18"/>
  <c r="T665" i="18" s="1"/>
  <c r="Q666" i="18"/>
  <c r="T666" i="18" s="1"/>
  <c r="Q667" i="18"/>
  <c r="T667" i="18" s="1"/>
  <c r="Q668" i="18"/>
  <c r="T668" i="18" s="1"/>
  <c r="Q669" i="18"/>
  <c r="T669" i="18" s="1"/>
  <c r="Q670" i="18"/>
  <c r="Q671" i="18"/>
  <c r="T671" i="18" s="1"/>
  <c r="Q672" i="18"/>
  <c r="T672" i="18" s="1"/>
  <c r="Q673" i="18"/>
  <c r="T673" i="18" s="1"/>
  <c r="Q674" i="18"/>
  <c r="T674" i="18" s="1"/>
  <c r="Q675" i="18"/>
  <c r="T675" i="18" s="1"/>
  <c r="Q676" i="18"/>
  <c r="T676" i="18" s="1"/>
  <c r="Q677" i="18"/>
  <c r="T677" i="18" s="1"/>
  <c r="Q678" i="18"/>
  <c r="Q679" i="18"/>
  <c r="Q680" i="18"/>
  <c r="Q681" i="18"/>
  <c r="Q682" i="18"/>
  <c r="T682" i="18" s="1"/>
  <c r="Q683" i="18"/>
  <c r="T683" i="18" s="1"/>
  <c r="Q684" i="18"/>
  <c r="T684" i="18" s="1"/>
  <c r="Q685" i="18"/>
  <c r="Q686" i="18"/>
  <c r="Q687" i="18"/>
  <c r="Q688" i="18"/>
  <c r="Q689" i="18"/>
  <c r="Q690" i="18"/>
  <c r="T690" i="18" s="1"/>
  <c r="Q691" i="18"/>
  <c r="T691" i="18" s="1"/>
  <c r="Q692" i="18"/>
  <c r="T692" i="18" s="1"/>
  <c r="Q693" i="18"/>
  <c r="Q694" i="18"/>
  <c r="Q695" i="18"/>
  <c r="Q696" i="18"/>
  <c r="Q697" i="18"/>
  <c r="Q698" i="18"/>
  <c r="T698" i="18" s="1"/>
  <c r="Q699" i="18"/>
  <c r="T699" i="18" s="1"/>
  <c r="Q700" i="18"/>
  <c r="T700" i="18" s="1"/>
  <c r="Q701" i="18"/>
  <c r="Q702" i="18"/>
  <c r="Q703" i="18"/>
  <c r="Q704" i="18"/>
  <c r="Q705" i="18"/>
  <c r="Q706" i="18"/>
  <c r="T706" i="18" s="1"/>
  <c r="Q707" i="18"/>
  <c r="T707" i="18" s="1"/>
  <c r="Q708" i="18"/>
  <c r="T708" i="18" s="1"/>
  <c r="Q709" i="18"/>
  <c r="Q710" i="18"/>
  <c r="Q711" i="18"/>
  <c r="Q712" i="18"/>
  <c r="Q713" i="18"/>
  <c r="Q714" i="18"/>
  <c r="T714" i="18" s="1"/>
  <c r="Q715" i="18"/>
  <c r="T715" i="18" s="1"/>
  <c r="Q716" i="18"/>
  <c r="T716" i="18" s="1"/>
  <c r="Q717" i="18"/>
  <c r="Q718" i="18"/>
  <c r="Q719" i="18"/>
  <c r="Q720" i="18"/>
  <c r="Q721" i="18"/>
  <c r="Q722" i="18"/>
  <c r="T722" i="18" s="1"/>
  <c r="Q723" i="18"/>
  <c r="T723" i="18" s="1"/>
  <c r="Q724" i="18"/>
  <c r="T724" i="18" s="1"/>
  <c r="Q725" i="18"/>
  <c r="Q726" i="18"/>
  <c r="Q727" i="18"/>
  <c r="Q728" i="18"/>
  <c r="Q729" i="18"/>
  <c r="Q730" i="18"/>
  <c r="T730" i="18" s="1"/>
  <c r="Q731" i="18"/>
  <c r="T731" i="18" s="1"/>
  <c r="Q732" i="18"/>
  <c r="T732" i="18" s="1"/>
  <c r="Q733" i="18"/>
  <c r="Q734" i="18"/>
  <c r="Q735" i="18"/>
  <c r="Q736" i="18"/>
  <c r="Q737" i="18"/>
  <c r="Q738" i="18"/>
  <c r="T738" i="18" s="1"/>
  <c r="Q739" i="18"/>
  <c r="T739" i="18" s="1"/>
  <c r="Q740" i="18"/>
  <c r="T740" i="18" s="1"/>
  <c r="Q741" i="18"/>
  <c r="Q742" i="18"/>
  <c r="Q743" i="18"/>
  <c r="Q744" i="18"/>
  <c r="Q745" i="18"/>
  <c r="Q746" i="18"/>
  <c r="T746" i="18" s="1"/>
  <c r="Q747" i="18"/>
  <c r="T747" i="18" s="1"/>
  <c r="Q748" i="18"/>
  <c r="T748" i="18" s="1"/>
  <c r="Q749" i="18"/>
  <c r="Q750" i="18"/>
  <c r="Q751" i="18"/>
  <c r="Q752" i="18"/>
  <c r="Q753" i="18"/>
  <c r="Q754" i="18"/>
  <c r="T754" i="18" s="1"/>
  <c r="Q755" i="18"/>
  <c r="T755" i="18" s="1"/>
  <c r="Q756" i="18"/>
  <c r="T756" i="18" s="1"/>
  <c r="Q757" i="18"/>
  <c r="Q758" i="18"/>
  <c r="Q759" i="18"/>
  <c r="Q760" i="18"/>
  <c r="Q761" i="18"/>
  <c r="Q762" i="18"/>
  <c r="T762" i="18" s="1"/>
  <c r="Q763" i="18"/>
  <c r="T763" i="18" s="1"/>
  <c r="Q764" i="18"/>
  <c r="T764" i="18" s="1"/>
  <c r="Q765" i="18"/>
  <c r="Q766" i="18"/>
  <c r="Q767" i="18"/>
  <c r="Q768" i="18"/>
  <c r="Q769" i="18"/>
  <c r="Q770" i="18"/>
  <c r="T770" i="18" s="1"/>
  <c r="Q771" i="18"/>
  <c r="T771" i="18" s="1"/>
  <c r="Q772" i="18"/>
  <c r="T772" i="18" s="1"/>
  <c r="Q773" i="18"/>
  <c r="Q774" i="18"/>
  <c r="Q775" i="18"/>
  <c r="Q776" i="18"/>
  <c r="Q777" i="18"/>
  <c r="Q778" i="18"/>
  <c r="T778" i="18" s="1"/>
  <c r="Q779" i="18"/>
  <c r="T779" i="18" s="1"/>
  <c r="Q780" i="18"/>
  <c r="T780" i="18" s="1"/>
  <c r="Q781" i="18"/>
  <c r="Q782" i="18"/>
  <c r="Q783" i="18"/>
  <c r="Q784" i="18"/>
  <c r="Q785" i="18"/>
  <c r="Q786" i="18"/>
  <c r="T786" i="18" s="1"/>
  <c r="Q787" i="18"/>
  <c r="T787" i="18" s="1"/>
  <c r="Q788" i="18"/>
  <c r="T788" i="18" s="1"/>
  <c r="Q789" i="18"/>
  <c r="Q790" i="18"/>
  <c r="Q791" i="18"/>
  <c r="Q792" i="18"/>
  <c r="Q793" i="18"/>
  <c r="Q794" i="18"/>
  <c r="T794" i="18" s="1"/>
  <c r="Q795" i="18"/>
  <c r="T795" i="18" s="1"/>
  <c r="Q796" i="18"/>
  <c r="T796" i="18" s="1"/>
  <c r="Q797" i="18"/>
  <c r="Q798" i="18"/>
  <c r="Q799" i="18"/>
  <c r="Q800" i="18"/>
  <c r="Q801" i="18"/>
  <c r="Q802" i="18"/>
  <c r="T802" i="18" s="1"/>
  <c r="Q803" i="18"/>
  <c r="T803" i="18" s="1"/>
  <c r="Q804" i="18"/>
  <c r="T804" i="18" s="1"/>
  <c r="Q805" i="18"/>
  <c r="Q806" i="18"/>
  <c r="Q807" i="18"/>
  <c r="Q808" i="18"/>
  <c r="Q809" i="18"/>
  <c r="Q810" i="18"/>
  <c r="T810" i="18" s="1"/>
  <c r="Q811" i="18"/>
  <c r="T811" i="18" s="1"/>
  <c r="Q812" i="18"/>
  <c r="T812" i="18" s="1"/>
  <c r="Q813" i="18"/>
  <c r="Q814" i="18"/>
  <c r="Q815" i="18"/>
  <c r="Q816" i="18"/>
  <c r="Q817" i="18"/>
  <c r="Q818" i="18"/>
  <c r="T818" i="18" s="1"/>
  <c r="Q819" i="18"/>
  <c r="T819" i="18" s="1"/>
  <c r="Q820" i="18"/>
  <c r="T820" i="18" s="1"/>
  <c r="Q821" i="18"/>
  <c r="Q822" i="18"/>
  <c r="Q823" i="18"/>
  <c r="Q824" i="18"/>
  <c r="Q825" i="18"/>
  <c r="Q826" i="18"/>
  <c r="T826" i="18" s="1"/>
  <c r="Q827" i="18"/>
  <c r="T827" i="18" s="1"/>
  <c r="Q828" i="18"/>
  <c r="T828" i="18" s="1"/>
  <c r="Q829" i="18"/>
  <c r="Q830" i="18"/>
  <c r="Q831" i="18"/>
  <c r="Q832" i="18"/>
  <c r="Q833" i="18"/>
  <c r="Q834" i="18"/>
  <c r="T834" i="18" s="1"/>
  <c r="Q835" i="18"/>
  <c r="T835" i="18" s="1"/>
  <c r="Q836" i="18"/>
  <c r="T836" i="18" s="1"/>
  <c r="Q837" i="18"/>
  <c r="Q838" i="18"/>
  <c r="Q839" i="18"/>
  <c r="Q840" i="18"/>
  <c r="Q841" i="18"/>
  <c r="Q842" i="18"/>
  <c r="T842" i="18" s="1"/>
  <c r="Q843" i="18"/>
  <c r="T843" i="18" s="1"/>
  <c r="Q844" i="18"/>
  <c r="T844" i="18" s="1"/>
  <c r="Q845" i="18"/>
  <c r="Q846" i="18"/>
  <c r="Q847" i="18"/>
  <c r="Q848" i="18"/>
  <c r="Q849" i="18"/>
  <c r="Q850" i="18"/>
  <c r="T850" i="18" s="1"/>
  <c r="Q851" i="18"/>
  <c r="T851" i="18" s="1"/>
  <c r="Q852" i="18"/>
  <c r="T852" i="18" s="1"/>
  <c r="Q853" i="18"/>
  <c r="Q854" i="18"/>
  <c r="Q855" i="18"/>
  <c r="Q856" i="18"/>
  <c r="Q857" i="18"/>
  <c r="Q858" i="18"/>
  <c r="T858" i="18" s="1"/>
  <c r="Q859" i="18"/>
  <c r="T859" i="18" s="1"/>
  <c r="Q860" i="18"/>
  <c r="T860" i="18" s="1"/>
  <c r="Q861" i="18"/>
  <c r="Q862" i="18"/>
  <c r="Q863" i="18"/>
  <c r="Q864" i="18"/>
  <c r="Q865" i="18"/>
  <c r="Q866" i="18"/>
  <c r="T866" i="18" s="1"/>
  <c r="Q867" i="18"/>
  <c r="T867" i="18" s="1"/>
  <c r="Q868" i="18"/>
  <c r="T868" i="18" s="1"/>
  <c r="Q869" i="18"/>
  <c r="Q870" i="18"/>
  <c r="Q871" i="18"/>
  <c r="Q872" i="18"/>
  <c r="Q873" i="18"/>
  <c r="Q874" i="18"/>
  <c r="T874" i="18" s="1"/>
  <c r="Q875" i="18"/>
  <c r="T875" i="18" s="1"/>
  <c r="Q876" i="18"/>
  <c r="T876" i="18" s="1"/>
  <c r="Q877" i="18"/>
  <c r="Q878" i="18"/>
  <c r="Q879" i="18"/>
  <c r="Q880" i="18"/>
  <c r="Q881" i="18"/>
  <c r="Q882" i="18"/>
  <c r="T882" i="18" s="1"/>
  <c r="Q883" i="18"/>
  <c r="T883" i="18" s="1"/>
  <c r="Q884" i="18"/>
  <c r="T884" i="18" s="1"/>
  <c r="Q885" i="18"/>
  <c r="Q886" i="18"/>
  <c r="Q887" i="18"/>
  <c r="Q888" i="18"/>
  <c r="Q889" i="18"/>
  <c r="Q890" i="18"/>
  <c r="T890" i="18" s="1"/>
  <c r="Q891" i="18"/>
  <c r="T891" i="18" s="1"/>
  <c r="Q892" i="18"/>
  <c r="T892" i="18" s="1"/>
  <c r="Q893" i="18"/>
  <c r="Q894" i="18"/>
  <c r="Q895" i="18"/>
  <c r="Q896" i="18"/>
  <c r="Q897" i="18"/>
  <c r="Q898" i="18"/>
  <c r="T898" i="18" s="1"/>
  <c r="Q899" i="18"/>
  <c r="T899" i="18" s="1"/>
  <c r="Q900" i="18"/>
  <c r="T900" i="18" s="1"/>
  <c r="Q901" i="18"/>
  <c r="Q902" i="18"/>
  <c r="Q903" i="18"/>
  <c r="Q904" i="18"/>
  <c r="Q905" i="18"/>
  <c r="Q906" i="18"/>
  <c r="T906" i="18" s="1"/>
  <c r="Q907" i="18"/>
  <c r="T907" i="18" s="1"/>
  <c r="Q908" i="18"/>
  <c r="T908" i="18" s="1"/>
  <c r="Q909" i="18"/>
  <c r="Q910" i="18"/>
  <c r="Q911" i="18"/>
  <c r="Q912" i="18"/>
  <c r="Q913" i="18"/>
  <c r="Q914" i="18"/>
  <c r="T914" i="18" s="1"/>
  <c r="Q915" i="18"/>
  <c r="T915" i="18" s="1"/>
  <c r="Q916" i="18"/>
  <c r="T916" i="18" s="1"/>
  <c r="Q917" i="18"/>
  <c r="Q918" i="18"/>
  <c r="Q919" i="18"/>
  <c r="Q920" i="18"/>
  <c r="Q921" i="18"/>
  <c r="Q922" i="18"/>
  <c r="T922" i="18" s="1"/>
  <c r="Q923" i="18"/>
  <c r="T923" i="18" s="1"/>
  <c r="Q924" i="18"/>
  <c r="T924" i="18" s="1"/>
  <c r="Q925" i="18"/>
  <c r="Q926" i="18"/>
  <c r="Q927" i="18"/>
  <c r="Q928" i="18"/>
  <c r="Q929" i="18"/>
  <c r="Q930" i="18"/>
  <c r="T930" i="18" s="1"/>
  <c r="Q931" i="18"/>
  <c r="T931" i="18" s="1"/>
  <c r="Q932" i="18"/>
  <c r="T932" i="18" s="1"/>
  <c r="Q933" i="18"/>
  <c r="Q934" i="18"/>
  <c r="Q935" i="18"/>
  <c r="Q936" i="18"/>
  <c r="Q937" i="18"/>
  <c r="Q938" i="18"/>
  <c r="T938" i="18" s="1"/>
  <c r="Q939" i="18"/>
  <c r="T939" i="18" s="1"/>
  <c r="Q940" i="18"/>
  <c r="T940" i="18" s="1"/>
  <c r="Q941" i="18"/>
  <c r="Q942" i="18"/>
  <c r="Q943" i="18"/>
  <c r="Q944" i="18"/>
  <c r="Q945" i="18"/>
  <c r="Q946" i="18"/>
  <c r="T946" i="18" s="1"/>
  <c r="Q947" i="18"/>
  <c r="T947" i="18" s="1"/>
  <c r="Q948" i="18"/>
  <c r="T948" i="18" s="1"/>
  <c r="Q949" i="18"/>
  <c r="Q950" i="18"/>
  <c r="Q951" i="18"/>
  <c r="Q952" i="18"/>
  <c r="Q953" i="18"/>
  <c r="Q954" i="18"/>
  <c r="T954" i="18" s="1"/>
  <c r="Q955" i="18"/>
  <c r="T955" i="18" s="1"/>
  <c r="Q956" i="18"/>
  <c r="T956" i="18" s="1"/>
  <c r="Q957" i="18"/>
  <c r="Q958" i="18"/>
  <c r="Q959" i="18"/>
  <c r="Q960" i="18"/>
  <c r="Q961" i="18"/>
  <c r="Q962" i="18"/>
  <c r="T962" i="18" s="1"/>
  <c r="Q963" i="18"/>
  <c r="T963" i="18" s="1"/>
  <c r="Q964" i="18"/>
  <c r="T964" i="18" s="1"/>
  <c r="Q965" i="18"/>
  <c r="Q966" i="18"/>
  <c r="Q967" i="18"/>
  <c r="Q968" i="18"/>
  <c r="Q969" i="18"/>
  <c r="Q970" i="18"/>
  <c r="T970" i="18" s="1"/>
  <c r="Q971" i="18"/>
  <c r="T971" i="18" s="1"/>
  <c r="Q972" i="18"/>
  <c r="T972" i="18" s="1"/>
  <c r="Q973" i="18"/>
  <c r="Q974" i="18"/>
  <c r="Q975" i="18"/>
  <c r="Q976" i="18"/>
  <c r="Q977" i="18"/>
  <c r="Q978" i="18"/>
  <c r="T978" i="18" s="1"/>
  <c r="Q979" i="18"/>
  <c r="T979" i="18" s="1"/>
  <c r="Q980" i="18"/>
  <c r="T980" i="18" s="1"/>
  <c r="Q981" i="18"/>
  <c r="Q982" i="18"/>
  <c r="Q983" i="18"/>
  <c r="Q984" i="18"/>
  <c r="Q985" i="18"/>
  <c r="Q986" i="18"/>
  <c r="T986" i="18" s="1"/>
  <c r="Q987" i="18"/>
  <c r="T987" i="18" s="1"/>
  <c r="Q988" i="18"/>
  <c r="T988" i="18" s="1"/>
  <c r="Q989" i="18"/>
  <c r="Q990" i="18"/>
  <c r="Q991" i="18"/>
  <c r="Q992" i="18"/>
  <c r="Q993" i="18"/>
  <c r="Q994" i="18"/>
  <c r="T994" i="18" s="1"/>
  <c r="Q995" i="18"/>
  <c r="T995" i="18" s="1"/>
  <c r="Q996" i="18"/>
  <c r="T996" i="18" s="1"/>
  <c r="Q997" i="18"/>
  <c r="Q998" i="18"/>
  <c r="Q999" i="18"/>
  <c r="Q1000" i="18"/>
  <c r="Q1001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S2" i="18"/>
  <c r="O2" i="18"/>
  <c r="P2" i="18"/>
  <c r="Q2" i="18"/>
  <c r="T2" i="18" s="1"/>
  <c r="R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246" i="18"/>
  <c r="N247" i="18"/>
  <c r="N248" i="18"/>
  <c r="N249" i="18"/>
  <c r="N250" i="18"/>
  <c r="N251" i="18"/>
  <c r="N252" i="18"/>
  <c r="N253" i="18"/>
  <c r="N254" i="18"/>
  <c r="N255" i="18"/>
  <c r="N256" i="18"/>
  <c r="N257" i="18"/>
  <c r="N258" i="18"/>
  <c r="N259" i="18"/>
  <c r="N260" i="18"/>
  <c r="N261" i="18"/>
  <c r="N262" i="18"/>
  <c r="N263" i="18"/>
  <c r="N264" i="18"/>
  <c r="N265" i="18"/>
  <c r="N266" i="18"/>
  <c r="N267" i="18"/>
  <c r="N268" i="18"/>
  <c r="N269" i="18"/>
  <c r="N270" i="18"/>
  <c r="N271" i="18"/>
  <c r="N272" i="18"/>
  <c r="N273" i="18"/>
  <c r="N274" i="18"/>
  <c r="N275" i="18"/>
  <c r="N276" i="18"/>
  <c r="N277" i="18"/>
  <c r="N278" i="18"/>
  <c r="N279" i="18"/>
  <c r="N280" i="18"/>
  <c r="N281" i="18"/>
  <c r="N282" i="18"/>
  <c r="N283" i="18"/>
  <c r="N284" i="18"/>
  <c r="N285" i="18"/>
  <c r="N286" i="18"/>
  <c r="N287" i="18"/>
  <c r="N288" i="18"/>
  <c r="N289" i="18"/>
  <c r="N290" i="18"/>
  <c r="N291" i="18"/>
  <c r="N292" i="18"/>
  <c r="N293" i="18"/>
  <c r="N294" i="18"/>
  <c r="N295" i="18"/>
  <c r="N296" i="18"/>
  <c r="N297" i="18"/>
  <c r="N298" i="18"/>
  <c r="N299" i="18"/>
  <c r="N300" i="18"/>
  <c r="N301" i="18"/>
  <c r="N302" i="18"/>
  <c r="N303" i="18"/>
  <c r="N304" i="18"/>
  <c r="N305" i="18"/>
  <c r="N306" i="18"/>
  <c r="N307" i="18"/>
  <c r="N308" i="18"/>
  <c r="N309" i="18"/>
  <c r="N310" i="18"/>
  <c r="N311" i="18"/>
  <c r="N312" i="18"/>
  <c r="N313" i="18"/>
  <c r="N314" i="18"/>
  <c r="N315" i="18"/>
  <c r="N316" i="18"/>
  <c r="N317" i="18"/>
  <c r="N318" i="18"/>
  <c r="N319" i="18"/>
  <c r="N320" i="18"/>
  <c r="N321" i="18"/>
  <c r="N322" i="18"/>
  <c r="N323" i="18"/>
  <c r="N324" i="18"/>
  <c r="N325" i="18"/>
  <c r="N326" i="18"/>
  <c r="N327" i="18"/>
  <c r="N328" i="18"/>
  <c r="N329" i="18"/>
  <c r="N330" i="18"/>
  <c r="N331" i="18"/>
  <c r="N332" i="18"/>
  <c r="N333" i="18"/>
  <c r="N334" i="18"/>
  <c r="N335" i="18"/>
  <c r="N336" i="18"/>
  <c r="N337" i="18"/>
  <c r="N338" i="18"/>
  <c r="N339" i="18"/>
  <c r="N340" i="18"/>
  <c r="N341" i="18"/>
  <c r="N342" i="18"/>
  <c r="N343" i="18"/>
  <c r="N344" i="18"/>
  <c r="N345" i="18"/>
  <c r="N346" i="18"/>
  <c r="N347" i="18"/>
  <c r="N348" i="18"/>
  <c r="N349" i="18"/>
  <c r="N350" i="18"/>
  <c r="N351" i="18"/>
  <c r="N352" i="18"/>
  <c r="N353" i="18"/>
  <c r="N354" i="18"/>
  <c r="N355" i="18"/>
  <c r="N356" i="18"/>
  <c r="N357" i="18"/>
  <c r="N358" i="18"/>
  <c r="N359" i="18"/>
  <c r="N360" i="18"/>
  <c r="N361" i="18"/>
  <c r="N362" i="18"/>
  <c r="N363" i="18"/>
  <c r="N364" i="18"/>
  <c r="N365" i="18"/>
  <c r="N366" i="18"/>
  <c r="N367" i="18"/>
  <c r="N368" i="18"/>
  <c r="N369" i="18"/>
  <c r="N370" i="18"/>
  <c r="N371" i="18"/>
  <c r="N372" i="18"/>
  <c r="N373" i="18"/>
  <c r="N374" i="18"/>
  <c r="N375" i="18"/>
  <c r="N376" i="18"/>
  <c r="N377" i="18"/>
  <c r="N378" i="18"/>
  <c r="N379" i="18"/>
  <c r="N380" i="18"/>
  <c r="N381" i="18"/>
  <c r="N382" i="18"/>
  <c r="N383" i="18"/>
  <c r="N384" i="18"/>
  <c r="N385" i="18"/>
  <c r="N386" i="18"/>
  <c r="N387" i="18"/>
  <c r="N388" i="18"/>
  <c r="N389" i="18"/>
  <c r="N390" i="18"/>
  <c r="N391" i="18"/>
  <c r="N392" i="18"/>
  <c r="N393" i="18"/>
  <c r="N394" i="18"/>
  <c r="N395" i="18"/>
  <c r="N396" i="18"/>
  <c r="N397" i="18"/>
  <c r="N398" i="18"/>
  <c r="N399" i="18"/>
  <c r="N400" i="18"/>
  <c r="N401" i="18"/>
  <c r="N402" i="18"/>
  <c r="N403" i="18"/>
  <c r="N404" i="18"/>
  <c r="N405" i="18"/>
  <c r="N406" i="18"/>
  <c r="N407" i="18"/>
  <c r="N408" i="18"/>
  <c r="N409" i="18"/>
  <c r="N410" i="18"/>
  <c r="N411" i="18"/>
  <c r="N412" i="18"/>
  <c r="N413" i="18"/>
  <c r="N414" i="18"/>
  <c r="N415" i="18"/>
  <c r="N416" i="18"/>
  <c r="N417" i="18"/>
  <c r="N418" i="18"/>
  <c r="N419" i="18"/>
  <c r="N420" i="18"/>
  <c r="N421" i="18"/>
  <c r="N422" i="18"/>
  <c r="N423" i="18"/>
  <c r="N424" i="18"/>
  <c r="N425" i="18"/>
  <c r="N426" i="18"/>
  <c r="N427" i="18"/>
  <c r="N428" i="18"/>
  <c r="N429" i="18"/>
  <c r="N430" i="18"/>
  <c r="N431" i="18"/>
  <c r="N432" i="18"/>
  <c r="N433" i="18"/>
  <c r="N434" i="18"/>
  <c r="N435" i="18"/>
  <c r="N436" i="18"/>
  <c r="N437" i="18"/>
  <c r="N438" i="18"/>
  <c r="N439" i="18"/>
  <c r="N440" i="18"/>
  <c r="N441" i="18"/>
  <c r="N442" i="18"/>
  <c r="N443" i="18"/>
  <c r="N444" i="18"/>
  <c r="N445" i="18"/>
  <c r="N446" i="18"/>
  <c r="N447" i="18"/>
  <c r="N448" i="18"/>
  <c r="N449" i="18"/>
  <c r="N450" i="18"/>
  <c r="N451" i="18"/>
  <c r="N452" i="18"/>
  <c r="N453" i="18"/>
  <c r="N454" i="18"/>
  <c r="N455" i="18"/>
  <c r="N456" i="18"/>
  <c r="N457" i="18"/>
  <c r="N458" i="18"/>
  <c r="N459" i="18"/>
  <c r="N460" i="18"/>
  <c r="N461" i="18"/>
  <c r="N462" i="18"/>
  <c r="N463" i="18"/>
  <c r="N464" i="18"/>
  <c r="N465" i="18"/>
  <c r="N466" i="18"/>
  <c r="N467" i="18"/>
  <c r="N468" i="18"/>
  <c r="N469" i="18"/>
  <c r="N470" i="18"/>
  <c r="N471" i="18"/>
  <c r="N472" i="18"/>
  <c r="N473" i="18"/>
  <c r="N474" i="18"/>
  <c r="N475" i="18"/>
  <c r="N476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N556" i="18"/>
  <c r="N557" i="18"/>
  <c r="N558" i="18"/>
  <c r="N559" i="18"/>
  <c r="N560" i="18"/>
  <c r="N561" i="18"/>
  <c r="N562" i="18"/>
  <c r="N563" i="18"/>
  <c r="N564" i="18"/>
  <c r="N565" i="18"/>
  <c r="N566" i="18"/>
  <c r="N567" i="18"/>
  <c r="N568" i="18"/>
  <c r="N569" i="18"/>
  <c r="N570" i="18"/>
  <c r="N571" i="18"/>
  <c r="N572" i="18"/>
  <c r="N573" i="18"/>
  <c r="N574" i="18"/>
  <c r="N575" i="18"/>
  <c r="N576" i="18"/>
  <c r="N577" i="18"/>
  <c r="N578" i="18"/>
  <c r="N579" i="18"/>
  <c r="N580" i="18"/>
  <c r="N581" i="18"/>
  <c r="N582" i="18"/>
  <c r="N583" i="18"/>
  <c r="N584" i="18"/>
  <c r="N585" i="18"/>
  <c r="N586" i="18"/>
  <c r="N587" i="18"/>
  <c r="N588" i="18"/>
  <c r="N589" i="18"/>
  <c r="N590" i="18"/>
  <c r="N591" i="18"/>
  <c r="N592" i="18"/>
  <c r="N593" i="18"/>
  <c r="N594" i="18"/>
  <c r="N595" i="18"/>
  <c r="N596" i="18"/>
  <c r="N597" i="18"/>
  <c r="N598" i="18"/>
  <c r="N599" i="18"/>
  <c r="N600" i="18"/>
  <c r="N601" i="18"/>
  <c r="N602" i="18"/>
  <c r="N603" i="18"/>
  <c r="N604" i="18"/>
  <c r="N605" i="18"/>
  <c r="N606" i="18"/>
  <c r="N607" i="18"/>
  <c r="N608" i="18"/>
  <c r="N609" i="18"/>
  <c r="N610" i="18"/>
  <c r="N611" i="18"/>
  <c r="N612" i="18"/>
  <c r="N613" i="18"/>
  <c r="N614" i="18"/>
  <c r="N615" i="18"/>
  <c r="N616" i="18"/>
  <c r="N617" i="18"/>
  <c r="N618" i="18"/>
  <c r="N619" i="18"/>
  <c r="N620" i="18"/>
  <c r="N621" i="18"/>
  <c r="N622" i="18"/>
  <c r="N623" i="18"/>
  <c r="N624" i="18"/>
  <c r="N625" i="18"/>
  <c r="N626" i="18"/>
  <c r="N627" i="18"/>
  <c r="N628" i="18"/>
  <c r="N629" i="18"/>
  <c r="N630" i="18"/>
  <c r="N631" i="18"/>
  <c r="N632" i="18"/>
  <c r="N633" i="18"/>
  <c r="N634" i="18"/>
  <c r="N635" i="18"/>
  <c r="N636" i="18"/>
  <c r="N637" i="18"/>
  <c r="N638" i="18"/>
  <c r="N639" i="18"/>
  <c r="N640" i="18"/>
  <c r="N641" i="18"/>
  <c r="N642" i="18"/>
  <c r="N643" i="18"/>
  <c r="N644" i="18"/>
  <c r="N645" i="18"/>
  <c r="N646" i="18"/>
  <c r="N647" i="18"/>
  <c r="N648" i="18"/>
  <c r="N649" i="18"/>
  <c r="N650" i="18"/>
  <c r="N651" i="18"/>
  <c r="N652" i="18"/>
  <c r="N653" i="18"/>
  <c r="N654" i="18"/>
  <c r="N655" i="18"/>
  <c r="N656" i="18"/>
  <c r="N657" i="18"/>
  <c r="N658" i="18"/>
  <c r="N659" i="18"/>
  <c r="N660" i="18"/>
  <c r="N661" i="18"/>
  <c r="N662" i="18"/>
  <c r="N663" i="18"/>
  <c r="N664" i="18"/>
  <c r="N665" i="18"/>
  <c r="N666" i="18"/>
  <c r="N667" i="18"/>
  <c r="N668" i="18"/>
  <c r="N669" i="18"/>
  <c r="N670" i="18"/>
  <c r="N671" i="18"/>
  <c r="N672" i="18"/>
  <c r="N673" i="18"/>
  <c r="N674" i="18"/>
  <c r="N675" i="18"/>
  <c r="N676" i="18"/>
  <c r="N677" i="18"/>
  <c r="N678" i="18"/>
  <c r="N679" i="18"/>
  <c r="N680" i="18"/>
  <c r="N681" i="18"/>
  <c r="N682" i="18"/>
  <c r="N683" i="18"/>
  <c r="N684" i="18"/>
  <c r="N685" i="18"/>
  <c r="N686" i="18"/>
  <c r="N687" i="18"/>
  <c r="N688" i="18"/>
  <c r="N689" i="18"/>
  <c r="N690" i="18"/>
  <c r="N691" i="18"/>
  <c r="N692" i="18"/>
  <c r="N693" i="18"/>
  <c r="N694" i="18"/>
  <c r="N695" i="18"/>
  <c r="N696" i="18"/>
  <c r="N697" i="18"/>
  <c r="N698" i="18"/>
  <c r="N699" i="18"/>
  <c r="N700" i="18"/>
  <c r="N701" i="18"/>
  <c r="N702" i="18"/>
  <c r="N703" i="18"/>
  <c r="N704" i="18"/>
  <c r="N705" i="18"/>
  <c r="N706" i="18"/>
  <c r="N707" i="18"/>
  <c r="N708" i="18"/>
  <c r="N709" i="18"/>
  <c r="N710" i="18"/>
  <c r="N711" i="18"/>
  <c r="N712" i="18"/>
  <c r="N713" i="18"/>
  <c r="N714" i="18"/>
  <c r="N715" i="18"/>
  <c r="N716" i="18"/>
  <c r="N717" i="18"/>
  <c r="N718" i="18"/>
  <c r="N719" i="18"/>
  <c r="N720" i="18"/>
  <c r="N721" i="18"/>
  <c r="N722" i="18"/>
  <c r="N723" i="18"/>
  <c r="N724" i="18"/>
  <c r="N725" i="18"/>
  <c r="N726" i="18"/>
  <c r="N727" i="18"/>
  <c r="N728" i="18"/>
  <c r="N729" i="18"/>
  <c r="N730" i="18"/>
  <c r="N731" i="18"/>
  <c r="N732" i="18"/>
  <c r="N733" i="18"/>
  <c r="N734" i="18"/>
  <c r="N735" i="18"/>
  <c r="N736" i="18"/>
  <c r="N737" i="18"/>
  <c r="N738" i="18"/>
  <c r="N739" i="18"/>
  <c r="N740" i="18"/>
  <c r="N741" i="18"/>
  <c r="N742" i="18"/>
  <c r="N743" i="18"/>
  <c r="N744" i="18"/>
  <c r="N745" i="18"/>
  <c r="N746" i="18"/>
  <c r="N747" i="18"/>
  <c r="N748" i="18"/>
  <c r="N749" i="18"/>
  <c r="N750" i="18"/>
  <c r="N751" i="18"/>
  <c r="N752" i="18"/>
  <c r="N753" i="18"/>
  <c r="N754" i="18"/>
  <c r="N755" i="18"/>
  <c r="N756" i="18"/>
  <c r="N757" i="18"/>
  <c r="N758" i="18"/>
  <c r="N759" i="18"/>
  <c r="N760" i="18"/>
  <c r="N761" i="18"/>
  <c r="N762" i="18"/>
  <c r="N763" i="18"/>
  <c r="N764" i="18"/>
  <c r="N765" i="18"/>
  <c r="N766" i="18"/>
  <c r="N767" i="18"/>
  <c r="N768" i="18"/>
  <c r="N769" i="18"/>
  <c r="N770" i="18"/>
  <c r="N771" i="18"/>
  <c r="N772" i="18"/>
  <c r="N773" i="18"/>
  <c r="N774" i="18"/>
  <c r="N775" i="18"/>
  <c r="N776" i="18"/>
  <c r="N777" i="18"/>
  <c r="N778" i="18"/>
  <c r="N779" i="18"/>
  <c r="N780" i="18"/>
  <c r="N781" i="18"/>
  <c r="N782" i="18"/>
  <c r="N783" i="18"/>
  <c r="N784" i="18"/>
  <c r="N785" i="18"/>
  <c r="N786" i="18"/>
  <c r="N787" i="18"/>
  <c r="N788" i="18"/>
  <c r="N789" i="18"/>
  <c r="N790" i="18"/>
  <c r="N791" i="18"/>
  <c r="N792" i="18"/>
  <c r="N793" i="18"/>
  <c r="N794" i="18"/>
  <c r="N795" i="18"/>
  <c r="N796" i="18"/>
  <c r="N797" i="18"/>
  <c r="N798" i="18"/>
  <c r="N799" i="18"/>
  <c r="N800" i="18"/>
  <c r="N801" i="18"/>
  <c r="N802" i="18"/>
  <c r="N803" i="18"/>
  <c r="N804" i="18"/>
  <c r="N805" i="18"/>
  <c r="N806" i="18"/>
  <c r="N807" i="18"/>
  <c r="N808" i="18"/>
  <c r="N809" i="18"/>
  <c r="N810" i="18"/>
  <c r="N811" i="18"/>
  <c r="N812" i="18"/>
  <c r="N813" i="18"/>
  <c r="N814" i="18"/>
  <c r="N815" i="18"/>
  <c r="N816" i="18"/>
  <c r="N817" i="18"/>
  <c r="N818" i="18"/>
  <c r="N819" i="18"/>
  <c r="N820" i="18"/>
  <c r="N821" i="18"/>
  <c r="N822" i="18"/>
  <c r="N823" i="18"/>
  <c r="N824" i="18"/>
  <c r="N825" i="18"/>
  <c r="N826" i="18"/>
  <c r="N827" i="18"/>
  <c r="N828" i="18"/>
  <c r="N829" i="18"/>
  <c r="N830" i="18"/>
  <c r="N831" i="18"/>
  <c r="N832" i="18"/>
  <c r="N833" i="18"/>
  <c r="N834" i="18"/>
  <c r="N835" i="18"/>
  <c r="N836" i="18"/>
  <c r="N837" i="18"/>
  <c r="N838" i="18"/>
  <c r="N839" i="18"/>
  <c r="N840" i="18"/>
  <c r="N841" i="18"/>
  <c r="N842" i="18"/>
  <c r="N843" i="18"/>
  <c r="N844" i="18"/>
  <c r="N845" i="18"/>
  <c r="N846" i="18"/>
  <c r="N847" i="18"/>
  <c r="N848" i="18"/>
  <c r="N849" i="18"/>
  <c r="N850" i="18"/>
  <c r="N851" i="18"/>
  <c r="N852" i="18"/>
  <c r="N853" i="18"/>
  <c r="N854" i="18"/>
  <c r="N855" i="18"/>
  <c r="N856" i="18"/>
  <c r="N857" i="18"/>
  <c r="N858" i="18"/>
  <c r="N859" i="18"/>
  <c r="N860" i="18"/>
  <c r="N861" i="18"/>
  <c r="N862" i="18"/>
  <c r="N863" i="18"/>
  <c r="N864" i="18"/>
  <c r="N865" i="18"/>
  <c r="N866" i="18"/>
  <c r="N867" i="18"/>
  <c r="N868" i="18"/>
  <c r="N869" i="18"/>
  <c r="N870" i="18"/>
  <c r="N871" i="18"/>
  <c r="N872" i="18"/>
  <c r="N873" i="18"/>
  <c r="N874" i="18"/>
  <c r="N875" i="18"/>
  <c r="N876" i="18"/>
  <c r="N877" i="18"/>
  <c r="N878" i="18"/>
  <c r="N879" i="18"/>
  <c r="N880" i="18"/>
  <c r="N881" i="18"/>
  <c r="N882" i="18"/>
  <c r="N883" i="18"/>
  <c r="N884" i="18"/>
  <c r="N885" i="18"/>
  <c r="N886" i="18"/>
  <c r="N887" i="18"/>
  <c r="N888" i="18"/>
  <c r="N889" i="18"/>
  <c r="N890" i="18"/>
  <c r="N891" i="18"/>
  <c r="N892" i="18"/>
  <c r="N893" i="18"/>
  <c r="N894" i="18"/>
  <c r="N895" i="18"/>
  <c r="N896" i="18"/>
  <c r="N897" i="18"/>
  <c r="N898" i="18"/>
  <c r="N899" i="18"/>
  <c r="N900" i="18"/>
  <c r="N901" i="18"/>
  <c r="N902" i="18"/>
  <c r="N903" i="18"/>
  <c r="N904" i="18"/>
  <c r="N905" i="18"/>
  <c r="N906" i="18"/>
  <c r="N907" i="18"/>
  <c r="N908" i="18"/>
  <c r="N909" i="18"/>
  <c r="N910" i="18"/>
  <c r="N911" i="18"/>
  <c r="N912" i="18"/>
  <c r="N913" i="18"/>
  <c r="N914" i="18"/>
  <c r="N915" i="18"/>
  <c r="N916" i="18"/>
  <c r="N917" i="18"/>
  <c r="N918" i="18"/>
  <c r="N919" i="18"/>
  <c r="N920" i="18"/>
  <c r="N921" i="18"/>
  <c r="N922" i="18"/>
  <c r="N923" i="18"/>
  <c r="N924" i="18"/>
  <c r="N925" i="18"/>
  <c r="N926" i="18"/>
  <c r="N927" i="18"/>
  <c r="N928" i="18"/>
  <c r="N929" i="18"/>
  <c r="N930" i="18"/>
  <c r="N931" i="18"/>
  <c r="N932" i="18"/>
  <c r="N933" i="18"/>
  <c r="N934" i="18"/>
  <c r="N935" i="18"/>
  <c r="N936" i="18"/>
  <c r="N937" i="18"/>
  <c r="N938" i="18"/>
  <c r="N939" i="18"/>
  <c r="N940" i="18"/>
  <c r="N941" i="18"/>
  <c r="N942" i="18"/>
  <c r="N943" i="18"/>
  <c r="N944" i="18"/>
  <c r="N945" i="18"/>
  <c r="N946" i="18"/>
  <c r="N947" i="18"/>
  <c r="N948" i="18"/>
  <c r="N949" i="18"/>
  <c r="N950" i="18"/>
  <c r="N951" i="18"/>
  <c r="N952" i="18"/>
  <c r="N953" i="18"/>
  <c r="N954" i="18"/>
  <c r="N955" i="18"/>
  <c r="N956" i="18"/>
  <c r="N957" i="18"/>
  <c r="N958" i="18"/>
  <c r="N959" i="18"/>
  <c r="N960" i="18"/>
  <c r="N961" i="18"/>
  <c r="N962" i="18"/>
  <c r="N963" i="18"/>
  <c r="N964" i="18"/>
  <c r="N965" i="18"/>
  <c r="N966" i="18"/>
  <c r="N967" i="18"/>
  <c r="N968" i="18"/>
  <c r="N969" i="18"/>
  <c r="N970" i="18"/>
  <c r="N971" i="18"/>
  <c r="N972" i="18"/>
  <c r="N973" i="18"/>
  <c r="N974" i="18"/>
  <c r="N975" i="18"/>
  <c r="N976" i="18"/>
  <c r="N977" i="18"/>
  <c r="N978" i="18"/>
  <c r="N979" i="18"/>
  <c r="N980" i="18"/>
  <c r="N981" i="18"/>
  <c r="N982" i="18"/>
  <c r="N983" i="18"/>
  <c r="N984" i="18"/>
  <c r="N985" i="18"/>
  <c r="N986" i="18"/>
  <c r="N987" i="18"/>
  <c r="N988" i="18"/>
  <c r="N989" i="18"/>
  <c r="N990" i="18"/>
  <c r="N991" i="18"/>
  <c r="N992" i="18"/>
  <c r="N993" i="18"/>
  <c r="N994" i="18"/>
  <c r="N995" i="18"/>
  <c r="N996" i="18"/>
  <c r="N997" i="18"/>
  <c r="N998" i="18"/>
  <c r="N999" i="18"/>
  <c r="N1000" i="18"/>
  <c r="N1001" i="18"/>
  <c r="N2" i="18"/>
  <c r="F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L556" i="18"/>
  <c r="L557" i="18"/>
  <c r="L558" i="18"/>
  <c r="L559" i="18"/>
  <c r="L560" i="18"/>
  <c r="L561" i="18"/>
  <c r="L562" i="18"/>
  <c r="L563" i="18"/>
  <c r="L564" i="18"/>
  <c r="L565" i="18"/>
  <c r="L566" i="18"/>
  <c r="L567" i="18"/>
  <c r="L568" i="18"/>
  <c r="L569" i="18"/>
  <c r="L570" i="18"/>
  <c r="L571" i="18"/>
  <c r="L572" i="18"/>
  <c r="L573" i="18"/>
  <c r="L574" i="18"/>
  <c r="L575" i="18"/>
  <c r="L576" i="18"/>
  <c r="L577" i="18"/>
  <c r="L578" i="18"/>
  <c r="L579" i="18"/>
  <c r="L580" i="18"/>
  <c r="L581" i="18"/>
  <c r="L582" i="18"/>
  <c r="L583" i="18"/>
  <c r="L584" i="18"/>
  <c r="L585" i="18"/>
  <c r="L586" i="18"/>
  <c r="L587" i="18"/>
  <c r="L588" i="18"/>
  <c r="L589" i="18"/>
  <c r="L590" i="18"/>
  <c r="L591" i="18"/>
  <c r="L592" i="18"/>
  <c r="L593" i="18"/>
  <c r="L594" i="18"/>
  <c r="L595" i="18"/>
  <c r="L596" i="18"/>
  <c r="L597" i="18"/>
  <c r="L598" i="18"/>
  <c r="L599" i="18"/>
  <c r="L600" i="18"/>
  <c r="L601" i="18"/>
  <c r="L602" i="18"/>
  <c r="L603" i="18"/>
  <c r="L604" i="18"/>
  <c r="L605" i="18"/>
  <c r="L606" i="18"/>
  <c r="L607" i="18"/>
  <c r="L608" i="18"/>
  <c r="L609" i="18"/>
  <c r="L610" i="18"/>
  <c r="L611" i="18"/>
  <c r="L612" i="18"/>
  <c r="L613" i="18"/>
  <c r="L614" i="18"/>
  <c r="L615" i="18"/>
  <c r="L616" i="18"/>
  <c r="L617" i="18"/>
  <c r="L618" i="18"/>
  <c r="L619" i="18"/>
  <c r="L620" i="18"/>
  <c r="L621" i="18"/>
  <c r="L622" i="18"/>
  <c r="L623" i="18"/>
  <c r="L624" i="18"/>
  <c r="L625" i="18"/>
  <c r="L626" i="18"/>
  <c r="L627" i="18"/>
  <c r="L628" i="18"/>
  <c r="L629" i="18"/>
  <c r="L630" i="18"/>
  <c r="L631" i="18"/>
  <c r="L632" i="18"/>
  <c r="L633" i="18"/>
  <c r="L634" i="18"/>
  <c r="L635" i="18"/>
  <c r="L636" i="18"/>
  <c r="L637" i="18"/>
  <c r="L638" i="18"/>
  <c r="L639" i="18"/>
  <c r="L640" i="18"/>
  <c r="L641" i="18"/>
  <c r="L642" i="18"/>
  <c r="L643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L954" i="18"/>
  <c r="L955" i="18"/>
  <c r="L956" i="18"/>
  <c r="L957" i="18"/>
  <c r="L958" i="18"/>
  <c r="L959" i="18"/>
  <c r="L960" i="18"/>
  <c r="L961" i="18"/>
  <c r="L962" i="18"/>
  <c r="L963" i="18"/>
  <c r="L964" i="18"/>
  <c r="L965" i="18"/>
  <c r="L966" i="18"/>
  <c r="L967" i="18"/>
  <c r="L968" i="18"/>
  <c r="L969" i="18"/>
  <c r="L970" i="18"/>
  <c r="L971" i="18"/>
  <c r="L972" i="18"/>
  <c r="L973" i="18"/>
  <c r="L974" i="18"/>
  <c r="L975" i="18"/>
  <c r="L976" i="18"/>
  <c r="L977" i="18"/>
  <c r="L978" i="18"/>
  <c r="L979" i="18"/>
  <c r="L980" i="18"/>
  <c r="L981" i="18"/>
  <c r="L982" i="18"/>
  <c r="L983" i="18"/>
  <c r="L984" i="18"/>
  <c r="L985" i="18"/>
  <c r="L986" i="18"/>
  <c r="L987" i="18"/>
  <c r="L988" i="18"/>
  <c r="L989" i="18"/>
  <c r="L990" i="18"/>
  <c r="L991" i="18"/>
  <c r="L992" i="18"/>
  <c r="L993" i="18"/>
  <c r="L994" i="18"/>
  <c r="L995" i="18"/>
  <c r="L996" i="18"/>
  <c r="L997" i="18"/>
  <c r="L998" i="18"/>
  <c r="L999" i="18"/>
  <c r="L1000" i="18"/>
  <c r="L1001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94" i="18"/>
  <c r="K595" i="18"/>
  <c r="K596" i="18"/>
  <c r="K597" i="18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648" i="18"/>
  <c r="K649" i="18"/>
  <c r="K650" i="18"/>
  <c r="K651" i="18"/>
  <c r="K652" i="18"/>
  <c r="K653" i="18"/>
  <c r="K654" i="18"/>
  <c r="K655" i="18"/>
  <c r="K656" i="18"/>
  <c r="K657" i="18"/>
  <c r="K658" i="18"/>
  <c r="K659" i="18"/>
  <c r="K660" i="18"/>
  <c r="K661" i="18"/>
  <c r="K662" i="18"/>
  <c r="K663" i="18"/>
  <c r="K664" i="18"/>
  <c r="K665" i="18"/>
  <c r="K666" i="18"/>
  <c r="K667" i="18"/>
  <c r="K668" i="18"/>
  <c r="K669" i="18"/>
  <c r="K670" i="18"/>
  <c r="K671" i="18"/>
  <c r="K672" i="18"/>
  <c r="K673" i="18"/>
  <c r="K674" i="18"/>
  <c r="K675" i="18"/>
  <c r="K676" i="18"/>
  <c r="K677" i="18"/>
  <c r="K678" i="18"/>
  <c r="K679" i="18"/>
  <c r="K680" i="18"/>
  <c r="K681" i="18"/>
  <c r="K682" i="18"/>
  <c r="K683" i="18"/>
  <c r="K684" i="18"/>
  <c r="K685" i="18"/>
  <c r="K686" i="18"/>
  <c r="K687" i="18"/>
  <c r="K688" i="18"/>
  <c r="K689" i="18"/>
  <c r="K690" i="18"/>
  <c r="K691" i="18"/>
  <c r="K692" i="18"/>
  <c r="K693" i="18"/>
  <c r="K694" i="18"/>
  <c r="K695" i="18"/>
  <c r="K696" i="18"/>
  <c r="K697" i="18"/>
  <c r="K698" i="18"/>
  <c r="K699" i="18"/>
  <c r="K700" i="18"/>
  <c r="K701" i="18"/>
  <c r="K702" i="18"/>
  <c r="K703" i="18"/>
  <c r="K704" i="18"/>
  <c r="K705" i="18"/>
  <c r="K706" i="18"/>
  <c r="K707" i="18"/>
  <c r="K708" i="18"/>
  <c r="K709" i="18"/>
  <c r="K710" i="18"/>
  <c r="K711" i="18"/>
  <c r="K712" i="18"/>
  <c r="K713" i="18"/>
  <c r="K714" i="18"/>
  <c r="K715" i="18"/>
  <c r="K716" i="18"/>
  <c r="K717" i="18"/>
  <c r="K718" i="18"/>
  <c r="K719" i="18"/>
  <c r="K720" i="18"/>
  <c r="K721" i="18"/>
  <c r="K722" i="18"/>
  <c r="K723" i="18"/>
  <c r="K724" i="18"/>
  <c r="K725" i="18"/>
  <c r="K726" i="18"/>
  <c r="K727" i="18"/>
  <c r="K728" i="18"/>
  <c r="K729" i="18"/>
  <c r="K730" i="18"/>
  <c r="K731" i="18"/>
  <c r="K732" i="18"/>
  <c r="K733" i="18"/>
  <c r="K734" i="18"/>
  <c r="K735" i="18"/>
  <c r="K736" i="18"/>
  <c r="K737" i="18"/>
  <c r="K738" i="18"/>
  <c r="K739" i="18"/>
  <c r="K740" i="18"/>
  <c r="K741" i="18"/>
  <c r="K742" i="18"/>
  <c r="K743" i="18"/>
  <c r="K744" i="18"/>
  <c r="K745" i="18"/>
  <c r="K746" i="18"/>
  <c r="K747" i="18"/>
  <c r="K748" i="18"/>
  <c r="K749" i="18"/>
  <c r="K750" i="18"/>
  <c r="K751" i="18"/>
  <c r="K752" i="18"/>
  <c r="K753" i="18"/>
  <c r="K754" i="18"/>
  <c r="K755" i="18"/>
  <c r="K756" i="18"/>
  <c r="K757" i="18"/>
  <c r="K758" i="18"/>
  <c r="K759" i="18"/>
  <c r="K760" i="18"/>
  <c r="K761" i="18"/>
  <c r="K762" i="18"/>
  <c r="K763" i="18"/>
  <c r="K764" i="18"/>
  <c r="K765" i="18"/>
  <c r="K766" i="18"/>
  <c r="K767" i="18"/>
  <c r="K768" i="18"/>
  <c r="K769" i="18"/>
  <c r="K770" i="18"/>
  <c r="K771" i="18"/>
  <c r="K772" i="18"/>
  <c r="K773" i="18"/>
  <c r="K774" i="18"/>
  <c r="K775" i="18"/>
  <c r="K776" i="18"/>
  <c r="K777" i="18"/>
  <c r="K778" i="18"/>
  <c r="K779" i="18"/>
  <c r="K780" i="18"/>
  <c r="K781" i="18"/>
  <c r="K782" i="18"/>
  <c r="K783" i="18"/>
  <c r="K784" i="18"/>
  <c r="K785" i="18"/>
  <c r="K786" i="18"/>
  <c r="K787" i="18"/>
  <c r="K788" i="18"/>
  <c r="K789" i="18"/>
  <c r="K790" i="18"/>
  <c r="K791" i="18"/>
  <c r="K792" i="18"/>
  <c r="K793" i="18"/>
  <c r="K794" i="18"/>
  <c r="K795" i="18"/>
  <c r="K796" i="18"/>
  <c r="K797" i="18"/>
  <c r="K798" i="18"/>
  <c r="K799" i="18"/>
  <c r="K800" i="18"/>
  <c r="K801" i="18"/>
  <c r="K802" i="18"/>
  <c r="K803" i="18"/>
  <c r="K804" i="18"/>
  <c r="K805" i="18"/>
  <c r="K806" i="18"/>
  <c r="K807" i="18"/>
  <c r="K808" i="18"/>
  <c r="K809" i="18"/>
  <c r="K810" i="18"/>
  <c r="K811" i="18"/>
  <c r="K812" i="18"/>
  <c r="K813" i="18"/>
  <c r="K814" i="18"/>
  <c r="K815" i="18"/>
  <c r="K816" i="18"/>
  <c r="K817" i="18"/>
  <c r="K818" i="18"/>
  <c r="K819" i="18"/>
  <c r="K820" i="18"/>
  <c r="K821" i="18"/>
  <c r="K822" i="18"/>
  <c r="K823" i="18"/>
  <c r="K824" i="18"/>
  <c r="K825" i="18"/>
  <c r="K826" i="18"/>
  <c r="K827" i="18"/>
  <c r="K828" i="18"/>
  <c r="K829" i="18"/>
  <c r="K830" i="18"/>
  <c r="K831" i="18"/>
  <c r="K832" i="18"/>
  <c r="K833" i="18"/>
  <c r="K834" i="18"/>
  <c r="K835" i="18"/>
  <c r="K836" i="18"/>
  <c r="K837" i="18"/>
  <c r="K838" i="18"/>
  <c r="K839" i="18"/>
  <c r="K840" i="18"/>
  <c r="K841" i="18"/>
  <c r="K842" i="18"/>
  <c r="K843" i="18"/>
  <c r="K844" i="18"/>
  <c r="K845" i="18"/>
  <c r="K846" i="18"/>
  <c r="K847" i="18"/>
  <c r="K848" i="18"/>
  <c r="K849" i="18"/>
  <c r="K850" i="18"/>
  <c r="K851" i="18"/>
  <c r="K852" i="18"/>
  <c r="K853" i="18"/>
  <c r="K854" i="18"/>
  <c r="K855" i="18"/>
  <c r="K856" i="18"/>
  <c r="K857" i="18"/>
  <c r="K858" i="18"/>
  <c r="K859" i="18"/>
  <c r="K860" i="18"/>
  <c r="K861" i="18"/>
  <c r="K862" i="18"/>
  <c r="K863" i="18"/>
  <c r="K864" i="18"/>
  <c r="K865" i="18"/>
  <c r="K866" i="18"/>
  <c r="K867" i="18"/>
  <c r="K868" i="18"/>
  <c r="K869" i="18"/>
  <c r="K870" i="18"/>
  <c r="K871" i="18"/>
  <c r="K872" i="18"/>
  <c r="K873" i="18"/>
  <c r="K874" i="18"/>
  <c r="K875" i="18"/>
  <c r="K876" i="18"/>
  <c r="K877" i="18"/>
  <c r="K878" i="18"/>
  <c r="K879" i="18"/>
  <c r="K880" i="18"/>
  <c r="K881" i="18"/>
  <c r="K882" i="18"/>
  <c r="K883" i="18"/>
  <c r="K884" i="18"/>
  <c r="K885" i="18"/>
  <c r="K886" i="18"/>
  <c r="K887" i="18"/>
  <c r="K888" i="18"/>
  <c r="K889" i="18"/>
  <c r="K890" i="18"/>
  <c r="K891" i="18"/>
  <c r="K892" i="18"/>
  <c r="K893" i="18"/>
  <c r="K894" i="18"/>
  <c r="K895" i="18"/>
  <c r="K896" i="18"/>
  <c r="K897" i="18"/>
  <c r="K898" i="18"/>
  <c r="K899" i="18"/>
  <c r="K900" i="18"/>
  <c r="K901" i="18"/>
  <c r="K902" i="18"/>
  <c r="K903" i="18"/>
  <c r="K904" i="18"/>
  <c r="K905" i="18"/>
  <c r="K906" i="18"/>
  <c r="K907" i="18"/>
  <c r="K908" i="18"/>
  <c r="K909" i="18"/>
  <c r="K910" i="18"/>
  <c r="K911" i="18"/>
  <c r="K912" i="18"/>
  <c r="K913" i="18"/>
  <c r="K914" i="18"/>
  <c r="K915" i="18"/>
  <c r="K916" i="18"/>
  <c r="K917" i="18"/>
  <c r="K918" i="18"/>
  <c r="K919" i="18"/>
  <c r="K920" i="18"/>
  <c r="K921" i="18"/>
  <c r="K922" i="18"/>
  <c r="K923" i="18"/>
  <c r="K924" i="18"/>
  <c r="K925" i="18"/>
  <c r="K926" i="18"/>
  <c r="K927" i="18"/>
  <c r="K928" i="18"/>
  <c r="K929" i="18"/>
  <c r="K930" i="18"/>
  <c r="K931" i="18"/>
  <c r="K932" i="18"/>
  <c r="K933" i="18"/>
  <c r="K934" i="18"/>
  <c r="K935" i="18"/>
  <c r="K936" i="18"/>
  <c r="K937" i="18"/>
  <c r="K938" i="18"/>
  <c r="K939" i="18"/>
  <c r="K940" i="18"/>
  <c r="K941" i="18"/>
  <c r="K942" i="18"/>
  <c r="K943" i="18"/>
  <c r="K944" i="18"/>
  <c r="K945" i="18"/>
  <c r="K946" i="18"/>
  <c r="K947" i="18"/>
  <c r="K948" i="18"/>
  <c r="K949" i="18"/>
  <c r="K950" i="18"/>
  <c r="K951" i="18"/>
  <c r="K952" i="18"/>
  <c r="K953" i="18"/>
  <c r="K954" i="18"/>
  <c r="K955" i="18"/>
  <c r="K956" i="18"/>
  <c r="K957" i="18"/>
  <c r="K958" i="18"/>
  <c r="K959" i="18"/>
  <c r="K960" i="18"/>
  <c r="K961" i="18"/>
  <c r="K962" i="18"/>
  <c r="K963" i="18"/>
  <c r="K964" i="18"/>
  <c r="K965" i="18"/>
  <c r="K966" i="18"/>
  <c r="K967" i="18"/>
  <c r="K968" i="18"/>
  <c r="K969" i="18"/>
  <c r="K970" i="18"/>
  <c r="K971" i="18"/>
  <c r="K972" i="18"/>
  <c r="K973" i="18"/>
  <c r="K974" i="18"/>
  <c r="K975" i="18"/>
  <c r="K976" i="18"/>
  <c r="K977" i="18"/>
  <c r="K978" i="18"/>
  <c r="K979" i="18"/>
  <c r="K980" i="18"/>
  <c r="K981" i="18"/>
  <c r="K982" i="18"/>
  <c r="K983" i="18"/>
  <c r="K984" i="18"/>
  <c r="K985" i="18"/>
  <c r="K986" i="18"/>
  <c r="K987" i="18"/>
  <c r="K988" i="18"/>
  <c r="K989" i="18"/>
  <c r="K990" i="18"/>
  <c r="K991" i="18"/>
  <c r="K992" i="18"/>
  <c r="K993" i="18"/>
  <c r="K994" i="18"/>
  <c r="K995" i="18"/>
  <c r="K996" i="18"/>
  <c r="K997" i="18"/>
  <c r="K998" i="18"/>
  <c r="K999" i="18"/>
  <c r="K1000" i="18"/>
  <c r="K1001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928" i="18"/>
  <c r="J929" i="18"/>
  <c r="J930" i="18"/>
  <c r="J931" i="18"/>
  <c r="J932" i="18"/>
  <c r="J933" i="18"/>
  <c r="J934" i="18"/>
  <c r="J935" i="18"/>
  <c r="J936" i="18"/>
  <c r="J937" i="18"/>
  <c r="J938" i="18"/>
  <c r="J939" i="18"/>
  <c r="J940" i="18"/>
  <c r="J941" i="18"/>
  <c r="J942" i="18"/>
  <c r="J943" i="18"/>
  <c r="J944" i="18"/>
  <c r="J945" i="18"/>
  <c r="J946" i="18"/>
  <c r="J947" i="18"/>
  <c r="J948" i="18"/>
  <c r="J949" i="18"/>
  <c r="J950" i="18"/>
  <c r="J951" i="18"/>
  <c r="J952" i="18"/>
  <c r="J953" i="18"/>
  <c r="J954" i="18"/>
  <c r="J955" i="18"/>
  <c r="J956" i="18"/>
  <c r="J957" i="18"/>
  <c r="J958" i="18"/>
  <c r="J959" i="18"/>
  <c r="J960" i="18"/>
  <c r="J961" i="18"/>
  <c r="J962" i="18"/>
  <c r="J963" i="18"/>
  <c r="J964" i="18"/>
  <c r="J965" i="18"/>
  <c r="J966" i="18"/>
  <c r="J967" i="18"/>
  <c r="J968" i="18"/>
  <c r="J969" i="18"/>
  <c r="J970" i="18"/>
  <c r="J971" i="18"/>
  <c r="J972" i="18"/>
  <c r="J973" i="18"/>
  <c r="J974" i="18"/>
  <c r="J975" i="18"/>
  <c r="J976" i="18"/>
  <c r="J977" i="18"/>
  <c r="J978" i="18"/>
  <c r="J979" i="18"/>
  <c r="J980" i="18"/>
  <c r="J981" i="18"/>
  <c r="J982" i="18"/>
  <c r="J983" i="18"/>
  <c r="J984" i="18"/>
  <c r="J985" i="18"/>
  <c r="J986" i="18"/>
  <c r="J987" i="18"/>
  <c r="J988" i="18"/>
  <c r="J989" i="18"/>
  <c r="J990" i="18"/>
  <c r="J991" i="18"/>
  <c r="J992" i="18"/>
  <c r="J993" i="18"/>
  <c r="J994" i="18"/>
  <c r="J995" i="18"/>
  <c r="J996" i="18"/>
  <c r="J997" i="18"/>
  <c r="J998" i="18"/>
  <c r="J999" i="18"/>
  <c r="J1000" i="18"/>
  <c r="J1001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94" i="18"/>
  <c r="I595" i="18"/>
  <c r="I596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648" i="18"/>
  <c r="I649" i="18"/>
  <c r="I650" i="18"/>
  <c r="I651" i="18"/>
  <c r="I652" i="18"/>
  <c r="I653" i="18"/>
  <c r="I654" i="18"/>
  <c r="I655" i="18"/>
  <c r="I656" i="18"/>
  <c r="I657" i="18"/>
  <c r="I658" i="18"/>
  <c r="I659" i="18"/>
  <c r="I660" i="18"/>
  <c r="I661" i="18"/>
  <c r="I662" i="18"/>
  <c r="I663" i="18"/>
  <c r="I664" i="18"/>
  <c r="I665" i="18"/>
  <c r="I666" i="18"/>
  <c r="I667" i="18"/>
  <c r="I668" i="18"/>
  <c r="I669" i="18"/>
  <c r="I670" i="18"/>
  <c r="I671" i="18"/>
  <c r="I672" i="18"/>
  <c r="I673" i="18"/>
  <c r="I674" i="18"/>
  <c r="I675" i="18"/>
  <c r="I676" i="18"/>
  <c r="I677" i="18"/>
  <c r="I678" i="18"/>
  <c r="I679" i="18"/>
  <c r="I680" i="18"/>
  <c r="I681" i="18"/>
  <c r="I682" i="18"/>
  <c r="I683" i="18"/>
  <c r="I684" i="18"/>
  <c r="I685" i="18"/>
  <c r="I686" i="18"/>
  <c r="I687" i="18"/>
  <c r="I688" i="18"/>
  <c r="I689" i="18"/>
  <c r="I690" i="18"/>
  <c r="I691" i="18"/>
  <c r="I692" i="18"/>
  <c r="I693" i="18"/>
  <c r="I694" i="18"/>
  <c r="I695" i="18"/>
  <c r="I696" i="18"/>
  <c r="I697" i="18"/>
  <c r="I698" i="18"/>
  <c r="I699" i="18"/>
  <c r="I700" i="18"/>
  <c r="I701" i="18"/>
  <c r="I702" i="18"/>
  <c r="I703" i="18"/>
  <c r="I704" i="18"/>
  <c r="I705" i="18"/>
  <c r="I706" i="18"/>
  <c r="I707" i="18"/>
  <c r="I708" i="18"/>
  <c r="I709" i="18"/>
  <c r="I710" i="18"/>
  <c r="I711" i="18"/>
  <c r="I712" i="18"/>
  <c r="I713" i="18"/>
  <c r="I714" i="18"/>
  <c r="I715" i="18"/>
  <c r="I716" i="18"/>
  <c r="I717" i="18"/>
  <c r="I718" i="18"/>
  <c r="I719" i="18"/>
  <c r="I720" i="18"/>
  <c r="I721" i="18"/>
  <c r="I722" i="18"/>
  <c r="I723" i="18"/>
  <c r="I724" i="18"/>
  <c r="I725" i="18"/>
  <c r="I726" i="18"/>
  <c r="I727" i="18"/>
  <c r="I728" i="18"/>
  <c r="I729" i="18"/>
  <c r="I730" i="18"/>
  <c r="I731" i="18"/>
  <c r="I732" i="18"/>
  <c r="I733" i="18"/>
  <c r="I734" i="18"/>
  <c r="I735" i="18"/>
  <c r="I736" i="18"/>
  <c r="I737" i="18"/>
  <c r="I738" i="18"/>
  <c r="I739" i="18"/>
  <c r="I740" i="18"/>
  <c r="I741" i="18"/>
  <c r="I742" i="18"/>
  <c r="I743" i="18"/>
  <c r="I744" i="18"/>
  <c r="I745" i="18"/>
  <c r="I746" i="18"/>
  <c r="I747" i="18"/>
  <c r="I748" i="18"/>
  <c r="I749" i="18"/>
  <c r="I750" i="18"/>
  <c r="I751" i="18"/>
  <c r="I752" i="18"/>
  <c r="I753" i="18"/>
  <c r="I754" i="18"/>
  <c r="I755" i="18"/>
  <c r="I756" i="18"/>
  <c r="I757" i="18"/>
  <c r="I758" i="18"/>
  <c r="I759" i="18"/>
  <c r="I760" i="18"/>
  <c r="I761" i="18"/>
  <c r="I762" i="18"/>
  <c r="I763" i="18"/>
  <c r="I764" i="18"/>
  <c r="I765" i="18"/>
  <c r="I766" i="18"/>
  <c r="I767" i="18"/>
  <c r="I768" i="18"/>
  <c r="I769" i="18"/>
  <c r="I770" i="18"/>
  <c r="I771" i="18"/>
  <c r="I772" i="18"/>
  <c r="I773" i="18"/>
  <c r="I774" i="18"/>
  <c r="I775" i="18"/>
  <c r="I776" i="18"/>
  <c r="I777" i="18"/>
  <c r="I778" i="18"/>
  <c r="I779" i="18"/>
  <c r="I780" i="18"/>
  <c r="I781" i="18"/>
  <c r="I782" i="18"/>
  <c r="I783" i="18"/>
  <c r="I784" i="18"/>
  <c r="I785" i="18"/>
  <c r="I786" i="18"/>
  <c r="I787" i="18"/>
  <c r="I788" i="18"/>
  <c r="I789" i="18"/>
  <c r="I790" i="18"/>
  <c r="I791" i="18"/>
  <c r="I792" i="18"/>
  <c r="I793" i="18"/>
  <c r="I794" i="18"/>
  <c r="I795" i="18"/>
  <c r="I796" i="18"/>
  <c r="I797" i="18"/>
  <c r="I798" i="18"/>
  <c r="I799" i="18"/>
  <c r="I800" i="18"/>
  <c r="I801" i="18"/>
  <c r="I802" i="18"/>
  <c r="I803" i="18"/>
  <c r="I804" i="18"/>
  <c r="I805" i="18"/>
  <c r="I806" i="18"/>
  <c r="I807" i="18"/>
  <c r="I808" i="18"/>
  <c r="I809" i="18"/>
  <c r="I810" i="18"/>
  <c r="I811" i="18"/>
  <c r="I812" i="18"/>
  <c r="I813" i="18"/>
  <c r="I814" i="18"/>
  <c r="I815" i="18"/>
  <c r="I816" i="18"/>
  <c r="I817" i="18"/>
  <c r="I818" i="18"/>
  <c r="I819" i="18"/>
  <c r="I820" i="18"/>
  <c r="I821" i="18"/>
  <c r="I822" i="18"/>
  <c r="I823" i="18"/>
  <c r="I824" i="18"/>
  <c r="I825" i="18"/>
  <c r="I826" i="18"/>
  <c r="I827" i="18"/>
  <c r="I828" i="18"/>
  <c r="I829" i="18"/>
  <c r="I830" i="18"/>
  <c r="I831" i="18"/>
  <c r="I832" i="18"/>
  <c r="I833" i="18"/>
  <c r="I834" i="18"/>
  <c r="I835" i="18"/>
  <c r="I836" i="18"/>
  <c r="I837" i="18"/>
  <c r="I838" i="18"/>
  <c r="I839" i="18"/>
  <c r="I840" i="18"/>
  <c r="I841" i="18"/>
  <c r="I842" i="18"/>
  <c r="I843" i="18"/>
  <c r="I844" i="18"/>
  <c r="I845" i="18"/>
  <c r="I846" i="18"/>
  <c r="I847" i="18"/>
  <c r="I848" i="18"/>
  <c r="I849" i="18"/>
  <c r="I850" i="18"/>
  <c r="I851" i="18"/>
  <c r="I852" i="18"/>
  <c r="I853" i="18"/>
  <c r="I854" i="18"/>
  <c r="I855" i="18"/>
  <c r="I856" i="18"/>
  <c r="I857" i="18"/>
  <c r="I858" i="18"/>
  <c r="I859" i="18"/>
  <c r="I860" i="18"/>
  <c r="I861" i="18"/>
  <c r="I862" i="18"/>
  <c r="I863" i="18"/>
  <c r="I864" i="18"/>
  <c r="I865" i="18"/>
  <c r="I866" i="18"/>
  <c r="I867" i="18"/>
  <c r="I868" i="18"/>
  <c r="I869" i="18"/>
  <c r="I870" i="18"/>
  <c r="I871" i="18"/>
  <c r="I872" i="18"/>
  <c r="I873" i="18"/>
  <c r="I874" i="18"/>
  <c r="I875" i="18"/>
  <c r="I876" i="18"/>
  <c r="I877" i="18"/>
  <c r="I878" i="18"/>
  <c r="I879" i="18"/>
  <c r="I880" i="18"/>
  <c r="I881" i="18"/>
  <c r="I882" i="18"/>
  <c r="I883" i="18"/>
  <c r="I884" i="18"/>
  <c r="I885" i="18"/>
  <c r="I886" i="18"/>
  <c r="I887" i="18"/>
  <c r="I888" i="18"/>
  <c r="I889" i="18"/>
  <c r="I890" i="18"/>
  <c r="I891" i="18"/>
  <c r="I892" i="18"/>
  <c r="I893" i="18"/>
  <c r="I894" i="18"/>
  <c r="I895" i="18"/>
  <c r="I896" i="18"/>
  <c r="I897" i="18"/>
  <c r="I898" i="18"/>
  <c r="I899" i="18"/>
  <c r="I900" i="18"/>
  <c r="I901" i="18"/>
  <c r="I902" i="18"/>
  <c r="I903" i="18"/>
  <c r="I904" i="18"/>
  <c r="I905" i="18"/>
  <c r="I906" i="18"/>
  <c r="I907" i="18"/>
  <c r="I908" i="18"/>
  <c r="I909" i="18"/>
  <c r="I910" i="18"/>
  <c r="I911" i="18"/>
  <c r="I912" i="18"/>
  <c r="I913" i="18"/>
  <c r="I914" i="18"/>
  <c r="I915" i="18"/>
  <c r="I916" i="18"/>
  <c r="I917" i="18"/>
  <c r="I918" i="18"/>
  <c r="I919" i="18"/>
  <c r="I920" i="18"/>
  <c r="I921" i="18"/>
  <c r="I922" i="18"/>
  <c r="I923" i="18"/>
  <c r="I924" i="18"/>
  <c r="I925" i="18"/>
  <c r="I926" i="18"/>
  <c r="I927" i="18"/>
  <c r="I928" i="18"/>
  <c r="I929" i="18"/>
  <c r="I930" i="18"/>
  <c r="I931" i="18"/>
  <c r="I932" i="18"/>
  <c r="I933" i="18"/>
  <c r="I934" i="18"/>
  <c r="I935" i="18"/>
  <c r="I936" i="18"/>
  <c r="I937" i="18"/>
  <c r="I938" i="18"/>
  <c r="I939" i="18"/>
  <c r="I940" i="18"/>
  <c r="I941" i="18"/>
  <c r="I942" i="18"/>
  <c r="I943" i="18"/>
  <c r="I944" i="18"/>
  <c r="I945" i="18"/>
  <c r="I946" i="18"/>
  <c r="I947" i="18"/>
  <c r="I948" i="18"/>
  <c r="I949" i="18"/>
  <c r="I950" i="18"/>
  <c r="I951" i="18"/>
  <c r="I952" i="18"/>
  <c r="I953" i="18"/>
  <c r="I954" i="18"/>
  <c r="I955" i="18"/>
  <c r="I956" i="18"/>
  <c r="I957" i="18"/>
  <c r="I958" i="18"/>
  <c r="I959" i="18"/>
  <c r="I960" i="18"/>
  <c r="I961" i="18"/>
  <c r="I962" i="18"/>
  <c r="I963" i="18"/>
  <c r="I964" i="18"/>
  <c r="I965" i="18"/>
  <c r="I966" i="18"/>
  <c r="I967" i="18"/>
  <c r="I968" i="18"/>
  <c r="I969" i="18"/>
  <c r="I970" i="18"/>
  <c r="I971" i="18"/>
  <c r="I972" i="18"/>
  <c r="I973" i="18"/>
  <c r="I974" i="18"/>
  <c r="I975" i="18"/>
  <c r="I976" i="18"/>
  <c r="I977" i="18"/>
  <c r="I978" i="18"/>
  <c r="I979" i="18"/>
  <c r="I980" i="18"/>
  <c r="I981" i="18"/>
  <c r="I982" i="18"/>
  <c r="I983" i="18"/>
  <c r="I984" i="18"/>
  <c r="I985" i="18"/>
  <c r="I986" i="18"/>
  <c r="I987" i="18"/>
  <c r="I988" i="18"/>
  <c r="I989" i="18"/>
  <c r="I990" i="18"/>
  <c r="I991" i="18"/>
  <c r="I992" i="18"/>
  <c r="I993" i="18"/>
  <c r="I994" i="18"/>
  <c r="I995" i="18"/>
  <c r="I996" i="18"/>
  <c r="I997" i="18"/>
  <c r="I998" i="18"/>
  <c r="I999" i="18"/>
  <c r="I1000" i="18"/>
  <c r="I1001" i="18"/>
  <c r="G2" i="18"/>
  <c r="H2" i="18"/>
  <c r="I2" i="18"/>
  <c r="J2" i="18"/>
  <c r="K2" i="18"/>
  <c r="L2" i="18"/>
  <c r="M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</calcChain>
</file>

<file path=xl/sharedStrings.xml><?xml version="1.0" encoding="utf-8"?>
<sst xmlns="http://schemas.openxmlformats.org/spreadsheetml/2006/main" count="17181" uniqueCount="6226">
  <si>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</si>
  <si>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</si>
  <si>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</si>
  <si>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</si>
  <si>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</si>
  <si>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</si>
  <si>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</si>
  <si>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</si>
  <si>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</si>
  <si>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</si>
  <si>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</si>
  <si>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</si>
  <si>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</si>
  <si>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</si>
  <si>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</si>
  <si>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</si>
  <si>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</si>
  <si>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</si>
  <si>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</si>
  <si>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</si>
  <si>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</si>
  <si>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</si>
  <si>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</si>
  <si>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</si>
  <si>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</si>
  <si>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</si>
  <si>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</si>
  <si>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</si>
  <si>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</si>
  <si>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</si>
  <si>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</si>
  <si>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</si>
  <si>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</si>
  <si>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</si>
  <si>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</si>
  <si>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</si>
  <si>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</si>
  <si>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</si>
  <si>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</si>
  <si>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</si>
  <si>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</si>
  <si>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</si>
  <si>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</si>
  <si>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</si>
  <si>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</si>
  <si>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</si>
  <si>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</si>
  <si>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</si>
  <si>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</si>
  <si>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</si>
  <si>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</si>
  <si>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</si>
  <si>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</si>
  <si>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</si>
  <si>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</si>
  <si>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</si>
  <si>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</si>
  <si>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</si>
  <si>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</si>
  <si>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</si>
  <si>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</si>
  <si>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</si>
  <si>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</si>
  <si>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</si>
  <si>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</si>
  <si>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</si>
  <si>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</si>
  <si>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</si>
  <si>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</si>
  <si>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</si>
  <si>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</si>
  <si>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</si>
  <si>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</si>
  <si>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</si>
  <si>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</si>
  <si>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</si>
  <si>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</si>
  <si>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</si>
  <si>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</si>
  <si>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</si>
  <si>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</si>
  <si>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</si>
  <si>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</si>
  <si>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</si>
  <si>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</si>
  <si>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</si>
  <si>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</si>
  <si>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</si>
  <si>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</si>
  <si>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</si>
  <si>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</si>
  <si>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</si>
  <si>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</si>
  <si>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</si>
  <si>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</si>
  <si>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</si>
  <si>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</si>
  <si>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</si>
  <si>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</si>
  <si>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</si>
  <si>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</si>
  <si>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</si>
  <si>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</si>
  <si>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</si>
  <si>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</si>
  <si>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</si>
  <si>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</si>
  <si>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</si>
  <si>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</si>
  <si>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</si>
  <si>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</si>
  <si>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</si>
  <si>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</si>
  <si>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</si>
  <si>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</si>
  <si>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</si>
  <si>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</si>
  <si>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</si>
  <si>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</si>
  <si>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</si>
  <si>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</si>
  <si>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</si>
  <si>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</si>
  <si>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</si>
  <si>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</si>
  <si>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</si>
  <si>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</si>
  <si>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</si>
  <si>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</si>
  <si>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</si>
  <si>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</si>
  <si>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</si>
  <si>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</si>
  <si>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</si>
  <si>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</si>
  <si>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</si>
  <si>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</si>
  <si>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</si>
  <si>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</si>
  <si>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</si>
  <si>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</si>
  <si>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</si>
  <si>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</si>
  <si>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</si>
  <si>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</si>
  <si>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</si>
  <si>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</si>
  <si>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</si>
  <si>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</si>
  <si>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</si>
  <si>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</si>
  <si>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</si>
  <si>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</si>
  <si>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</si>
  <si>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</si>
  <si>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</si>
  <si>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</si>
  <si>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</si>
  <si>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</si>
  <si>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</si>
  <si>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</si>
  <si>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</si>
  <si>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</si>
  <si>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</si>
  <si>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</si>
  <si>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</si>
  <si>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</si>
  <si>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</si>
  <si>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</si>
  <si>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</si>
  <si>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</si>
  <si>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</si>
  <si>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</si>
  <si>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</si>
  <si>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</si>
  <si>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</si>
  <si>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</si>
  <si>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</si>
  <si>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</si>
  <si>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</si>
  <si>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</si>
  <si>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</si>
  <si>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</si>
  <si>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</si>
  <si>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</si>
  <si>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</si>
  <si>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</si>
  <si>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</si>
  <si>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</si>
  <si>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</si>
  <si>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</si>
  <si>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</si>
  <si>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</si>
  <si>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</si>
  <si>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</si>
  <si>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</si>
  <si>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</si>
  <si>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</si>
  <si>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</si>
  <si>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</si>
  <si>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</si>
  <si>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</si>
  <si>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</si>
  <si>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</si>
  <si>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</si>
  <si>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</si>
  <si>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</si>
  <si>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</si>
  <si>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</si>
  <si>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</si>
  <si>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</si>
  <si>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</si>
  <si>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</si>
  <si>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</si>
  <si>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</si>
  <si>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</si>
  <si>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</si>
  <si>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</si>
  <si>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</si>
  <si>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</si>
  <si>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</si>
  <si>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</si>
  <si>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</si>
  <si>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</si>
  <si>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</si>
  <si>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</si>
  <si>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</si>
  <si>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</si>
  <si>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</si>
  <si>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</si>
  <si>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</si>
  <si>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</si>
  <si>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</si>
  <si>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</si>
  <si>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</si>
  <si>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</si>
  <si>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</si>
  <si>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</si>
  <si>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</si>
  <si>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</si>
  <si>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</si>
  <si>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</si>
  <si>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</si>
  <si>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</si>
  <si>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</si>
  <si>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</si>
  <si>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</si>
  <si>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</si>
  <si>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</si>
  <si>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</si>
  <si>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</si>
  <si>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</si>
  <si>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</si>
  <si>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</si>
  <si>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</si>
  <si>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</si>
  <si>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</si>
  <si>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</si>
  <si>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</si>
  <si>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</si>
  <si>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</si>
  <si>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</si>
  <si>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</si>
  <si>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</si>
  <si>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</si>
  <si>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</si>
  <si>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</si>
  <si>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</si>
  <si>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</si>
  <si>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</si>
  <si>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</si>
  <si>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</si>
  <si>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</si>
  <si>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</si>
  <si>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</si>
  <si>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</si>
  <si>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</si>
  <si>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</si>
  <si>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</si>
  <si>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</si>
  <si>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</si>
  <si>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</si>
  <si>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</si>
  <si>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</si>
  <si>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</si>
  <si>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</si>
  <si>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</si>
  <si>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</si>
  <si>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</si>
  <si>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</si>
  <si>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</si>
  <si>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</si>
  <si>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</si>
  <si>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</si>
  <si>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</si>
  <si>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</si>
  <si>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</si>
  <si>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</si>
  <si>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</si>
  <si>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</si>
  <si>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</si>
  <si>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</si>
  <si>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</si>
  <si>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</si>
  <si>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</si>
  <si>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</si>
  <si>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</si>
  <si>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</si>
  <si>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</si>
  <si>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</si>
  <si>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</si>
  <si>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</si>
  <si>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</si>
  <si>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</si>
  <si>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</si>
  <si>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</si>
  <si>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</si>
  <si>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</si>
  <si>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</si>
  <si>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</si>
  <si>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</si>
  <si>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</si>
  <si>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</si>
  <si>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</si>
  <si>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</si>
  <si>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</si>
  <si>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</si>
  <si>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</si>
  <si>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</si>
  <si>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</si>
  <si>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</si>
  <si>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</si>
  <si>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</si>
  <si>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</si>
  <si>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</si>
  <si>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</si>
  <si>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</si>
  <si>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</si>
  <si>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</si>
  <si>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</si>
  <si>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</si>
  <si>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</si>
  <si>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</si>
  <si>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</si>
  <si>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</si>
  <si>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</si>
  <si>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</si>
  <si>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</si>
  <si>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</si>
  <si>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</si>
  <si>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</si>
  <si>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</si>
  <si>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</si>
  <si>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</si>
  <si>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</si>
  <si>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</si>
  <si>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</si>
  <si>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</si>
  <si>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</si>
  <si>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</si>
  <si>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</si>
  <si>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</si>
  <si>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</si>
  <si>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</si>
  <si>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</si>
  <si>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</si>
  <si>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</si>
  <si>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</si>
  <si>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</si>
  <si>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</si>
  <si>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</si>
  <si>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</si>
  <si>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</si>
  <si>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</si>
  <si>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</si>
  <si>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</si>
  <si>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</si>
  <si>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</si>
  <si>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</si>
  <si>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</si>
  <si>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</si>
  <si>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</si>
  <si>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</si>
  <si>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</si>
  <si>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</si>
  <si>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</si>
  <si>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</si>
  <si>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</si>
  <si>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</si>
  <si>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</si>
  <si>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</si>
  <si>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</si>
  <si>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</si>
  <si>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</si>
  <si>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</si>
  <si>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</si>
  <si>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</si>
  <si>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</si>
  <si>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</si>
  <si>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</si>
  <si>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</si>
  <si>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</si>
  <si>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</si>
  <si>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</si>
  <si>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</si>
  <si>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</si>
  <si>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</si>
  <si>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</si>
  <si>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</si>
  <si>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</si>
  <si>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</si>
  <si>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</si>
  <si>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</si>
  <si>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</si>
  <si>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</si>
  <si>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</si>
  <si>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</si>
  <si>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</si>
  <si>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</si>
  <si>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</si>
  <si>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</si>
  <si>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</si>
  <si>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</si>
  <si>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</si>
  <si>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</si>
  <si>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</si>
  <si>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</si>
  <si>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</si>
  <si>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</si>
  <si>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</si>
  <si>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</si>
  <si>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</si>
  <si>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</si>
  <si>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</si>
  <si>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</si>
  <si>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</si>
  <si>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</si>
  <si>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</si>
  <si>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</si>
  <si>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</si>
  <si>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</si>
  <si>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</si>
  <si>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</si>
  <si>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</si>
  <si>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</si>
  <si>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</si>
  <si>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</si>
  <si>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</si>
  <si>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</si>
  <si>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</si>
  <si>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</si>
  <si>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</si>
  <si>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</si>
  <si>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</si>
  <si>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</si>
  <si>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</si>
  <si>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</si>
  <si>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</si>
  <si>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</si>
  <si>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</si>
  <si>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</si>
  <si>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</si>
  <si>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</si>
  <si>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</si>
  <si>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</si>
  <si>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</si>
  <si>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</si>
  <si>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</si>
  <si>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</si>
  <si>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</si>
  <si>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</si>
  <si>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</si>
  <si>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</si>
  <si>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</si>
  <si>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</si>
  <si>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</si>
  <si>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</si>
  <si>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</si>
  <si>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</si>
  <si>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</si>
  <si>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</si>
  <si>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</si>
  <si>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</si>
  <si>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</si>
  <si>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</si>
  <si>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</si>
  <si>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</si>
  <si>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</si>
  <si>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</si>
  <si>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</si>
  <si>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</si>
  <si>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</si>
  <si>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</si>
  <si>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</si>
  <si>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</si>
  <si>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</si>
  <si>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</si>
  <si>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</si>
  <si>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</si>
  <si>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</si>
  <si>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</si>
  <si>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</si>
  <si>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</si>
  <si>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</si>
  <si>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</si>
  <si>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</si>
  <si>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</si>
  <si>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</si>
  <si>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</si>
  <si>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</si>
  <si>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</si>
  <si>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</si>
  <si>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</si>
  <si>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</si>
  <si>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</si>
  <si>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</si>
  <si>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</si>
  <si>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</si>
  <si>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</si>
  <si>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</si>
  <si>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</si>
  <si>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</si>
  <si>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</si>
  <si>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</si>
  <si>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</si>
  <si>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</si>
  <si>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</si>
  <si>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</si>
  <si>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</si>
  <si>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</si>
  <si>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</si>
  <si>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</si>
  <si>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</si>
  <si>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</si>
  <si>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</si>
  <si>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</si>
  <si>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</si>
  <si>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</si>
  <si>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</si>
  <si>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</si>
  <si>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</si>
  <si>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</si>
  <si>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</si>
  <si>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</si>
  <si>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</si>
  <si>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</si>
  <si>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</si>
  <si>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</si>
  <si>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</si>
  <si>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</si>
  <si>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</si>
  <si>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</si>
  <si>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</si>
  <si>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</si>
  <si>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</si>
  <si>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</si>
  <si>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</si>
  <si>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</si>
  <si>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</si>
  <si>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</si>
  <si>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</si>
  <si>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</si>
  <si>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</si>
  <si>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</si>
  <si>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</si>
  <si>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</si>
  <si>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</si>
  <si>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</si>
  <si>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</si>
  <si>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</si>
  <si>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</si>
  <si>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</si>
  <si>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</si>
  <si>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</si>
  <si>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</si>
  <si>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</si>
  <si>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</si>
  <si>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</si>
  <si>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</si>
  <si>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</si>
  <si>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</si>
  <si>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</si>
  <si>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</si>
  <si>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</si>
  <si>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</si>
  <si>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</si>
  <si>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</si>
  <si>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</si>
  <si>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</si>
  <si>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</si>
  <si>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</si>
  <si>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</si>
  <si>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</si>
  <si>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</si>
  <si>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</si>
  <si>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</si>
  <si>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</si>
  <si>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</si>
  <si>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</si>
  <si>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</si>
  <si>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</si>
  <si>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</si>
  <si>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</si>
  <si>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</si>
  <si>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</si>
  <si>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</si>
  <si>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</si>
  <si>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</si>
  <si>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</si>
  <si>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</si>
  <si>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</si>
  <si>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</si>
  <si>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</si>
  <si>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</si>
  <si>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</si>
  <si>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</si>
  <si>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</si>
  <si>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</si>
  <si>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</si>
  <si>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</si>
  <si>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</si>
  <si>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</si>
  <si>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</si>
  <si>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</si>
  <si>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</si>
  <si>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</si>
  <si>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</si>
  <si>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</si>
  <si>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</si>
  <si>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</si>
  <si>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</si>
  <si>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</si>
  <si>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</si>
  <si>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</si>
  <si>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</si>
  <si>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</si>
  <si>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</si>
  <si>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</si>
  <si>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</si>
  <si>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</si>
  <si>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</si>
  <si>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</si>
  <si>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</si>
  <si>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</si>
  <si>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</si>
  <si>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</si>
  <si>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</si>
  <si>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</si>
  <si>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</si>
  <si>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</si>
  <si>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</si>
  <si>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</si>
  <si>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</si>
  <si>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</si>
  <si>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</si>
  <si>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</si>
  <si>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</si>
  <si>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</si>
  <si>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</si>
  <si>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</si>
  <si>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</si>
  <si>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</si>
  <si>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</si>
  <si>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</si>
  <si>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</si>
  <si>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</si>
  <si>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</si>
  <si>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</si>
  <si>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</si>
  <si>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</si>
  <si>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</si>
  <si>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</si>
  <si>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</si>
  <si>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</si>
  <si>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</si>
  <si>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</si>
  <si>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</si>
  <si>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</si>
  <si>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</si>
  <si>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</si>
  <si>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</si>
  <si>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</si>
  <si>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</si>
  <si>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</si>
  <si>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</si>
  <si>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</si>
  <si>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</si>
  <si>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</si>
  <si>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</si>
  <si>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</si>
  <si>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</si>
  <si>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</si>
  <si>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</si>
  <si>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</si>
  <si>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</si>
  <si>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</si>
  <si>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</si>
  <si>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</si>
  <si>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</si>
  <si>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</si>
  <si>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</si>
  <si>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</si>
  <si>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</si>
  <si>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</si>
  <si>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</si>
  <si>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</si>
  <si>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</si>
  <si>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</si>
  <si>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</si>
  <si>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</si>
  <si>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</si>
  <si>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</si>
  <si>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</si>
  <si>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</si>
  <si>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</si>
  <si>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</si>
  <si>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</si>
  <si>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</si>
  <si>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</si>
  <si>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</si>
  <si>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</si>
  <si>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</si>
  <si>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</si>
  <si>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</si>
  <si>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</si>
  <si>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</si>
  <si>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</si>
  <si>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</si>
  <si>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</si>
  <si>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</si>
  <si>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</si>
  <si>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</si>
  <si>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</si>
  <si>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</si>
  <si>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</si>
  <si>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</si>
  <si>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</si>
  <si>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</si>
  <si>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</si>
  <si>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</si>
  <si>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</si>
  <si>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</si>
  <si>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</si>
  <si>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</si>
  <si>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</si>
  <si>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</si>
  <si>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</si>
  <si>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</si>
  <si>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</si>
  <si>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</si>
  <si>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</si>
  <si>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</si>
  <si>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</si>
  <si>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</si>
  <si>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</si>
  <si>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</si>
  <si>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</si>
  <si>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</si>
  <si>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</si>
  <si>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</si>
  <si>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</si>
  <si>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</si>
  <si>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</si>
  <si>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</si>
  <si>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</si>
  <si>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</si>
  <si>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</si>
  <si>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</si>
  <si>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</si>
  <si>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</si>
  <si>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</si>
  <si>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</si>
  <si>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</si>
  <si>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</si>
  <si>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</si>
  <si>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</si>
  <si>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</si>
  <si>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</si>
  <si>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</si>
  <si>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</si>
  <si>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</si>
  <si>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</si>
  <si>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</si>
  <si>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</si>
  <si>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</si>
  <si>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</si>
  <si>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</si>
  <si>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</si>
  <si>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</si>
  <si>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</si>
  <si>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</si>
  <si>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</si>
  <si>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</si>
  <si>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</si>
  <si>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</si>
  <si>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</si>
  <si>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</si>
  <si>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</si>
  <si>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</si>
  <si>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</si>
  <si>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</si>
  <si>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</si>
  <si>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</si>
  <si>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</si>
  <si>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</si>
  <si>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</si>
  <si>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</si>
  <si>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</si>
  <si>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</si>
  <si>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</si>
  <si>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</si>
  <si>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</si>
  <si>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</si>
  <si>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</si>
  <si>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</si>
  <si>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</si>
  <si>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</si>
  <si>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</si>
  <si>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</si>
  <si>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</si>
  <si>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</si>
  <si>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</si>
  <si>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</si>
  <si>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</si>
  <si>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</si>
  <si>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</si>
  <si>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</si>
  <si>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</si>
  <si>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</si>
  <si>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</si>
  <si>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</si>
  <si>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</si>
  <si>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</si>
  <si>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</si>
  <si>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</si>
  <si>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</si>
  <si>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</si>
  <si>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</si>
  <si>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</si>
  <si>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</si>
  <si>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</si>
  <si>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</si>
  <si>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</si>
  <si>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</si>
  <si>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</si>
  <si>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</si>
  <si>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</si>
  <si>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</si>
  <si>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</si>
  <si>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</si>
  <si>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</si>
  <si>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</si>
  <si>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</si>
  <si>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</si>
  <si>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</si>
  <si>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</si>
  <si>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</si>
  <si>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</si>
  <si>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</si>
  <si>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</si>
  <si>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</si>
  <si>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</si>
  <si>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</si>
  <si>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</si>
  <si>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</si>
  <si>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</si>
  <si>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</si>
  <si>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</si>
  <si>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</si>
  <si>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</si>
  <si>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</si>
  <si>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</si>
  <si>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</si>
  <si>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</si>
  <si>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</si>
  <si>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</si>
  <si>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</si>
  <si>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</si>
  <si>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</si>
  <si>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</si>
  <si>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</si>
  <si>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</si>
  <si>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</si>
  <si>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</si>
  <si>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</si>
  <si>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</si>
  <si>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</si>
  <si>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</si>
  <si>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</si>
  <si>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</si>
  <si>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</si>
  <si>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</si>
  <si>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</si>
  <si>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</si>
  <si>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</si>
  <si>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</si>
  <si>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</si>
  <si>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</si>
  <si>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</si>
  <si>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</si>
  <si>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</si>
  <si>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</si>
  <si>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</si>
  <si>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</si>
  <si>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</si>
  <si>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</si>
  <si>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</si>
  <si>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</si>
  <si>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</si>
  <si>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</si>
  <si>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</si>
  <si>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</si>
  <si>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</si>
  <si>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</si>
  <si>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</si>
  <si>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</si>
  <si>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</si>
  <si>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</si>
  <si>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</si>
  <si>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</si>
  <si>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</si>
  <si>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</si>
  <si>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</si>
  <si>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</si>
  <si>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</si>
  <si>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</si>
  <si>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</si>
  <si>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</si>
  <si>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</si>
  <si>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</si>
  <si>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</si>
  <si>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</si>
  <si>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</si>
  <si>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</si>
  <si>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</si>
  <si>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</si>
  <si>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</si>
  <si>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</si>
  <si>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</si>
  <si>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</si>
  <si>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</si>
  <si>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</si>
  <si>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</si>
  <si>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</si>
  <si>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</si>
  <si>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</si>
  <si>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</si>
  <si>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</si>
  <si>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</si>
  <si>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</si>
  <si>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</si>
  <si>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</si>
  <si>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</si>
  <si>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</si>
  <si>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</si>
  <si>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</si>
  <si>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</si>
  <si>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</si>
  <si>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</si>
  <si>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</si>
  <si>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</si>
  <si>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</si>
  <si>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</si>
  <si>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</si>
  <si>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</si>
  <si>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</si>
  <si>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</si>
  <si>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</si>
  <si>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</si>
  <si>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</si>
  <si>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</si>
  <si>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</si>
  <si>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</si>
  <si>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</si>
  <si>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</si>
  <si>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</si>
  <si>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</si>
  <si>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</si>
  <si>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</si>
  <si>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</si>
  <si>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</si>
  <si>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</si>
  <si>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</si>
  <si>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</si>
  <si>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</si>
  <si>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</si>
  <si>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</si>
  <si>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</si>
  <si>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</si>
  <si>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</si>
  <si>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</si>
  <si>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</si>
  <si>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</si>
  <si>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</si>
  <si>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</si>
  <si>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</si>
  <si>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</si>
  <si>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</si>
  <si>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</si>
  <si>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</si>
  <si>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</si>
  <si>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</si>
  <si>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</si>
  <si>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</si>
  <si>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</si>
  <si>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</si>
  <si>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</si>
  <si>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</si>
  <si>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</si>
  <si>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</si>
  <si>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</si>
  <si>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</si>
  <si>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</si>
  <si>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</si>
  <si>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</si>
  <si>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</si>
  <si>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</si>
  <si>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</si>
  <si>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</si>
  <si>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</si>
  <si>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</si>
  <si>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</si>
  <si>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</si>
  <si>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</si>
  <si>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</si>
  <si>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</si>
  <si>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</si>
  <si>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</si>
  <si>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</si>
  <si>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</si>
  <si>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</si>
  <si>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</si>
  <si>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</si>
  <si>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</si>
  <si>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</si>
  <si>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</si>
  <si>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</si>
  <si>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</si>
  <si>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</si>
  <si>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</si>
  <si>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</si>
  <si>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</si>
  <si>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</si>
  <si>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</si>
  <si>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</si>
  <si>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</si>
  <si>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</si>
  <si>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</si>
  <si>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</si>
  <si>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</si>
  <si>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</si>
  <si>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</si>
  <si>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</si>
  <si>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</si>
  <si>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</si>
  <si>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</si>
  <si>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</si>
  <si>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</si>
  <si>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</si>
  <si>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</si>
  <si>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</si>
  <si>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</si>
  <si>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</si>
  <si>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</si>
  <si>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</si>
  <si>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</si>
  <si>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</si>
  <si>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</si>
  <si>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</si>
  <si>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</si>
  <si>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</si>
  <si>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</si>
  <si>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</si>
  <si>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</si>
  <si>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</si>
  <si>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</si>
  <si>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</si>
  <si>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</si>
  <si>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</si>
  <si>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</si>
  <si>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</si>
  <si>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</si>
  <si>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</si>
  <si>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</si>
  <si>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</si>
  <si>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</si>
  <si>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</si>
  <si>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</si>
  <si>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</si>
  <si>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</si>
  <si>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</si>
  <si>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</si>
  <si>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</si>
  <si>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</si>
  <si>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</si>
  <si>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</si>
  <si>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</si>
  <si>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</si>
  <si>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</si>
  <si>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</si>
  <si>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</si>
  <si>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</si>
  <si>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</si>
  <si>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</si>
  <si>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</si>
  <si>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</si>
  <si>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</si>
  <si>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</si>
  <si>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</si>
  <si>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</si>
  <si>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</si>
  <si>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</si>
  <si>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</si>
  <si>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</si>
  <si>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</si>
  <si>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</si>
  <si>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</si>
  <si>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</si>
  <si>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</si>
  <si>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</si>
  <si>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</si>
  <si>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</si>
  <si>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</si>
  <si>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</si>
  <si>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</si>
  <si>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</si>
  <si>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</si>
  <si>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</si>
  <si>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</si>
  <si>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</si>
  <si>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</si>
  <si>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</si>
  <si>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</si>
  <si>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</si>
  <si>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</si>
  <si>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</si>
  <si>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</si>
  <si>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</si>
  <si>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</si>
  <si>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</si>
  <si>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</si>
  <si>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</si>
  <si>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</si>
  <si>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</si>
  <si>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</si>
  <si>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</si>
  <si>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</si>
  <si>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</si>
  <si>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</si>
  <si>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</si>
  <si>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</si>
  <si>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</si>
  <si>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</si>
  <si>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</si>
  <si>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</si>
  <si>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</si>
  <si>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</si>
  <si>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</si>
  <si>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</si>
  <si>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</si>
  <si>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</si>
  <si>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</si>
  <si>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</si>
  <si>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</si>
  <si>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</si>
  <si>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</si>
  <si>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</si>
  <si>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</si>
  <si>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</si>
  <si>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</si>
  <si>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</si>
  <si>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</si>
  <si>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</si>
  <si>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</si>
  <si>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</si>
  <si>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</si>
  <si>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</si>
  <si>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</si>
  <si>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</si>
  <si>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</si>
  <si>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</si>
  <si>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</si>
  <si>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</si>
  <si>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</si>
  <si>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</si>
  <si>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</si>
  <si>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</si>
  <si>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</si>
  <si>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</si>
  <si>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</si>
  <si>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</si>
  <si>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</si>
  <si>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</si>
  <si>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</si>
  <si>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</si>
  <si>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</si>
  <si>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</si>
  <si>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</si>
  <si>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</si>
  <si>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</si>
  <si>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</si>
  <si>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</si>
  <si>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</si>
  <si>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</si>
  <si>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</si>
  <si>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</si>
  <si>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</si>
  <si>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</si>
  <si>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</si>
  <si>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</si>
  <si>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</si>
  <si>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</si>
  <si>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</si>
  <si>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</si>
  <si>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</si>
  <si>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</si>
  <si>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</si>
  <si>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</si>
  <si>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</si>
  <si>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</si>
  <si>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</si>
  <si>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</si>
  <si>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</si>
  <si>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</si>
  <si>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</si>
  <si>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</si>
  <si>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</si>
  <si>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</si>
  <si>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</si>
  <si>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</si>
  <si>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</si>
  <si>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</si>
  <si>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</si>
  <si>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</si>
  <si>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</si>
  <si>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</si>
  <si>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</si>
  <si>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</si>
  <si>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</si>
  <si>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</si>
  <si>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</si>
  <si>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</si>
  <si>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</si>
  <si>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</si>
  <si>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</si>
  <si>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</si>
  <si>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</si>
  <si>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</si>
  <si>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</si>
  <si>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</si>
  <si>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</si>
  <si>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</si>
  <si>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</si>
  <si>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</si>
  <si>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</si>
  <si>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</si>
  <si>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</si>
  <si>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</si>
  <si>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</si>
  <si>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</si>
  <si>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</si>
  <si>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</si>
  <si>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</si>
  <si>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</si>
  <si>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</si>
  <si>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</si>
  <si>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</si>
  <si>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</si>
  <si>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</si>
  <si>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</si>
  <si>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</si>
  <si>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</si>
  <si>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</si>
  <si>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</si>
  <si>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</si>
  <si>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</si>
  <si>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</si>
  <si>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</si>
  <si>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</si>
  <si>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</si>
  <si>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</si>
  <si>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</si>
  <si>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</si>
  <si>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</si>
  <si>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</si>
  <si>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</si>
  <si>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</si>
  <si>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</si>
  <si>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</si>
  <si>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</si>
  <si>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</si>
  <si>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</si>
  <si>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</si>
  <si>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</si>
  <si>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</si>
  <si>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</si>
  <si>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</si>
  <si>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</si>
  <si>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</si>
  <si>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</si>
  <si>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</si>
  <si>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</si>
  <si>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</si>
  <si>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</si>
  <si>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</si>
  <si>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</si>
  <si>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</si>
  <si>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</si>
  <si>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</si>
  <si>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</si>
  <si>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</si>
  <si>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</si>
  <si>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</si>
  <si>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</si>
  <si>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</si>
  <si>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</si>
  <si>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</si>
  <si>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</si>
  <si>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</si>
  <si>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</si>
  <si>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</si>
  <si>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</si>
  <si>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</si>
  <si>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</si>
  <si>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</si>
  <si>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</si>
  <si>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</si>
  <si>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</si>
  <si>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</si>
  <si>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</si>
  <si>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</si>
  <si>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</si>
  <si>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</si>
  <si>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</si>
  <si>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</si>
  <si>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</si>
  <si>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</si>
  <si>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</si>
  <si>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</si>
  <si>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</si>
  <si>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</si>
  <si>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</si>
  <si>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</si>
  <si>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</si>
  <si>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</si>
  <si>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</si>
  <si>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</si>
  <si>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</si>
  <si>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</si>
  <si>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</si>
  <si>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</si>
  <si>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</si>
  <si>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</si>
  <si>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</si>
  <si>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</si>
  <si>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</si>
  <si>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</si>
  <si>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</si>
  <si>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</si>
  <si>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</si>
  <si>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</si>
  <si>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</si>
  <si>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</si>
  <si>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</si>
  <si>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</si>
  <si>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</si>
  <si>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</si>
  <si>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</si>
  <si>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</si>
  <si>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</si>
  <si>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</si>
  <si>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</si>
  <si>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</si>
  <si>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</si>
  <si>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</si>
  <si>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</si>
  <si>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</si>
  <si>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</si>
  <si>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</si>
  <si>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</si>
  <si>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</si>
  <si>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</si>
  <si>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</si>
  <si>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</si>
  <si>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</si>
  <si>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</si>
  <si>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</si>
  <si>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</si>
  <si>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</si>
  <si>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</si>
  <si>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</si>
  <si>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</si>
  <si>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</si>
  <si>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</si>
  <si>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</si>
  <si>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</si>
  <si>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</si>
  <si>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</si>
  <si>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</si>
  <si>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</si>
  <si>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</si>
  <si>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</si>
  <si>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</si>
  <si>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</si>
  <si>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</si>
  <si>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</si>
  <si>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</si>
  <si>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</si>
  <si>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</si>
  <si>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</si>
  <si>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</si>
  <si>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</si>
  <si>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</si>
  <si>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</si>
  <si>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</si>
  <si>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</si>
  <si>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</si>
  <si>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</si>
  <si>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</si>
  <si>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</si>
  <si>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</si>
  <si>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</si>
  <si>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</si>
  <si>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</si>
  <si>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</si>
  <si>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</si>
  <si>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</si>
  <si>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</si>
  <si>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</si>
  <si>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</si>
  <si>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</si>
  <si>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</si>
  <si>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</si>
  <si>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</si>
  <si>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</si>
  <si>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</si>
  <si>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</si>
  <si>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</si>
  <si>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</si>
  <si>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</si>
  <si>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</si>
  <si>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</si>
  <si>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</si>
  <si>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</si>
  <si>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</si>
  <si>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</si>
  <si>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</si>
  <si>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</si>
  <si>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</si>
  <si>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</si>
  <si>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</si>
  <si>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</si>
  <si>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</si>
  <si>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</si>
  <si>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</si>
  <si>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</si>
  <si>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</si>
  <si>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</si>
  <si>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</si>
  <si>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</si>
  <si>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</si>
  <si>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</si>
  <si>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</si>
  <si>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</si>
  <si>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</si>
  <si>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</si>
  <si>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</si>
  <si>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</si>
  <si>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</si>
  <si>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</si>
  <si>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</si>
  <si>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</si>
  <si>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</si>
  <si>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</si>
  <si>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</si>
  <si>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</si>
  <si>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</si>
  <si>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</si>
  <si>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</si>
  <si>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</si>
  <si>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</si>
  <si>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</si>
  <si>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</si>
  <si>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</si>
  <si>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</si>
  <si>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</si>
  <si>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</si>
  <si>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</si>
  <si>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</si>
  <si>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</si>
  <si>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</si>
  <si>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</si>
  <si>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</si>
  <si>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</si>
  <si>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</si>
  <si>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</si>
  <si>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</si>
  <si>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</si>
  <si>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</si>
  <si>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</si>
  <si>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</si>
  <si>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</si>
  <si>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</si>
  <si>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</si>
  <si>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</si>
  <si>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</si>
  <si>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</si>
  <si>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</si>
  <si>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</si>
  <si>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</si>
  <si>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</si>
  <si>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</si>
  <si>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</si>
  <si>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</si>
  <si>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</si>
  <si>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</si>
  <si>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</si>
  <si>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</si>
  <si>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</si>
  <si>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</si>
  <si>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</si>
  <si>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</si>
  <si>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</si>
  <si>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</si>
  <si>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</si>
  <si>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</si>
  <si>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</si>
  <si>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</si>
  <si>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</si>
  <si>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</si>
  <si>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</si>
  <si>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</si>
  <si>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</si>
  <si>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</si>
  <si>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</si>
  <si>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</si>
  <si>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</si>
  <si>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</si>
  <si>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</si>
  <si>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</si>
  <si>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</si>
  <si>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</si>
  <si>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</si>
  <si>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</si>
  <si>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</si>
  <si>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</si>
  <si>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</si>
  <si>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</si>
  <si>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</si>
  <si>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</si>
  <si>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</si>
  <si>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</si>
  <si>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</si>
  <si>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</si>
  <si>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</si>
  <si>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</si>
  <si>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</si>
  <si>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</si>
  <si>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</si>
  <si>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</si>
  <si>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</si>
  <si>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</si>
  <si>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</si>
  <si>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</si>
  <si>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</si>
  <si>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</si>
  <si>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</si>
  <si>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</si>
  <si>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</si>
  <si>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</si>
  <si>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</si>
  <si>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</si>
  <si>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</si>
  <si>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</si>
  <si>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</si>
  <si>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</si>
  <si>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</si>
  <si>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</si>
  <si>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</si>
  <si>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</si>
  <si>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</si>
  <si>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</si>
  <si>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</si>
  <si>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</si>
  <si>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</si>
  <si>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</si>
  <si>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</si>
  <si>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</si>
  <si>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</si>
  <si>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</si>
  <si>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</si>
  <si>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</si>
  <si>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</si>
  <si>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</si>
  <si>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</si>
  <si>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</si>
  <si>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</si>
  <si>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</si>
  <si>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</si>
  <si>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</si>
  <si>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</si>
  <si>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</si>
  <si>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</si>
  <si>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</si>
  <si>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</si>
  <si>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</si>
  <si>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</si>
  <si>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</si>
  <si>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</si>
  <si>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</si>
  <si>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</si>
  <si>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</si>
  <si>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</si>
  <si>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</si>
  <si>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</si>
  <si>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</si>
  <si>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</si>
  <si>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</si>
  <si>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</si>
  <si>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</si>
  <si>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</si>
  <si>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</si>
  <si>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</si>
  <si>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</si>
  <si>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</si>
  <si>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</si>
  <si>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</si>
  <si>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</si>
  <si>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</si>
  <si>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</si>
  <si>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</si>
  <si>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</si>
  <si>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</si>
  <si>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</si>
  <si>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</si>
  <si>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</si>
  <si>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</si>
  <si>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</si>
  <si>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</si>
  <si>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</si>
  <si>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</si>
  <si>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</si>
  <si>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</si>
  <si>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</si>
  <si>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</si>
  <si>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</si>
  <si>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</si>
  <si>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</si>
  <si>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</si>
  <si>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</si>
  <si>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</si>
  <si>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</si>
  <si>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</si>
  <si>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</si>
  <si>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</si>
  <si>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</si>
  <si>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</si>
  <si>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</si>
  <si>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</si>
  <si>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</si>
  <si>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</si>
  <si>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</si>
  <si>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</si>
  <si>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</si>
  <si>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</si>
  <si>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</si>
  <si>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</si>
  <si>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</si>
  <si>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</si>
  <si>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</si>
  <si>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</si>
  <si>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</si>
  <si>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</si>
  <si>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</si>
  <si>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</si>
  <si>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</si>
  <si>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</si>
  <si>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</si>
  <si>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</si>
  <si>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</si>
  <si>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</si>
  <si>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</si>
  <si>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</si>
  <si>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</si>
  <si>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</si>
  <si>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</si>
  <si>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</si>
  <si>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</si>
  <si>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</si>
  <si>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</si>
  <si>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</si>
  <si>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</si>
  <si>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</si>
  <si>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</si>
  <si>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</si>
  <si>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</si>
  <si>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</si>
  <si>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</si>
  <si>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</si>
  <si>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</si>
  <si>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</si>
  <si>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</si>
  <si>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</si>
  <si>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</si>
  <si>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</si>
  <si>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</si>
  <si>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</si>
  <si>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</si>
  <si>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</si>
  <si>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</si>
  <si>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</si>
  <si>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</si>
  <si>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</si>
  <si>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</si>
  <si>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</si>
  <si>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</si>
  <si>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</si>
  <si>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</si>
  <si>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</si>
  <si>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</si>
  <si>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</si>
  <si>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</si>
  <si>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</si>
  <si>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</si>
  <si>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</si>
  <si>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</si>
  <si>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</si>
  <si>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</si>
  <si>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</si>
  <si>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</si>
  <si>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</si>
  <si>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</si>
  <si>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</si>
  <si>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</si>
  <si>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</si>
  <si>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</si>
  <si>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</si>
  <si>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</si>
  <si>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</si>
  <si>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</si>
  <si>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</si>
  <si>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</si>
  <si>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</si>
  <si>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</si>
  <si>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</si>
  <si>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</si>
  <si>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</si>
  <si>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</si>
  <si>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</si>
  <si>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</si>
  <si>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</si>
  <si>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</si>
  <si>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</si>
  <si>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</si>
  <si>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</si>
  <si>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</si>
  <si>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</si>
  <si>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</si>
  <si>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</si>
  <si>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</si>
  <si>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</si>
  <si>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</si>
  <si>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</si>
  <si>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</si>
  <si>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</si>
  <si>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</si>
  <si>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</si>
  <si>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</si>
  <si>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</si>
  <si>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</si>
  <si>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</si>
  <si>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</si>
  <si>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</si>
  <si>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</si>
  <si>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</si>
  <si>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</si>
  <si>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</si>
  <si>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</si>
  <si>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</si>
  <si>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</si>
  <si>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</si>
  <si>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</si>
  <si>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</si>
  <si>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</si>
  <si>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</si>
  <si>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</si>
  <si>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</si>
  <si>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</si>
  <si>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</si>
  <si>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</si>
  <si>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</si>
  <si>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</si>
  <si>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</si>
  <si>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</si>
  <si>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</si>
  <si>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</si>
  <si>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</si>
  <si>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</si>
  <si>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</si>
  <si>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</si>
  <si>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</si>
  <si>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</si>
  <si>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</si>
  <si>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</si>
  <si>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</si>
  <si>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</si>
  <si>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</si>
  <si>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</si>
  <si>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</si>
  <si>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</si>
  <si>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</si>
  <si>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</si>
  <si>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</si>
  <si>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</si>
  <si>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</si>
  <si>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</si>
  <si>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</si>
  <si>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</si>
  <si>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</si>
  <si>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</si>
  <si>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</si>
  <si>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</si>
  <si>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</si>
  <si>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</si>
  <si>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</si>
  <si>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</si>
  <si>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</si>
  <si>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</si>
  <si>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</si>
  <si>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</si>
  <si>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</si>
  <si>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</si>
  <si>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</si>
  <si>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</si>
  <si>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</si>
  <si>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</si>
  <si>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</si>
  <si>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</si>
  <si>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</si>
  <si>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</si>
  <si>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</si>
  <si>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</si>
  <si>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</si>
  <si>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</si>
  <si>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</si>
  <si>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</si>
  <si>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</si>
  <si>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</si>
  <si>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</si>
  <si>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</si>
  <si>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</si>
  <si>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</si>
  <si>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</si>
  <si>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</si>
  <si>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</si>
  <si>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</si>
  <si>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</si>
  <si>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</si>
  <si>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</si>
  <si>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</si>
  <si>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</si>
  <si>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</si>
  <si>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</si>
  <si>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</si>
  <si>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</si>
  <si>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</si>
  <si>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</si>
  <si>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</si>
  <si>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</si>
  <si>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</si>
  <si>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</si>
  <si>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</si>
  <si>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</si>
  <si>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</si>
  <si>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</si>
  <si>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</si>
  <si>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</si>
  <si>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</si>
  <si>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</si>
  <si>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</si>
  <si>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</si>
  <si>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</si>
  <si>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</si>
  <si>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</si>
  <si>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</si>
  <si>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</si>
  <si>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</si>
  <si>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</si>
  <si>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</si>
  <si>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</si>
  <si>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</si>
  <si>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</si>
  <si>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</si>
  <si>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</si>
  <si>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</si>
  <si>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</si>
  <si>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</si>
  <si>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</si>
  <si>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</si>
  <si>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</si>
  <si>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</si>
  <si>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</si>
  <si>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</si>
  <si>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</si>
  <si>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</si>
  <si>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</si>
  <si>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</si>
  <si>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</si>
  <si>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</si>
  <si>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</si>
  <si>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</si>
  <si>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</si>
  <si>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</si>
  <si>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</si>
  <si>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</si>
  <si>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</si>
  <si>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</si>
  <si>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</si>
  <si>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</si>
  <si>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</si>
  <si>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</si>
  <si>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</si>
  <si>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</si>
  <si>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</si>
  <si>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</si>
  <si>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</si>
  <si>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</si>
  <si>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</si>
  <si>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</si>
  <si>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</si>
  <si>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</si>
  <si>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</si>
  <si>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</si>
  <si>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</si>
  <si>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</si>
  <si>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</si>
  <si>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</si>
  <si>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</si>
  <si>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</si>
  <si>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</si>
  <si>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</si>
  <si>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</si>
  <si>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</si>
  <si>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</si>
  <si>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</si>
  <si>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</si>
  <si>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</si>
  <si>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</si>
  <si>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</si>
  <si>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</si>
  <si>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</si>
  <si>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</si>
  <si>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</si>
  <si>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</si>
  <si>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</si>
  <si>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</si>
  <si>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</si>
  <si>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</si>
  <si>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</si>
  <si>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</si>
  <si>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</si>
  <si>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</si>
  <si>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</si>
  <si>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</si>
  <si>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</si>
  <si>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</si>
  <si>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</si>
  <si>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</si>
  <si>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</si>
  <si>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</si>
  <si>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</si>
  <si>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</si>
  <si>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</si>
  <si>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</si>
  <si>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</si>
  <si>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</si>
  <si>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</si>
  <si>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</si>
  <si>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</si>
  <si>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</si>
  <si>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</si>
  <si>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</si>
  <si>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</si>
  <si>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</si>
  <si>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</si>
  <si>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</si>
  <si>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</si>
  <si>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</si>
  <si>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</si>
  <si>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</si>
  <si>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</si>
  <si>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</si>
  <si>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</si>
  <si>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</si>
  <si>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</si>
  <si>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</si>
  <si>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</si>
  <si>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</si>
  <si>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</si>
  <si>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</si>
  <si>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</si>
  <si>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</si>
  <si>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</si>
  <si>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</si>
  <si>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</si>
  <si>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</si>
  <si>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</si>
  <si>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</si>
  <si>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</si>
  <si>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</si>
  <si>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</si>
  <si>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</si>
  <si>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</si>
  <si>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</si>
  <si>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</si>
  <si>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</si>
  <si>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</si>
  <si>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</si>
  <si>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</si>
  <si>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</si>
  <si>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</si>
  <si>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</si>
  <si>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</si>
  <si>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</si>
  <si>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</si>
  <si>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</si>
  <si>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</si>
  <si>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</si>
  <si>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</si>
  <si>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</si>
  <si>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</si>
  <si>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</si>
  <si>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</si>
  <si>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</si>
  <si>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</si>
  <si>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</si>
  <si>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</si>
  <si>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</si>
  <si>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</si>
  <si>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</si>
  <si>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</si>
  <si>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</si>
  <si>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</si>
  <si>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</si>
  <si>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</si>
  <si>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</si>
  <si>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</si>
  <si>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</si>
  <si>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</si>
  <si>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</si>
  <si>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</si>
  <si>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</si>
  <si>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</si>
  <si>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</si>
  <si>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</si>
  <si>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</si>
  <si>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</si>
  <si>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</si>
  <si>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</si>
  <si>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</si>
  <si>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</si>
  <si>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</si>
  <si>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</si>
  <si>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</si>
  <si>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</si>
  <si>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</si>
  <si>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</si>
  <si>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</si>
  <si>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</si>
  <si>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</si>
  <si>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</si>
  <si>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</si>
  <si>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</si>
  <si>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</si>
  <si>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</si>
  <si>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</si>
  <si>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</si>
  <si>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</si>
  <si>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</si>
  <si>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</si>
  <si>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</si>
  <si>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</si>
  <si>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</si>
  <si>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</si>
  <si>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</si>
  <si>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</si>
  <si>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</si>
  <si>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</si>
  <si>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</si>
  <si>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</si>
  <si>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</si>
  <si>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</si>
  <si>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</si>
  <si>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</si>
  <si>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</si>
  <si>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</si>
  <si>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</si>
  <si>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</si>
  <si>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</si>
  <si>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</si>
  <si>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</si>
  <si>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</si>
  <si>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</si>
  <si>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</si>
  <si>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</si>
  <si>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</si>
  <si>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</si>
  <si>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</si>
  <si>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</si>
  <si>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</si>
  <si>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</si>
  <si>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</si>
  <si>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</si>
  <si>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</si>
  <si>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</si>
  <si>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</si>
  <si>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</si>
  <si>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</si>
  <si>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</si>
  <si>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</si>
  <si>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</si>
  <si>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</si>
  <si>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</si>
  <si>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</si>
  <si>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</si>
  <si>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</si>
  <si>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</si>
  <si>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</si>
  <si>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</si>
  <si>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</si>
  <si>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</si>
  <si>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</si>
  <si>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</si>
  <si>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</si>
  <si>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</si>
  <si>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</si>
  <si>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</si>
  <si>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</si>
  <si>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</si>
  <si>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</si>
  <si>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</si>
  <si>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</si>
  <si>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</si>
  <si>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</si>
  <si>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</si>
  <si>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</si>
  <si>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</si>
  <si>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</si>
  <si>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</si>
  <si>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</si>
  <si>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</si>
  <si>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</si>
  <si>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</si>
  <si>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</si>
  <si>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</si>
  <si>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</si>
  <si>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</si>
  <si>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</si>
  <si>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</si>
  <si>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</si>
  <si>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</si>
  <si>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</si>
  <si>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</si>
  <si>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</si>
  <si>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</si>
  <si>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</si>
  <si>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</si>
  <si>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</si>
  <si>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</si>
  <si>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</si>
  <si>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</si>
  <si>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</si>
  <si>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</si>
  <si>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</si>
  <si>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</si>
  <si>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</si>
  <si>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</si>
  <si>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</si>
  <si>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</si>
  <si>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</si>
  <si>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</si>
  <si>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</si>
  <si>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</si>
  <si>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</si>
  <si>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</si>
  <si>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</si>
  <si>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</si>
  <si>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</si>
  <si>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</si>
  <si>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</si>
  <si>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</si>
  <si>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</si>
  <si>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</si>
  <si>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</si>
  <si>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</si>
  <si>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</si>
  <si>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</si>
  <si>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</si>
  <si>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</si>
  <si>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</si>
  <si>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</si>
  <si>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</si>
  <si>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</si>
  <si>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</si>
  <si>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</si>
  <si>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</si>
  <si>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</si>
  <si>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</si>
  <si>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</si>
  <si>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</si>
  <si>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</si>
  <si>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</si>
  <si>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</si>
  <si>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</si>
  <si>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</si>
  <si>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</si>
  <si>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</si>
  <si>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</si>
  <si>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</si>
  <si>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</si>
  <si>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</si>
  <si>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</si>
  <si>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</si>
  <si>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</si>
  <si>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</si>
  <si>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</si>
  <si>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</si>
  <si>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</si>
  <si>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</si>
  <si>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</si>
  <si>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</si>
  <si>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</si>
  <si>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</si>
  <si>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</si>
  <si>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</si>
  <si>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</si>
  <si>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</si>
  <si>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</si>
  <si>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</si>
  <si>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</si>
  <si>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</si>
  <si>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</si>
  <si>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</si>
  <si>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</si>
  <si>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</si>
  <si>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</si>
  <si>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</si>
  <si>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</si>
  <si>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</si>
  <si>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</si>
  <si>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</si>
  <si>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</si>
  <si>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</si>
  <si>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</si>
  <si>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</si>
  <si>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</si>
  <si>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</si>
  <si>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</si>
  <si>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</si>
  <si>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</si>
  <si>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</si>
  <si>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</si>
  <si>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</si>
  <si>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</si>
  <si>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</si>
  <si>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</si>
  <si>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</si>
  <si>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</si>
  <si>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</si>
  <si>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</si>
  <si>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</si>
  <si>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</si>
  <si>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</si>
  <si>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</si>
  <si>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</si>
  <si>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</si>
  <si>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</si>
  <si>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</si>
  <si>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</si>
  <si>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</si>
  <si>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</si>
  <si>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</si>
  <si>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</si>
  <si>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</si>
  <si>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</si>
  <si>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</si>
  <si>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</si>
  <si>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</si>
  <si>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</si>
  <si>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</si>
  <si>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</si>
  <si>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</si>
  <si>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</si>
  <si>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</si>
  <si>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</si>
  <si>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</si>
  <si>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</si>
  <si>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</si>
  <si>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</si>
  <si>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</si>
  <si>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</si>
  <si>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</si>
  <si>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</si>
  <si>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</si>
  <si>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</si>
  <si>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</si>
  <si>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</si>
  <si>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</si>
  <si>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</si>
  <si>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</si>
  <si>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</si>
  <si>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</si>
  <si>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</si>
  <si>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</si>
  <si>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</si>
  <si>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</si>
  <si>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</si>
  <si>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</si>
  <si>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</si>
  <si>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</si>
  <si>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</si>
  <si>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</si>
  <si>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</si>
  <si>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</si>
  <si>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</si>
  <si>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</si>
  <si>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</si>
  <si>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</si>
  <si>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</si>
  <si>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</si>
  <si>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</si>
  <si>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</si>
  <si>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</si>
  <si>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</si>
  <si>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</si>
  <si>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</si>
  <si>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</si>
  <si>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</si>
  <si>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</si>
  <si>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</si>
  <si>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</si>
  <si>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</si>
  <si>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</si>
  <si>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</si>
  <si>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</si>
  <si>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</si>
  <si>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</si>
  <si>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</si>
  <si>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</si>
  <si>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</si>
  <si>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</si>
  <si>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</si>
  <si>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</si>
  <si>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</si>
  <si>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</si>
  <si>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</si>
  <si>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</si>
  <si>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</si>
  <si>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</si>
  <si>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</si>
  <si>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</si>
  <si>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</si>
  <si>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</si>
  <si>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</si>
  <si>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</si>
  <si>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</si>
  <si>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</si>
  <si>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</si>
  <si>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</si>
  <si>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</si>
  <si>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</si>
  <si>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</si>
  <si>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</si>
  <si>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</si>
  <si>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</si>
  <si>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</si>
  <si>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</si>
  <si>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</si>
  <si>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</si>
  <si>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</si>
  <si>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</si>
  <si>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</si>
  <si>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</si>
  <si>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</si>
  <si>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</si>
  <si>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</si>
  <si>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</si>
  <si>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</si>
  <si>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</si>
  <si>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</si>
  <si>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</si>
  <si>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</si>
  <si>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</si>
  <si>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</si>
  <si>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</si>
  <si>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</si>
  <si>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</si>
  <si>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</si>
  <si>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</si>
  <si>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</si>
  <si>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</si>
  <si>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</si>
  <si>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</si>
  <si>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</si>
  <si>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</si>
  <si>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</si>
  <si>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</si>
  <si>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</si>
  <si>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</si>
  <si>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</si>
  <si>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</si>
  <si>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</si>
  <si>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</si>
  <si>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</si>
  <si>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</si>
  <si>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</si>
  <si>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</si>
  <si>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</si>
  <si>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</si>
  <si>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</si>
  <si>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</si>
  <si>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</si>
  <si>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</si>
  <si>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</si>
  <si>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</si>
  <si>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</si>
  <si>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</si>
  <si>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</si>
  <si>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</si>
  <si>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</si>
  <si>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</si>
  <si>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</si>
  <si>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</si>
  <si>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</si>
  <si>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</si>
  <si>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</si>
  <si>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</si>
  <si>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</si>
  <si>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</si>
  <si>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</si>
  <si>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</si>
  <si>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</si>
  <si>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</si>
  <si>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</si>
  <si>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</si>
  <si>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</si>
  <si>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</si>
  <si>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</si>
  <si>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</si>
  <si>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</si>
  <si>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</si>
  <si>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</si>
  <si>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</si>
  <si>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</si>
  <si>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</si>
  <si>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</si>
  <si>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</si>
  <si>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</si>
  <si>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</si>
  <si>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</si>
  <si>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</si>
  <si>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</si>
  <si>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</si>
  <si>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</si>
  <si>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</si>
  <si>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</si>
  <si>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</si>
  <si>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</si>
  <si>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</si>
  <si>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</si>
  <si>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</si>
  <si>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</si>
  <si>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</si>
  <si>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</si>
  <si>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</si>
  <si>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</si>
  <si>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</si>
  <si>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</si>
  <si>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</si>
  <si>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</si>
  <si>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</si>
  <si>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</si>
  <si>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</si>
  <si>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</si>
  <si>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</si>
  <si>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</si>
  <si>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</si>
  <si>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</si>
  <si>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</si>
  <si>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</si>
  <si>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</si>
  <si>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</si>
  <si>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</si>
  <si>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</si>
  <si>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</si>
  <si>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</si>
  <si>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</si>
  <si>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</si>
  <si>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</si>
  <si>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</si>
  <si>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</si>
  <si>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</si>
  <si>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</si>
  <si>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</si>
  <si>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</si>
  <si>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</si>
  <si>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</si>
  <si>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</si>
  <si>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</si>
  <si>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</si>
  <si>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</si>
  <si>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</si>
  <si>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</si>
  <si>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</si>
  <si>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</si>
  <si>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</si>
  <si>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</si>
  <si>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</si>
  <si>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</si>
  <si>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</si>
  <si>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</si>
  <si>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</si>
  <si>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</si>
  <si>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</si>
  <si>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</si>
  <si>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</si>
  <si>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</si>
  <si>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</si>
  <si>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</si>
  <si>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</si>
  <si>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</si>
  <si>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</si>
  <si>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</si>
  <si>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</si>
  <si>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</si>
  <si>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</si>
  <si>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</si>
  <si>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</si>
  <si>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</si>
  <si>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</si>
  <si>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</si>
  <si>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</si>
  <si>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</si>
  <si>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</si>
  <si>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</si>
  <si>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</si>
  <si>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</si>
  <si>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</si>
  <si>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</si>
  <si>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</si>
  <si>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</si>
  <si>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</si>
  <si>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</si>
  <si>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</si>
  <si>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</si>
  <si>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</si>
  <si>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</si>
  <si>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</si>
  <si>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</si>
  <si>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</si>
  <si>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</si>
  <si>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</si>
  <si>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</si>
  <si>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</si>
  <si>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</si>
  <si>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</si>
  <si>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</si>
  <si>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</si>
  <si>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</si>
  <si>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</si>
  <si>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</si>
  <si>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</si>
  <si>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</si>
  <si>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</si>
  <si>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</si>
  <si>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</si>
  <si>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</si>
  <si>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</si>
  <si>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</si>
  <si>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</si>
  <si>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</si>
  <si>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</si>
  <si>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</si>
  <si>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</si>
  <si>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</si>
  <si>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</si>
  <si>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</si>
  <si>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</si>
  <si>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</si>
  <si>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</si>
  <si>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</si>
  <si>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</si>
  <si>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</si>
  <si>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</si>
  <si>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</si>
  <si>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</si>
  <si>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</si>
  <si>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</si>
  <si>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</si>
  <si>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</si>
  <si>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</si>
  <si>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</si>
  <si>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</si>
  <si>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</si>
  <si>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</si>
  <si>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</si>
  <si>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</si>
  <si>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</si>
  <si>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</si>
  <si>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</si>
  <si>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</si>
  <si>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</si>
  <si>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</si>
  <si>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</si>
  <si>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</si>
  <si>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</si>
  <si>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</si>
  <si>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</si>
  <si>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</si>
  <si>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</si>
  <si>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</si>
  <si>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</si>
  <si>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</si>
  <si>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</si>
  <si>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</si>
  <si>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</si>
  <si>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</si>
  <si>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</si>
  <si>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</si>
  <si>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</si>
  <si>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</si>
  <si>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</si>
  <si>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</si>
  <si>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</si>
  <si>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</si>
  <si>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</si>
  <si>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</si>
  <si>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</si>
  <si>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</si>
  <si>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</si>
  <si>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</si>
  <si>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</si>
  <si>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</si>
  <si>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</si>
  <si>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</si>
  <si>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</si>
  <si>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</si>
  <si>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</si>
  <si>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</si>
  <si>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</si>
  <si>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</si>
  <si>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</si>
  <si>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</si>
  <si>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</si>
  <si>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</si>
  <si>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</si>
  <si>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</si>
  <si>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</si>
  <si>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</si>
  <si>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</si>
  <si>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</si>
  <si>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</si>
  <si>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</si>
  <si>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</si>
  <si>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</si>
  <si>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</si>
  <si>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</si>
  <si>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</si>
  <si>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</si>
  <si>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</si>
  <si>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</si>
  <si>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</si>
  <si>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</si>
  <si>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</si>
  <si>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</si>
  <si>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</si>
  <si>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</si>
  <si>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</si>
  <si>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</si>
  <si>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</si>
  <si>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</si>
  <si>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</si>
  <si>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</si>
  <si>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</si>
  <si>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</si>
  <si>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</si>
  <si>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</si>
  <si>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</si>
  <si>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</si>
  <si>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</si>
  <si>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</si>
  <si>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</si>
  <si>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</si>
  <si>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</si>
  <si>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</si>
  <si>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</si>
  <si>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</si>
  <si>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</si>
  <si>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</si>
  <si>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</si>
  <si>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</si>
  <si>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</si>
  <si>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</si>
  <si>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</si>
  <si>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</si>
  <si>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</si>
  <si>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</si>
  <si>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</si>
  <si>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</si>
  <si>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</si>
  <si>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</si>
  <si>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</si>
  <si>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</si>
  <si>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</si>
  <si>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</si>
  <si>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</si>
  <si>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</si>
  <si>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</si>
  <si>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</si>
  <si>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</si>
  <si>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</si>
  <si>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</si>
  <si>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</si>
  <si>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</si>
  <si>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</si>
  <si>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</si>
  <si>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</si>
  <si>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</si>
  <si>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</si>
  <si>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</si>
  <si>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</si>
  <si>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</si>
  <si>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</si>
  <si>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</si>
  <si>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</si>
  <si>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</si>
  <si>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</si>
  <si>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</si>
  <si>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</si>
  <si>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</si>
  <si>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</si>
  <si>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</si>
  <si>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</si>
  <si>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</si>
  <si>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</si>
  <si>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</si>
  <si>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</si>
  <si>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</si>
  <si>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</si>
  <si>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</si>
  <si>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</si>
  <si>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</si>
  <si>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</si>
  <si>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</si>
  <si>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</si>
  <si>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</si>
  <si>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</si>
  <si>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</si>
  <si>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</si>
  <si>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</si>
  <si>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</si>
  <si>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</si>
  <si>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</si>
  <si>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</si>
  <si>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</si>
  <si>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</si>
  <si>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</si>
  <si>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</si>
  <si>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</si>
  <si>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</si>
  <si>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</si>
  <si>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</si>
  <si>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</si>
  <si>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</si>
  <si>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</si>
  <si>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</si>
  <si>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</si>
  <si>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</si>
  <si>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</si>
  <si>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</si>
  <si>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</si>
  <si>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</si>
  <si>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</si>
  <si>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</si>
  <si>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</si>
  <si>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</si>
  <si>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</si>
  <si>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</si>
  <si>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</si>
  <si>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</si>
  <si>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</si>
  <si>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</si>
  <si>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</si>
  <si>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</si>
  <si>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</si>
  <si>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</si>
  <si>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</si>
  <si>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</si>
  <si>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</si>
  <si>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</si>
  <si>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</si>
  <si>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</si>
  <si>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</si>
  <si>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</si>
  <si>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</si>
  <si>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</si>
  <si>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</si>
  <si>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</si>
  <si>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</si>
  <si>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</si>
  <si>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</si>
  <si>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</si>
  <si>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</si>
  <si>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</si>
  <si>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</si>
  <si>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</si>
  <si>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</si>
  <si>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</si>
  <si>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</si>
  <si>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</si>
  <si>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</si>
  <si>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</si>
  <si>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</si>
  <si>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</si>
  <si>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</si>
  <si>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</si>
  <si>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</si>
  <si>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</si>
  <si>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</si>
  <si>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</si>
  <si>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</si>
  <si>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</si>
  <si>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</si>
  <si>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</si>
  <si>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</si>
  <si>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</si>
  <si>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</si>
  <si>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</si>
  <si>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</si>
  <si>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</si>
  <si>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</si>
  <si>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</si>
  <si>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</si>
  <si>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</si>
  <si>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</si>
  <si>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</si>
  <si>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</si>
  <si>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</si>
  <si>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</si>
  <si>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</si>
  <si>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</si>
  <si>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</si>
  <si>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</si>
  <si>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</si>
  <si>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</si>
  <si>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</si>
  <si>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</si>
  <si>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</si>
  <si>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</si>
  <si>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</si>
  <si>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</si>
  <si>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</si>
  <si>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</si>
  <si>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</si>
  <si>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</si>
  <si>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</si>
  <si>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</si>
  <si>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</si>
  <si>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</si>
  <si>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</si>
  <si>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</si>
  <si>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</si>
  <si>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</si>
  <si>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</si>
  <si>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</si>
  <si>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</si>
  <si>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</si>
  <si>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</si>
  <si>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</si>
  <si>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</si>
  <si>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</si>
  <si>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</si>
  <si>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</si>
  <si>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</si>
  <si>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</si>
  <si>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</si>
  <si>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</si>
  <si>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</si>
  <si>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</si>
  <si>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</si>
  <si>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</si>
  <si>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</si>
  <si>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</si>
  <si>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</si>
  <si>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</si>
  <si>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</si>
  <si>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</si>
  <si>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</si>
  <si>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</si>
  <si>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</si>
  <si>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</si>
  <si>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</si>
  <si>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</si>
  <si>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</si>
  <si>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</si>
  <si>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</si>
  <si>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</si>
  <si>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</si>
  <si>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</si>
  <si>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</si>
  <si>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</si>
  <si>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</si>
  <si>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</si>
  <si>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</si>
  <si>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</si>
  <si>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</si>
  <si>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</si>
  <si>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</si>
  <si>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</si>
  <si>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</si>
  <si>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</si>
  <si>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</si>
  <si>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</si>
  <si>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</si>
  <si>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</si>
  <si>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</si>
  <si>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</si>
  <si>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</si>
  <si>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</si>
  <si>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</si>
  <si>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</si>
  <si>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</si>
  <si>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</si>
  <si>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</si>
  <si>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</si>
  <si>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</si>
  <si>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</si>
  <si>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</si>
  <si>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</si>
  <si>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</si>
  <si>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</si>
  <si>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</si>
  <si>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</si>
  <si>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</si>
  <si>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</si>
  <si>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</si>
  <si>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</si>
  <si>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</si>
  <si>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</si>
  <si>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</si>
  <si>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</si>
  <si>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</si>
  <si>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</si>
  <si>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</si>
  <si>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</si>
  <si>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</si>
  <si>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</si>
  <si>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</si>
  <si>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</si>
  <si>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</si>
  <si>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</si>
  <si>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</si>
  <si>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</si>
  <si>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</si>
  <si>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</si>
  <si>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</si>
  <si>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</si>
  <si>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</si>
  <si>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</si>
  <si>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</si>
  <si>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</si>
  <si>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</si>
  <si>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</si>
  <si>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</si>
  <si>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</si>
  <si>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</si>
  <si>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</si>
  <si>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</si>
  <si>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</si>
  <si>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</si>
  <si>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</si>
  <si>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</si>
  <si>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</si>
  <si>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</si>
  <si>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</si>
  <si>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</si>
  <si>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</si>
  <si>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</si>
  <si>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</si>
  <si>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</si>
  <si>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</si>
  <si>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</si>
  <si>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</si>
  <si>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</si>
  <si>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</si>
  <si>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</si>
  <si>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</si>
  <si>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</si>
  <si>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</si>
  <si>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</si>
  <si>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</si>
  <si>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</si>
  <si>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</si>
  <si>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</si>
  <si>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</si>
  <si>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</si>
  <si>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</si>
  <si>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</si>
  <si>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</si>
  <si>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</si>
  <si>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</si>
  <si>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</si>
  <si>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</si>
  <si>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</si>
  <si>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</si>
  <si>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</si>
  <si>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</si>
  <si>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</si>
  <si>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</si>
  <si>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</si>
  <si>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</si>
  <si>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</si>
  <si>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</si>
  <si>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</si>
  <si>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</si>
  <si>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</si>
  <si>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</si>
  <si>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</si>
  <si>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</si>
  <si>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</si>
  <si>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</si>
  <si>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</si>
  <si>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</si>
  <si>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</si>
  <si>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</si>
  <si>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</si>
  <si>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</si>
  <si>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</si>
  <si>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</si>
  <si>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</si>
  <si>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</si>
  <si>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</si>
  <si>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</si>
  <si>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</si>
  <si>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</si>
  <si>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</si>
  <si>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</si>
  <si>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</si>
  <si>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</si>
  <si>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</si>
  <si>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</si>
  <si>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</si>
  <si>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</si>
  <si>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</si>
  <si>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</si>
  <si>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</si>
  <si>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</si>
  <si>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</si>
  <si>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</si>
  <si>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</si>
  <si>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</si>
  <si>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</si>
  <si>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</si>
  <si>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</si>
  <si>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</si>
  <si>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</si>
  <si>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</si>
  <si>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</si>
  <si>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</si>
  <si>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</si>
  <si>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</si>
  <si>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</si>
  <si>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</si>
  <si>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</si>
  <si>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</si>
  <si>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</si>
  <si>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</si>
  <si>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</si>
  <si>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</si>
  <si>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</si>
  <si>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</si>
  <si>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</si>
  <si>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</si>
  <si>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</si>
  <si>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</si>
  <si>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</si>
  <si>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</si>
  <si>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</si>
  <si>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</si>
  <si>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</si>
  <si>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</si>
  <si>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</si>
  <si>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</si>
  <si>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</si>
  <si>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</si>
  <si>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</si>
  <si>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</si>
  <si>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</si>
  <si>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</si>
  <si>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</si>
  <si>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</si>
  <si>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</si>
  <si>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</si>
  <si>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</si>
  <si>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</si>
  <si>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</si>
  <si>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</si>
  <si>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</si>
  <si>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</si>
  <si>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</si>
  <si>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</si>
  <si>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</si>
  <si>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</si>
  <si>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</si>
  <si>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</si>
  <si>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</si>
  <si>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</si>
  <si>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</si>
  <si>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</si>
  <si>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</si>
  <si>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</si>
  <si>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</si>
  <si>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</si>
  <si>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</si>
  <si>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</si>
  <si>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</si>
  <si>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</si>
  <si>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</si>
  <si>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</si>
  <si>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</si>
  <si>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</si>
  <si>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</si>
  <si>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</si>
  <si>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</si>
  <si>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</si>
  <si>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</si>
  <si>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</si>
  <si>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</si>
  <si>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</si>
  <si>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</si>
  <si>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</si>
  <si>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</si>
  <si>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</si>
  <si>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</si>
  <si>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</si>
  <si>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</si>
  <si>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</si>
  <si>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</si>
  <si>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</si>
  <si>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</si>
  <si>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</si>
  <si>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</si>
  <si>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</si>
  <si>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</si>
  <si>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</si>
  <si>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</si>
  <si>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</si>
  <si>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</si>
  <si>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</si>
  <si>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</si>
  <si>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</si>
  <si>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</si>
  <si>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</si>
  <si>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</si>
  <si>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</si>
  <si>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</si>
  <si>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</si>
  <si>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</si>
  <si>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</si>
  <si>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</si>
  <si>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</si>
  <si>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</si>
  <si>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</si>
  <si>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</si>
  <si>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</si>
  <si>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</si>
  <si>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</si>
  <si>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</si>
  <si>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</si>
  <si>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</si>
  <si>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</si>
  <si>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</si>
  <si>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</si>
  <si>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</si>
  <si>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</si>
  <si>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</si>
  <si>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</si>
  <si>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</si>
  <si>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</si>
  <si>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</si>
  <si>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</si>
  <si>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</si>
  <si>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</si>
  <si>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</si>
  <si>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</si>
  <si>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</si>
  <si>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</si>
  <si>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</si>
  <si>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</si>
  <si>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</si>
  <si>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</si>
  <si>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</si>
  <si>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</si>
  <si>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</si>
  <si>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</si>
  <si>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</si>
  <si>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</si>
  <si>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</si>
  <si>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</si>
  <si>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</si>
  <si>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</si>
  <si>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</si>
  <si>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</si>
  <si>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</si>
  <si>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</si>
  <si>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</si>
  <si>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</si>
  <si>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</si>
  <si>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</si>
  <si>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</si>
  <si>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</si>
  <si>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</si>
  <si>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</si>
  <si>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</si>
  <si>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</si>
  <si>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</si>
  <si>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</si>
  <si>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</si>
  <si>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</si>
  <si>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</si>
  <si>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</si>
  <si>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</si>
  <si>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</si>
  <si>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</si>
  <si>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</si>
  <si>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</si>
  <si>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</si>
  <si>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</si>
  <si>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</si>
  <si>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</si>
  <si>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</si>
  <si>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</si>
  <si>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</si>
  <si>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</si>
  <si>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</si>
  <si>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</si>
  <si>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</si>
  <si>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</si>
  <si>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</si>
  <si>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</si>
  <si>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</si>
  <si>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</si>
  <si>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</si>
  <si>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</si>
  <si>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</si>
  <si>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</si>
  <si>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</si>
  <si>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</si>
  <si>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</si>
  <si>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</si>
  <si>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</si>
  <si>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</si>
  <si>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</si>
  <si>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</si>
  <si>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</si>
  <si>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</si>
  <si>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</si>
  <si>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</si>
  <si>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</si>
  <si>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</si>
  <si>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</si>
  <si>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</si>
  <si>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</si>
  <si>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</si>
  <si>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</si>
  <si>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</si>
  <si>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</si>
  <si>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</si>
  <si>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</si>
  <si>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</si>
  <si>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</si>
  <si>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</si>
  <si>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</si>
  <si>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</si>
  <si>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</si>
  <si>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</si>
  <si>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</si>
  <si>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</si>
  <si>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</si>
  <si>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</si>
  <si>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</si>
  <si>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</si>
  <si>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</si>
  <si>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</si>
  <si>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</si>
  <si>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</si>
  <si>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</si>
  <si>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</si>
  <si>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</si>
  <si>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</si>
  <si>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</si>
  <si>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</si>
  <si>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</si>
  <si>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</si>
  <si>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</si>
  <si>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</si>
  <si>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</si>
  <si>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</si>
  <si>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</si>
  <si>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</si>
  <si>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</si>
  <si>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</si>
  <si>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</si>
  <si>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</si>
  <si>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</si>
  <si>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</si>
  <si>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</si>
  <si>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</si>
  <si>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</si>
  <si>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</si>
  <si>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</si>
  <si>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</si>
  <si>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</si>
  <si>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</si>
  <si>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</si>
  <si>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</si>
  <si>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</si>
  <si>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</si>
  <si>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</si>
  <si>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</si>
  <si>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</si>
  <si>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</si>
  <si>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</si>
  <si>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</si>
  <si>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</si>
  <si>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</si>
  <si>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</si>
  <si>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</si>
  <si>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</si>
  <si>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</si>
  <si>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</si>
  <si>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</si>
  <si>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</si>
  <si>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</si>
  <si>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</si>
  <si>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</si>
  <si>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</si>
  <si>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</si>
  <si>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</si>
  <si>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</si>
  <si>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</si>
  <si>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</si>
  <si>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</si>
  <si>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</si>
  <si>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</si>
  <si>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</si>
  <si>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</si>
  <si>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</si>
  <si>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</si>
  <si>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</si>
  <si>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</si>
  <si>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</si>
  <si>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</si>
  <si>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</si>
  <si>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</si>
  <si>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</si>
  <si>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</si>
  <si>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</si>
  <si>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</si>
  <si>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</si>
  <si>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</si>
  <si>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</si>
  <si>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</si>
  <si>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</si>
  <si>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</si>
  <si>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</si>
  <si>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</si>
  <si>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</si>
  <si>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</si>
  <si>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</si>
  <si>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</si>
  <si>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</si>
  <si>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</si>
  <si>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</si>
  <si>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</si>
  <si>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</si>
  <si>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</si>
  <si>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</si>
  <si>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</si>
  <si>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</si>
  <si>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</si>
  <si>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</si>
  <si>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</si>
  <si>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</si>
  <si>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</si>
  <si>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</si>
  <si>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</si>
  <si>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</si>
  <si>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</si>
  <si>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</si>
  <si>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</si>
  <si>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</si>
  <si>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</si>
  <si>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</si>
  <si>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</si>
  <si>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</si>
  <si>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</si>
  <si>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</si>
  <si>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</si>
  <si>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</si>
  <si>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</si>
  <si>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</si>
  <si>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</si>
  <si>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</si>
  <si>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</si>
  <si>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</si>
  <si>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</si>
  <si>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</si>
  <si>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</si>
  <si>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</si>
  <si>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</si>
  <si>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</si>
  <si>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</si>
  <si>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</si>
  <si>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</si>
  <si>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</si>
  <si>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</si>
  <si>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</si>
  <si>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</si>
  <si>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</si>
  <si>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</si>
  <si>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</si>
  <si>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</si>
  <si>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</si>
  <si>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</si>
  <si>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</si>
  <si>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</si>
  <si>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</si>
  <si>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</si>
  <si>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</si>
  <si>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</si>
  <si>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</si>
  <si>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</si>
  <si>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</si>
  <si>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</si>
  <si>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</si>
  <si>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</si>
  <si>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</si>
  <si>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</si>
  <si>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</si>
  <si>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</si>
  <si>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</si>
  <si>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</si>
  <si>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</si>
  <si>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</si>
  <si>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</si>
  <si>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</si>
  <si>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</si>
  <si>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</si>
  <si>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</si>
  <si>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</si>
  <si>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</si>
  <si>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</si>
  <si>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</si>
  <si>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</si>
  <si>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</si>
  <si>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</si>
  <si>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</si>
  <si>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</si>
  <si>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</si>
  <si>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</si>
  <si>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</si>
  <si>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</si>
  <si>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</si>
  <si>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</si>
  <si>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</si>
  <si>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</si>
  <si>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</si>
  <si>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</si>
  <si>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</si>
  <si>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</si>
  <si>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</si>
  <si>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</si>
  <si>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</si>
  <si>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</si>
  <si>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</si>
  <si>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</si>
  <si>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</si>
  <si>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</si>
  <si>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</si>
  <si>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</si>
  <si>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</si>
  <si>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</si>
  <si>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</si>
  <si>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</si>
  <si>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</si>
  <si>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</si>
  <si>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</si>
  <si>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</si>
  <si>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</si>
  <si>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</si>
  <si>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</si>
  <si>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</si>
  <si>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</si>
  <si>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</si>
  <si>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</si>
  <si>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</si>
  <si>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</si>
  <si>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</si>
  <si>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</si>
  <si>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</si>
  <si>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</si>
  <si>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</si>
  <si>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</si>
  <si>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</si>
  <si>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</si>
  <si>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</si>
  <si>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</si>
  <si>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</si>
  <si>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</si>
  <si>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</si>
  <si>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</si>
  <si>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</si>
  <si>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</si>
  <si>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</si>
  <si>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</si>
  <si>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</si>
  <si>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</si>
  <si>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</si>
  <si>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</si>
  <si>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</si>
  <si>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</si>
  <si>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</si>
  <si>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</si>
  <si>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</si>
  <si>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</si>
  <si>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</si>
  <si>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</si>
  <si>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</si>
  <si>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</si>
  <si>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</si>
  <si>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</si>
  <si>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</si>
  <si>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</si>
  <si>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</si>
  <si>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</si>
  <si>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</si>
  <si>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</si>
  <si>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</si>
  <si>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</si>
  <si>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</si>
  <si>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</si>
  <si>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</si>
  <si>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</si>
  <si>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</si>
  <si>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</si>
  <si>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</si>
  <si>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</si>
  <si>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</si>
  <si>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</si>
  <si>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</si>
  <si>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</si>
  <si>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</si>
  <si>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</si>
  <si>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</si>
  <si>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</si>
  <si>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</si>
  <si>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</si>
  <si>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</si>
  <si>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</si>
  <si>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</si>
  <si>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</si>
  <si>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</si>
  <si>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</si>
  <si>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</si>
  <si>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</si>
  <si>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</si>
  <si>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</si>
  <si>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</si>
  <si>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</si>
  <si>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</si>
  <si>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</si>
  <si>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</si>
  <si>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</si>
  <si>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</si>
  <si>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</si>
  <si>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</si>
  <si>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</si>
  <si>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</si>
  <si>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</si>
  <si>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</si>
  <si>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</si>
  <si>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</si>
  <si>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</si>
  <si>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</si>
  <si>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</si>
  <si>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</si>
  <si>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</si>
  <si>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</si>
  <si>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</si>
  <si>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</si>
  <si>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</si>
  <si>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</si>
  <si>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</si>
  <si>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</si>
  <si>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</si>
  <si>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</si>
  <si>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</si>
  <si>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</si>
  <si>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</si>
  <si>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</si>
  <si>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</si>
  <si>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</si>
  <si>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</si>
  <si>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</si>
  <si>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</si>
  <si>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</si>
  <si>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</si>
  <si>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</si>
  <si>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</si>
  <si>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</si>
  <si>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</si>
  <si>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</si>
  <si>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</si>
  <si>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</si>
  <si>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</si>
  <si>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</si>
  <si>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</si>
  <si>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</si>
  <si>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</si>
  <si>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</si>
  <si>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</si>
  <si>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</si>
  <si>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</si>
  <si>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</si>
  <si>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</si>
  <si>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</si>
  <si>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</si>
  <si>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</si>
  <si>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</si>
  <si>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</si>
  <si>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</si>
  <si>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</si>
  <si>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</si>
  <si>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</si>
  <si>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</si>
  <si>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</si>
  <si>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</si>
  <si>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</si>
  <si>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</si>
  <si>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</si>
  <si>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</si>
  <si>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</si>
  <si>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</si>
  <si>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</si>
  <si>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</si>
  <si>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</si>
  <si>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</si>
  <si>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</si>
  <si>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</si>
  <si>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</si>
  <si>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</si>
  <si>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</si>
  <si>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</si>
  <si>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</si>
  <si>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</si>
  <si>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</si>
  <si>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</si>
  <si>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</si>
  <si>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</si>
  <si>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</si>
  <si>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</si>
  <si>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</si>
  <si>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</si>
  <si>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</si>
  <si>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</si>
  <si>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</si>
  <si>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</si>
  <si>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</si>
  <si>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</si>
  <si>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</si>
  <si>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</si>
  <si>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</si>
  <si>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</si>
  <si>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</si>
  <si>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</si>
  <si>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</si>
  <si>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</si>
  <si>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</si>
  <si>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</si>
  <si>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</si>
  <si>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</si>
  <si>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</si>
  <si>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</si>
  <si>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</si>
  <si>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</si>
  <si>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</si>
  <si>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</si>
  <si>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</si>
  <si>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</si>
  <si>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</si>
  <si>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</si>
  <si>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</si>
  <si>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</si>
  <si>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</si>
  <si>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</si>
  <si>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</si>
  <si>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</si>
  <si>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</si>
  <si>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</si>
  <si>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</si>
  <si>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</si>
  <si>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</si>
  <si>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</si>
  <si>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</si>
  <si>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</si>
  <si>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</si>
  <si>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</si>
  <si>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</si>
  <si>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</si>
  <si>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</si>
  <si>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</si>
  <si>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</si>
  <si>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</si>
  <si>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</si>
  <si>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</si>
  <si>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</si>
  <si>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</si>
  <si>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</si>
  <si>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</si>
  <si>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</si>
  <si>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</si>
  <si>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</si>
  <si>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</si>
  <si>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</si>
  <si>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</si>
  <si>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</si>
  <si>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</si>
  <si>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</si>
  <si>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</si>
  <si>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</si>
  <si>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</si>
  <si>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</si>
  <si>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</si>
  <si>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</si>
  <si>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</si>
  <si>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</si>
  <si>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</si>
  <si>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</si>
  <si>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</si>
  <si>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</si>
  <si>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</si>
  <si>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</si>
  <si>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</si>
  <si>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</si>
  <si>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</si>
  <si>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</si>
  <si>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</si>
  <si>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</si>
  <si>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</si>
  <si>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</si>
  <si>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</si>
  <si>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</si>
  <si>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</si>
  <si>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</si>
  <si>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</si>
  <si>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</si>
  <si>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</si>
  <si>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</si>
  <si>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</si>
  <si>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</si>
  <si>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</si>
  <si>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</si>
  <si>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</si>
  <si>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</si>
  <si>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</si>
  <si>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</si>
  <si>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</si>
  <si>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</si>
  <si>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</si>
  <si>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</si>
  <si>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</si>
  <si>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</si>
  <si>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</si>
  <si>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</si>
  <si>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</si>
  <si>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</si>
  <si>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</si>
  <si>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</si>
  <si>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</si>
  <si>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</si>
  <si>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</si>
  <si>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</si>
  <si>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</si>
  <si>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</si>
  <si>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</si>
  <si>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</si>
  <si>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</si>
  <si>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</si>
  <si>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</si>
  <si>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</si>
  <si>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</si>
  <si>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</si>
  <si>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</si>
  <si>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</si>
  <si>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</si>
  <si>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</si>
  <si>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</si>
  <si>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</si>
  <si>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</si>
  <si>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</si>
  <si>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</si>
  <si>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</si>
  <si>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</si>
  <si>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</si>
  <si>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</si>
  <si>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</si>
  <si>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</si>
  <si>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</si>
  <si>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</si>
  <si>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</si>
  <si>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</si>
  <si>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</si>
  <si>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</si>
  <si>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</si>
  <si>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</si>
  <si>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</si>
  <si>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</si>
  <si>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</si>
  <si>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</si>
  <si>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</si>
  <si>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</si>
  <si>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</si>
  <si>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</si>
  <si>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</si>
  <si>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</si>
  <si>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</si>
  <si>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</si>
  <si>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</si>
  <si>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</si>
  <si>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</si>
  <si>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</si>
  <si>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</si>
  <si>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</si>
  <si>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</si>
  <si>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</si>
  <si>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</si>
  <si>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</si>
  <si>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</si>
  <si>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</si>
  <si>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</si>
  <si>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</si>
  <si>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</si>
  <si>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</si>
  <si>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</si>
  <si>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</si>
  <si>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</si>
  <si>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</si>
  <si>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</si>
  <si>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</si>
  <si>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</si>
  <si>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</si>
  <si>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</si>
  <si>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</si>
  <si>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</si>
  <si>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</si>
  <si>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</si>
  <si>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</si>
  <si>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</si>
  <si>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</si>
  <si>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</si>
  <si>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</si>
  <si>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</si>
  <si>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</si>
  <si>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</si>
  <si>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</si>
  <si>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</si>
  <si>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</si>
  <si>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</si>
  <si>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</si>
  <si>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</si>
  <si>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</si>
  <si>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</si>
  <si>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</si>
  <si>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</si>
  <si>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</si>
  <si>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</si>
  <si>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</si>
  <si>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</si>
  <si>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</si>
  <si>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</si>
  <si>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</si>
  <si>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</si>
  <si>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</si>
  <si>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</si>
  <si>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</si>
  <si>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</si>
  <si>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</si>
  <si>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</si>
  <si>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</si>
  <si>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</si>
  <si>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</si>
  <si>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</si>
  <si>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</si>
  <si>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</si>
  <si>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</si>
  <si>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</si>
  <si>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</si>
  <si>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</si>
  <si>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</si>
  <si>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</si>
  <si>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</si>
  <si>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</si>
  <si>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</si>
  <si>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</si>
  <si>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</si>
  <si>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</si>
  <si>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</si>
  <si>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</si>
  <si>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</si>
  <si>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</si>
  <si>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</si>
  <si>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</si>
  <si>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</si>
  <si>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</si>
  <si>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</si>
  <si>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</si>
  <si>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</si>
  <si>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</si>
  <si>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</si>
  <si>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</si>
  <si>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</si>
  <si>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</si>
  <si>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</si>
  <si>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</si>
  <si>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</si>
  <si>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</si>
  <si>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</si>
  <si>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</si>
  <si>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</si>
  <si>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</si>
  <si>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</si>
  <si>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</si>
  <si>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</si>
  <si>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</si>
  <si>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</si>
  <si>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</si>
  <si>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</si>
  <si>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</si>
  <si>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</si>
  <si>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</si>
  <si>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</si>
  <si>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</si>
  <si>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</si>
  <si>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</si>
  <si>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</si>
  <si>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</si>
  <si>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</si>
  <si>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</si>
  <si>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</si>
  <si>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</si>
  <si>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</si>
  <si>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</si>
  <si>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</si>
  <si>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</si>
  <si>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</si>
  <si>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</si>
  <si>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</si>
  <si>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</si>
  <si>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</si>
  <si>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</si>
  <si>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</si>
  <si>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</si>
  <si>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</si>
  <si>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</si>
  <si>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</si>
  <si>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</si>
  <si>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</si>
  <si>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</si>
  <si>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</si>
  <si>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</si>
  <si>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</si>
  <si>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</si>
  <si>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</si>
  <si>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</si>
  <si>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</si>
  <si>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</si>
  <si>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</si>
  <si>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</si>
  <si>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</si>
  <si>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</si>
  <si>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</si>
  <si>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</si>
  <si>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</si>
  <si>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</si>
  <si>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</si>
  <si>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</si>
  <si>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</si>
  <si>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</si>
  <si>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</si>
  <si>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</si>
  <si>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</si>
  <si>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</si>
  <si>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</si>
  <si>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</si>
  <si>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</si>
  <si>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</si>
  <si>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</si>
  <si>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</si>
  <si>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</si>
  <si>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</si>
  <si>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</si>
  <si>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</si>
  <si>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</si>
  <si>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</si>
  <si>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</si>
  <si>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</si>
  <si>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</si>
  <si>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</si>
  <si>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</si>
  <si>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</si>
  <si>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</si>
  <si>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</si>
  <si>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</si>
  <si>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</si>
  <si>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</si>
  <si>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</si>
  <si>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</si>
  <si>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</si>
  <si>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</si>
  <si>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</si>
  <si>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</si>
  <si>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</si>
  <si>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</si>
  <si>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</si>
  <si>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</si>
  <si>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</si>
  <si>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</si>
  <si>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</si>
  <si>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</si>
  <si>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</si>
  <si>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</si>
  <si>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</si>
  <si>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</si>
  <si>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</si>
  <si>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</si>
  <si>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</si>
  <si>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</si>
  <si>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</si>
  <si>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</si>
  <si>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</si>
  <si>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</si>
  <si>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</si>
  <si>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</si>
  <si>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</si>
  <si>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</si>
  <si>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</si>
  <si>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</si>
  <si>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</si>
  <si>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</si>
  <si>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</si>
  <si>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</si>
  <si>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</si>
  <si>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</si>
  <si>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</si>
  <si>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</si>
  <si>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</si>
  <si>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</si>
  <si>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</si>
  <si>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</si>
  <si>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</si>
  <si>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</si>
  <si>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</si>
  <si>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</si>
  <si>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</si>
  <si>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</si>
  <si>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</si>
  <si>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</si>
  <si>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</si>
  <si>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</si>
  <si>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</si>
  <si>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</si>
  <si>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</si>
  <si>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</si>
  <si>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</si>
  <si>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</si>
  <si>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</si>
  <si>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</si>
  <si>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</si>
  <si>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</si>
  <si>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</si>
  <si>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</si>
  <si>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</si>
  <si>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</si>
  <si>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</si>
  <si>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</si>
  <si>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</si>
  <si>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</si>
  <si>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</si>
  <si>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</si>
  <si>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</si>
  <si>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</si>
  <si>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</si>
  <si>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</si>
  <si>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</si>
  <si>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</si>
  <si>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</si>
  <si>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</si>
  <si>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</si>
  <si>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</si>
  <si>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</si>
  <si>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</si>
  <si>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</si>
  <si>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</si>
  <si>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</si>
  <si>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</si>
  <si>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</si>
  <si>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</si>
  <si>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</si>
  <si>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</si>
  <si>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</si>
  <si>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</si>
  <si>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</si>
  <si>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</si>
  <si>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</si>
  <si>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</si>
  <si>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</si>
  <si>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</si>
  <si>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</si>
  <si>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</si>
  <si>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</si>
  <si>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</si>
  <si>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</si>
  <si>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</si>
  <si>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</si>
  <si>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</si>
  <si>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</si>
  <si>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</si>
  <si>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</si>
  <si>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</si>
  <si>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</si>
  <si>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</si>
  <si>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</si>
  <si>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</si>
  <si>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</si>
  <si>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</si>
  <si>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</si>
  <si>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</si>
  <si>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</si>
  <si>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</si>
  <si>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</si>
  <si>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</si>
  <si>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</si>
  <si>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</si>
  <si>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</si>
  <si>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</si>
  <si>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</si>
  <si>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</si>
  <si>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</si>
  <si>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</si>
  <si>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</si>
  <si>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</si>
  <si>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</si>
  <si>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</si>
  <si>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</si>
  <si>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</si>
  <si>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</si>
  <si>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</si>
  <si>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</si>
  <si>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</si>
  <si>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</si>
  <si>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</si>
  <si>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</si>
  <si>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</si>
  <si>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</si>
  <si>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</si>
  <si>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</si>
  <si>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</si>
  <si>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</si>
  <si>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</si>
  <si>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</si>
  <si>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</si>
  <si>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</si>
  <si>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</si>
  <si>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</si>
  <si>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</si>
  <si>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</si>
  <si>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</si>
  <si>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</si>
  <si>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</si>
  <si>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</si>
  <si>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</si>
  <si>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</si>
  <si>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</si>
  <si>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</si>
  <si>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</si>
  <si>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</si>
  <si>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</si>
  <si>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</si>
  <si>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</si>
  <si>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</si>
  <si>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</si>
  <si>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</si>
  <si>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</si>
  <si>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</si>
  <si>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</si>
  <si>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</si>
  <si>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</si>
  <si>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</si>
  <si>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</si>
  <si>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</si>
  <si>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</si>
  <si>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</si>
  <si>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</si>
  <si>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</si>
  <si>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</si>
  <si>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</si>
  <si>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</si>
  <si>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</si>
  <si>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</si>
  <si>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</si>
  <si>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</si>
  <si>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</si>
  <si>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</si>
  <si>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</si>
  <si>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</si>
  <si>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</si>
  <si>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</si>
  <si>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</si>
  <si>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</si>
  <si>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</si>
  <si>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</si>
  <si>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</si>
  <si>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</si>
  <si>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</si>
  <si>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</si>
  <si>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</si>
  <si>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</si>
  <si>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</si>
  <si>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</si>
  <si>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</si>
  <si>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</si>
  <si>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</si>
  <si>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</si>
  <si>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</si>
  <si>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</si>
  <si>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</si>
  <si>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</si>
  <si>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</si>
  <si>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</si>
  <si>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</si>
  <si>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</si>
  <si>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</si>
  <si>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</si>
  <si>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</si>
  <si>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</si>
  <si>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</si>
  <si>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</si>
  <si>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</si>
  <si>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</si>
  <si>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</si>
  <si>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</si>
  <si>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</si>
  <si>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</si>
  <si>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</si>
  <si>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</si>
  <si>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</si>
  <si>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</si>
  <si>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</si>
  <si>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</si>
  <si>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</si>
  <si>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</si>
  <si>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</si>
  <si>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</si>
  <si>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</si>
  <si>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</si>
  <si>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</si>
  <si>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</si>
  <si>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</si>
  <si>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</si>
  <si>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</si>
  <si>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</si>
  <si>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</si>
  <si>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</si>
  <si>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</si>
  <si>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</si>
  <si>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</si>
  <si>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</si>
  <si>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</si>
  <si>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</si>
  <si>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</si>
  <si>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</si>
  <si>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</si>
  <si>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</si>
  <si>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</si>
  <si>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</si>
  <si>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</si>
  <si>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</si>
  <si>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</si>
  <si>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</si>
  <si>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</si>
  <si>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</si>
  <si>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</si>
  <si>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</si>
  <si>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</si>
  <si>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</si>
  <si>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</si>
  <si>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</si>
  <si>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</si>
  <si>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</si>
  <si>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</si>
  <si>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</si>
  <si>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</si>
  <si>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</si>
  <si>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</si>
  <si>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</si>
  <si>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</si>
  <si>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</si>
  <si>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</si>
  <si>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</si>
  <si>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</si>
  <si>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</si>
  <si>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</si>
  <si>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</si>
  <si>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</si>
  <si>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</si>
  <si>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</si>
  <si>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</si>
  <si>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</si>
  <si>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</si>
  <si>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</si>
  <si>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</si>
  <si>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</si>
  <si>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</si>
  <si>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</si>
  <si>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</si>
  <si>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</si>
  <si>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</si>
  <si>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</si>
  <si>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</si>
  <si>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</si>
  <si>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</si>
  <si>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</si>
  <si>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</si>
  <si>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</si>
  <si>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</si>
  <si>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</si>
  <si>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</si>
  <si>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</si>
  <si>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</si>
  <si>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</si>
  <si>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</si>
  <si>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</si>
  <si>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</si>
  <si>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</si>
  <si>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</si>
  <si>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</si>
  <si>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</si>
  <si>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</si>
  <si>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</si>
  <si>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</si>
  <si>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</si>
  <si>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</si>
  <si>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</si>
  <si>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</si>
  <si>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</si>
  <si>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</si>
  <si>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</si>
  <si>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</si>
  <si>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</si>
  <si>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</si>
  <si>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</si>
  <si>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</si>
  <si>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</si>
  <si>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</si>
  <si>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</si>
  <si>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</si>
  <si>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</si>
  <si>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</si>
  <si>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</si>
  <si>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</si>
  <si>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</si>
  <si>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</si>
  <si>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</si>
  <si>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</si>
  <si>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</si>
  <si>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</si>
  <si>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</si>
  <si>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</si>
  <si>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</si>
  <si>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</si>
  <si>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</si>
  <si>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</si>
  <si>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</si>
  <si>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</si>
  <si>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</si>
  <si>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</si>
  <si>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</si>
  <si>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</si>
  <si>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</si>
  <si>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</si>
  <si>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</si>
  <si>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</si>
  <si>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</si>
  <si>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</si>
  <si>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</si>
  <si>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</si>
  <si>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</si>
  <si>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</si>
  <si>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</si>
  <si>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</si>
  <si>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</si>
  <si>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</si>
  <si>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</si>
  <si>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</si>
  <si>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</si>
  <si>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</si>
  <si>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</si>
  <si>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</si>
  <si>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</si>
  <si>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</si>
  <si>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</si>
  <si>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</si>
  <si>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</si>
  <si>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</si>
  <si>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</si>
  <si>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</si>
  <si>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</si>
  <si>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</si>
  <si>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</si>
  <si>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</si>
  <si>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</si>
  <si>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</si>
  <si>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</si>
  <si>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</si>
  <si>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</si>
  <si>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</si>
  <si>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</si>
  <si>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</si>
  <si>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</si>
  <si>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</si>
  <si>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</si>
  <si>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</si>
  <si>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</si>
  <si>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</si>
  <si>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</si>
  <si>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</si>
  <si>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</si>
  <si>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</si>
  <si>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</si>
  <si>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</si>
  <si>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</si>
  <si>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</si>
  <si>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</si>
  <si>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</si>
  <si>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</si>
  <si>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</si>
  <si>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</si>
  <si>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</si>
  <si>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</si>
  <si>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</si>
  <si>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</si>
  <si>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</si>
  <si>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</si>
  <si>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</si>
  <si>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</si>
  <si>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</si>
  <si>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</si>
  <si>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</si>
  <si>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</si>
  <si>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</si>
  <si>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</si>
  <si>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</si>
  <si>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</si>
  <si>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</si>
  <si>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</si>
  <si>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</si>
  <si>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</si>
  <si>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</si>
  <si>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</si>
  <si>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</si>
  <si>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</si>
  <si>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</si>
  <si>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</si>
  <si>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</si>
  <si>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</si>
  <si>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</si>
  <si>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</si>
  <si>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</si>
  <si>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</si>
  <si>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</si>
  <si>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</si>
  <si>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</si>
  <si>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</si>
  <si>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</si>
  <si>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</si>
  <si>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</si>
  <si>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</si>
  <si>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</si>
  <si>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</si>
  <si>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</si>
  <si>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</si>
  <si>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</si>
  <si>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</si>
  <si>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</si>
  <si>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</si>
  <si>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</si>
  <si>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</si>
  <si>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</si>
  <si>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</si>
  <si>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</si>
  <si>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</si>
  <si>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</si>
  <si>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</si>
  <si>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</si>
  <si>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</si>
  <si>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</si>
  <si>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</si>
  <si>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</si>
  <si>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</si>
  <si>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</si>
  <si>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</si>
  <si>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</si>
  <si>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</si>
  <si>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</si>
  <si>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</si>
  <si>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</si>
  <si>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</si>
  <si>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</si>
  <si>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</si>
  <si>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</si>
  <si>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</si>
  <si>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</si>
  <si>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</si>
  <si>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</si>
  <si>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</si>
  <si>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</si>
  <si>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</si>
  <si>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</si>
  <si>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</si>
  <si>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</si>
  <si>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</si>
  <si>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</si>
  <si>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</si>
  <si>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</si>
  <si>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</si>
  <si>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</si>
  <si>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</si>
  <si>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</si>
  <si>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</si>
  <si>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</si>
  <si>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</si>
  <si>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</si>
  <si>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</si>
  <si>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</si>
  <si>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</si>
  <si>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</si>
  <si>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</si>
  <si>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</si>
  <si>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</si>
  <si>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</si>
  <si>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</si>
  <si>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</si>
  <si>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</si>
  <si>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</si>
  <si>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</si>
  <si>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</si>
  <si>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</si>
  <si>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</si>
  <si>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</si>
  <si>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</si>
  <si>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</si>
  <si>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</si>
  <si>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</si>
  <si>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</si>
  <si>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</si>
  <si>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</si>
  <si>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</si>
  <si>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</si>
  <si>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</si>
  <si>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</si>
  <si>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</si>
  <si>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</si>
  <si>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</si>
  <si>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</si>
  <si>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</si>
  <si>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</si>
  <si>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</si>
  <si>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</si>
  <si>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</si>
  <si>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</si>
  <si>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</si>
  <si>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</si>
  <si>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</si>
  <si>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</si>
  <si>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</si>
  <si>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</si>
  <si>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</si>
  <si>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</si>
  <si>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</si>
  <si>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</si>
  <si>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</si>
  <si>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</si>
  <si>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</si>
  <si>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</si>
  <si>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</si>
  <si>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</si>
  <si>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</si>
  <si>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</si>
  <si>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</si>
  <si>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</si>
  <si>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</si>
  <si>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</si>
  <si>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</si>
  <si>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</si>
  <si>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</si>
  <si>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</si>
  <si>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</si>
  <si>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</si>
  <si>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</si>
  <si>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</si>
  <si>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</si>
  <si>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</si>
  <si>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</si>
  <si>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</si>
  <si>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</si>
  <si>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</si>
  <si>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</si>
  <si>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</si>
  <si>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</si>
  <si>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</si>
  <si>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</si>
  <si>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</si>
  <si>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</si>
  <si>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</si>
  <si>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</si>
  <si>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</si>
  <si>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</si>
  <si>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</si>
  <si>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</si>
  <si>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</si>
  <si>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</si>
  <si>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</si>
  <si>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</si>
  <si>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</si>
  <si>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</si>
  <si>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</si>
  <si>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</si>
  <si>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</si>
  <si>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</si>
  <si>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</si>
  <si>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</si>
  <si>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</si>
  <si>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</si>
  <si>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</si>
  <si>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</si>
  <si>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</si>
  <si>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</si>
  <si>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</si>
  <si>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</si>
  <si>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</si>
  <si>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</si>
  <si>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</si>
  <si>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</si>
  <si>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</si>
  <si>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</si>
  <si>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</si>
  <si>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</si>
  <si>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</si>
  <si>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</si>
  <si>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</si>
  <si>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</si>
  <si>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</si>
  <si>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</si>
  <si>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</si>
  <si>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</si>
  <si>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</si>
  <si>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</si>
  <si>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</si>
  <si>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</si>
  <si>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</si>
  <si>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</si>
  <si>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</si>
  <si>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</si>
  <si>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</si>
  <si>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</si>
  <si>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</si>
  <si>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</si>
  <si>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</si>
  <si>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</si>
  <si>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</si>
  <si>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</si>
  <si>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</si>
  <si>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</si>
  <si>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</si>
  <si>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</si>
  <si>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</si>
  <si>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</si>
  <si>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</si>
  <si>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</si>
  <si>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</si>
  <si>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</si>
  <si>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</si>
  <si>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</si>
  <si>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</si>
  <si>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</si>
  <si>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</si>
  <si>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</si>
  <si>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</si>
  <si>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</si>
  <si>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</si>
  <si>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</si>
  <si>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</si>
  <si>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</si>
  <si>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</si>
  <si>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</si>
  <si>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</si>
  <si>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</si>
  <si>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</si>
  <si>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</si>
  <si>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</si>
  <si>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</si>
  <si>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</si>
  <si>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</si>
  <si>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</si>
  <si>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</si>
  <si>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</si>
  <si>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</si>
  <si>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</si>
  <si>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</si>
  <si>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</si>
  <si>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</si>
  <si>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</si>
  <si>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</si>
  <si>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</si>
  <si>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</si>
  <si>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</si>
  <si>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</si>
  <si>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</si>
  <si>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</si>
  <si>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</si>
  <si>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</si>
  <si>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</si>
  <si>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</si>
  <si>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</si>
  <si>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</si>
  <si>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</si>
  <si>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</si>
  <si>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</si>
  <si>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</si>
  <si>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</si>
  <si>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</si>
  <si>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</si>
  <si>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</si>
  <si>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</si>
  <si>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</si>
  <si>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</si>
  <si>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</si>
  <si>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</si>
  <si>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</si>
  <si>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</si>
  <si>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</si>
  <si>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</si>
  <si>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</si>
  <si>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</si>
  <si>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</si>
  <si>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</si>
  <si>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</si>
  <si>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</si>
  <si>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</si>
  <si>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</si>
  <si>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</si>
  <si>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</si>
  <si>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</si>
  <si>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</si>
  <si>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</si>
  <si>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</si>
  <si>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</si>
  <si>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</si>
  <si>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</si>
  <si>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</si>
  <si>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</si>
  <si>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</si>
  <si>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</si>
  <si>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</si>
  <si>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</si>
  <si>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</si>
  <si>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</si>
  <si>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</si>
  <si>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</si>
  <si>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</si>
  <si>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</si>
  <si>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</si>
  <si>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</si>
  <si>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</si>
  <si>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</si>
  <si>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</si>
  <si>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</si>
  <si>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</si>
  <si>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</si>
  <si>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</si>
  <si>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</si>
  <si>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</si>
  <si>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</si>
  <si>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</si>
  <si>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</si>
  <si>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</si>
  <si>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</si>
  <si>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</si>
  <si>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</si>
  <si>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</si>
  <si>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</si>
  <si>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</si>
  <si>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</si>
  <si>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</si>
  <si>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</si>
  <si>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</si>
  <si>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</si>
  <si>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</si>
  <si>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</si>
  <si>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</si>
  <si>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</si>
  <si>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</si>
  <si>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</si>
  <si>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</si>
  <si>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</si>
  <si>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</si>
  <si>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</si>
  <si>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</si>
  <si>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</si>
  <si>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</si>
  <si>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</si>
  <si>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</si>
  <si>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</si>
  <si>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</si>
  <si>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</si>
  <si>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</si>
  <si>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</si>
  <si>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</si>
  <si>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</si>
  <si>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</si>
  <si>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</si>
  <si>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</si>
  <si>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</si>
  <si>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</si>
  <si>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</si>
  <si>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</si>
  <si>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</si>
  <si>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</si>
  <si>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</si>
  <si>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</si>
  <si>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</si>
  <si>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</si>
  <si>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</si>
  <si>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</si>
  <si>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</si>
  <si>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</si>
  <si>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</si>
  <si>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</si>
  <si>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</si>
  <si>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</si>
  <si>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</si>
  <si>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</si>
  <si>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</si>
  <si>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</si>
  <si>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</si>
  <si>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</si>
  <si>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</si>
  <si>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</si>
  <si>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</si>
  <si>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</si>
  <si>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</si>
  <si>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</si>
  <si>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</si>
  <si>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</si>
  <si>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</si>
  <si>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</si>
  <si>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</si>
  <si>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</si>
  <si>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</si>
  <si>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</si>
  <si>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</si>
  <si>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</si>
  <si>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</si>
  <si>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</si>
  <si>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</si>
  <si>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</si>
  <si>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</si>
  <si>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</si>
  <si>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</si>
  <si>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</si>
  <si>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</si>
  <si>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</si>
  <si>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</si>
  <si>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</si>
  <si>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</si>
  <si>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</si>
  <si>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</si>
  <si>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</si>
  <si>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</si>
  <si>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</si>
  <si>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</si>
  <si>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</si>
  <si>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</si>
  <si>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</si>
  <si>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</si>
  <si>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</si>
  <si>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</si>
  <si>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</si>
  <si>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</si>
  <si>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</si>
  <si>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</si>
  <si>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</si>
  <si>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</si>
  <si>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</si>
  <si>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</si>
  <si>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</si>
  <si>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</si>
  <si>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</si>
  <si>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</si>
  <si>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</si>
  <si>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</si>
  <si>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</si>
  <si>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</si>
  <si>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</si>
  <si>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</si>
  <si>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</si>
  <si>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</si>
  <si>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</si>
  <si>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</si>
  <si>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</si>
  <si>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</si>
  <si>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</si>
  <si>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</si>
  <si>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</si>
  <si>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</si>
  <si>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</si>
  <si>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</si>
  <si>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</si>
  <si>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</si>
  <si>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</si>
  <si>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</si>
  <si>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</si>
  <si>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</si>
  <si>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</si>
  <si>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</si>
  <si>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</si>
  <si>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</si>
  <si>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</si>
  <si>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</si>
  <si>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</si>
  <si>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</si>
  <si>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</si>
  <si>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</si>
  <si>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</si>
  <si>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</si>
  <si>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</si>
  <si>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</si>
  <si>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</si>
  <si>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</si>
  <si>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</si>
  <si>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</si>
  <si>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</si>
  <si>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</si>
  <si>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</si>
  <si>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</si>
  <si>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</si>
  <si>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</si>
  <si>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</si>
  <si>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</si>
  <si>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</si>
  <si>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</si>
  <si>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</si>
  <si>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</si>
  <si>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</si>
  <si>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</si>
  <si>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</si>
  <si>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</si>
  <si>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</si>
  <si>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</si>
  <si>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</si>
  <si>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</si>
  <si>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</si>
  <si>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</si>
  <si>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</si>
  <si>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</si>
  <si>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</si>
  <si>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</si>
  <si>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</si>
  <si>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</si>
  <si>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</si>
  <si>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</si>
  <si>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</si>
  <si>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</si>
  <si>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</si>
  <si>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</si>
  <si>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</si>
  <si>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</si>
  <si>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</si>
  <si>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</si>
  <si>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</si>
  <si>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</si>
  <si>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</si>
  <si>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</si>
  <si>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</si>
  <si>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</si>
  <si>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</si>
  <si>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</si>
  <si>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</si>
  <si>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</si>
  <si>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</si>
  <si>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</si>
  <si>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</si>
  <si>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</si>
  <si>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</si>
  <si>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</si>
  <si>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</si>
  <si>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</si>
  <si>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</si>
  <si>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</si>
  <si>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</si>
  <si>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</si>
  <si>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</si>
  <si>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</si>
  <si>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</si>
  <si>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</si>
  <si>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</si>
  <si>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</si>
  <si>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</si>
  <si>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</si>
  <si>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</si>
  <si>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</si>
  <si>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</si>
  <si>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</si>
  <si>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</si>
  <si>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</si>
  <si>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</si>
  <si>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</si>
  <si>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</si>
  <si>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</si>
  <si>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</si>
  <si>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</si>
  <si>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</si>
  <si>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</si>
  <si>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</si>
  <si>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</si>
  <si>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</si>
  <si>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</si>
  <si>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</si>
  <si>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</si>
  <si>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</si>
  <si>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</si>
  <si>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</si>
  <si>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</si>
  <si>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</si>
  <si>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</si>
  <si>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</si>
  <si>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</si>
  <si>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</si>
  <si>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</si>
  <si>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</si>
  <si>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</si>
  <si>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</si>
  <si>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</si>
  <si>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</si>
  <si>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</si>
  <si>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</si>
  <si>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</si>
  <si>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</si>
  <si>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</si>
  <si>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</si>
  <si>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</si>
  <si>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</si>
  <si>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</si>
  <si>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</si>
  <si>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</si>
  <si>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</si>
  <si>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</si>
  <si>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</si>
  <si>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</si>
  <si>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</si>
  <si>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</si>
  <si>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</si>
  <si>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</si>
  <si>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</si>
  <si>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</si>
  <si>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</si>
  <si>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</si>
  <si>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</si>
  <si>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</si>
  <si>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</si>
  <si>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</si>
  <si>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</si>
  <si>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</si>
  <si>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</si>
  <si>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</si>
  <si>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</si>
  <si>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</si>
  <si>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</si>
  <si>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</si>
  <si>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</si>
  <si>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</si>
  <si>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</si>
  <si>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</si>
  <si>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</si>
  <si>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</si>
  <si>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</si>
  <si>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</si>
  <si>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</si>
  <si>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</si>
  <si>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</si>
  <si>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</si>
  <si>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</si>
  <si>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</si>
  <si>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</si>
  <si>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</si>
  <si>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</si>
  <si>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</si>
  <si>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</si>
  <si>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</si>
  <si>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</si>
  <si>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</si>
  <si>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</si>
  <si>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</si>
  <si>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</si>
  <si>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</si>
  <si>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</si>
  <si>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</si>
  <si>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</si>
  <si>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</si>
  <si>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</si>
  <si>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</si>
  <si>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</si>
  <si>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</si>
  <si>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</si>
  <si>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</si>
  <si>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</si>
  <si>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</si>
  <si>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</si>
  <si>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</si>
  <si>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</si>
  <si>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</si>
  <si>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</si>
  <si>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</si>
  <si>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</si>
  <si>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</si>
  <si>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</si>
  <si>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</si>
  <si>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</si>
  <si>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</si>
  <si>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</si>
  <si>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</si>
  <si>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</si>
  <si>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</si>
  <si>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</si>
  <si>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</si>
  <si>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</si>
  <si>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</si>
  <si>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</si>
  <si>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</si>
  <si>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</si>
  <si>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</si>
  <si>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</si>
  <si>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</si>
  <si>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</si>
  <si>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</si>
  <si>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</si>
  <si>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</si>
  <si>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</si>
  <si>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</si>
  <si>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</si>
  <si>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</si>
  <si>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</si>
  <si>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</si>
  <si>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</si>
  <si>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</si>
  <si>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</si>
  <si>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</si>
  <si>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</si>
  <si>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</si>
  <si>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</si>
  <si>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</si>
  <si>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</si>
  <si>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</si>
  <si>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</si>
  <si>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</si>
  <si>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</si>
  <si>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</si>
  <si>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</si>
  <si>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</si>
  <si>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</si>
  <si>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</si>
  <si>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</si>
  <si>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</si>
  <si>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</si>
  <si>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</si>
  <si>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</si>
  <si>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</si>
  <si>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</si>
  <si>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</si>
  <si>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</si>
  <si>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</si>
  <si>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</si>
  <si>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</si>
  <si>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</si>
  <si>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</si>
  <si>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</si>
  <si>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</si>
  <si>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</si>
  <si>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</si>
  <si>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</si>
  <si>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</si>
  <si>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</si>
  <si>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</si>
  <si>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</si>
  <si>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</si>
  <si>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</si>
  <si>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</si>
  <si>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</si>
  <si>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</si>
  <si>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</si>
  <si>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</si>
  <si>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</si>
  <si>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</si>
  <si>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</si>
  <si>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</si>
  <si>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</si>
  <si>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</si>
  <si>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</si>
  <si>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</si>
  <si>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</si>
  <si>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</si>
  <si>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</si>
  <si>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</si>
  <si>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</si>
  <si>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</si>
  <si>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</si>
  <si>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</si>
  <si>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</si>
  <si>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</si>
  <si>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</si>
  <si>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</si>
  <si>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</si>
  <si>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</si>
  <si>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</si>
  <si>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</si>
  <si>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</si>
  <si>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</si>
  <si>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</si>
  <si>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</si>
  <si>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</si>
  <si>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</si>
  <si>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</si>
  <si>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</si>
  <si>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</si>
  <si>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</si>
  <si>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</si>
  <si>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</si>
  <si>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</si>
  <si>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</si>
  <si>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</si>
  <si>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</si>
  <si>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</si>
  <si>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</si>
  <si>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</si>
  <si>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</si>
  <si>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</si>
  <si>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</si>
  <si>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</si>
  <si>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</si>
  <si>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</si>
  <si>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</si>
  <si>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</si>
  <si>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</si>
  <si>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</si>
  <si>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</si>
  <si>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</si>
  <si>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</si>
  <si>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</si>
  <si>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</si>
  <si>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</si>
  <si>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</si>
  <si>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</si>
  <si>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</si>
  <si>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</si>
  <si>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</si>
  <si>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</si>
  <si>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</si>
  <si>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</si>
  <si>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</si>
  <si>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</si>
  <si>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</si>
  <si>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</si>
  <si>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</si>
  <si>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</si>
  <si>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</si>
  <si>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</si>
  <si>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</si>
  <si>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</si>
  <si>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</si>
  <si>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</si>
  <si>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</si>
  <si>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</si>
  <si>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</si>
  <si>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</si>
  <si>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</si>
  <si>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</si>
  <si>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</si>
  <si>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</si>
  <si>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</si>
  <si>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</si>
  <si>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</si>
  <si>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</si>
  <si>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</si>
  <si>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</si>
  <si>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</si>
  <si>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</si>
  <si>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</si>
  <si>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</si>
  <si>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</si>
  <si>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</si>
  <si>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</si>
  <si>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</si>
  <si>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</si>
  <si>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</si>
  <si>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</si>
  <si>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</si>
  <si>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</si>
  <si>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</si>
  <si>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</si>
  <si>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</si>
  <si>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</si>
  <si>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</si>
  <si>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</si>
  <si>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</si>
  <si>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</si>
  <si>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</si>
  <si>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</si>
  <si>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</si>
  <si>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</si>
  <si>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</si>
  <si>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</si>
  <si>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</si>
  <si>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</si>
  <si>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</si>
  <si>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</si>
  <si>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</si>
  <si>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</si>
  <si>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</si>
  <si>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</si>
  <si>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</si>
  <si>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</si>
  <si>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</si>
  <si>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</si>
  <si>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</si>
  <si>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</si>
  <si>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</si>
  <si>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</si>
  <si>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</si>
  <si>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</si>
  <si>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</si>
  <si>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</si>
  <si>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</si>
  <si>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</si>
  <si>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</si>
  <si>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</si>
  <si>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</si>
  <si>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</si>
  <si>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</si>
  <si>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</si>
  <si>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</si>
  <si>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</si>
  <si>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</si>
  <si>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</si>
  <si>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</si>
  <si>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</si>
  <si>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</si>
  <si>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</si>
  <si>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</si>
  <si>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</si>
  <si>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</si>
  <si>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</si>
  <si>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</si>
  <si>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</si>
  <si>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</si>
  <si>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</si>
  <si>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</si>
  <si>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</si>
  <si>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</si>
  <si>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</si>
  <si>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</si>
  <si>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</si>
  <si>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</si>
  <si>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</si>
  <si>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</si>
  <si>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</si>
  <si>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</si>
  <si>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</si>
  <si>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</si>
  <si>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</si>
  <si>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</si>
  <si>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</si>
  <si>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</si>
  <si>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</si>
  <si>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</si>
  <si>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</si>
  <si>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</si>
  <si>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</si>
  <si>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</si>
  <si>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</si>
  <si>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</si>
  <si>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</si>
  <si>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</si>
  <si>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</si>
  <si>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</si>
  <si>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</si>
  <si>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</si>
  <si>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</si>
  <si>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</si>
  <si>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</si>
  <si>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</si>
  <si>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</si>
  <si>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</si>
  <si>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</si>
  <si>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</si>
  <si>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</si>
  <si>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</si>
  <si>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</si>
  <si>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</si>
  <si>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</si>
  <si>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</si>
  <si>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</si>
  <si>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</si>
  <si>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</si>
  <si>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</si>
  <si>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</si>
  <si>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</si>
  <si>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</si>
  <si>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</si>
  <si>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</si>
  <si>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</si>
  <si>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</si>
  <si>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</si>
  <si>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</si>
  <si>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</si>
  <si>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</si>
  <si>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</si>
  <si>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</si>
  <si>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</si>
  <si>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</si>
  <si>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</si>
  <si>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</si>
  <si>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</si>
  <si>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</si>
  <si>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</si>
  <si>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</si>
  <si>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</si>
  <si>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</si>
  <si>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</si>
  <si>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</si>
  <si>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</si>
  <si>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</si>
  <si>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</si>
  <si>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</si>
  <si>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</si>
  <si>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</si>
  <si>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</si>
  <si>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</si>
  <si>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</si>
  <si>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</si>
  <si>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</si>
  <si>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</si>
  <si>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</si>
  <si>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</si>
  <si>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</si>
  <si>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</si>
  <si>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</si>
  <si>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</si>
  <si>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</si>
  <si>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</si>
  <si>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</si>
  <si>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</si>
  <si>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</si>
  <si>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</si>
  <si>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</si>
  <si>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</si>
  <si>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</si>
  <si>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</si>
  <si>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</si>
  <si>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</si>
  <si>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</si>
  <si>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</si>
  <si>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</si>
  <si>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</si>
  <si>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</si>
  <si>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</si>
  <si>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</si>
  <si>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</si>
  <si>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</si>
  <si>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</si>
  <si>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</si>
  <si>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</si>
  <si>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</si>
  <si>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</si>
  <si>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</si>
  <si>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</si>
  <si>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</si>
  <si>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</si>
  <si>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</si>
  <si>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</si>
  <si>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</si>
  <si>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</si>
  <si>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</si>
  <si>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</si>
  <si>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</si>
  <si>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</si>
  <si>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</si>
  <si>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</si>
  <si>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</si>
  <si>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</si>
  <si>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</si>
  <si>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</si>
  <si>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</si>
  <si>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</si>
  <si>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</si>
  <si>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</si>
  <si>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</si>
  <si>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</si>
  <si>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</si>
  <si>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</si>
  <si>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</si>
  <si>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</si>
  <si>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</si>
  <si>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</si>
  <si>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</si>
  <si>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</si>
  <si>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</si>
  <si>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</si>
  <si>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</si>
  <si>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</si>
  <si>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</si>
  <si>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</si>
  <si>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</si>
  <si>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</si>
  <si>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</si>
  <si>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</si>
  <si>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</si>
  <si>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</si>
  <si>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</si>
  <si>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</si>
  <si>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</si>
  <si>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</si>
  <si>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</si>
  <si>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</si>
  <si>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</si>
  <si>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</si>
  <si>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</si>
  <si>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</si>
  <si>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</si>
  <si>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</si>
  <si>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</si>
  <si>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</si>
  <si>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</si>
  <si>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</si>
  <si>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</si>
  <si>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</si>
  <si>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</si>
  <si>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</si>
  <si>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</si>
  <si>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</si>
  <si>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</si>
  <si>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</si>
  <si>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</si>
  <si>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</si>
  <si>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</si>
  <si>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</si>
  <si>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</si>
  <si>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</si>
  <si>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</si>
  <si>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</si>
  <si>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</si>
  <si>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</si>
  <si>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</si>
  <si>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</si>
  <si>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</si>
  <si>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</si>
  <si>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</si>
  <si>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</si>
  <si>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</si>
  <si>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</si>
  <si>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</si>
  <si>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</si>
  <si>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</si>
  <si>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</si>
  <si>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</si>
  <si>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</si>
  <si>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</si>
  <si>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</si>
  <si>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</si>
  <si>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</si>
  <si>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</si>
  <si>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</si>
  <si>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</si>
  <si>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</si>
  <si>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</si>
  <si>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</si>
  <si>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</si>
  <si>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</si>
  <si>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</si>
  <si>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</si>
  <si>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</si>
  <si>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</si>
  <si>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</si>
  <si>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</si>
  <si>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</si>
  <si>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</si>
  <si>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</si>
  <si>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</si>
  <si>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</si>
  <si>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</si>
  <si>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</si>
  <si>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</si>
  <si>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</si>
  <si>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</si>
  <si>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</si>
  <si>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</si>
  <si>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</si>
  <si>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</si>
  <si>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</si>
  <si>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</si>
  <si>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</si>
  <si>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</si>
  <si>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</si>
  <si>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</si>
  <si>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</si>
  <si>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</si>
  <si>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</si>
  <si>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</si>
  <si>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</si>
  <si>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</si>
  <si>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</si>
  <si>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</si>
  <si>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</si>
  <si>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</si>
  <si>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</si>
  <si>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</si>
  <si>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</si>
  <si>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</si>
  <si>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</si>
  <si>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</si>
  <si>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</si>
  <si>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</si>
  <si>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</si>
  <si>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</si>
  <si>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</si>
  <si>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</si>
  <si>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</si>
  <si>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</si>
  <si>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</si>
  <si>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</si>
  <si>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</si>
  <si>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</si>
  <si>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</si>
  <si>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</si>
  <si>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</si>
  <si>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</si>
  <si>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</si>
  <si>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</si>
  <si>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</si>
  <si>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</si>
  <si>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</si>
  <si>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</si>
  <si>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</si>
  <si>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</si>
  <si>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</si>
  <si>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</si>
  <si>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</si>
  <si>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</si>
  <si>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</si>
  <si>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</si>
  <si>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</si>
  <si>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</si>
  <si>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</si>
  <si>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</si>
  <si>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</si>
  <si>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</si>
  <si>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</si>
  <si>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</si>
  <si>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</si>
  <si>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</si>
  <si>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</si>
  <si>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</si>
  <si>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</si>
  <si>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</si>
  <si>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</si>
  <si>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</si>
  <si>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</si>
  <si>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</si>
  <si>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</si>
  <si>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</si>
  <si>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</si>
  <si>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</si>
  <si>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</si>
  <si>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</si>
  <si>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</si>
  <si>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</si>
  <si>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</si>
  <si>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</si>
  <si>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</si>
  <si>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</si>
  <si>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</si>
  <si>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</si>
  <si>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</si>
  <si>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</si>
  <si>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</si>
  <si>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</si>
  <si>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</si>
  <si>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</si>
  <si>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</si>
  <si>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</si>
  <si>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</si>
  <si>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</si>
  <si>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</si>
  <si>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</si>
  <si>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</si>
  <si>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</si>
  <si>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</si>
  <si>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</si>
  <si>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</si>
  <si>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</si>
  <si>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</si>
  <si>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</si>
  <si>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</si>
  <si>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</si>
  <si>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</si>
  <si>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</si>
  <si>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</si>
  <si>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</si>
  <si>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</si>
  <si>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</si>
  <si>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</si>
  <si>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</si>
  <si>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</si>
  <si>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</si>
  <si>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</si>
  <si>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</si>
  <si>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</si>
  <si>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</si>
  <si>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</si>
  <si>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</si>
  <si>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</si>
  <si>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</si>
  <si>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</si>
  <si>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</si>
  <si>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</si>
  <si>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</si>
  <si>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</si>
  <si>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</si>
  <si>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</si>
  <si>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</si>
  <si>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</si>
  <si>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</si>
  <si>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</si>
  <si>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</si>
  <si>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</si>
  <si>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</si>
  <si>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</si>
  <si>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</si>
  <si>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</si>
  <si>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</si>
  <si>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</si>
  <si>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</si>
  <si>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</si>
  <si>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</si>
  <si>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</si>
  <si>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</si>
  <si>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</si>
  <si>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</si>
  <si>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</si>
  <si>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</si>
  <si>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</si>
  <si>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</si>
  <si>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</si>
  <si>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</si>
  <si>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</si>
  <si>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</si>
  <si>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</si>
  <si>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</si>
  <si>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</si>
  <si>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</si>
  <si>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</si>
  <si>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</si>
  <si>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</si>
  <si>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</si>
  <si>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</si>
  <si>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</si>
  <si>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</si>
  <si>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</si>
  <si>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</si>
  <si>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</si>
  <si>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</si>
  <si>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</si>
  <si>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</si>
  <si>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</si>
  <si>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</si>
  <si>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</si>
  <si>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</si>
  <si>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</si>
  <si>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</si>
  <si>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</si>
  <si>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</si>
  <si>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</si>
  <si>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</si>
  <si>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</si>
  <si>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</si>
  <si>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</si>
  <si>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</si>
  <si>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</si>
  <si>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</si>
  <si>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</si>
  <si>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</si>
  <si>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</si>
  <si>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</si>
  <si>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</si>
  <si>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</si>
  <si>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</si>
  <si>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</si>
  <si>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</si>
  <si>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</si>
  <si>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</si>
  <si>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</si>
  <si>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</si>
  <si>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</si>
  <si>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</si>
  <si>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</si>
  <si>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</si>
  <si>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</si>
  <si>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</si>
  <si>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</si>
  <si>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</si>
  <si>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</si>
  <si>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</si>
  <si>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</si>
  <si>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</si>
  <si>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</si>
  <si>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</si>
  <si>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</si>
  <si>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</si>
  <si>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</si>
  <si>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</si>
  <si>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</si>
  <si>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</si>
  <si>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</si>
  <si>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</si>
  <si>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</si>
  <si>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</si>
  <si>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</si>
  <si>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</si>
  <si>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</si>
  <si>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</si>
  <si>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</si>
  <si>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</si>
  <si>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</si>
  <si>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</si>
  <si>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</si>
  <si>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</si>
  <si>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</si>
  <si>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</si>
  <si>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</si>
  <si>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</si>
  <si>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</si>
  <si>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</si>
  <si>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</si>
  <si>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</si>
  <si>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</si>
  <si>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</si>
  <si>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</si>
  <si>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</si>
  <si>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</si>
  <si>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</si>
  <si>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</si>
  <si>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</si>
  <si>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</si>
  <si>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</si>
  <si>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</si>
  <si>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</si>
  <si>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</si>
  <si>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</si>
  <si>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</si>
  <si>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</si>
  <si>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</si>
  <si>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</si>
  <si>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</si>
  <si>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</si>
  <si>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</si>
  <si>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</si>
  <si>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</si>
  <si>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</si>
  <si>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</si>
  <si>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</si>
  <si>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</si>
  <si>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</si>
  <si>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</si>
  <si>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</si>
  <si>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</si>
  <si>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</si>
  <si>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</si>
  <si>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</si>
  <si>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</si>
  <si>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</si>
  <si>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</si>
  <si>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</si>
  <si>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</si>
  <si>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</si>
  <si>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</si>
  <si>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</si>
  <si>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</si>
  <si>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</si>
  <si>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</si>
  <si>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</si>
  <si>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</si>
  <si>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</si>
  <si>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</si>
  <si>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</si>
  <si>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</si>
  <si>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</si>
  <si>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</si>
  <si>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</si>
  <si>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</si>
  <si>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</si>
  <si>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</si>
  <si>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</si>
  <si>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</si>
  <si>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</si>
  <si>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</si>
  <si>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</si>
  <si>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</si>
  <si>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</si>
  <si>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</si>
  <si>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</si>
  <si>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</si>
  <si>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</si>
  <si>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</si>
  <si>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</si>
  <si>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</si>
  <si>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</si>
  <si>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</si>
  <si>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</si>
  <si>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</si>
  <si>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</si>
  <si>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</si>
  <si>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</si>
  <si>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</si>
  <si>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</si>
  <si>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</si>
  <si>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</si>
  <si>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</si>
  <si>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</si>
  <si>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</si>
  <si>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</si>
  <si>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</si>
  <si>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</si>
  <si>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</si>
  <si>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</si>
  <si>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</si>
  <si>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</si>
  <si>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</si>
  <si>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</si>
  <si>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</si>
  <si>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</si>
  <si>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</si>
  <si>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</si>
  <si>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</si>
  <si>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</si>
  <si>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</si>
  <si>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</si>
  <si>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</si>
  <si>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</si>
  <si>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</si>
  <si>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</si>
  <si>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</si>
  <si>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</si>
  <si>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</si>
  <si>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</si>
  <si>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</si>
  <si>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</si>
  <si>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</si>
  <si>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</si>
  <si>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</si>
  <si>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</si>
  <si>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</si>
  <si>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</si>
  <si>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</si>
  <si>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</si>
  <si>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</si>
  <si>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</si>
  <si>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</si>
  <si>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</si>
  <si>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</si>
  <si>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</si>
  <si>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</si>
  <si>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</si>
  <si>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</si>
  <si>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</si>
  <si>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</si>
  <si>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</si>
  <si>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</si>
  <si>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</si>
  <si>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</si>
  <si>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</si>
  <si>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</si>
  <si>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</si>
  <si>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</si>
  <si>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</si>
  <si>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</si>
  <si>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</si>
  <si>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</si>
  <si>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</si>
  <si>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</si>
  <si>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</si>
  <si>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</si>
  <si>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</si>
  <si>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</si>
  <si>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</si>
  <si>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</si>
  <si>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</si>
  <si>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</si>
  <si>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</si>
  <si>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</si>
  <si>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</si>
  <si>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</si>
  <si>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</si>
  <si>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</si>
  <si>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</si>
  <si>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</si>
  <si>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</si>
  <si>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</si>
  <si>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</si>
  <si>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</si>
  <si>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</si>
  <si>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</si>
  <si>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</si>
  <si>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</si>
  <si>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</si>
  <si>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</si>
  <si>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</si>
  <si>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</si>
  <si>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</si>
  <si>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</si>
  <si>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</si>
  <si>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</si>
  <si>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</si>
  <si>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</si>
  <si>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</si>
  <si>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</si>
  <si>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</si>
  <si>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</si>
  <si>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</si>
  <si>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</si>
  <si>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</si>
  <si>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</si>
  <si>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</si>
  <si>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</si>
  <si>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</si>
  <si>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</si>
  <si>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</si>
  <si>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</si>
  <si>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</si>
  <si>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</si>
  <si>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</si>
  <si>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</si>
  <si>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</si>
  <si>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</si>
  <si>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</si>
  <si>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</si>
  <si>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</si>
  <si>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</si>
  <si>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</si>
  <si>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</si>
  <si>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</si>
  <si>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</si>
  <si>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</si>
  <si>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</si>
  <si>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</si>
  <si>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</si>
  <si>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</si>
  <si>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</si>
  <si>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</si>
  <si>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</si>
  <si>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</si>
  <si>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</si>
  <si>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</si>
  <si>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</si>
  <si>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</si>
  <si>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</si>
  <si>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</si>
  <si>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</si>
  <si>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</si>
  <si>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</si>
  <si>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</si>
  <si>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</si>
  <si>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</si>
  <si>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</si>
  <si>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</si>
  <si>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</si>
  <si>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</si>
  <si>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</si>
  <si>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</si>
  <si>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</si>
  <si>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</si>
  <si>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</si>
  <si>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</si>
  <si>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</si>
  <si>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</si>
  <si>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</si>
  <si>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</si>
  <si>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</si>
  <si>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</si>
  <si>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</si>
  <si>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</si>
  <si>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</si>
  <si>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</si>
  <si>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</si>
  <si>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</si>
  <si>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</si>
  <si>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</si>
  <si>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</si>
  <si>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</si>
  <si>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</si>
  <si>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</si>
  <si>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</si>
  <si>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</si>
  <si>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</si>
  <si>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</si>
  <si>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</si>
  <si>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</si>
  <si>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</si>
  <si>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</si>
  <si>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</si>
  <si>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</si>
  <si>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</si>
  <si>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</si>
  <si>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</si>
  <si>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</si>
  <si>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</si>
  <si>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</si>
  <si>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</si>
  <si>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</si>
  <si>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</si>
  <si>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</si>
  <si>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</si>
  <si>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</si>
  <si>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</si>
  <si>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</si>
  <si>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</si>
  <si>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</si>
  <si>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</si>
  <si>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</si>
  <si>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</si>
  <si>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</si>
  <si>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</si>
  <si>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</si>
  <si>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</si>
  <si>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</si>
  <si>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</si>
  <si>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</si>
  <si>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</si>
  <si>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</si>
  <si>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</si>
  <si>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</si>
  <si>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</si>
  <si>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</si>
  <si>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</si>
  <si>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</si>
  <si>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</si>
  <si>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</si>
  <si>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</si>
  <si>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</si>
  <si>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</si>
  <si>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</si>
  <si>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</si>
  <si>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</si>
  <si>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</si>
  <si>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</si>
  <si>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</si>
  <si>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</si>
  <si>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</si>
  <si>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</si>
  <si>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</si>
  <si>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</si>
  <si>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</si>
  <si>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</si>
  <si>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</si>
  <si>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</si>
  <si>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</si>
  <si>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</si>
  <si>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Total general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</si>
  <si>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</si>
  <si>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</si>
  <si>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</si>
  <si>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</si>
  <si>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</si>
  <si>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</si>
  <si>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</si>
  <si>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</si>
  <si>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</si>
  <si>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</si>
  <si>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</si>
  <si>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</si>
  <si>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</si>
  <si>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</si>
  <si>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</si>
  <si>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</si>
  <si>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# Values</t>
  </si>
  <si>
    <t>Country Pivot</t>
  </si>
  <si>
    <t>Time series Pivot classified per coffee type</t>
  </si>
  <si>
    <t xml:space="preserve">  Sales</t>
  </si>
  <si>
    <t>Year (Order Date)</t>
  </si>
  <si>
    <t>Average of Sales</t>
  </si>
  <si>
    <t>Month (Order Date)</t>
  </si>
  <si>
    <t>Total</t>
  </si>
  <si>
    <t>Customer</t>
  </si>
  <si>
    <t xml:space="preserve">  Effective sale</t>
  </si>
  <si>
    <t># of Orders</t>
  </si>
  <si>
    <t>Customer that pay the most</t>
  </si>
  <si>
    <t>Customers that order the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</si>
</sst>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dd/mm/yy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166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/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[Coffee.xlsx]Pivots!TablaDinámica1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8.0428688258410971E-2"/>
              <c:y val="0.1818669948506664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678949422029037"/>
              <c:y val="-0.113204778616059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38392785089866077"/>
              <c:y val="0.1183634628207184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8.0428688258410971E-2"/>
              <c:y val="0.1818669948506664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2678949422029037"/>
              <c:y val="-0.1132047786160599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38392785089866077"/>
              <c:y val="0.1183634628207184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38-4A51-B17B-5E8C25687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38-4A51-B17B-5E8C25687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38-4A51-B17B-5E8C256873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Pivots!$B$7:$B$10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Pivots!$C$7:$C$10</c:f>
              <c:numCache>
                <c:formatCode>General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8-4A51-B17B-5E8C256873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[Coffee.xlsx]Pivots!TablaDinámica2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4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Pivots!$H$6:$H$7</c:f>
              <c:strCache>
                <c:ptCount val="1"/>
                <c:pt idx="0">
                  <c:v>Ara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Pivots!$H$8:$H$56</c:f>
              <c:numCache>
                <c:formatCode>General</c:formatCode>
                <c:ptCount val="44"/>
                <c:pt idx="0">
                  <c:v>62.284999999999997</c:v>
                </c:pt>
                <c:pt idx="1">
                  <c:v>35.994999999999997</c:v>
                </c:pt>
                <c:pt idx="2">
                  <c:v>56.236249999999998</c:v>
                </c:pt>
                <c:pt idx="3">
                  <c:v>61.423999999999999</c:v>
                </c:pt>
                <c:pt idx="4">
                  <c:v>26.832499999999996</c:v>
                </c:pt>
                <c:pt idx="5">
                  <c:v>81.509999999999991</c:v>
                </c:pt>
                <c:pt idx="6">
                  <c:v>43.127499999999998</c:v>
                </c:pt>
                <c:pt idx="7">
                  <c:v>47.841428571428573</c:v>
                </c:pt>
                <c:pt idx="8">
                  <c:v>178.70999999999998</c:v>
                </c:pt>
                <c:pt idx="9">
                  <c:v>33.553888888888892</c:v>
                </c:pt>
                <c:pt idx="10">
                  <c:v>62.566999999999993</c:v>
                </c:pt>
                <c:pt idx="11">
                  <c:v>44.27</c:v>
                </c:pt>
                <c:pt idx="12">
                  <c:v>15.75</c:v>
                </c:pt>
                <c:pt idx="13">
                  <c:v>67.768181818181816</c:v>
                </c:pt>
                <c:pt idx="14">
                  <c:v>26.094000000000001</c:v>
                </c:pt>
                <c:pt idx="15">
                  <c:v>27</c:v>
                </c:pt>
                <c:pt idx="16">
                  <c:v>36.444999999999993</c:v>
                </c:pt>
                <c:pt idx="17">
                  <c:v>83.541428571428554</c:v>
                </c:pt>
                <c:pt idx="18">
                  <c:v>43.061999999999998</c:v>
                </c:pt>
                <c:pt idx="19">
                  <c:v>22.5</c:v>
                </c:pt>
                <c:pt idx="20">
                  <c:v>31.537499999999998</c:v>
                </c:pt>
                <c:pt idx="21">
                  <c:v>41.781111111111109</c:v>
                </c:pt>
                <c:pt idx="22">
                  <c:v>85.86333333333333</c:v>
                </c:pt>
                <c:pt idx="23">
                  <c:v>15.976666666666665</c:v>
                </c:pt>
                <c:pt idx="24">
                  <c:v>32.293125000000003</c:v>
                </c:pt>
                <c:pt idx="25">
                  <c:v>57.033333333333331</c:v>
                </c:pt>
                <c:pt idx="26">
                  <c:v>52.288124999999987</c:v>
                </c:pt>
                <c:pt idx="27">
                  <c:v>17.054999999999996</c:v>
                </c:pt>
                <c:pt idx="28">
                  <c:v>39.119999999999997</c:v>
                </c:pt>
                <c:pt idx="29">
                  <c:v>53.798749999999998</c:v>
                </c:pt>
                <c:pt idx="30">
                  <c:v>21.800999999999998</c:v>
                </c:pt>
                <c:pt idx="31">
                  <c:v>35.940624999999997</c:v>
                </c:pt>
                <c:pt idx="32">
                  <c:v>60.06642857142856</c:v>
                </c:pt>
                <c:pt idx="33">
                  <c:v>37.383749999999999</c:v>
                </c:pt>
                <c:pt idx="34">
                  <c:v>53.887499999999996</c:v>
                </c:pt>
                <c:pt idx="35">
                  <c:v>49.935624999999995</c:v>
                </c:pt>
                <c:pt idx="36">
                  <c:v>22.538999999999998</c:v>
                </c:pt>
                <c:pt idx="37">
                  <c:v>22.975999999999996</c:v>
                </c:pt>
                <c:pt idx="38">
                  <c:v>46.293333333333329</c:v>
                </c:pt>
                <c:pt idx="39">
                  <c:v>24.736874999999998</c:v>
                </c:pt>
                <c:pt idx="40">
                  <c:v>38.622999999999998</c:v>
                </c:pt>
                <c:pt idx="41">
                  <c:v>29.965</c:v>
                </c:pt>
                <c:pt idx="42">
                  <c:v>49.457999999999991</c:v>
                </c:pt>
                <c:pt idx="43">
                  <c:v>29.098749999999995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4280-8FF8-F49A1BD14B07}"/>
            </c:ext>
          </c:extLst>
        </c:ser>
        <c:ser>
          <c:idx val="1"/>
          <c:order val="1"/>
          <c:tx>
            <c:strRef>
              <c:f>Pivots!$I$6:$I$7</c:f>
              <c:strCache>
                <c:ptCount val="1"/>
                <c:pt idx="0">
                  <c:v>Exc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Pivots!$I$8:$I$56</c:f>
              <c:numCache>
                <c:formatCode>General</c:formatCode>
                <c:ptCount val="44"/>
                <c:pt idx="0">
                  <c:v>43.71</c:v>
                </c:pt>
                <c:pt idx="1">
                  <c:v>32.365000000000002</c:v>
                </c:pt>
                <c:pt idx="2">
                  <c:v>49.874285714285712</c:v>
                </c:pt>
                <c:pt idx="3">
                  <c:v>85.134374999999991</c:v>
                </c:pt>
                <c:pt idx="4">
                  <c:v>27.675000000000001</c:v>
                </c:pt>
                <c:pt idx="5">
                  <c:v>84.794999999999987</c:v>
                </c:pt>
                <c:pt idx="6">
                  <c:v>45.644999999999989</c:v>
                </c:pt>
                <c:pt idx="7">
                  <c:v>35.475000000000001</c:v>
                </c:pt>
                <c:pt idx="8">
                  <c:v>41.524999999999999</c:v>
                </c:pt>
                <c:pt idx="9">
                  <c:v>30.752999999999997</c:v>
                </c:pt>
                <c:pt idx="10">
                  <c:v>63.249999999999993</c:v>
                </c:pt>
                <c:pt idx="11">
                  <c:v>105.30299999999997</c:v>
                </c:pt>
                <c:pt idx="12">
                  <c:v>21.935000000000002</c:v>
                </c:pt>
                <c:pt idx="13">
                  <c:v>47.653888888888886</c:v>
                </c:pt>
                <c:pt idx="14">
                  <c:v>33.935625000000002</c:v>
                </c:pt>
                <c:pt idx="15">
                  <c:v>69.451999999999998</c:v>
                </c:pt>
                <c:pt idx="16">
                  <c:v>90.288333333333341</c:v>
                </c:pt>
                <c:pt idx="17">
                  <c:v>59.571666666666658</c:v>
                </c:pt>
                <c:pt idx="18">
                  <c:v>45.484999999999999</c:v>
                </c:pt>
                <c:pt idx="19">
                  <c:v>25.906666666666666</c:v>
                </c:pt>
                <c:pt idx="20">
                  <c:v>65.036666666666676</c:v>
                </c:pt>
                <c:pt idx="21">
                  <c:v>58.137777777777778</c:v>
                </c:pt>
                <c:pt idx="22">
                  <c:v>47.52</c:v>
                </c:pt>
                <c:pt idx="23">
                  <c:v>44.06909090909091</c:v>
                </c:pt>
                <c:pt idx="24">
                  <c:v>34.90625</c:v>
                </c:pt>
                <c:pt idx="25">
                  <c:v>47.374999999999993</c:v>
                </c:pt>
                <c:pt idx="26">
                  <c:v>42.55681818181818</c:v>
                </c:pt>
                <c:pt idx="27">
                  <c:v>48.428000000000004</c:v>
                </c:pt>
                <c:pt idx="28">
                  <c:v>33.270000000000003</c:v>
                </c:pt>
                <c:pt idx="29">
                  <c:v>27.241000000000003</c:v>
                </c:pt>
                <c:pt idx="30">
                  <c:v>43.730555555555554</c:v>
                </c:pt>
                <c:pt idx="31">
                  <c:v>41.238571428571433</c:v>
                </c:pt>
                <c:pt idx="32">
                  <c:v>68.3125</c:v>
                </c:pt>
                <c:pt idx="33">
                  <c:v>52.064999999999998</c:v>
                </c:pt>
                <c:pt idx="34">
                  <c:v>51.415454545454551</c:v>
                </c:pt>
                <c:pt idx="35">
                  <c:v>29.639999999999997</c:v>
                </c:pt>
                <c:pt idx="36">
                  <c:v>27.72</c:v>
                </c:pt>
                <c:pt idx="37">
                  <c:v>33.453749999999999</c:v>
                </c:pt>
                <c:pt idx="38">
                  <c:v>43.852499999999999</c:v>
                </c:pt>
                <c:pt idx="39">
                  <c:v>48.292499999999997</c:v>
                </c:pt>
                <c:pt idx="40">
                  <c:v>42.498999999999995</c:v>
                </c:pt>
                <c:pt idx="41">
                  <c:v>60.885714285714286</c:v>
                </c:pt>
                <c:pt idx="42">
                  <c:v>49.337000000000003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2-4280-8FF8-F49A1BD14B07}"/>
            </c:ext>
          </c:extLst>
        </c:ser>
        <c:ser>
          <c:idx val="2"/>
          <c:order val="2"/>
          <c:tx>
            <c:strRef>
              <c:f>Pivots!$J$6:$J$7</c:f>
              <c:strCache>
                <c:ptCount val="1"/>
                <c:pt idx="0">
                  <c:v>Lib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Pivots!$J$8:$J$56</c:f>
              <c:numCache>
                <c:formatCode>General</c:formatCode>
                <c:ptCount val="44"/>
                <c:pt idx="0">
                  <c:v>42.631999999999991</c:v>
                </c:pt>
                <c:pt idx="1">
                  <c:v>62.005714285714284</c:v>
                </c:pt>
                <c:pt idx="2">
                  <c:v>53.506666666666668</c:v>
                </c:pt>
                <c:pt idx="3">
                  <c:v>53.370499999999993</c:v>
                </c:pt>
                <c:pt idx="4">
                  <c:v>48.458749999999995</c:v>
                </c:pt>
                <c:pt idx="5">
                  <c:v>42.761250000000004</c:v>
                </c:pt>
                <c:pt idx="6">
                  <c:v>46.032499999999992</c:v>
                </c:pt>
                <c:pt idx="7">
                  <c:v>44.743333333333339</c:v>
                </c:pt>
                <c:pt idx="8">
                  <c:v>54.913749999999993</c:v>
                </c:pt>
                <c:pt idx="9">
                  <c:v>53.888749999999995</c:v>
                </c:pt>
                <c:pt idx="10">
                  <c:v>50.127857142857145</c:v>
                </c:pt>
                <c:pt idx="11">
                  <c:v>31.176666666666666</c:v>
                </c:pt>
                <c:pt idx="12">
                  <c:v>34.334375000000001</c:v>
                </c:pt>
                <c:pt idx="13">
                  <c:v>38.834999999999994</c:v>
                </c:pt>
                <c:pt idx="14">
                  <c:v>56.241</c:v>
                </c:pt>
                <c:pt idx="15">
                  <c:v>36.877499999999998</c:v>
                </c:pt>
                <c:pt idx="16">
                  <c:v>27.810000000000002</c:v>
                </c:pt>
                <c:pt idx="17">
                  <c:v>59.223333333333329</c:v>
                </c:pt>
                <c:pt idx="18">
                  <c:v>47.262999999999998</c:v>
                </c:pt>
                <c:pt idx="19">
                  <c:v>20.166666666666668</c:v>
                </c:pt>
                <c:pt idx="20">
                  <c:v>17.826000000000001</c:v>
                </c:pt>
                <c:pt idx="21">
                  <c:v>48.996111111111105</c:v>
                </c:pt>
                <c:pt idx="22">
                  <c:v>69.407999999999987</c:v>
                </c:pt>
                <c:pt idx="23">
                  <c:v>31.39</c:v>
                </c:pt>
                <c:pt idx="24">
                  <c:v>31.057777777777783</c:v>
                </c:pt>
                <c:pt idx="25">
                  <c:v>35.97571428571429</c:v>
                </c:pt>
                <c:pt idx="26">
                  <c:v>67.509166666666673</c:v>
                </c:pt>
                <c:pt idx="27">
                  <c:v>92.479166666666671</c:v>
                </c:pt>
                <c:pt idx="28">
                  <c:v>44.533333333333331</c:v>
                </c:pt>
                <c:pt idx="29">
                  <c:v>69.86666666666666</c:v>
                </c:pt>
                <c:pt idx="30">
                  <c:v>20.344999999999999</c:v>
                </c:pt>
                <c:pt idx="31">
                  <c:v>41.86</c:v>
                </c:pt>
                <c:pt idx="32">
                  <c:v>28.554999999999996</c:v>
                </c:pt>
                <c:pt idx="33">
                  <c:v>58.463999999999999</c:v>
                </c:pt>
                <c:pt idx="34">
                  <c:v>44.817499999999995</c:v>
                </c:pt>
                <c:pt idx="35">
                  <c:v>43.135555555555555</c:v>
                </c:pt>
                <c:pt idx="36">
                  <c:v>93.746111111111105</c:v>
                </c:pt>
                <c:pt idx="37">
                  <c:v>22.793750000000003</c:v>
                </c:pt>
                <c:pt idx="38">
                  <c:v>57.813749999999992</c:v>
                </c:pt>
                <c:pt idx="39">
                  <c:v>22.13625</c:v>
                </c:pt>
                <c:pt idx="40">
                  <c:v>48.715000000000003</c:v>
                </c:pt>
                <c:pt idx="41">
                  <c:v>56.696666666666658</c:v>
                </c:pt>
                <c:pt idx="42">
                  <c:v>67.763749999999987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E2-4280-8FF8-F49A1BD14B07}"/>
            </c:ext>
          </c:extLst>
        </c:ser>
        <c:ser>
          <c:idx val="3"/>
          <c:order val="3"/>
          <c:tx>
            <c:strRef>
              <c:f>Pivots!$K$6:$K$7</c:f>
              <c:strCache>
                <c:ptCount val="1"/>
                <c:pt idx="0">
                  <c:v>Rob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Pivots!$F$8:$G$56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Pivots!$K$8:$K$56</c:f>
              <c:numCache>
                <c:formatCode>General</c:formatCode>
                <c:ptCount val="44"/>
                <c:pt idx="0">
                  <c:v>24.6</c:v>
                </c:pt>
                <c:pt idx="1">
                  <c:v>34.387999999999991</c:v>
                </c:pt>
                <c:pt idx="2">
                  <c:v>21.005833333333332</c:v>
                </c:pt>
                <c:pt idx="3">
                  <c:v>26.474999999999998</c:v>
                </c:pt>
                <c:pt idx="4">
                  <c:v>17.009999999999998</c:v>
                </c:pt>
                <c:pt idx="5">
                  <c:v>41.361666666666665</c:v>
                </c:pt>
                <c:pt idx="6">
                  <c:v>50.278749999999995</c:v>
                </c:pt>
                <c:pt idx="7">
                  <c:v>33.254999999999995</c:v>
                </c:pt>
                <c:pt idx="8">
                  <c:v>44.809090909090905</c:v>
                </c:pt>
                <c:pt idx="9">
                  <c:v>30.523571428571426</c:v>
                </c:pt>
                <c:pt idx="10">
                  <c:v>24.10125</c:v>
                </c:pt>
                <c:pt idx="11">
                  <c:v>35.098333333333329</c:v>
                </c:pt>
                <c:pt idx="12">
                  <c:v>29.87</c:v>
                </c:pt>
                <c:pt idx="13">
                  <c:v>47.758888888888883</c:v>
                </c:pt>
                <c:pt idx="14">
                  <c:v>46.326000000000008</c:v>
                </c:pt>
                <c:pt idx="15">
                  <c:v>48.007999999999996</c:v>
                </c:pt>
                <c:pt idx="16">
                  <c:v>19.693333333333332</c:v>
                </c:pt>
                <c:pt idx="17">
                  <c:v>46.96</c:v>
                </c:pt>
                <c:pt idx="18">
                  <c:v>46.064999999999991</c:v>
                </c:pt>
                <c:pt idx="19">
                  <c:v>27.935999999999996</c:v>
                </c:pt>
                <c:pt idx="20">
                  <c:v>43.23714285714285</c:v>
                </c:pt>
                <c:pt idx="21">
                  <c:v>58.156666666666659</c:v>
                </c:pt>
                <c:pt idx="22">
                  <c:v>34.695</c:v>
                </c:pt>
                <c:pt idx="23">
                  <c:v>25.701666666666664</c:v>
                </c:pt>
                <c:pt idx="24">
                  <c:v>32.039000000000001</c:v>
                </c:pt>
                <c:pt idx="25">
                  <c:v>20.137500000000003</c:v>
                </c:pt>
                <c:pt idx="26">
                  <c:v>25.315499999999997</c:v>
                </c:pt>
                <c:pt idx="27">
                  <c:v>53.11999999999999</c:v>
                </c:pt>
                <c:pt idx="28">
                  <c:v>34.086249999999993</c:v>
                </c:pt>
                <c:pt idx="29">
                  <c:v>22.083749999999998</c:v>
                </c:pt>
                <c:pt idx="30">
                  <c:v>49.872499999999995</c:v>
                </c:pt>
                <c:pt idx="31">
                  <c:v>53.447857142857139</c:v>
                </c:pt>
                <c:pt idx="32">
                  <c:v>55.359999999999992</c:v>
                </c:pt>
                <c:pt idx="33">
                  <c:v>36.623571428571431</c:v>
                </c:pt>
                <c:pt idx="34">
                  <c:v>37.894999999999996</c:v>
                </c:pt>
                <c:pt idx="35">
                  <c:v>70.691666666666663</c:v>
                </c:pt>
                <c:pt idx="36">
                  <c:v>29.337</c:v>
                </c:pt>
                <c:pt idx="37">
                  <c:v>26.879999999999995</c:v>
                </c:pt>
                <c:pt idx="38">
                  <c:v>39.952500000000001</c:v>
                </c:pt>
                <c:pt idx="39">
                  <c:v>40.050999999999995</c:v>
                </c:pt>
                <c:pt idx="40">
                  <c:v>43.495714285714278</c:v>
                </c:pt>
                <c:pt idx="41">
                  <c:v>54.187142857142859</c:v>
                </c:pt>
                <c:pt idx="42">
                  <c:v>28.339999999999996</c:v>
                </c:pt>
                <c:pt idx="43">
                  <c:v>17.765000000000001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5-4F33-ABF7-339D2A1A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71512"/>
        <c:axId val="969571840"/>
      </c:lineChart>
      <c:catAx>
        <c:axId val="96957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1840"/>
        <c:crosses val="autoZero"/>
        <c:auto val="1"/>
        <c:lblAlgn val="ctr"/>
        <c:lblOffset val="100"/>
        <c:noMultiLvlLbl val="0"/>
      </c:catAx>
      <c:valAx>
        <c:axId val="9695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[Coffee.xlsx]Pivots!TablaDinámica4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spending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Pivots!$O$6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Pivots!$N$7:$N$18</c:f>
              <c:strCache>
                <c:ptCount val="11"/>
                <c:pt idx="0">
                  <c:v>Alexa Sizey</c:v>
                </c:pt>
                <c:pt idx="1">
                  <c:v>Shelli Keynd</c:v>
                </c:pt>
                <c:pt idx="2">
                  <c:v>Nanny Lush</c:v>
                </c:pt>
                <c:pt idx="3">
                  <c:v>Daniel Heinonen</c:v>
                </c:pt>
                <c:pt idx="4">
                  <c:v>Teddi Crowthe</c:v>
                </c:pt>
                <c:pt idx="5">
                  <c:v>Elysee Sketch</c:v>
                </c:pt>
                <c:pt idx="6">
                  <c:v>Lacee Tanti</c:v>
                </c:pt>
                <c:pt idx="7">
                  <c:v>Lemuel Rignold</c:v>
                </c:pt>
                <c:pt idx="8">
                  <c:v>Hatty Dovydenas</c:v>
                </c:pt>
                <c:pt idx="9">
                  <c:v>Davida Caro</c:v>
                </c:pt>
                <c:pt idx="10">
                  <c:v>Samuele Ales0</c:v>
                </c:pt>
              </c:strCache>
            </c:strRef>
          </c:cat>
          <c:val>
            <c:numRef>
              <c:f>Pivots!$O$7:$O$18</c:f>
              <c:numCache>
                <c:formatCode>General</c:formatCode>
                <c:ptCount val="11"/>
                <c:pt idx="0">
                  <c:v>218.73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204.92999999999995</c:v>
                </c:pt>
                <c:pt idx="6">
                  <c:v>204.92999999999995</c:v>
                </c:pt>
                <c:pt idx="7">
                  <c:v>200.78999999999996</c:v>
                </c:pt>
                <c:pt idx="8">
                  <c:v>189.74999999999997</c:v>
                </c:pt>
                <c:pt idx="9">
                  <c:v>182.27499999999998</c:v>
                </c:pt>
                <c:pt idx="10">
                  <c:v>182.27499999999998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6-4488-867D-2DD9604BA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6207560"/>
        <c:axId val="1376207888"/>
      </c:barChart>
      <c:catAx>
        <c:axId val="137620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888"/>
        <c:crosses val="autoZero"/>
        <c:auto val="1"/>
        <c:lblAlgn val="ctr"/>
        <c:lblOffset val="100"/>
        <c:noMultiLvlLbl val="0"/>
      </c:catAx>
      <c:valAx>
        <c:axId val="13762078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[Coffee.xlsx]Pivots!TablaDinámica5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ordering cutomers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Pivots!$S$6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Pivots!$R$7:$R$18</c:f>
              <c:strCache>
                <c:ptCount val="11"/>
                <c:pt idx="0">
                  <c:v>Gladi Ducker</c:v>
                </c:pt>
                <c:pt idx="1">
                  <c:v>Ailey Brash</c:v>
                </c:pt>
                <c:pt idx="2">
                  <c:v>Flynn Antony</c:v>
                </c:pt>
                <c:pt idx="3">
                  <c:v>Terri Farra</c:v>
                </c:pt>
                <c:pt idx="4">
                  <c:v>Cody Verissimo</c:v>
                </c:pt>
                <c:pt idx="5">
                  <c:v>Faunie Brigham</c:v>
                </c:pt>
                <c:pt idx="6">
                  <c:v>Marguerite Graves</c:v>
                </c:pt>
                <c:pt idx="7">
                  <c:v>Jimmy Dymoke</c:v>
                </c:pt>
                <c:pt idx="8">
                  <c:v>Nealson Cuttler</c:v>
                </c:pt>
                <c:pt idx="9">
                  <c:v>Marja Urion</c:v>
                </c:pt>
                <c:pt idx="10">
                  <c:v>Brenn Dundredge</c:v>
                </c:pt>
              </c:strCache>
            </c:strRef>
          </c:cat>
          <c:val>
            <c:numRef>
              <c:f>Pivots!$S$7:$S$18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E-4540-9131-65748E32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1787248"/>
        <c:axId val="1211784952"/>
      </c:barChart>
      <c:catAx>
        <c:axId val="12117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84952"/>
        <c:crosses val="autoZero"/>
        <c:auto val="1"/>
        <c:lblAlgn val="ctr"/>
        <c:lblOffset val="100"/>
        <c:noMultiLvlLbl val="0"/>
      </c:catAx>
      <c:valAx>
        <c:axId val="12117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167316</xdr:colOff>
      <xdr:row>6</xdr:row>
      <xdr:rowOff>104851</xdr:rowOff>
    </xdr:from>
    <xdr:to>
      <xdr:col>6</xdr:col>
      <xdr:colOff>755251</xdr:colOff>
      <xdr:row>25</xdr:row>
      <xdr:rowOff>162729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DB2DB8-E653-4DF3-8678-C1B752FE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167316</xdr:colOff>
      <xdr:row>27</xdr:row>
      <xdr:rowOff>42896</xdr:rowOff>
    </xdr:from>
    <xdr:to>
      <xdr:col>13</xdr:col>
      <xdr:colOff>26458</xdr:colOff>
      <xdr:row>52</xdr:row>
      <xdr:rowOff>162127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77B628-209F-4D10-A5DF-D64048ADB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325455</xdr:colOff>
      <xdr:row>6</xdr:row>
      <xdr:rowOff>104851</xdr:rowOff>
    </xdr:from>
    <xdr:to>
      <xdr:col>22</xdr:col>
      <xdr:colOff>84684</xdr:colOff>
      <xdr:row>33</xdr:row>
      <xdr:rowOff>22504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EB8DD1-571D-4663-8AAE-81DE1C19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326586</xdr:colOff>
      <xdr:row>37</xdr:row>
      <xdr:rowOff>18915</xdr:rowOff>
    </xdr:from>
    <xdr:to>
      <xdr:col>22</xdr:col>
      <xdr:colOff>84684</xdr:colOff>
      <xdr:row>63</xdr:row>
      <xdr:rowOff>-1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ABFD0-2BC2-4788-B7D3-15EA60F19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488144</xdr:colOff>
      <xdr:row>9</xdr:row>
      <xdr:rowOff>76338</xdr:rowOff>
    </xdr:from>
    <xdr:to>
      <xdr:col>13</xdr:col>
      <xdr:colOff>26458</xdr:colOff>
      <xdr:row>14</xdr:row>
      <xdr:rowOff>90714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3B066CEB-CE37-1DE0-3DF0-54F27861B5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354" y="1602386"/>
              <a:ext cx="1812023" cy="936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250483</xdr:colOff>
      <xdr:row>6</xdr:row>
      <xdr:rowOff>104851</xdr:rowOff>
    </xdr:from>
    <xdr:to>
      <xdr:col>10</xdr:col>
      <xdr:colOff>36286</xdr:colOff>
      <xdr:row>14</xdr:row>
      <xdr:rowOff>90714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offee Type">
              <a:extLst>
                <a:ext uri="{FF2B5EF4-FFF2-40B4-BE49-F238E27FC236}">
                  <a16:creationId xmlns:a16="http://schemas.microsoft.com/office/drawing/2014/main" id="{D7A1FFC5-C5CF-ECB7-85A1-44D118026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197" y="1066422"/>
              <a:ext cx="2071803" cy="14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308428</xdr:colOff>
      <xdr:row>19</xdr:row>
      <xdr:rowOff>36288</xdr:rowOff>
    </xdr:from>
    <xdr:to>
      <xdr:col>9</xdr:col>
      <xdr:colOff>682976</xdr:colOff>
      <xdr:row>26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oast Type">
              <a:extLst>
                <a:ext uri="{FF2B5EF4-FFF2-40B4-BE49-F238E27FC236}">
                  <a16:creationId xmlns:a16="http://schemas.microsoft.com/office/drawing/2014/main" id="{A93F4E22-C90B-468C-8395-27D2654F0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8142" y="3356431"/>
              <a:ext cx="1898548" cy="1288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167316</xdr:colOff>
      <xdr:row>1</xdr:row>
      <xdr:rowOff>-1</xdr:rowOff>
    </xdr:from>
    <xdr:to>
      <xdr:col>22</xdr:col>
      <xdr:colOff>83554</xdr:colOff>
      <xdr:row>5</xdr:row>
      <xdr:rowOff>72570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EEFBE1B-A651-5F31-FD7B-A077A5491B80}"/>
            </a:ext>
          </a:extLst>
        </xdr:cNvPr>
        <xdr:cNvSpPr/>
      </xdr:nvSpPr>
      <xdr:spPr>
        <a:xfrm>
          <a:off x="167316" y="50131"/>
          <a:ext cx="16275843" cy="807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800"/>
            <a:t>COFFEE SALES DASHBOARD</a:t>
          </a:r>
        </a:p>
      </xdr:txBody>
    </xdr:sp>
    <xdr:clientData/>
  </xdr:twoCellAnchor>
  <xdr:twoCellAnchor editAs="oneCell">
    <xdr:from>
      <xdr:col>0</xdr:col>
      <xdr:colOff>167316</xdr:colOff>
      <xdr:row>54</xdr:row>
      <xdr:rowOff>53379</xdr:rowOff>
    </xdr:from>
    <xdr:to>
      <xdr:col>13</xdr:col>
      <xdr:colOff>8566</xdr:colOff>
      <xdr:row>62</xdr:row>
      <xdr:rowOff>181466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3" name="Order Date">
              <a:extLst>
                <a:ext uri="{FF2B5EF4-FFF2-40B4-BE49-F238E27FC236}">
                  <a16:creationId xmlns:a16="http://schemas.microsoft.com/office/drawing/2014/main" id="{BFEAB6CA-B18B-68C3-8AD3-881420FFF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316" y="9875395"/>
              <a:ext cx="9151169" cy="1602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483658</xdr:colOff>
      <xdr:row>18</xdr:row>
      <xdr:rowOff>38101</xdr:rowOff>
    </xdr:from>
    <xdr:to>
      <xdr:col>13</xdr:col>
      <xdr:colOff>26458</xdr:colOff>
      <xdr:row>26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ize">
              <a:extLst>
                <a:ext uri="{FF2B5EF4-FFF2-40B4-BE49-F238E27FC236}">
                  <a16:creationId xmlns:a16="http://schemas.microsoft.com/office/drawing/2014/main" id="{D526DDC7-BE35-52BA-00B7-9FD759EC9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9868" y="3223343"/>
              <a:ext cx="1816509" cy="1491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Reynoso" refreshedDate="45429.755157523148" createdVersion="8" refreshedVersion="8" minRefreshableVersion="3" recordCount="1000" xr:uid="{ED2FC795-B1DC-4758-97E7-07CCA65BADC7}">
  <cacheSource type="worksheet">
    <worksheetSource ref="A1:P1001" sheet="data"/>
  </cacheSource>
  <cacheFields count="21">
    <cacheField name="Order ID" numFmtId="0">
      <sharedItems/>
    </cacheField>
    <cacheField name="# Values" numFmtId="0">
      <sharedItems containsSemiMixedTypes="0" containsString="0" containsNumber="1" containsInteger="1" minValue="1" maxValue="1"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City" numFmtId="0">
      <sharedItems/>
    </cacheField>
    <cacheField name="Country" numFmtId="0">
      <sharedItems count="3">
        <s v="United States"/>
        <s v="Ireland"/>
        <s v="United Kingdom"/>
      </sharedItems>
    </cacheField>
    <cacheField name="Loyalty Card" numFmtId="0">
      <sharedItems count="2">
        <s v="Yes"/>
        <s v="No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0">
      <sharedItems containsSemiMixedTypes="0" containsString="0" containsNumber="1" minValue="2.6849999999999996" maxValue="36.454999999999998"/>
    </cacheField>
    <cacheField name="Profit" numFmtId="0">
      <sharedItems containsSemiMixedTypes="0" containsString="0" containsNumber="1" minValue="0.16109999999999997" maxValue="4.7391499999999995"/>
    </cacheField>
    <cacheField name="Sales" numFmtId="0">
      <sharedItems containsSemiMixedTypes="0" containsString="0" containsNumber="1" minValue="2.6849999999999996" maxValue="218.73"/>
    </cacheField>
    <cacheField name="Meses (Order Date)" numFmtId="0" databaseField="0">
      <fieldGroup base="2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Trimestres (Order Date)" numFmtId="0" databaseField="0">
      <fieldGroup base="2">
        <rangePr groupBy="quarters" startDate="2019-01-02T00:00:00" endDate="2022-08-20T00:00:00"/>
        <groupItems count="6">
          <s v="&lt;1/2/2019"/>
          <s v="Trim.1"/>
          <s v="Trim.2"/>
          <s v="Trim.3"/>
          <s v="Trim.4"/>
          <s v="&gt;8/20/2022"/>
        </groupItems>
      </fieldGroup>
    </cacheField>
    <cacheField name="Años (Order Date)" numFmtId="0" databaseField="0">
      <fieldGroup base="2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  <cacheField name="Campo1" numFmtId="0" formula="Sales/'Order ID'" databaseField="0"/>
    <cacheField name="Effective sale" numFmtId="0" formula="Sales/'# Values'" databaseField="0"/>
  </cacheFields>
  <extLst>
    <ext xmlns:x14="http://schemas.microsoft.com/office/spreadsheetml/2009/9/main" uri="{725AE2AE-9491-48be-B2B4-4EB974FC3084}">
      <x14:pivotCacheDefinition pivotCacheId="287943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n v="1"/>
    <x v="0"/>
    <s v="17670-51384-MA"/>
    <s v="R-M-1"/>
    <n v="2"/>
    <x v="0"/>
    <s v="Paterson"/>
    <x v="0"/>
    <x v="0"/>
    <x v="0"/>
    <x v="0"/>
    <x v="0"/>
    <n v="9.9499999999999993"/>
    <n v="0.59699999999999998"/>
    <n v="19.899999999999999"/>
  </r>
  <r>
    <s v="QEV-37451-860"/>
    <n v="1"/>
    <x v="0"/>
    <s v="17670-51384-MA"/>
    <s v="E-M-0.5"/>
    <n v="5"/>
    <x v="0"/>
    <s v="Paterson"/>
    <x v="0"/>
    <x v="0"/>
    <x v="1"/>
    <x v="0"/>
    <x v="1"/>
    <n v="8.25"/>
    <n v="0.90749999999999997"/>
    <n v="41.25"/>
  </r>
  <r>
    <s v="FAA-43335-268"/>
    <n v="1"/>
    <x v="1"/>
    <s v="21125-22134-PX"/>
    <s v="A-L-1"/>
    <n v="1"/>
    <x v="1"/>
    <s v="San Antonio"/>
    <x v="0"/>
    <x v="0"/>
    <x v="2"/>
    <x v="1"/>
    <x v="0"/>
    <n v="12.95"/>
    <n v="1.1655"/>
    <n v="12.95"/>
  </r>
  <r>
    <s v="KAC-83089-793"/>
    <n v="1"/>
    <x v="2"/>
    <s v="23806-46781-OU"/>
    <s v="E-M-1"/>
    <n v="2"/>
    <x v="2"/>
    <s v="Cill Airne"/>
    <x v="1"/>
    <x v="1"/>
    <x v="1"/>
    <x v="0"/>
    <x v="0"/>
    <n v="13.75"/>
    <n v="1.5125"/>
    <n v="27.5"/>
  </r>
  <r>
    <s v="KAC-83089-793"/>
    <n v="1"/>
    <x v="2"/>
    <s v="23806-46781-OU"/>
    <s v="R-L-2.5"/>
    <n v="2"/>
    <x v="2"/>
    <s v="Cill Airne"/>
    <x v="1"/>
    <x v="1"/>
    <x v="0"/>
    <x v="1"/>
    <x v="2"/>
    <n v="27.484999999999996"/>
    <n v="1.6490999999999998"/>
    <n v="54.969999999999992"/>
  </r>
  <r>
    <s v="CVP-18956-553"/>
    <n v="1"/>
    <x v="3"/>
    <s v="86561-91660-RB"/>
    <s v="L-D-1"/>
    <n v="3"/>
    <x v="3"/>
    <s v="Scranton"/>
    <x v="0"/>
    <x v="1"/>
    <x v="3"/>
    <x v="2"/>
    <x v="0"/>
    <n v="12.95"/>
    <n v="1.6835"/>
    <n v="38.849999999999994"/>
  </r>
  <r>
    <s v="IPP-31994-879"/>
    <n v="1"/>
    <x v="4"/>
    <s v="65223-29612-CB"/>
    <s v="E-D-0.5"/>
    <n v="3"/>
    <x v="4"/>
    <s v="Dayton"/>
    <x v="0"/>
    <x v="0"/>
    <x v="1"/>
    <x v="2"/>
    <x v="1"/>
    <n v="7.29"/>
    <n v="0.80190000000000006"/>
    <n v="21.87"/>
  </r>
  <r>
    <s v="SNZ-65340-705"/>
    <n v="1"/>
    <x v="5"/>
    <s v="21134-81676-FR"/>
    <s v="L-L-0.2"/>
    <n v="1"/>
    <x v="5"/>
    <s v="Kill"/>
    <x v="1"/>
    <x v="0"/>
    <x v="3"/>
    <x v="1"/>
    <x v="3"/>
    <n v="4.7549999999999999"/>
    <n v="0.61814999999999998"/>
    <n v="4.7549999999999999"/>
  </r>
  <r>
    <s v="EZT-46571-659"/>
    <n v="1"/>
    <x v="6"/>
    <s v="03396-68805-ZC"/>
    <s v="R-M-0.5"/>
    <n v="3"/>
    <x v="6"/>
    <s v="Los Angeles"/>
    <x v="0"/>
    <x v="1"/>
    <x v="0"/>
    <x v="0"/>
    <x v="1"/>
    <n v="5.97"/>
    <n v="0.35819999999999996"/>
    <n v="17.91"/>
  </r>
  <r>
    <s v="NWQ-70061-912"/>
    <n v="1"/>
    <x v="0"/>
    <s v="61021-27840-ZN"/>
    <s v="R-M-0.5"/>
    <n v="1"/>
    <x v="7"/>
    <s v="Los Angeles"/>
    <x v="0"/>
    <x v="1"/>
    <x v="0"/>
    <x v="0"/>
    <x v="1"/>
    <n v="5.97"/>
    <n v="0.35819999999999996"/>
    <n v="5.97"/>
  </r>
  <r>
    <s v="BKK-47233-845"/>
    <n v="1"/>
    <x v="7"/>
    <s v="76239-90137-UQ"/>
    <s v="A-D-1"/>
    <n v="4"/>
    <x v="8"/>
    <s v="San Jose"/>
    <x v="0"/>
    <x v="1"/>
    <x v="2"/>
    <x v="2"/>
    <x v="0"/>
    <n v="9.9499999999999993"/>
    <n v="0.89549999999999985"/>
    <n v="39.799999999999997"/>
  </r>
  <r>
    <s v="VQR-01002-970"/>
    <n v="1"/>
    <x v="8"/>
    <s v="49315-21985-BB"/>
    <s v="E-L-2.5"/>
    <n v="5"/>
    <x v="9"/>
    <s v="San Jose"/>
    <x v="0"/>
    <x v="0"/>
    <x v="1"/>
    <x v="1"/>
    <x v="2"/>
    <n v="34.154999999999994"/>
    <n v="3.7570499999999996"/>
    <n v="170.77499999999998"/>
  </r>
  <r>
    <s v="SZW-48378-399"/>
    <n v="1"/>
    <x v="9"/>
    <s v="34136-36674-OM"/>
    <s v="R-M-1"/>
    <n v="5"/>
    <x v="10"/>
    <s v="Richmond"/>
    <x v="0"/>
    <x v="1"/>
    <x v="0"/>
    <x v="0"/>
    <x v="0"/>
    <n v="9.9499999999999993"/>
    <n v="0.59699999999999998"/>
    <n v="49.75"/>
  </r>
  <r>
    <s v="ITA-87418-783"/>
    <n v="1"/>
    <x v="10"/>
    <s v="39396-12890-PE"/>
    <s v="R-D-2.5"/>
    <n v="2"/>
    <x v="11"/>
    <s v="Migrate"/>
    <x v="0"/>
    <x v="1"/>
    <x v="0"/>
    <x v="2"/>
    <x v="2"/>
    <n v="20.584999999999997"/>
    <n v="1.2350999999999999"/>
    <n v="41.169999999999995"/>
  </r>
  <r>
    <s v="GNZ-46006-527"/>
    <n v="1"/>
    <x v="11"/>
    <s v="95875-73336-RG"/>
    <s v="L-D-0.2"/>
    <n v="3"/>
    <x v="12"/>
    <s v="Saint Louis"/>
    <x v="0"/>
    <x v="0"/>
    <x v="3"/>
    <x v="2"/>
    <x v="3"/>
    <n v="3.8849999999999998"/>
    <n v="0.50505"/>
    <n v="11.654999999999999"/>
  </r>
  <r>
    <s v="FYQ-78248-319"/>
    <n v="1"/>
    <x v="12"/>
    <s v="25473-43727-BY"/>
    <s v="R-M-2.5"/>
    <n v="5"/>
    <x v="13"/>
    <s v="Philadelphia"/>
    <x v="0"/>
    <x v="1"/>
    <x v="0"/>
    <x v="0"/>
    <x v="2"/>
    <n v="22.884999999999998"/>
    <n v="1.3730999999999998"/>
    <n v="114.42499999999998"/>
  </r>
  <r>
    <s v="VAU-44387-624"/>
    <n v="1"/>
    <x v="13"/>
    <s v="99643-51048-IQ"/>
    <s v="A-M-0.2"/>
    <n v="6"/>
    <x v="14"/>
    <s v="Portland"/>
    <x v="0"/>
    <x v="1"/>
    <x v="2"/>
    <x v="0"/>
    <x v="3"/>
    <n v="3.375"/>
    <n v="0.30374999999999996"/>
    <n v="20.25"/>
  </r>
  <r>
    <s v="RDW-33155-159"/>
    <n v="1"/>
    <x v="14"/>
    <s v="62173-15287-CU"/>
    <s v="A-L-1"/>
    <n v="6"/>
    <x v="15"/>
    <s v="Houston"/>
    <x v="0"/>
    <x v="1"/>
    <x v="2"/>
    <x v="1"/>
    <x v="0"/>
    <n v="12.95"/>
    <n v="1.1655"/>
    <n v="77.699999999999989"/>
  </r>
  <r>
    <s v="TDZ-59011-211"/>
    <n v="1"/>
    <x v="15"/>
    <s v="57611-05522-ST"/>
    <s v="R-D-2.5"/>
    <n v="4"/>
    <x v="16"/>
    <s v="Caherconlish"/>
    <x v="1"/>
    <x v="0"/>
    <x v="0"/>
    <x v="2"/>
    <x v="2"/>
    <n v="20.584999999999997"/>
    <n v="1.2350999999999999"/>
    <n v="82.339999999999989"/>
  </r>
  <r>
    <s v="IDU-25793-399"/>
    <n v="1"/>
    <x v="16"/>
    <s v="76664-37050-DT"/>
    <s v="A-M-0.2"/>
    <n v="5"/>
    <x v="17"/>
    <s v="New York City"/>
    <x v="0"/>
    <x v="0"/>
    <x v="2"/>
    <x v="0"/>
    <x v="3"/>
    <n v="3.375"/>
    <n v="0.30374999999999996"/>
    <n v="16.875"/>
  </r>
  <r>
    <s v="IDU-25793-399"/>
    <n v="1"/>
    <x v="16"/>
    <s v="76664-37050-DT"/>
    <s v="E-D-0.2"/>
    <n v="4"/>
    <x v="17"/>
    <s v="New York City"/>
    <x v="0"/>
    <x v="0"/>
    <x v="1"/>
    <x v="2"/>
    <x v="3"/>
    <n v="3.645"/>
    <n v="0.40095000000000003"/>
    <n v="14.58"/>
  </r>
  <r>
    <s v="NUO-20013-488"/>
    <n v="1"/>
    <x v="16"/>
    <s v="03090-88267-BQ"/>
    <s v="A-D-0.2"/>
    <n v="6"/>
    <x v="18"/>
    <s v="Grand Rapids"/>
    <x v="0"/>
    <x v="1"/>
    <x v="2"/>
    <x v="2"/>
    <x v="3"/>
    <n v="2.9849999999999999"/>
    <n v="0.26865"/>
    <n v="17.91"/>
  </r>
  <r>
    <s v="UQU-65630-479"/>
    <n v="1"/>
    <x v="17"/>
    <s v="37651-47492-NC"/>
    <s v="R-M-2.5"/>
    <n v="4"/>
    <x v="19"/>
    <s v="Punta Gorda"/>
    <x v="0"/>
    <x v="0"/>
    <x v="0"/>
    <x v="0"/>
    <x v="2"/>
    <n v="22.884999999999998"/>
    <n v="1.3730999999999998"/>
    <n v="91.539999999999992"/>
  </r>
  <r>
    <s v="FEO-11834-332"/>
    <n v="1"/>
    <x v="18"/>
    <s v="95399-57205-HI"/>
    <s v="A-D-0.2"/>
    <n v="4"/>
    <x v="20"/>
    <s v="Vancouver"/>
    <x v="0"/>
    <x v="0"/>
    <x v="2"/>
    <x v="2"/>
    <x v="3"/>
    <n v="2.9849999999999999"/>
    <n v="0.26865"/>
    <n v="11.94"/>
  </r>
  <r>
    <s v="TKY-71558-096"/>
    <n v="1"/>
    <x v="19"/>
    <s v="24010-66714-HW"/>
    <s v="A-M-1"/>
    <n v="1"/>
    <x v="21"/>
    <s v="Englewood"/>
    <x v="0"/>
    <x v="1"/>
    <x v="2"/>
    <x v="0"/>
    <x v="0"/>
    <n v="11.25"/>
    <n v="1.0125"/>
    <n v="11.25"/>
  </r>
  <r>
    <s v="OXY-65322-253"/>
    <n v="1"/>
    <x v="20"/>
    <s v="07591-92789-UA"/>
    <s v="E-M-0.2"/>
    <n v="3"/>
    <x v="22"/>
    <s v="Punta Gorda"/>
    <x v="0"/>
    <x v="0"/>
    <x v="1"/>
    <x v="0"/>
    <x v="3"/>
    <n v="4.125"/>
    <n v="0.45374999999999999"/>
    <n v="12.375"/>
  </r>
  <r>
    <s v="EVP-43500-491"/>
    <n v="1"/>
    <x v="21"/>
    <s v="49231-44455-IC"/>
    <s v="A-M-0.5"/>
    <n v="4"/>
    <x v="23"/>
    <s v="Petaluma"/>
    <x v="0"/>
    <x v="0"/>
    <x v="2"/>
    <x v="0"/>
    <x v="1"/>
    <n v="6.75"/>
    <n v="0.60749999999999993"/>
    <n v="27"/>
  </r>
  <r>
    <s v="WAG-26945-689"/>
    <n v="1"/>
    <x v="22"/>
    <s v="50124-88608-EO"/>
    <s v="A-M-0.2"/>
    <n v="5"/>
    <x v="24"/>
    <s v="Tralee"/>
    <x v="1"/>
    <x v="1"/>
    <x v="2"/>
    <x v="0"/>
    <x v="3"/>
    <n v="3.375"/>
    <n v="0.30374999999999996"/>
    <n v="16.875"/>
  </r>
  <r>
    <s v="CHE-78995-767"/>
    <n v="1"/>
    <x v="23"/>
    <s v="00888-74814-UZ"/>
    <s v="A-D-0.5"/>
    <n v="3"/>
    <x v="25"/>
    <s v="Clonskeagh"/>
    <x v="1"/>
    <x v="1"/>
    <x v="2"/>
    <x v="2"/>
    <x v="1"/>
    <n v="5.97"/>
    <n v="0.5373"/>
    <n v="17.91"/>
  </r>
  <r>
    <s v="RYZ-14633-602"/>
    <n v="1"/>
    <x v="21"/>
    <s v="14158-30713-OB"/>
    <s v="A-D-1"/>
    <n v="4"/>
    <x v="26"/>
    <s v="Rathwire"/>
    <x v="1"/>
    <x v="0"/>
    <x v="2"/>
    <x v="2"/>
    <x v="0"/>
    <n v="9.9499999999999993"/>
    <n v="0.89549999999999985"/>
    <n v="39.799999999999997"/>
  </r>
  <r>
    <s v="WOQ-36015-429"/>
    <n v="1"/>
    <x v="24"/>
    <s v="51427-89175-QJ"/>
    <s v="L-M-0.2"/>
    <n v="5"/>
    <x v="27"/>
    <s v="Aurora"/>
    <x v="0"/>
    <x v="1"/>
    <x v="3"/>
    <x v="0"/>
    <x v="3"/>
    <n v="4.3650000000000002"/>
    <n v="0.56745000000000001"/>
    <n v="21.825000000000003"/>
  </r>
  <r>
    <s v="WOQ-36015-429"/>
    <n v="1"/>
    <x v="24"/>
    <s v="51427-89175-QJ"/>
    <s v="A-D-0.5"/>
    <n v="6"/>
    <x v="27"/>
    <s v="Aurora"/>
    <x v="0"/>
    <x v="1"/>
    <x v="2"/>
    <x v="2"/>
    <x v="1"/>
    <n v="5.97"/>
    <n v="0.5373"/>
    <n v="35.82"/>
  </r>
  <r>
    <s v="WOQ-36015-429"/>
    <n v="1"/>
    <x v="24"/>
    <s v="51427-89175-QJ"/>
    <s v="L-M-0.5"/>
    <n v="6"/>
    <x v="27"/>
    <s v="Aurora"/>
    <x v="0"/>
    <x v="1"/>
    <x v="3"/>
    <x v="0"/>
    <x v="1"/>
    <n v="8.73"/>
    <n v="1.1349"/>
    <n v="52.38"/>
  </r>
  <r>
    <s v="SCT-60553-454"/>
    <n v="1"/>
    <x v="25"/>
    <s v="39123-12846-YJ"/>
    <s v="L-L-0.2"/>
    <n v="5"/>
    <x v="28"/>
    <s v="Grand Forks"/>
    <x v="0"/>
    <x v="1"/>
    <x v="3"/>
    <x v="1"/>
    <x v="3"/>
    <n v="4.7549999999999999"/>
    <n v="0.61814999999999998"/>
    <n v="23.774999999999999"/>
  </r>
  <r>
    <s v="GFK-52063-244"/>
    <n v="1"/>
    <x v="26"/>
    <s v="44981-99666-XB"/>
    <s v="L-L-0.5"/>
    <n v="6"/>
    <x v="29"/>
    <s v="Upton"/>
    <x v="2"/>
    <x v="0"/>
    <x v="3"/>
    <x v="1"/>
    <x v="1"/>
    <n v="9.51"/>
    <n v="1.2363"/>
    <n v="57.06"/>
  </r>
  <r>
    <s v="AMM-79521-378"/>
    <n v="1"/>
    <x v="27"/>
    <s v="24825-51803-CQ"/>
    <s v="A-D-0.5"/>
    <n v="6"/>
    <x v="30"/>
    <s v="Charleston"/>
    <x v="0"/>
    <x v="1"/>
    <x v="2"/>
    <x v="2"/>
    <x v="1"/>
    <n v="5.97"/>
    <n v="0.5373"/>
    <n v="35.82"/>
  </r>
  <r>
    <s v="QUQ-90580-772"/>
    <n v="1"/>
    <x v="28"/>
    <s v="77634-13918-GJ"/>
    <s v="L-M-0.2"/>
    <n v="2"/>
    <x v="31"/>
    <s v="Little Rock"/>
    <x v="0"/>
    <x v="1"/>
    <x v="3"/>
    <x v="0"/>
    <x v="3"/>
    <n v="4.3650000000000002"/>
    <n v="0.56745000000000001"/>
    <n v="8.73"/>
  </r>
  <r>
    <s v="LGD-24408-274"/>
    <n v="1"/>
    <x v="29"/>
    <s v="13694-25001-LX"/>
    <s v="L-L-0.5"/>
    <n v="3"/>
    <x v="32"/>
    <s v="Denver"/>
    <x v="0"/>
    <x v="1"/>
    <x v="3"/>
    <x v="1"/>
    <x v="1"/>
    <n v="9.51"/>
    <n v="1.2363"/>
    <n v="28.53"/>
  </r>
  <r>
    <s v="HCT-95608-959"/>
    <n v="1"/>
    <x v="30"/>
    <s v="08523-01791-TI"/>
    <s v="R-M-2.5"/>
    <n v="5"/>
    <x v="33"/>
    <s v="Minneapolis"/>
    <x v="0"/>
    <x v="1"/>
    <x v="0"/>
    <x v="0"/>
    <x v="2"/>
    <n v="22.884999999999998"/>
    <n v="1.3730999999999998"/>
    <n v="114.42499999999998"/>
  </r>
  <r>
    <s v="OFX-99147-470"/>
    <n v="1"/>
    <x v="31"/>
    <s v="49860-68865-AB"/>
    <s v="R-M-1"/>
    <n v="6"/>
    <x v="34"/>
    <s v="Tucson"/>
    <x v="0"/>
    <x v="0"/>
    <x v="0"/>
    <x v="0"/>
    <x v="0"/>
    <n v="9.9499999999999993"/>
    <n v="0.59699999999999998"/>
    <n v="59.699999999999996"/>
  </r>
  <r>
    <s v="LUO-37559-016"/>
    <n v="1"/>
    <x v="32"/>
    <s v="21240-83132-SP"/>
    <s v="L-M-1"/>
    <n v="3"/>
    <x v="35"/>
    <s v="New Orleans"/>
    <x v="0"/>
    <x v="1"/>
    <x v="3"/>
    <x v="0"/>
    <x v="0"/>
    <n v="14.55"/>
    <n v="1.8915000000000002"/>
    <n v="43.650000000000006"/>
  </r>
  <r>
    <s v="XWC-20610-167"/>
    <n v="1"/>
    <x v="33"/>
    <s v="08350-81623-TF"/>
    <s v="E-D-0.2"/>
    <n v="2"/>
    <x v="36"/>
    <s v="Hartford"/>
    <x v="0"/>
    <x v="0"/>
    <x v="1"/>
    <x v="2"/>
    <x v="3"/>
    <n v="3.645"/>
    <n v="0.40095000000000003"/>
    <n v="7.29"/>
  </r>
  <r>
    <s v="GPU-79113-136"/>
    <n v="1"/>
    <x v="34"/>
    <s v="73284-01385-SJ"/>
    <s v="R-D-0.2"/>
    <n v="3"/>
    <x v="37"/>
    <s v="Ogden"/>
    <x v="0"/>
    <x v="0"/>
    <x v="0"/>
    <x v="2"/>
    <x v="3"/>
    <n v="2.6849999999999996"/>
    <n v="0.16109999999999997"/>
    <n v="8.0549999999999997"/>
  </r>
  <r>
    <s v="ULR-52653-960"/>
    <n v="1"/>
    <x v="35"/>
    <s v="04152-34436-IE"/>
    <s v="L-L-2.5"/>
    <n v="2"/>
    <x v="38"/>
    <s v="Boston"/>
    <x v="0"/>
    <x v="1"/>
    <x v="3"/>
    <x v="1"/>
    <x v="2"/>
    <n v="36.454999999999998"/>
    <n v="4.7391499999999995"/>
    <n v="72.91"/>
  </r>
  <r>
    <s v="HPI-42308-142"/>
    <n v="1"/>
    <x v="36"/>
    <s v="06631-86965-XP"/>
    <s v="E-M-0.5"/>
    <n v="2"/>
    <x v="39"/>
    <s v="Rochester"/>
    <x v="0"/>
    <x v="0"/>
    <x v="1"/>
    <x v="0"/>
    <x v="1"/>
    <n v="8.25"/>
    <n v="0.90749999999999997"/>
    <n v="16.5"/>
  </r>
  <r>
    <s v="XHI-30227-581"/>
    <n v="1"/>
    <x v="37"/>
    <s v="54619-08558-ZU"/>
    <s v="L-D-2.5"/>
    <n v="6"/>
    <x v="40"/>
    <s v="Bronx"/>
    <x v="0"/>
    <x v="1"/>
    <x v="3"/>
    <x v="2"/>
    <x v="2"/>
    <n v="29.784999999999997"/>
    <n v="3.8720499999999998"/>
    <n v="178.70999999999998"/>
  </r>
  <r>
    <s v="DJH-05202-380"/>
    <n v="1"/>
    <x v="38"/>
    <s v="85589-17020-CX"/>
    <s v="E-M-2.5"/>
    <n v="2"/>
    <x v="41"/>
    <s v="Birmingham"/>
    <x v="0"/>
    <x v="0"/>
    <x v="1"/>
    <x v="0"/>
    <x v="2"/>
    <n v="31.624999999999996"/>
    <n v="3.4787499999999998"/>
    <n v="63.249999999999993"/>
  </r>
  <r>
    <s v="VMW-26889-781"/>
    <n v="1"/>
    <x v="39"/>
    <s v="36078-91009-WU"/>
    <s v="A-L-0.2"/>
    <n v="2"/>
    <x v="42"/>
    <s v="San Bernardino"/>
    <x v="0"/>
    <x v="0"/>
    <x v="2"/>
    <x v="1"/>
    <x v="3"/>
    <n v="3.8849999999999998"/>
    <n v="0.34964999999999996"/>
    <n v="7.77"/>
  </r>
  <r>
    <s v="DBU-81099-586"/>
    <n v="1"/>
    <x v="40"/>
    <s v="15770-27099-GX"/>
    <s v="A-D-2.5"/>
    <n v="4"/>
    <x v="43"/>
    <s v="Norfolk"/>
    <x v="0"/>
    <x v="1"/>
    <x v="2"/>
    <x v="2"/>
    <x v="2"/>
    <n v="22.884999999999998"/>
    <n v="2.0596499999999995"/>
    <n v="91.539999999999992"/>
  </r>
  <r>
    <s v="PQA-54820-810"/>
    <n v="1"/>
    <x v="41"/>
    <s v="91460-04823-BX"/>
    <s v="A-L-1"/>
    <n v="3"/>
    <x v="44"/>
    <s v="Washington"/>
    <x v="0"/>
    <x v="1"/>
    <x v="2"/>
    <x v="1"/>
    <x v="0"/>
    <n v="12.95"/>
    <n v="1.1655"/>
    <n v="38.849999999999994"/>
  </r>
  <r>
    <s v="XKB-41924-202"/>
    <n v="1"/>
    <x v="42"/>
    <s v="45089-52817-WN"/>
    <s v="L-D-0.5"/>
    <n v="2"/>
    <x v="45"/>
    <s v="Fort Lauderdale"/>
    <x v="0"/>
    <x v="1"/>
    <x v="3"/>
    <x v="2"/>
    <x v="1"/>
    <n v="7.77"/>
    <n v="1.0101"/>
    <n v="15.54"/>
  </r>
  <r>
    <s v="DWZ-69106-473"/>
    <n v="1"/>
    <x v="43"/>
    <s v="76447-50326-IC"/>
    <s v="L-L-2.5"/>
    <n v="4"/>
    <x v="46"/>
    <s v="Crumlin"/>
    <x v="1"/>
    <x v="0"/>
    <x v="3"/>
    <x v="1"/>
    <x v="2"/>
    <n v="36.454999999999998"/>
    <n v="4.7391499999999995"/>
    <n v="145.82"/>
  </r>
  <r>
    <s v="YHV-68700-050"/>
    <n v="1"/>
    <x v="44"/>
    <s v="26333-67911-OL"/>
    <s v="R-M-0.5"/>
    <n v="5"/>
    <x v="47"/>
    <s v="Kinloch"/>
    <x v="2"/>
    <x v="1"/>
    <x v="0"/>
    <x v="0"/>
    <x v="1"/>
    <n v="5.97"/>
    <n v="0.35819999999999996"/>
    <n v="29.849999999999998"/>
  </r>
  <r>
    <s v="YHV-68700-050"/>
    <n v="1"/>
    <x v="44"/>
    <s v="26333-67911-OL"/>
    <s v="L-L-2.5"/>
    <n v="2"/>
    <x v="47"/>
    <s v="Kinloch"/>
    <x v="2"/>
    <x v="1"/>
    <x v="3"/>
    <x v="1"/>
    <x v="2"/>
    <n v="36.454999999999998"/>
    <n v="4.7391499999999995"/>
    <n v="72.91"/>
  </r>
  <r>
    <s v="KRB-88066-642"/>
    <n v="1"/>
    <x v="45"/>
    <s v="22107-86640-SB"/>
    <s v="L-M-1"/>
    <n v="5"/>
    <x v="48"/>
    <s v="Toledo"/>
    <x v="0"/>
    <x v="1"/>
    <x v="3"/>
    <x v="0"/>
    <x v="0"/>
    <n v="14.55"/>
    <n v="1.8915000000000002"/>
    <n v="72.75"/>
  </r>
  <r>
    <s v="LQU-08404-173"/>
    <n v="1"/>
    <x v="46"/>
    <s v="09960-34242-LZ"/>
    <s v="L-L-1"/>
    <n v="3"/>
    <x v="49"/>
    <s v="Trenton"/>
    <x v="0"/>
    <x v="1"/>
    <x v="3"/>
    <x v="1"/>
    <x v="0"/>
    <n v="15.85"/>
    <n v="2.0605000000000002"/>
    <n v="47.55"/>
  </r>
  <r>
    <s v="CWK-60159-881"/>
    <n v="1"/>
    <x v="47"/>
    <s v="04671-85591-RT"/>
    <s v="E-D-0.2"/>
    <n v="3"/>
    <x v="50"/>
    <s v="Tampa"/>
    <x v="0"/>
    <x v="0"/>
    <x v="1"/>
    <x v="2"/>
    <x v="3"/>
    <n v="3.645"/>
    <n v="0.40095000000000003"/>
    <n v="10.935"/>
  </r>
  <r>
    <s v="EEG-74197-843"/>
    <n v="1"/>
    <x v="48"/>
    <s v="25729-68859-UA"/>
    <s v="E-L-1"/>
    <n v="4"/>
    <x v="51"/>
    <s v="Pensacola"/>
    <x v="0"/>
    <x v="1"/>
    <x v="1"/>
    <x v="1"/>
    <x v="0"/>
    <n v="14.85"/>
    <n v="1.6335"/>
    <n v="59.4"/>
  </r>
  <r>
    <s v="UCZ-59708-525"/>
    <n v="1"/>
    <x v="49"/>
    <s v="05501-86351-NX"/>
    <s v="L-D-2.5"/>
    <n v="3"/>
    <x v="52"/>
    <s v="Zephyrhills"/>
    <x v="0"/>
    <x v="0"/>
    <x v="3"/>
    <x v="2"/>
    <x v="2"/>
    <n v="29.784999999999997"/>
    <n v="3.8720499999999998"/>
    <n v="89.35499999999999"/>
  </r>
  <r>
    <s v="HUB-47311-849"/>
    <n v="1"/>
    <x v="50"/>
    <s v="04521-04300-OK"/>
    <s v="L-M-0.5"/>
    <n v="3"/>
    <x v="53"/>
    <s v="Saint Paul"/>
    <x v="0"/>
    <x v="0"/>
    <x v="3"/>
    <x v="0"/>
    <x v="1"/>
    <n v="8.73"/>
    <n v="1.1349"/>
    <n v="26.19"/>
  </r>
  <r>
    <s v="WYM-17686-694"/>
    <n v="1"/>
    <x v="51"/>
    <s v="58689-55264-VK"/>
    <s v="A-D-2.5"/>
    <n v="5"/>
    <x v="54"/>
    <s v="Fort Wayne"/>
    <x v="0"/>
    <x v="1"/>
    <x v="2"/>
    <x v="2"/>
    <x v="2"/>
    <n v="22.884999999999998"/>
    <n v="2.0596499999999995"/>
    <n v="114.42499999999998"/>
  </r>
  <r>
    <s v="ZYQ-15797-695"/>
    <n v="1"/>
    <x v="52"/>
    <s v="79436-73011-MM"/>
    <s v="R-D-0.5"/>
    <n v="5"/>
    <x v="55"/>
    <s v="Wootton"/>
    <x v="2"/>
    <x v="0"/>
    <x v="0"/>
    <x v="2"/>
    <x v="1"/>
    <n v="5.3699999999999992"/>
    <n v="0.32219999999999993"/>
    <n v="26.849999999999994"/>
  </r>
  <r>
    <s v="EEJ-16185-108"/>
    <n v="1"/>
    <x v="53"/>
    <s v="65552-60476-KY"/>
    <s v="L-L-0.2"/>
    <n v="5"/>
    <x v="56"/>
    <s v="Naples"/>
    <x v="0"/>
    <x v="0"/>
    <x v="3"/>
    <x v="1"/>
    <x v="3"/>
    <n v="4.7549999999999999"/>
    <n v="0.61814999999999998"/>
    <n v="23.774999999999999"/>
  </r>
  <r>
    <s v="RWR-77888-800"/>
    <n v="1"/>
    <x v="54"/>
    <s v="69904-02729-YS"/>
    <s v="A-M-0.5"/>
    <n v="1"/>
    <x v="57"/>
    <s v="Chicago"/>
    <x v="0"/>
    <x v="1"/>
    <x v="2"/>
    <x v="0"/>
    <x v="1"/>
    <n v="6.75"/>
    <n v="0.60749999999999993"/>
    <n v="6.75"/>
  </r>
  <r>
    <s v="LHN-75209-742"/>
    <n v="1"/>
    <x v="55"/>
    <s v="01433-04270-AX"/>
    <s v="R-M-0.5"/>
    <n v="6"/>
    <x v="58"/>
    <s v="Newark"/>
    <x v="0"/>
    <x v="0"/>
    <x v="0"/>
    <x v="0"/>
    <x v="1"/>
    <n v="5.97"/>
    <n v="0.35819999999999996"/>
    <n v="35.82"/>
  </r>
  <r>
    <s v="TIR-71396-998"/>
    <n v="1"/>
    <x v="56"/>
    <s v="14204-14186-LA"/>
    <s v="R-D-2.5"/>
    <n v="4"/>
    <x v="59"/>
    <s v="Vienna"/>
    <x v="0"/>
    <x v="0"/>
    <x v="0"/>
    <x v="2"/>
    <x v="2"/>
    <n v="20.584999999999997"/>
    <n v="1.2350999999999999"/>
    <n v="82.339999999999989"/>
  </r>
  <r>
    <s v="RXF-37618-213"/>
    <n v="1"/>
    <x v="57"/>
    <s v="32948-34398-HC"/>
    <s v="R-L-0.5"/>
    <n v="1"/>
    <x v="60"/>
    <s v="Fort Worth"/>
    <x v="0"/>
    <x v="0"/>
    <x v="0"/>
    <x v="1"/>
    <x v="1"/>
    <n v="7.169999999999999"/>
    <n v="0.43019999999999992"/>
    <n v="7.169999999999999"/>
  </r>
  <r>
    <s v="ANM-16388-634"/>
    <n v="1"/>
    <x v="58"/>
    <s v="77343-52608-FF"/>
    <s v="L-L-0.2"/>
    <n v="2"/>
    <x v="61"/>
    <s v="Burbank"/>
    <x v="0"/>
    <x v="1"/>
    <x v="3"/>
    <x v="1"/>
    <x v="3"/>
    <n v="4.7549999999999999"/>
    <n v="0.61814999999999998"/>
    <n v="9.51"/>
  </r>
  <r>
    <s v="WYL-29300-070"/>
    <n v="1"/>
    <x v="59"/>
    <s v="42770-36274-QA"/>
    <s v="R-M-0.2"/>
    <n v="1"/>
    <x v="62"/>
    <s v="Kingsport"/>
    <x v="0"/>
    <x v="1"/>
    <x v="0"/>
    <x v="0"/>
    <x v="3"/>
    <n v="2.9849999999999999"/>
    <n v="0.17909999999999998"/>
    <n v="2.9849999999999999"/>
  </r>
  <r>
    <s v="JHW-74554-805"/>
    <n v="1"/>
    <x v="60"/>
    <s v="14103-58987-ZU"/>
    <s v="R-M-1"/>
    <n v="6"/>
    <x v="63"/>
    <s v="Liverpool"/>
    <x v="2"/>
    <x v="0"/>
    <x v="0"/>
    <x v="0"/>
    <x v="0"/>
    <n v="9.9499999999999993"/>
    <n v="0.59699999999999998"/>
    <n v="59.699999999999996"/>
  </r>
  <r>
    <s v="KYS-27063-603"/>
    <n v="1"/>
    <x v="61"/>
    <s v="69958-32065-SW"/>
    <s v="E-L-2.5"/>
    <n v="4"/>
    <x v="64"/>
    <s v="Columbus"/>
    <x v="0"/>
    <x v="1"/>
    <x v="1"/>
    <x v="1"/>
    <x v="2"/>
    <n v="34.154999999999994"/>
    <n v="3.7570499999999996"/>
    <n v="136.61999999999998"/>
  </r>
  <r>
    <s v="GAZ-58626-277"/>
    <n v="1"/>
    <x v="62"/>
    <s v="69533-84907-FA"/>
    <s v="L-L-0.2"/>
    <n v="2"/>
    <x v="65"/>
    <s v="Newmarket on Fergus"/>
    <x v="1"/>
    <x v="1"/>
    <x v="3"/>
    <x v="1"/>
    <x v="3"/>
    <n v="4.7549999999999999"/>
    <n v="0.61814999999999998"/>
    <n v="9.51"/>
  </r>
  <r>
    <s v="RPJ-37787-335"/>
    <n v="1"/>
    <x v="63"/>
    <s v="76005-95461-CI"/>
    <s v="A-M-2.5"/>
    <n v="3"/>
    <x v="66"/>
    <s v="New Orleans"/>
    <x v="0"/>
    <x v="1"/>
    <x v="2"/>
    <x v="0"/>
    <x v="2"/>
    <n v="25.874999999999996"/>
    <n v="2.3287499999999994"/>
    <n v="77.624999999999986"/>
  </r>
  <r>
    <s v="LEF-83057-763"/>
    <n v="1"/>
    <x v="64"/>
    <s v="15395-90855-VB"/>
    <s v="L-M-0.2"/>
    <n v="5"/>
    <x v="67"/>
    <s v="Charlotte"/>
    <x v="0"/>
    <x v="0"/>
    <x v="3"/>
    <x v="0"/>
    <x v="3"/>
    <n v="4.3650000000000002"/>
    <n v="0.56745000000000001"/>
    <n v="21.825000000000003"/>
  </r>
  <r>
    <s v="RPW-36123-215"/>
    <n v="1"/>
    <x v="65"/>
    <s v="80640-45811-LB"/>
    <s v="E-L-0.5"/>
    <n v="2"/>
    <x v="68"/>
    <s v="Springfield"/>
    <x v="0"/>
    <x v="0"/>
    <x v="1"/>
    <x v="1"/>
    <x v="1"/>
    <n v="8.91"/>
    <n v="0.98009999999999997"/>
    <n v="17.82"/>
  </r>
  <r>
    <s v="WLL-59044-117"/>
    <n v="1"/>
    <x v="66"/>
    <s v="28476-04082-GR"/>
    <s v="R-D-1"/>
    <n v="6"/>
    <x v="69"/>
    <s v="Listowel"/>
    <x v="1"/>
    <x v="0"/>
    <x v="0"/>
    <x v="2"/>
    <x v="0"/>
    <n v="8.9499999999999993"/>
    <n v="0.53699999999999992"/>
    <n v="53.699999999999996"/>
  </r>
  <r>
    <s v="AWT-22827-563"/>
    <n v="1"/>
    <x v="67"/>
    <s v="12018-75670-EU"/>
    <s v="R-L-0.2"/>
    <n v="1"/>
    <x v="70"/>
    <s v="Moycullen"/>
    <x v="1"/>
    <x v="0"/>
    <x v="0"/>
    <x v="1"/>
    <x v="3"/>
    <n v="3.5849999999999995"/>
    <n v="0.21509999999999996"/>
    <n v="3.5849999999999995"/>
  </r>
  <r>
    <s v="QLM-07145-668"/>
    <n v="1"/>
    <x v="68"/>
    <s v="86437-17399-FK"/>
    <s v="E-D-0.2"/>
    <n v="2"/>
    <x v="71"/>
    <s v="Midland"/>
    <x v="0"/>
    <x v="1"/>
    <x v="1"/>
    <x v="2"/>
    <x v="3"/>
    <n v="3.645"/>
    <n v="0.40095000000000003"/>
    <n v="7.29"/>
  </r>
  <r>
    <s v="HVQ-64398-930"/>
    <n v="1"/>
    <x v="69"/>
    <s v="62979-53167-ML"/>
    <s v="A-M-0.5"/>
    <n v="6"/>
    <x v="72"/>
    <s v="Dallas"/>
    <x v="0"/>
    <x v="0"/>
    <x v="2"/>
    <x v="0"/>
    <x v="1"/>
    <n v="6.75"/>
    <n v="0.60749999999999993"/>
    <n v="40.5"/>
  </r>
  <r>
    <s v="WRT-40778-247"/>
    <n v="1"/>
    <x v="70"/>
    <s v="54810-81899-HL"/>
    <s v="R-L-1"/>
    <n v="4"/>
    <x v="73"/>
    <s v="Dulles"/>
    <x v="0"/>
    <x v="1"/>
    <x v="0"/>
    <x v="1"/>
    <x v="0"/>
    <n v="11.95"/>
    <n v="0.71699999999999997"/>
    <n v="47.8"/>
  </r>
  <r>
    <s v="SUB-13006-125"/>
    <n v="1"/>
    <x v="71"/>
    <s v="26103-41504-IB"/>
    <s v="A-L-0.5"/>
    <n v="5"/>
    <x v="74"/>
    <s v="Oakland"/>
    <x v="0"/>
    <x v="0"/>
    <x v="2"/>
    <x v="1"/>
    <x v="1"/>
    <n v="7.77"/>
    <n v="0.69929999999999992"/>
    <n v="38.849999999999994"/>
  </r>
  <r>
    <s v="CQM-49696-263"/>
    <n v="1"/>
    <x v="72"/>
    <s v="76534-45229-SG"/>
    <s v="L-L-2.5"/>
    <n v="3"/>
    <x v="75"/>
    <s v="Colorado Springs"/>
    <x v="0"/>
    <x v="0"/>
    <x v="3"/>
    <x v="1"/>
    <x v="2"/>
    <n v="36.454999999999998"/>
    <n v="4.7391499999999995"/>
    <n v="109.36499999999999"/>
  </r>
  <r>
    <s v="KXN-85094-246"/>
    <n v="1"/>
    <x v="73"/>
    <s v="81744-27332-RR"/>
    <s v="L-M-2.5"/>
    <n v="3"/>
    <x v="76"/>
    <s v="Adare"/>
    <x v="1"/>
    <x v="0"/>
    <x v="3"/>
    <x v="0"/>
    <x v="2"/>
    <n v="33.464999999999996"/>
    <n v="4.3504499999999995"/>
    <n v="100.39499999999998"/>
  </r>
  <r>
    <s v="XOQ-12405-419"/>
    <n v="1"/>
    <x v="74"/>
    <s v="91513-75657-PH"/>
    <s v="R-D-2.5"/>
    <n v="4"/>
    <x v="77"/>
    <s v="Buffalo"/>
    <x v="0"/>
    <x v="0"/>
    <x v="0"/>
    <x v="2"/>
    <x v="2"/>
    <n v="20.584999999999997"/>
    <n v="1.2350999999999999"/>
    <n v="82.339999999999989"/>
  </r>
  <r>
    <s v="HYF-10254-369"/>
    <n v="1"/>
    <x v="75"/>
    <s v="30373-66619-CB"/>
    <s v="L-L-0.5"/>
    <n v="1"/>
    <x v="78"/>
    <s v="Fresno"/>
    <x v="0"/>
    <x v="1"/>
    <x v="3"/>
    <x v="1"/>
    <x v="1"/>
    <n v="9.51"/>
    <n v="1.2363"/>
    <n v="9.51"/>
  </r>
  <r>
    <s v="XXJ-47000-307"/>
    <n v="1"/>
    <x v="76"/>
    <s v="31582-23562-FM"/>
    <s v="A-L-2.5"/>
    <n v="3"/>
    <x v="79"/>
    <s v="Fort Worth"/>
    <x v="0"/>
    <x v="1"/>
    <x v="2"/>
    <x v="1"/>
    <x v="2"/>
    <n v="29.784999999999997"/>
    <n v="2.6806499999999995"/>
    <n v="89.35499999999999"/>
  </r>
  <r>
    <s v="XXJ-47000-307"/>
    <n v="1"/>
    <x v="76"/>
    <s v="31582-23562-FM"/>
    <s v="A-D-0.2"/>
    <n v="4"/>
    <x v="79"/>
    <s v="Fort Worth"/>
    <x v="0"/>
    <x v="1"/>
    <x v="2"/>
    <x v="2"/>
    <x v="3"/>
    <n v="2.9849999999999999"/>
    <n v="0.26865"/>
    <n v="11.94"/>
  </r>
  <r>
    <s v="ZDK-82166-357"/>
    <n v="1"/>
    <x v="77"/>
    <s v="81431-12577-VD"/>
    <s v="A-M-1"/>
    <n v="3"/>
    <x v="80"/>
    <s v="Beaumont"/>
    <x v="0"/>
    <x v="1"/>
    <x v="2"/>
    <x v="0"/>
    <x v="0"/>
    <n v="11.25"/>
    <n v="1.0125"/>
    <n v="33.75"/>
  </r>
  <r>
    <s v="IHN-19982-362"/>
    <n v="1"/>
    <x v="78"/>
    <s v="68894-91205-MP"/>
    <s v="R-L-1"/>
    <n v="3"/>
    <x v="81"/>
    <s v="Reno"/>
    <x v="0"/>
    <x v="1"/>
    <x v="0"/>
    <x v="1"/>
    <x v="0"/>
    <n v="11.95"/>
    <n v="0.71699999999999997"/>
    <n v="35.849999999999994"/>
  </r>
  <r>
    <s v="VMT-10030-889"/>
    <n v="1"/>
    <x v="79"/>
    <s v="87602-55754-VN"/>
    <s v="A-L-1"/>
    <n v="6"/>
    <x v="82"/>
    <s v="Kansas City"/>
    <x v="0"/>
    <x v="1"/>
    <x v="2"/>
    <x v="1"/>
    <x v="0"/>
    <n v="12.95"/>
    <n v="1.1655"/>
    <n v="77.699999999999989"/>
  </r>
  <r>
    <s v="NHL-11063-100"/>
    <n v="1"/>
    <x v="80"/>
    <s v="39181-35745-WH"/>
    <s v="A-L-1"/>
    <n v="4"/>
    <x v="83"/>
    <s v="Crumlin"/>
    <x v="1"/>
    <x v="0"/>
    <x v="2"/>
    <x v="1"/>
    <x v="0"/>
    <n v="12.95"/>
    <n v="1.1655"/>
    <n v="51.8"/>
  </r>
  <r>
    <s v="ROV-87448-086"/>
    <n v="1"/>
    <x v="81"/>
    <s v="30381-64762-NG"/>
    <s v="A-M-2.5"/>
    <n v="4"/>
    <x v="84"/>
    <s v="Corona"/>
    <x v="0"/>
    <x v="1"/>
    <x v="2"/>
    <x v="0"/>
    <x v="2"/>
    <n v="25.874999999999996"/>
    <n v="2.3287499999999994"/>
    <n v="103.49999999999999"/>
  </r>
  <r>
    <s v="DGY-35773-612"/>
    <n v="1"/>
    <x v="82"/>
    <s v="17503-27693-ZH"/>
    <s v="E-L-1"/>
    <n v="3"/>
    <x v="85"/>
    <s v="Austin"/>
    <x v="0"/>
    <x v="0"/>
    <x v="1"/>
    <x v="1"/>
    <x v="0"/>
    <n v="14.85"/>
    <n v="1.6335"/>
    <n v="44.55"/>
  </r>
  <r>
    <s v="YWH-50638-556"/>
    <n v="1"/>
    <x v="83"/>
    <s v="89442-35633-HJ"/>
    <s v="E-L-0.5"/>
    <n v="4"/>
    <x v="86"/>
    <s v="Normanton"/>
    <x v="2"/>
    <x v="0"/>
    <x v="1"/>
    <x v="1"/>
    <x v="1"/>
    <n v="8.91"/>
    <n v="0.98009999999999997"/>
    <n v="35.64"/>
  </r>
  <r>
    <s v="ISL-11200-600"/>
    <n v="1"/>
    <x v="84"/>
    <s v="13654-85265-IL"/>
    <s v="A-D-0.2"/>
    <n v="6"/>
    <x v="87"/>
    <s v="Charlesland"/>
    <x v="1"/>
    <x v="0"/>
    <x v="2"/>
    <x v="2"/>
    <x v="3"/>
    <n v="2.9849999999999999"/>
    <n v="0.26865"/>
    <n v="17.91"/>
  </r>
  <r>
    <s v="LBZ-75997-047"/>
    <n v="1"/>
    <x v="85"/>
    <s v="40946-22090-FP"/>
    <s v="A-M-2.5"/>
    <n v="6"/>
    <x v="88"/>
    <s v="Fresno"/>
    <x v="0"/>
    <x v="1"/>
    <x v="2"/>
    <x v="0"/>
    <x v="2"/>
    <n v="25.874999999999996"/>
    <n v="2.3287499999999994"/>
    <n v="155.24999999999997"/>
  </r>
  <r>
    <s v="EUH-08089-954"/>
    <n v="1"/>
    <x v="86"/>
    <s v="29050-93691-TS"/>
    <s v="A-D-0.2"/>
    <n v="2"/>
    <x v="89"/>
    <s v="Saint Louis"/>
    <x v="0"/>
    <x v="1"/>
    <x v="2"/>
    <x v="2"/>
    <x v="3"/>
    <n v="2.9849999999999999"/>
    <n v="0.26865"/>
    <n v="5.97"/>
  </r>
  <r>
    <s v="BLD-12227-251"/>
    <n v="1"/>
    <x v="87"/>
    <s v="64395-74865-WF"/>
    <s v="A-M-0.5"/>
    <n v="2"/>
    <x v="90"/>
    <s v="Fresno"/>
    <x v="0"/>
    <x v="1"/>
    <x v="2"/>
    <x v="0"/>
    <x v="1"/>
    <n v="6.75"/>
    <n v="0.60749999999999993"/>
    <n v="13.5"/>
  </r>
  <r>
    <s v="OPY-30711-853"/>
    <n v="1"/>
    <x v="25"/>
    <s v="81861-66046-SU"/>
    <s v="A-D-0.2"/>
    <n v="1"/>
    <x v="91"/>
    <s v="Confey"/>
    <x v="1"/>
    <x v="1"/>
    <x v="2"/>
    <x v="2"/>
    <x v="3"/>
    <n v="2.9849999999999999"/>
    <n v="0.26865"/>
    <n v="2.9849999999999999"/>
  </r>
  <r>
    <s v="DBC-44122-300"/>
    <n v="1"/>
    <x v="88"/>
    <s v="13366-78506-KP"/>
    <s v="L-M-0.2"/>
    <n v="3"/>
    <x v="92"/>
    <s v="Columbus"/>
    <x v="0"/>
    <x v="0"/>
    <x v="3"/>
    <x v="0"/>
    <x v="3"/>
    <n v="4.3650000000000002"/>
    <n v="0.56745000000000001"/>
    <n v="13.095000000000001"/>
  </r>
  <r>
    <s v="FJQ-60035-234"/>
    <n v="1"/>
    <x v="89"/>
    <s v="08847-29858-HN"/>
    <s v="A-L-0.2"/>
    <n v="2"/>
    <x v="93"/>
    <s v="Stockton"/>
    <x v="0"/>
    <x v="0"/>
    <x v="2"/>
    <x v="1"/>
    <x v="3"/>
    <n v="3.8849999999999998"/>
    <n v="0.34964999999999996"/>
    <n v="7.77"/>
  </r>
  <r>
    <s v="HSF-66926-425"/>
    <n v="1"/>
    <x v="90"/>
    <s v="00539-42510-RY"/>
    <s v="L-D-2.5"/>
    <n v="5"/>
    <x v="94"/>
    <s v="Edgeworthstown"/>
    <x v="1"/>
    <x v="0"/>
    <x v="3"/>
    <x v="2"/>
    <x v="2"/>
    <n v="29.784999999999997"/>
    <n v="3.8720499999999998"/>
    <n v="148.92499999999998"/>
  </r>
  <r>
    <s v="LQG-41416-375"/>
    <n v="1"/>
    <x v="91"/>
    <s v="45190-08727-NV"/>
    <s v="L-D-1"/>
    <n v="3"/>
    <x v="95"/>
    <s v="Leixlip"/>
    <x v="1"/>
    <x v="0"/>
    <x v="3"/>
    <x v="2"/>
    <x v="0"/>
    <n v="12.95"/>
    <n v="1.6835"/>
    <n v="38.849999999999994"/>
  </r>
  <r>
    <s v="VZO-97265-841"/>
    <n v="1"/>
    <x v="92"/>
    <s v="87049-37901-FU"/>
    <s v="R-M-0.2"/>
    <n v="4"/>
    <x v="96"/>
    <s v="Rochester"/>
    <x v="0"/>
    <x v="1"/>
    <x v="0"/>
    <x v="0"/>
    <x v="3"/>
    <n v="2.9849999999999999"/>
    <n v="0.17909999999999998"/>
    <n v="11.94"/>
  </r>
  <r>
    <s v="MOR-12987-399"/>
    <n v="1"/>
    <x v="93"/>
    <s v="34015-31593-JC"/>
    <s v="L-M-1"/>
    <n v="6"/>
    <x v="97"/>
    <s v="Tuscaloosa"/>
    <x v="0"/>
    <x v="1"/>
    <x v="3"/>
    <x v="0"/>
    <x v="0"/>
    <n v="14.55"/>
    <n v="1.8915000000000002"/>
    <n v="87.300000000000011"/>
  </r>
  <r>
    <s v="UOA-23786-489"/>
    <n v="1"/>
    <x v="94"/>
    <s v="90305-50099-SV"/>
    <s v="A-M-0.5"/>
    <n v="6"/>
    <x v="98"/>
    <s v="Houston"/>
    <x v="0"/>
    <x v="0"/>
    <x v="2"/>
    <x v="0"/>
    <x v="1"/>
    <n v="6.75"/>
    <n v="0.60749999999999993"/>
    <n v="40.5"/>
  </r>
  <r>
    <s v="AJL-52941-018"/>
    <n v="1"/>
    <x v="95"/>
    <s v="55871-61935-MF"/>
    <s v="E-D-1"/>
    <n v="2"/>
    <x v="99"/>
    <s v="El Paso"/>
    <x v="0"/>
    <x v="1"/>
    <x v="1"/>
    <x v="2"/>
    <x v="0"/>
    <n v="12.15"/>
    <n v="1.3365"/>
    <n v="24.3"/>
  </r>
  <r>
    <s v="XSZ-84273-421"/>
    <n v="1"/>
    <x v="96"/>
    <s v="15405-60469-TM"/>
    <s v="R-M-0.5"/>
    <n v="3"/>
    <x v="100"/>
    <s v="Colorado Springs"/>
    <x v="0"/>
    <x v="0"/>
    <x v="0"/>
    <x v="0"/>
    <x v="1"/>
    <n v="5.97"/>
    <n v="0.35819999999999996"/>
    <n v="17.91"/>
  </r>
  <r>
    <s v="NUN-48214-216"/>
    <n v="1"/>
    <x v="97"/>
    <s v="06953-94794-FB"/>
    <s v="A-M-0.5"/>
    <n v="4"/>
    <x v="101"/>
    <s v="Fort Wayne"/>
    <x v="0"/>
    <x v="1"/>
    <x v="2"/>
    <x v="0"/>
    <x v="1"/>
    <n v="6.75"/>
    <n v="0.60749999999999993"/>
    <n v="27"/>
  </r>
  <r>
    <s v="AKV-93064-769"/>
    <n v="1"/>
    <x v="98"/>
    <s v="22305-40299-CY"/>
    <s v="L-D-0.5"/>
    <n v="1"/>
    <x v="102"/>
    <s v="Port Washington"/>
    <x v="0"/>
    <x v="0"/>
    <x v="3"/>
    <x v="2"/>
    <x v="1"/>
    <n v="7.77"/>
    <n v="1.0101"/>
    <n v="7.77"/>
  </r>
  <r>
    <s v="BRB-40903-533"/>
    <n v="1"/>
    <x v="99"/>
    <s v="09020-56774-GU"/>
    <s v="E-L-0.2"/>
    <n v="3"/>
    <x v="103"/>
    <s v="Springfield"/>
    <x v="0"/>
    <x v="0"/>
    <x v="1"/>
    <x v="1"/>
    <x v="3"/>
    <n v="4.4550000000000001"/>
    <n v="0.49004999999999999"/>
    <n v="13.365"/>
  </r>
  <r>
    <s v="GPR-19973-483"/>
    <n v="1"/>
    <x v="100"/>
    <s v="92926-08470-YS"/>
    <s v="R-D-0.5"/>
    <n v="5"/>
    <x v="104"/>
    <s v="Pensacola"/>
    <x v="0"/>
    <x v="1"/>
    <x v="0"/>
    <x v="2"/>
    <x v="1"/>
    <n v="5.3699999999999992"/>
    <n v="0.32219999999999993"/>
    <n v="26.849999999999994"/>
  </r>
  <r>
    <s v="XIY-43041-882"/>
    <n v="1"/>
    <x v="101"/>
    <s v="07250-63194-JO"/>
    <s v="A-M-1"/>
    <n v="1"/>
    <x v="105"/>
    <s v="Richmond"/>
    <x v="0"/>
    <x v="1"/>
    <x v="2"/>
    <x v="0"/>
    <x v="0"/>
    <n v="11.25"/>
    <n v="1.0125"/>
    <n v="11.25"/>
  </r>
  <r>
    <s v="YGY-98425-969"/>
    <n v="1"/>
    <x v="102"/>
    <s v="63787-96257-TQ"/>
    <s v="L-M-1"/>
    <n v="1"/>
    <x v="106"/>
    <s v="Cherryville"/>
    <x v="1"/>
    <x v="1"/>
    <x v="3"/>
    <x v="0"/>
    <x v="0"/>
    <n v="14.55"/>
    <n v="1.8915000000000002"/>
    <n v="14.55"/>
  </r>
  <r>
    <s v="MSB-08397-648"/>
    <n v="1"/>
    <x v="103"/>
    <s v="49530-25460-RW"/>
    <s v="R-L-0.2"/>
    <n v="4"/>
    <x v="107"/>
    <s v="Huntington"/>
    <x v="0"/>
    <x v="1"/>
    <x v="0"/>
    <x v="1"/>
    <x v="3"/>
    <n v="3.5849999999999995"/>
    <n v="0.21509999999999996"/>
    <n v="14.339999999999998"/>
  </r>
  <r>
    <s v="WDR-06028-345"/>
    <n v="1"/>
    <x v="104"/>
    <s v="66508-21373-OQ"/>
    <s v="L-L-1"/>
    <n v="1"/>
    <x v="108"/>
    <s v="Birmingham"/>
    <x v="2"/>
    <x v="1"/>
    <x v="3"/>
    <x v="1"/>
    <x v="0"/>
    <n v="15.85"/>
    <n v="2.0605000000000002"/>
    <n v="15.85"/>
  </r>
  <r>
    <s v="MXM-42948-061"/>
    <n v="1"/>
    <x v="105"/>
    <s v="20203-03950-FY"/>
    <s v="L-L-0.2"/>
    <n v="4"/>
    <x v="109"/>
    <s v="Killorglin"/>
    <x v="1"/>
    <x v="0"/>
    <x v="3"/>
    <x v="1"/>
    <x v="3"/>
    <n v="4.7549999999999999"/>
    <n v="0.61814999999999998"/>
    <n v="19.02"/>
  </r>
  <r>
    <s v="MGQ-98961-173"/>
    <n v="1"/>
    <x v="11"/>
    <s v="83895-90735-XH"/>
    <s v="L-L-0.5"/>
    <n v="4"/>
    <x v="110"/>
    <s v="Dayton"/>
    <x v="0"/>
    <x v="1"/>
    <x v="3"/>
    <x v="1"/>
    <x v="1"/>
    <n v="9.51"/>
    <n v="1.2363"/>
    <n v="38.04"/>
  </r>
  <r>
    <s v="RFH-64349-897"/>
    <n v="1"/>
    <x v="106"/>
    <s v="61954-61462-RJ"/>
    <s v="E-D-0.5"/>
    <n v="3"/>
    <x v="111"/>
    <s v="Anchorage"/>
    <x v="0"/>
    <x v="0"/>
    <x v="1"/>
    <x v="2"/>
    <x v="1"/>
    <n v="7.29"/>
    <n v="0.80190000000000006"/>
    <n v="21.87"/>
  </r>
  <r>
    <s v="TKL-20738-660"/>
    <n v="1"/>
    <x v="107"/>
    <s v="47939-53158-LS"/>
    <s v="E-M-0.2"/>
    <n v="1"/>
    <x v="112"/>
    <s v="Nashville"/>
    <x v="0"/>
    <x v="1"/>
    <x v="1"/>
    <x v="0"/>
    <x v="3"/>
    <n v="4.125"/>
    <n v="0.45374999999999999"/>
    <n v="4.125"/>
  </r>
  <r>
    <s v="TKL-20738-660"/>
    <n v="1"/>
    <x v="107"/>
    <s v="47939-53158-LS"/>
    <s v="A-L-0.2"/>
    <n v="1"/>
    <x v="112"/>
    <s v="Nashville"/>
    <x v="0"/>
    <x v="1"/>
    <x v="2"/>
    <x v="1"/>
    <x v="3"/>
    <n v="3.8849999999999998"/>
    <n v="0.34964999999999996"/>
    <n v="3.8849999999999998"/>
  </r>
  <r>
    <s v="TKL-20738-660"/>
    <n v="1"/>
    <x v="107"/>
    <s v="47939-53158-LS"/>
    <s v="E-M-1"/>
    <n v="5"/>
    <x v="112"/>
    <s v="Nashville"/>
    <x v="0"/>
    <x v="1"/>
    <x v="1"/>
    <x v="0"/>
    <x v="0"/>
    <n v="13.75"/>
    <n v="1.5125"/>
    <n v="68.75"/>
  </r>
  <r>
    <s v="GOW-03198-575"/>
    <n v="1"/>
    <x v="108"/>
    <s v="61513-27752-FA"/>
    <s v="A-D-0.5"/>
    <n v="4"/>
    <x v="113"/>
    <s v="Denver"/>
    <x v="0"/>
    <x v="0"/>
    <x v="2"/>
    <x v="2"/>
    <x v="1"/>
    <n v="5.97"/>
    <n v="0.5373"/>
    <n v="23.88"/>
  </r>
  <r>
    <s v="QJB-90477-635"/>
    <n v="1"/>
    <x v="109"/>
    <s v="89714-19856-WX"/>
    <s v="L-L-2.5"/>
    <n v="4"/>
    <x v="114"/>
    <s v="Stamford"/>
    <x v="0"/>
    <x v="1"/>
    <x v="3"/>
    <x v="1"/>
    <x v="2"/>
    <n v="36.454999999999998"/>
    <n v="4.7391499999999995"/>
    <n v="145.82"/>
  </r>
  <r>
    <s v="MWP-46239-785"/>
    <n v="1"/>
    <x v="110"/>
    <s v="87979-56781-YV"/>
    <s v="L-M-0.2"/>
    <n v="5"/>
    <x v="115"/>
    <s v="Newport News"/>
    <x v="0"/>
    <x v="0"/>
    <x v="3"/>
    <x v="0"/>
    <x v="3"/>
    <n v="4.3650000000000002"/>
    <n v="0.56745000000000001"/>
    <n v="21.825000000000003"/>
  </r>
  <r>
    <s v="QDV-03406-248"/>
    <n v="1"/>
    <x v="111"/>
    <s v="74126-88836-KA"/>
    <s v="L-M-0.5"/>
    <n v="3"/>
    <x v="116"/>
    <s v="Drumcondra"/>
    <x v="1"/>
    <x v="0"/>
    <x v="3"/>
    <x v="0"/>
    <x v="1"/>
    <n v="8.73"/>
    <n v="1.1349"/>
    <n v="26.19"/>
  </r>
  <r>
    <s v="GPH-40635-105"/>
    <n v="1"/>
    <x v="112"/>
    <s v="37397-05992-VO"/>
    <s v="A-M-1"/>
    <n v="1"/>
    <x v="117"/>
    <s v="Anchorage"/>
    <x v="0"/>
    <x v="1"/>
    <x v="2"/>
    <x v="0"/>
    <x v="0"/>
    <n v="11.25"/>
    <n v="1.0125"/>
    <n v="11.25"/>
  </r>
  <r>
    <s v="JOM-80930-071"/>
    <n v="1"/>
    <x v="113"/>
    <s v="54904-18397-UD"/>
    <s v="L-D-1"/>
    <n v="6"/>
    <x v="118"/>
    <s v="Beaumont"/>
    <x v="1"/>
    <x v="1"/>
    <x v="3"/>
    <x v="2"/>
    <x v="0"/>
    <n v="12.95"/>
    <n v="1.6835"/>
    <n v="77.699999999999989"/>
  </r>
  <r>
    <s v="OIL-26493-755"/>
    <n v="1"/>
    <x v="114"/>
    <s v="19017-95853-EK"/>
    <s v="A-M-0.5"/>
    <n v="1"/>
    <x v="119"/>
    <s v="Fargo"/>
    <x v="0"/>
    <x v="1"/>
    <x v="2"/>
    <x v="0"/>
    <x v="1"/>
    <n v="6.75"/>
    <n v="0.60749999999999993"/>
    <n v="6.75"/>
  </r>
  <r>
    <s v="CYV-13426-645"/>
    <n v="1"/>
    <x v="115"/>
    <s v="88593-59934-VU"/>
    <s v="E-D-1"/>
    <n v="1"/>
    <x v="120"/>
    <s v="Evansville"/>
    <x v="0"/>
    <x v="0"/>
    <x v="1"/>
    <x v="2"/>
    <x v="0"/>
    <n v="12.15"/>
    <n v="1.3365"/>
    <n v="12.15"/>
  </r>
  <r>
    <s v="WRP-39846-614"/>
    <n v="1"/>
    <x v="49"/>
    <s v="47493-68564-YM"/>
    <s v="A-L-2.5"/>
    <n v="5"/>
    <x v="121"/>
    <s v="Cherryville"/>
    <x v="1"/>
    <x v="0"/>
    <x v="2"/>
    <x v="1"/>
    <x v="2"/>
    <n v="29.784999999999997"/>
    <n v="2.6806499999999995"/>
    <n v="148.92499999999998"/>
  </r>
  <r>
    <s v="VDZ-76673-968"/>
    <n v="1"/>
    <x v="116"/>
    <s v="82246-82543-DW"/>
    <s v="E-D-0.5"/>
    <n v="2"/>
    <x v="122"/>
    <s v="Charlotte"/>
    <x v="0"/>
    <x v="0"/>
    <x v="1"/>
    <x v="2"/>
    <x v="1"/>
    <n v="7.29"/>
    <n v="0.80190000000000006"/>
    <n v="14.58"/>
  </r>
  <r>
    <s v="VTV-03546-175"/>
    <n v="1"/>
    <x v="117"/>
    <s v="03384-62101-IY"/>
    <s v="A-L-2.5"/>
    <n v="5"/>
    <x v="123"/>
    <s v="Huntsville"/>
    <x v="0"/>
    <x v="0"/>
    <x v="2"/>
    <x v="1"/>
    <x v="2"/>
    <n v="29.784999999999997"/>
    <n v="2.6806499999999995"/>
    <n v="148.92499999999998"/>
  </r>
  <r>
    <s v="GHR-72274-715"/>
    <n v="1"/>
    <x v="118"/>
    <s v="86881-41559-OR"/>
    <s v="L-D-1"/>
    <n v="1"/>
    <x v="124"/>
    <s v="Santa Ana"/>
    <x v="0"/>
    <x v="1"/>
    <x v="3"/>
    <x v="2"/>
    <x v="0"/>
    <n v="12.95"/>
    <n v="1.6835"/>
    <n v="12.95"/>
  </r>
  <r>
    <s v="ZGK-97262-313"/>
    <n v="1"/>
    <x v="119"/>
    <s v="02536-18494-AQ"/>
    <s v="E-M-2.5"/>
    <n v="3"/>
    <x v="125"/>
    <s v="Washington"/>
    <x v="0"/>
    <x v="0"/>
    <x v="1"/>
    <x v="0"/>
    <x v="2"/>
    <n v="31.624999999999996"/>
    <n v="3.4787499999999998"/>
    <n v="94.874999999999986"/>
  </r>
  <r>
    <s v="ZFS-30776-804"/>
    <n v="1"/>
    <x v="120"/>
    <s v="58638-01029-CB"/>
    <s v="A-L-0.5"/>
    <n v="5"/>
    <x v="126"/>
    <s v="Oklahoma City"/>
    <x v="0"/>
    <x v="0"/>
    <x v="2"/>
    <x v="1"/>
    <x v="1"/>
    <n v="7.77"/>
    <n v="0.69929999999999992"/>
    <n v="38.849999999999994"/>
  </r>
  <r>
    <s v="QUU-91729-492"/>
    <n v="1"/>
    <x v="121"/>
    <s v="90312-11148-LA"/>
    <s v="A-D-0.2"/>
    <n v="4"/>
    <x v="127"/>
    <s v="Saint Louis"/>
    <x v="0"/>
    <x v="1"/>
    <x v="2"/>
    <x v="2"/>
    <x v="3"/>
    <n v="2.9849999999999999"/>
    <n v="0.26865"/>
    <n v="11.94"/>
  </r>
  <r>
    <s v="PVI-72795-960"/>
    <n v="1"/>
    <x v="122"/>
    <s v="68239-74809-TF"/>
    <s v="E-L-2.5"/>
    <n v="3"/>
    <x v="128"/>
    <s v="Bailieborough"/>
    <x v="1"/>
    <x v="1"/>
    <x v="1"/>
    <x v="1"/>
    <x v="2"/>
    <n v="34.154999999999994"/>
    <n v="3.7570499999999996"/>
    <n v="102.46499999999997"/>
  </r>
  <r>
    <s v="PPP-78935-365"/>
    <n v="1"/>
    <x v="123"/>
    <s v="91074-60023-IP"/>
    <s v="E-D-1"/>
    <n v="4"/>
    <x v="129"/>
    <s v="Honolulu"/>
    <x v="0"/>
    <x v="1"/>
    <x v="1"/>
    <x v="2"/>
    <x v="0"/>
    <n v="12.15"/>
    <n v="1.3365"/>
    <n v="48.6"/>
  </r>
  <r>
    <s v="JUO-34131-517"/>
    <n v="1"/>
    <x v="124"/>
    <s v="07972-83748-JI"/>
    <s v="L-D-1"/>
    <n v="6"/>
    <x v="130"/>
    <s v="Corona"/>
    <x v="0"/>
    <x v="0"/>
    <x v="3"/>
    <x v="2"/>
    <x v="0"/>
    <n v="12.95"/>
    <n v="1.6835"/>
    <n v="77.699999999999989"/>
  </r>
  <r>
    <s v="ZJE-89333-489"/>
    <n v="1"/>
    <x v="125"/>
    <s v="08694-57330-XR"/>
    <s v="L-D-2.5"/>
    <n v="1"/>
    <x v="131"/>
    <s v="Ballivor"/>
    <x v="1"/>
    <x v="0"/>
    <x v="3"/>
    <x v="2"/>
    <x v="2"/>
    <n v="29.784999999999997"/>
    <n v="3.8720499999999998"/>
    <n v="29.784999999999997"/>
  </r>
  <r>
    <s v="LOO-35324-159"/>
    <n v="1"/>
    <x v="126"/>
    <s v="68412-11126-YJ"/>
    <s v="A-L-0.2"/>
    <n v="4"/>
    <x v="132"/>
    <s v="Washington"/>
    <x v="0"/>
    <x v="0"/>
    <x v="2"/>
    <x v="1"/>
    <x v="3"/>
    <n v="3.8849999999999998"/>
    <n v="0.34964999999999996"/>
    <n v="15.54"/>
  </r>
  <r>
    <s v="JBQ-93412-846"/>
    <n v="1"/>
    <x v="127"/>
    <s v="69037-66822-DW"/>
    <s v="E-L-2.5"/>
    <n v="4"/>
    <x v="133"/>
    <s v="Portumna"/>
    <x v="1"/>
    <x v="0"/>
    <x v="1"/>
    <x v="1"/>
    <x v="2"/>
    <n v="34.154999999999994"/>
    <n v="3.7570499999999996"/>
    <n v="136.61999999999998"/>
  </r>
  <r>
    <s v="EHX-66333-637"/>
    <n v="1"/>
    <x v="128"/>
    <s v="01297-94364-XH"/>
    <s v="L-M-0.5"/>
    <n v="2"/>
    <x v="134"/>
    <s v="Houston"/>
    <x v="0"/>
    <x v="1"/>
    <x v="3"/>
    <x v="0"/>
    <x v="1"/>
    <n v="8.73"/>
    <n v="1.1349"/>
    <n v="17.46"/>
  </r>
  <r>
    <s v="WXG-25759-236"/>
    <n v="1"/>
    <x v="103"/>
    <s v="39919-06540-ZI"/>
    <s v="E-L-2.5"/>
    <n v="2"/>
    <x v="135"/>
    <s v="Orange"/>
    <x v="0"/>
    <x v="0"/>
    <x v="1"/>
    <x v="1"/>
    <x v="2"/>
    <n v="34.154999999999994"/>
    <n v="3.7570499999999996"/>
    <n v="68.309999999999988"/>
  </r>
  <r>
    <s v="QNA-31113-984"/>
    <n v="1"/>
    <x v="129"/>
    <s v="60512-78550-WS"/>
    <s v="L-M-0.2"/>
    <n v="4"/>
    <x v="136"/>
    <s v="El Paso"/>
    <x v="0"/>
    <x v="1"/>
    <x v="3"/>
    <x v="0"/>
    <x v="3"/>
    <n v="4.3650000000000002"/>
    <n v="0.56745000000000001"/>
    <n v="17.46"/>
  </r>
  <r>
    <s v="ZWI-52029-159"/>
    <n v="1"/>
    <x v="130"/>
    <s v="40172-12000-AU"/>
    <s v="L-M-1"/>
    <n v="3"/>
    <x v="137"/>
    <s v="Carson City"/>
    <x v="0"/>
    <x v="1"/>
    <x v="3"/>
    <x v="0"/>
    <x v="0"/>
    <n v="14.55"/>
    <n v="1.8915000000000002"/>
    <n v="43.650000000000006"/>
  </r>
  <r>
    <s v="ZWI-52029-159"/>
    <n v="1"/>
    <x v="130"/>
    <s v="40172-12000-AU"/>
    <s v="E-M-1"/>
    <n v="2"/>
    <x v="137"/>
    <s v="Carson City"/>
    <x v="0"/>
    <x v="1"/>
    <x v="1"/>
    <x v="0"/>
    <x v="0"/>
    <n v="13.75"/>
    <n v="1.5125"/>
    <n v="27.5"/>
  </r>
  <r>
    <s v="DFS-49954-707"/>
    <n v="1"/>
    <x v="131"/>
    <s v="39019-13649-CL"/>
    <s v="E-D-0.2"/>
    <n v="5"/>
    <x v="138"/>
    <s v="Provo"/>
    <x v="0"/>
    <x v="0"/>
    <x v="1"/>
    <x v="2"/>
    <x v="3"/>
    <n v="3.645"/>
    <n v="0.40095000000000003"/>
    <n v="18.225000000000001"/>
  </r>
  <r>
    <s v="VYP-89830-878"/>
    <n v="1"/>
    <x v="132"/>
    <s v="12715-05198-QU"/>
    <s v="A-M-2.5"/>
    <n v="2"/>
    <x v="139"/>
    <s v="Boca Raton"/>
    <x v="0"/>
    <x v="0"/>
    <x v="2"/>
    <x v="0"/>
    <x v="2"/>
    <n v="25.874999999999996"/>
    <n v="2.3287499999999994"/>
    <n v="51.749999999999993"/>
  </r>
  <r>
    <s v="AMT-40418-362"/>
    <n v="1"/>
    <x v="133"/>
    <s v="04513-76520-QO"/>
    <s v="L-D-1"/>
    <n v="1"/>
    <x v="140"/>
    <s v="Roanoke"/>
    <x v="0"/>
    <x v="0"/>
    <x v="3"/>
    <x v="2"/>
    <x v="0"/>
    <n v="12.95"/>
    <n v="1.6835"/>
    <n v="12.95"/>
  </r>
  <r>
    <s v="NFQ-23241-793"/>
    <n v="1"/>
    <x v="134"/>
    <s v="88446-59251-SQ"/>
    <s v="A-M-1"/>
    <n v="3"/>
    <x v="141"/>
    <s v="Des Moines"/>
    <x v="0"/>
    <x v="0"/>
    <x v="2"/>
    <x v="0"/>
    <x v="0"/>
    <n v="11.25"/>
    <n v="1.0125"/>
    <n v="33.75"/>
  </r>
  <r>
    <s v="JQK-64922-985"/>
    <n v="1"/>
    <x v="113"/>
    <s v="23779-10274-KN"/>
    <s v="R-M-2.5"/>
    <n v="3"/>
    <x v="142"/>
    <s v="Honolulu"/>
    <x v="0"/>
    <x v="0"/>
    <x v="0"/>
    <x v="0"/>
    <x v="2"/>
    <n v="22.884999999999998"/>
    <n v="1.3730999999999998"/>
    <n v="68.655000000000001"/>
  </r>
  <r>
    <s v="YET-17732-678"/>
    <n v="1"/>
    <x v="135"/>
    <s v="57235-92842-DK"/>
    <s v="R-D-0.2"/>
    <n v="1"/>
    <x v="143"/>
    <s v="Fort Lauderdale"/>
    <x v="0"/>
    <x v="1"/>
    <x v="0"/>
    <x v="2"/>
    <x v="3"/>
    <n v="2.6849999999999996"/>
    <n v="0.16109999999999997"/>
    <n v="2.6849999999999996"/>
  </r>
  <r>
    <s v="NKW-24945-846"/>
    <n v="1"/>
    <x v="35"/>
    <s v="75977-30364-AY"/>
    <s v="A-D-2.5"/>
    <n v="5"/>
    <x v="144"/>
    <s v="Philadelphia"/>
    <x v="0"/>
    <x v="1"/>
    <x v="2"/>
    <x v="2"/>
    <x v="2"/>
    <n v="22.884999999999998"/>
    <n v="2.0596499999999995"/>
    <n v="114.42499999999998"/>
  </r>
  <r>
    <s v="VKA-82720-513"/>
    <n v="1"/>
    <x v="136"/>
    <s v="12299-30914-NG"/>
    <s v="A-M-2.5"/>
    <n v="6"/>
    <x v="145"/>
    <s v="Norwalk"/>
    <x v="0"/>
    <x v="0"/>
    <x v="2"/>
    <x v="0"/>
    <x v="2"/>
    <n v="25.874999999999996"/>
    <n v="2.3287499999999994"/>
    <n v="155.24999999999997"/>
  </r>
  <r>
    <s v="THA-60599-417"/>
    <n v="1"/>
    <x v="137"/>
    <s v="59971-35626-YJ"/>
    <s v="A-M-2.5"/>
    <n v="3"/>
    <x v="146"/>
    <s v="Arlington"/>
    <x v="0"/>
    <x v="0"/>
    <x v="2"/>
    <x v="0"/>
    <x v="2"/>
    <n v="25.874999999999996"/>
    <n v="2.3287499999999994"/>
    <n v="77.624999999999986"/>
  </r>
  <r>
    <s v="MEK-39769-035"/>
    <n v="1"/>
    <x v="138"/>
    <s v="15380-76513-PS"/>
    <s v="R-D-2.5"/>
    <n v="3"/>
    <x v="147"/>
    <s v="Ashford"/>
    <x v="1"/>
    <x v="1"/>
    <x v="0"/>
    <x v="2"/>
    <x v="2"/>
    <n v="20.584999999999997"/>
    <n v="1.2350999999999999"/>
    <n v="61.754999999999995"/>
  </r>
  <r>
    <s v="JAF-18294-750"/>
    <n v="1"/>
    <x v="139"/>
    <s v="73564-98204-EY"/>
    <s v="R-D-2.5"/>
    <n v="6"/>
    <x v="148"/>
    <s v="Chattanooga"/>
    <x v="0"/>
    <x v="0"/>
    <x v="0"/>
    <x v="2"/>
    <x v="2"/>
    <n v="20.584999999999997"/>
    <n v="1.2350999999999999"/>
    <n v="123.50999999999999"/>
  </r>
  <r>
    <s v="TME-59627-221"/>
    <n v="1"/>
    <x v="140"/>
    <s v="72282-40594-RX"/>
    <s v="L-L-2.5"/>
    <n v="6"/>
    <x v="149"/>
    <s v="Portland"/>
    <x v="0"/>
    <x v="1"/>
    <x v="3"/>
    <x v="1"/>
    <x v="2"/>
    <n v="36.454999999999998"/>
    <n v="4.7391499999999995"/>
    <n v="218.73"/>
  </r>
  <r>
    <s v="UDG-65353-824"/>
    <n v="1"/>
    <x v="141"/>
    <s v="17514-94165-RJ"/>
    <s v="E-M-0.5"/>
    <n v="4"/>
    <x v="150"/>
    <s v="Oklahoma City"/>
    <x v="0"/>
    <x v="1"/>
    <x v="1"/>
    <x v="0"/>
    <x v="1"/>
    <n v="8.25"/>
    <n v="0.90749999999999997"/>
    <n v="33"/>
  </r>
  <r>
    <s v="ENQ-42923-176"/>
    <n v="1"/>
    <x v="142"/>
    <s v="56248-75861-JX"/>
    <s v="A-L-0.5"/>
    <n v="3"/>
    <x v="151"/>
    <s v="Washington"/>
    <x v="0"/>
    <x v="1"/>
    <x v="2"/>
    <x v="1"/>
    <x v="1"/>
    <n v="7.77"/>
    <n v="0.69929999999999992"/>
    <n v="23.31"/>
  </r>
  <r>
    <s v="CBT-55781-720"/>
    <n v="1"/>
    <x v="143"/>
    <s v="97855-54761-IS"/>
    <s v="E-D-0.5"/>
    <n v="3"/>
    <x v="152"/>
    <s v="Greensboro"/>
    <x v="0"/>
    <x v="0"/>
    <x v="1"/>
    <x v="2"/>
    <x v="1"/>
    <n v="7.29"/>
    <n v="0.80190000000000006"/>
    <n v="21.87"/>
  </r>
  <r>
    <s v="NEU-86533-016"/>
    <n v="1"/>
    <x v="144"/>
    <s v="96544-91644-IT"/>
    <s v="R-D-0.2"/>
    <n v="6"/>
    <x v="153"/>
    <s v="Alexandria"/>
    <x v="0"/>
    <x v="1"/>
    <x v="0"/>
    <x v="2"/>
    <x v="3"/>
    <n v="2.6849999999999996"/>
    <n v="0.16109999999999997"/>
    <n v="16.11"/>
  </r>
  <r>
    <s v="BYU-58154-603"/>
    <n v="1"/>
    <x v="145"/>
    <s v="51971-70393-QM"/>
    <s v="E-D-0.5"/>
    <n v="4"/>
    <x v="154"/>
    <s v="Castlebridge"/>
    <x v="1"/>
    <x v="1"/>
    <x v="1"/>
    <x v="2"/>
    <x v="1"/>
    <n v="7.29"/>
    <n v="0.80190000000000006"/>
    <n v="29.16"/>
  </r>
  <r>
    <s v="EHJ-05910-257"/>
    <n v="1"/>
    <x v="146"/>
    <s v="06812-11924-IK"/>
    <s v="R-D-1"/>
    <n v="6"/>
    <x v="155"/>
    <s v="Racine"/>
    <x v="0"/>
    <x v="0"/>
    <x v="0"/>
    <x v="2"/>
    <x v="0"/>
    <n v="8.9499999999999993"/>
    <n v="0.53699999999999992"/>
    <n v="53.699999999999996"/>
  </r>
  <r>
    <s v="EIL-44855-309"/>
    <n v="1"/>
    <x v="147"/>
    <s v="59741-90220-OW"/>
    <s v="R-D-0.5"/>
    <n v="5"/>
    <x v="156"/>
    <s v="Clearwater"/>
    <x v="0"/>
    <x v="0"/>
    <x v="0"/>
    <x v="2"/>
    <x v="1"/>
    <n v="5.3699999999999992"/>
    <n v="0.32219999999999993"/>
    <n v="26.849999999999994"/>
  </r>
  <r>
    <s v="HCA-87224-420"/>
    <n v="1"/>
    <x v="148"/>
    <s v="62682-27930-PD"/>
    <s v="E-M-0.5"/>
    <n v="5"/>
    <x v="157"/>
    <s v="Racine"/>
    <x v="0"/>
    <x v="0"/>
    <x v="1"/>
    <x v="0"/>
    <x v="1"/>
    <n v="8.25"/>
    <n v="0.90749999999999997"/>
    <n v="41.25"/>
  </r>
  <r>
    <s v="ABO-29054-365"/>
    <n v="1"/>
    <x v="149"/>
    <s v="00256-19905-YG"/>
    <s v="A-M-0.5"/>
    <n v="6"/>
    <x v="158"/>
    <s v="Castlebridge"/>
    <x v="1"/>
    <x v="1"/>
    <x v="2"/>
    <x v="0"/>
    <x v="1"/>
    <n v="6.75"/>
    <n v="0.60749999999999993"/>
    <n v="40.5"/>
  </r>
  <r>
    <s v="TKN-58485-031"/>
    <n v="1"/>
    <x v="150"/>
    <s v="38890-22576-UI"/>
    <s v="R-D-1"/>
    <n v="2"/>
    <x v="159"/>
    <s v="Castlebellingham"/>
    <x v="1"/>
    <x v="1"/>
    <x v="0"/>
    <x v="2"/>
    <x v="0"/>
    <n v="8.9499999999999993"/>
    <n v="0.53699999999999992"/>
    <n v="17.899999999999999"/>
  </r>
  <r>
    <s v="RCK-04069-371"/>
    <n v="1"/>
    <x v="151"/>
    <s v="94573-61802-PH"/>
    <s v="E-L-2.5"/>
    <n v="2"/>
    <x v="160"/>
    <s v="Craigavon"/>
    <x v="2"/>
    <x v="1"/>
    <x v="1"/>
    <x v="1"/>
    <x v="2"/>
    <n v="34.154999999999994"/>
    <n v="3.7570499999999996"/>
    <n v="68.309999999999988"/>
  </r>
  <r>
    <s v="IRJ-67095-738"/>
    <n v="1"/>
    <x v="13"/>
    <s v="86447-02699-UT"/>
    <s v="E-M-2.5"/>
    <n v="2"/>
    <x v="161"/>
    <s v="Tampa"/>
    <x v="0"/>
    <x v="0"/>
    <x v="1"/>
    <x v="0"/>
    <x v="2"/>
    <n v="31.624999999999996"/>
    <n v="3.4787499999999998"/>
    <n v="63.249999999999993"/>
  </r>
  <r>
    <s v="VEA-31961-977"/>
    <n v="1"/>
    <x v="79"/>
    <s v="51432-27169-KN"/>
    <s v="E-D-0.5"/>
    <n v="3"/>
    <x v="162"/>
    <s v="Eadestown"/>
    <x v="1"/>
    <x v="1"/>
    <x v="1"/>
    <x v="2"/>
    <x v="1"/>
    <n v="7.29"/>
    <n v="0.80190000000000006"/>
    <n v="21.87"/>
  </r>
  <r>
    <s v="BAF-42286-205"/>
    <n v="1"/>
    <x v="152"/>
    <s v="43074-00987-PB"/>
    <s v="R-M-2.5"/>
    <n v="4"/>
    <x v="163"/>
    <s v="Montgomery"/>
    <x v="0"/>
    <x v="1"/>
    <x v="0"/>
    <x v="0"/>
    <x v="2"/>
    <n v="22.884999999999998"/>
    <n v="1.3730999999999998"/>
    <n v="91.539999999999992"/>
  </r>
  <r>
    <s v="WOR-52762-511"/>
    <n v="1"/>
    <x v="153"/>
    <s v="04739-85772-QT"/>
    <s v="E-L-2.5"/>
    <n v="6"/>
    <x v="164"/>
    <s v="Sparks"/>
    <x v="0"/>
    <x v="0"/>
    <x v="1"/>
    <x v="1"/>
    <x v="2"/>
    <n v="34.154999999999994"/>
    <n v="3.7570499999999996"/>
    <n v="204.92999999999995"/>
  </r>
  <r>
    <s v="ZWK-03995-815"/>
    <n v="1"/>
    <x v="154"/>
    <s v="28279-78469-YW"/>
    <s v="E-M-2.5"/>
    <n v="2"/>
    <x v="165"/>
    <s v="Macon"/>
    <x v="0"/>
    <x v="0"/>
    <x v="1"/>
    <x v="0"/>
    <x v="2"/>
    <n v="31.624999999999996"/>
    <n v="3.4787499999999998"/>
    <n v="63.249999999999993"/>
  </r>
  <r>
    <s v="CKF-43291-846"/>
    <n v="1"/>
    <x v="155"/>
    <s v="91829-99544-DS"/>
    <s v="E-L-2.5"/>
    <n v="1"/>
    <x v="166"/>
    <s v="Whittier"/>
    <x v="0"/>
    <x v="0"/>
    <x v="1"/>
    <x v="1"/>
    <x v="2"/>
    <n v="34.154999999999994"/>
    <n v="3.7570499999999996"/>
    <n v="34.154999999999994"/>
  </r>
  <r>
    <s v="RMW-74160-339"/>
    <n v="1"/>
    <x v="156"/>
    <s v="38978-59582-JP"/>
    <s v="R-L-2.5"/>
    <n v="4"/>
    <x v="167"/>
    <s v="Johnson City"/>
    <x v="0"/>
    <x v="0"/>
    <x v="0"/>
    <x v="1"/>
    <x v="2"/>
    <n v="27.484999999999996"/>
    <n v="1.6490999999999998"/>
    <n v="109.93999999999998"/>
  </r>
  <r>
    <s v="FMT-94584-786"/>
    <n v="1"/>
    <x v="22"/>
    <s v="86504-96610-BH"/>
    <s v="A-L-1"/>
    <n v="2"/>
    <x v="168"/>
    <s v="Rochester"/>
    <x v="0"/>
    <x v="1"/>
    <x v="2"/>
    <x v="1"/>
    <x v="0"/>
    <n v="12.95"/>
    <n v="1.1655"/>
    <n v="25.9"/>
  </r>
  <r>
    <s v="NWT-78222-575"/>
    <n v="1"/>
    <x v="157"/>
    <s v="75986-98864-EZ"/>
    <s v="A-D-0.2"/>
    <n v="1"/>
    <x v="169"/>
    <s v="Portarlington"/>
    <x v="1"/>
    <x v="1"/>
    <x v="2"/>
    <x v="2"/>
    <x v="3"/>
    <n v="2.9849999999999999"/>
    <n v="0.26865"/>
    <n v="2.9849999999999999"/>
  </r>
  <r>
    <s v="EOI-02511-919"/>
    <n v="1"/>
    <x v="158"/>
    <s v="66776-88682-RG"/>
    <s v="E-L-0.2"/>
    <n v="5"/>
    <x v="170"/>
    <s v="Brooklyn"/>
    <x v="0"/>
    <x v="1"/>
    <x v="1"/>
    <x v="1"/>
    <x v="3"/>
    <n v="4.4550000000000001"/>
    <n v="0.49004999999999999"/>
    <n v="22.274999999999999"/>
  </r>
  <r>
    <s v="EOI-02511-919"/>
    <n v="1"/>
    <x v="158"/>
    <s v="66776-88682-RG"/>
    <s v="A-D-0.5"/>
    <n v="5"/>
    <x v="170"/>
    <s v="Brooklyn"/>
    <x v="0"/>
    <x v="1"/>
    <x v="2"/>
    <x v="2"/>
    <x v="1"/>
    <n v="5.97"/>
    <n v="0.5373"/>
    <n v="29.849999999999998"/>
  </r>
  <r>
    <s v="UCT-03935-589"/>
    <n v="1"/>
    <x v="78"/>
    <s v="85851-78384-DM"/>
    <s v="R-D-0.5"/>
    <n v="6"/>
    <x v="171"/>
    <s v="Charlottesville"/>
    <x v="0"/>
    <x v="1"/>
    <x v="0"/>
    <x v="2"/>
    <x v="1"/>
    <n v="5.3699999999999992"/>
    <n v="0.32219999999999993"/>
    <n v="32.22"/>
  </r>
  <r>
    <s v="SBI-60013-494"/>
    <n v="1"/>
    <x v="159"/>
    <s v="55232-81621-BX"/>
    <s v="E-M-0.2"/>
    <n v="2"/>
    <x v="172"/>
    <s v="Garland"/>
    <x v="0"/>
    <x v="1"/>
    <x v="1"/>
    <x v="0"/>
    <x v="3"/>
    <n v="4.125"/>
    <n v="0.45374999999999999"/>
    <n v="8.25"/>
  </r>
  <r>
    <s v="QRA-73277-814"/>
    <n v="1"/>
    <x v="160"/>
    <s v="80310-92912-JA"/>
    <s v="A-L-0.5"/>
    <n v="4"/>
    <x v="173"/>
    <s v="Minneapolis"/>
    <x v="0"/>
    <x v="1"/>
    <x v="2"/>
    <x v="1"/>
    <x v="1"/>
    <n v="7.77"/>
    <n v="0.69929999999999992"/>
    <n v="31.08"/>
  </r>
  <r>
    <s v="EQE-31648-909"/>
    <n v="1"/>
    <x v="161"/>
    <s v="19821-05175-WZ"/>
    <s v="E-D-0.5"/>
    <n v="5"/>
    <x v="174"/>
    <s v="Lansing"/>
    <x v="0"/>
    <x v="0"/>
    <x v="1"/>
    <x v="2"/>
    <x v="1"/>
    <n v="7.29"/>
    <n v="0.80190000000000006"/>
    <n v="36.450000000000003"/>
  </r>
  <r>
    <s v="QOO-24615-950"/>
    <n v="1"/>
    <x v="162"/>
    <s v="01338-83217-GV"/>
    <s v="R-M-2.5"/>
    <n v="3"/>
    <x v="175"/>
    <s v="Grand Forks"/>
    <x v="0"/>
    <x v="1"/>
    <x v="0"/>
    <x v="0"/>
    <x v="2"/>
    <n v="22.884999999999998"/>
    <n v="1.3730999999999998"/>
    <n v="68.655000000000001"/>
  </r>
  <r>
    <s v="WDV-73864-037"/>
    <n v="1"/>
    <x v="70"/>
    <s v="66044-25298-TA"/>
    <s v="L-M-0.5"/>
    <n v="5"/>
    <x v="176"/>
    <s v="Anchorage"/>
    <x v="0"/>
    <x v="0"/>
    <x v="3"/>
    <x v="0"/>
    <x v="1"/>
    <n v="8.73"/>
    <n v="1.1349"/>
    <n v="43.650000000000006"/>
  </r>
  <r>
    <s v="PKR-88575-066"/>
    <n v="1"/>
    <x v="163"/>
    <s v="28728-47861-TZ"/>
    <s v="E-L-0.2"/>
    <n v="1"/>
    <x v="177"/>
    <s v="Oklahoma City"/>
    <x v="0"/>
    <x v="0"/>
    <x v="1"/>
    <x v="1"/>
    <x v="3"/>
    <n v="4.4550000000000001"/>
    <n v="0.49004999999999999"/>
    <n v="4.4550000000000001"/>
  </r>
  <r>
    <s v="BWR-85735-955"/>
    <n v="1"/>
    <x v="153"/>
    <s v="32638-38620-AX"/>
    <s v="L-M-1"/>
    <n v="3"/>
    <x v="178"/>
    <s v="Tulsa"/>
    <x v="0"/>
    <x v="0"/>
    <x v="3"/>
    <x v="0"/>
    <x v="0"/>
    <n v="14.55"/>
    <n v="1.8915000000000002"/>
    <n v="43.650000000000006"/>
  </r>
  <r>
    <s v="YFX-64795-136"/>
    <n v="1"/>
    <x v="164"/>
    <s v="83163-65741-IH"/>
    <s v="L-M-2.5"/>
    <n v="1"/>
    <x v="179"/>
    <s v="Detroit"/>
    <x v="0"/>
    <x v="0"/>
    <x v="3"/>
    <x v="0"/>
    <x v="2"/>
    <n v="33.464999999999996"/>
    <n v="4.3504499999999995"/>
    <n v="33.464999999999996"/>
  </r>
  <r>
    <s v="DDO-71442-967"/>
    <n v="1"/>
    <x v="165"/>
    <s v="89422-58281-FD"/>
    <s v="L-D-0.2"/>
    <n v="5"/>
    <x v="180"/>
    <s v="Washington"/>
    <x v="0"/>
    <x v="0"/>
    <x v="3"/>
    <x v="2"/>
    <x v="3"/>
    <n v="3.8849999999999998"/>
    <n v="0.50505"/>
    <n v="19.424999999999997"/>
  </r>
  <r>
    <s v="ILQ-11027-588"/>
    <n v="1"/>
    <x v="166"/>
    <s v="76293-30918-DQ"/>
    <s v="E-D-1"/>
    <n v="6"/>
    <x v="181"/>
    <s v="Nenagh"/>
    <x v="1"/>
    <x v="0"/>
    <x v="1"/>
    <x v="2"/>
    <x v="0"/>
    <n v="12.15"/>
    <n v="1.3365"/>
    <n v="72.900000000000006"/>
  </r>
  <r>
    <s v="KRZ-13868-122"/>
    <n v="1"/>
    <x v="167"/>
    <s v="86779-84838-EJ"/>
    <s v="E-L-1"/>
    <n v="3"/>
    <x v="182"/>
    <s v="Mesa"/>
    <x v="0"/>
    <x v="1"/>
    <x v="1"/>
    <x v="1"/>
    <x v="0"/>
    <n v="14.85"/>
    <n v="1.6335"/>
    <n v="44.55"/>
  </r>
  <r>
    <s v="VRM-93594-914"/>
    <n v="1"/>
    <x v="168"/>
    <s v="66806-41795-MX"/>
    <s v="E-D-0.5"/>
    <n v="5"/>
    <x v="183"/>
    <s v="Warren"/>
    <x v="0"/>
    <x v="1"/>
    <x v="1"/>
    <x v="2"/>
    <x v="1"/>
    <n v="7.29"/>
    <n v="0.80190000000000006"/>
    <n v="36.450000000000003"/>
  </r>
  <r>
    <s v="HXL-22497-359"/>
    <n v="1"/>
    <x v="169"/>
    <s v="64875-71224-UI"/>
    <s v="A-L-1"/>
    <n v="3"/>
    <x v="184"/>
    <s v="Memphis"/>
    <x v="0"/>
    <x v="1"/>
    <x v="2"/>
    <x v="1"/>
    <x v="0"/>
    <n v="12.95"/>
    <n v="1.1655"/>
    <n v="38.849999999999994"/>
  </r>
  <r>
    <s v="NOP-21394-646"/>
    <n v="1"/>
    <x v="170"/>
    <s v="16982-35708-BZ"/>
    <s v="E-L-0.5"/>
    <n v="6"/>
    <x v="185"/>
    <s v="Washington"/>
    <x v="0"/>
    <x v="1"/>
    <x v="1"/>
    <x v="1"/>
    <x v="1"/>
    <n v="8.91"/>
    <n v="0.98009999999999997"/>
    <n v="53.46"/>
  </r>
  <r>
    <s v="NOP-21394-646"/>
    <n v="1"/>
    <x v="170"/>
    <s v="16982-35708-BZ"/>
    <s v="L-D-2.5"/>
    <n v="2"/>
    <x v="185"/>
    <s v="Washington"/>
    <x v="0"/>
    <x v="1"/>
    <x v="3"/>
    <x v="2"/>
    <x v="2"/>
    <n v="29.784999999999997"/>
    <n v="3.8720499999999998"/>
    <n v="59.569999999999993"/>
  </r>
  <r>
    <s v="NOP-21394-646"/>
    <n v="1"/>
    <x v="170"/>
    <s v="16982-35708-BZ"/>
    <s v="L-D-2.5"/>
    <n v="3"/>
    <x v="185"/>
    <s v="Washington"/>
    <x v="0"/>
    <x v="1"/>
    <x v="3"/>
    <x v="2"/>
    <x v="2"/>
    <n v="29.784999999999997"/>
    <n v="3.8720499999999998"/>
    <n v="89.35499999999999"/>
  </r>
  <r>
    <s v="NOP-21394-646"/>
    <n v="1"/>
    <x v="170"/>
    <s v="16982-35708-BZ"/>
    <s v="L-L-0.5"/>
    <n v="4"/>
    <x v="185"/>
    <s v="Washington"/>
    <x v="0"/>
    <x v="1"/>
    <x v="3"/>
    <x v="1"/>
    <x v="1"/>
    <n v="9.51"/>
    <n v="1.2363"/>
    <n v="38.04"/>
  </r>
  <r>
    <s v="NOP-21394-646"/>
    <n v="1"/>
    <x v="170"/>
    <s v="16982-35708-BZ"/>
    <s v="E-M-1"/>
    <n v="3"/>
    <x v="185"/>
    <s v="Washington"/>
    <x v="0"/>
    <x v="1"/>
    <x v="1"/>
    <x v="0"/>
    <x v="0"/>
    <n v="13.75"/>
    <n v="1.5125"/>
    <n v="41.25"/>
  </r>
  <r>
    <s v="FTV-77095-168"/>
    <n v="1"/>
    <x v="171"/>
    <s v="66708-26678-QK"/>
    <s v="L-L-0.5"/>
    <n v="6"/>
    <x v="186"/>
    <s v="Ogden"/>
    <x v="0"/>
    <x v="1"/>
    <x v="3"/>
    <x v="1"/>
    <x v="1"/>
    <n v="9.51"/>
    <n v="1.2363"/>
    <n v="57.06"/>
  </r>
  <r>
    <s v="BOR-02906-411"/>
    <n v="1"/>
    <x v="172"/>
    <s v="08743-09057-OO"/>
    <s v="L-D-2.5"/>
    <n v="6"/>
    <x v="187"/>
    <s v="Albany"/>
    <x v="0"/>
    <x v="0"/>
    <x v="3"/>
    <x v="2"/>
    <x v="2"/>
    <n v="29.784999999999997"/>
    <n v="3.8720499999999998"/>
    <n v="178.70999999999998"/>
  </r>
  <r>
    <s v="WMP-68847-770"/>
    <n v="1"/>
    <x v="173"/>
    <s v="37490-01572-JW"/>
    <s v="L-L-0.2"/>
    <n v="1"/>
    <x v="188"/>
    <s v="Spartanburg"/>
    <x v="0"/>
    <x v="1"/>
    <x v="3"/>
    <x v="1"/>
    <x v="3"/>
    <n v="4.7549999999999999"/>
    <n v="0.61814999999999998"/>
    <n v="4.7549999999999999"/>
  </r>
  <r>
    <s v="TMO-22785-872"/>
    <n v="1"/>
    <x v="174"/>
    <s v="01811-60350-CU"/>
    <s v="E-M-1"/>
    <n v="6"/>
    <x v="189"/>
    <s v="Staten Island"/>
    <x v="0"/>
    <x v="1"/>
    <x v="1"/>
    <x v="0"/>
    <x v="0"/>
    <n v="13.75"/>
    <n v="1.5125"/>
    <n v="82.5"/>
  </r>
  <r>
    <s v="TJG-73587-353"/>
    <n v="1"/>
    <x v="175"/>
    <s v="24766-58139-GT"/>
    <s v="R-D-0.2"/>
    <n v="3"/>
    <x v="190"/>
    <s v="Washington"/>
    <x v="0"/>
    <x v="0"/>
    <x v="0"/>
    <x v="2"/>
    <x v="3"/>
    <n v="2.6849999999999996"/>
    <n v="0.16109999999999997"/>
    <n v="8.0549999999999997"/>
  </r>
  <r>
    <s v="OOU-61343-455"/>
    <n v="1"/>
    <x v="176"/>
    <s v="90123-70970-NY"/>
    <s v="A-M-1"/>
    <n v="2"/>
    <x v="191"/>
    <s v="Charlotte"/>
    <x v="0"/>
    <x v="1"/>
    <x v="2"/>
    <x v="0"/>
    <x v="0"/>
    <n v="11.25"/>
    <n v="1.0125"/>
    <n v="22.5"/>
  </r>
  <r>
    <s v="RMA-08327-369"/>
    <n v="1"/>
    <x v="142"/>
    <s v="93809-05424-MG"/>
    <s v="A-M-0.5"/>
    <n v="6"/>
    <x v="192"/>
    <s v="Lubbock"/>
    <x v="0"/>
    <x v="0"/>
    <x v="2"/>
    <x v="0"/>
    <x v="1"/>
    <n v="6.75"/>
    <n v="0.60749999999999993"/>
    <n v="40.5"/>
  </r>
  <r>
    <s v="SFB-97929-779"/>
    <n v="1"/>
    <x v="177"/>
    <s v="85425-33494-HQ"/>
    <s v="E-D-0.5"/>
    <n v="4"/>
    <x v="193"/>
    <s v="Fermoy"/>
    <x v="1"/>
    <x v="0"/>
    <x v="1"/>
    <x v="2"/>
    <x v="1"/>
    <n v="7.29"/>
    <n v="0.80190000000000006"/>
    <n v="29.16"/>
  </r>
  <r>
    <s v="AUP-10128-606"/>
    <n v="1"/>
    <x v="178"/>
    <s v="54387-64897-XC"/>
    <s v="A-M-0.5"/>
    <n v="1"/>
    <x v="194"/>
    <s v="Whitwell"/>
    <x v="2"/>
    <x v="1"/>
    <x v="2"/>
    <x v="0"/>
    <x v="1"/>
    <n v="6.75"/>
    <n v="0.60749999999999993"/>
    <n v="6.75"/>
  </r>
  <r>
    <s v="YTW-40242-005"/>
    <n v="1"/>
    <x v="179"/>
    <s v="01035-70465-UO"/>
    <s v="L-D-1"/>
    <n v="4"/>
    <x v="195"/>
    <s v="Charlottesville"/>
    <x v="0"/>
    <x v="0"/>
    <x v="3"/>
    <x v="2"/>
    <x v="0"/>
    <n v="12.95"/>
    <n v="1.6835"/>
    <n v="51.8"/>
  </r>
  <r>
    <s v="PRP-53390-819"/>
    <n v="1"/>
    <x v="180"/>
    <s v="84260-39432-ML"/>
    <s v="E-L-0.5"/>
    <n v="6"/>
    <x v="196"/>
    <s v="New York City"/>
    <x v="0"/>
    <x v="1"/>
    <x v="1"/>
    <x v="1"/>
    <x v="1"/>
    <n v="8.91"/>
    <n v="0.98009999999999997"/>
    <n v="53.46"/>
  </r>
  <r>
    <s v="GSJ-01065-125"/>
    <n v="1"/>
    <x v="181"/>
    <s v="69779-40609-RS"/>
    <s v="E-D-0.2"/>
    <n v="4"/>
    <x v="197"/>
    <s v="Roanoke"/>
    <x v="0"/>
    <x v="0"/>
    <x v="1"/>
    <x v="2"/>
    <x v="3"/>
    <n v="3.645"/>
    <n v="0.40095000000000003"/>
    <n v="14.58"/>
  </r>
  <r>
    <s v="YQU-65147-580"/>
    <n v="1"/>
    <x v="182"/>
    <s v="80247-70000-HT"/>
    <s v="R-D-2.5"/>
    <n v="1"/>
    <x v="198"/>
    <s v="New York City"/>
    <x v="0"/>
    <x v="1"/>
    <x v="0"/>
    <x v="2"/>
    <x v="2"/>
    <n v="20.584999999999997"/>
    <n v="1.2350999999999999"/>
    <n v="20.584999999999997"/>
  </r>
  <r>
    <s v="QPM-95832-683"/>
    <n v="1"/>
    <x v="183"/>
    <s v="35058-04550-VC"/>
    <s v="L-L-1"/>
    <n v="2"/>
    <x v="199"/>
    <s v="Balally"/>
    <x v="1"/>
    <x v="1"/>
    <x v="3"/>
    <x v="1"/>
    <x v="0"/>
    <n v="15.85"/>
    <n v="2.0605000000000002"/>
    <n v="31.7"/>
  </r>
  <r>
    <s v="BNQ-88920-567"/>
    <n v="1"/>
    <x v="184"/>
    <s v="27226-53717-SY"/>
    <s v="L-D-0.2"/>
    <n v="6"/>
    <x v="200"/>
    <s v="Salt Lake City"/>
    <x v="0"/>
    <x v="1"/>
    <x v="3"/>
    <x v="2"/>
    <x v="3"/>
    <n v="3.8849999999999998"/>
    <n v="0.50505"/>
    <n v="23.31"/>
  </r>
  <r>
    <s v="PUX-47906-110"/>
    <n v="1"/>
    <x v="185"/>
    <s v="02002-98725-CH"/>
    <s v="L-M-1"/>
    <n v="4"/>
    <x v="201"/>
    <s v="Toledo"/>
    <x v="0"/>
    <x v="0"/>
    <x v="3"/>
    <x v="0"/>
    <x v="0"/>
    <n v="14.55"/>
    <n v="1.8915000000000002"/>
    <n v="58.2"/>
  </r>
  <r>
    <s v="COL-72079-610"/>
    <n v="1"/>
    <x v="186"/>
    <s v="38487-01549-MV"/>
    <s v="E-L-0.5"/>
    <n v="4"/>
    <x v="202"/>
    <s v="Pasadena"/>
    <x v="0"/>
    <x v="1"/>
    <x v="1"/>
    <x v="1"/>
    <x v="1"/>
    <n v="8.91"/>
    <n v="0.98009999999999997"/>
    <n v="35.64"/>
  </r>
  <r>
    <s v="LBC-45686-819"/>
    <n v="1"/>
    <x v="187"/>
    <s v="98573-41811-EQ"/>
    <s v="A-M-1"/>
    <n v="5"/>
    <x v="203"/>
    <s v="Kinsale"/>
    <x v="1"/>
    <x v="0"/>
    <x v="2"/>
    <x v="0"/>
    <x v="0"/>
    <n v="11.25"/>
    <n v="1.0125"/>
    <n v="56.25"/>
  </r>
  <r>
    <s v="BLQ-03709-265"/>
    <n v="1"/>
    <x v="148"/>
    <s v="72463-75685-MV"/>
    <s v="R-L-0.2"/>
    <n v="3"/>
    <x v="204"/>
    <s v="Lees Summit"/>
    <x v="0"/>
    <x v="1"/>
    <x v="0"/>
    <x v="1"/>
    <x v="3"/>
    <n v="3.5849999999999995"/>
    <n v="0.21509999999999996"/>
    <n v="10.754999999999999"/>
  </r>
  <r>
    <s v="BLQ-03709-265"/>
    <n v="1"/>
    <x v="148"/>
    <s v="72463-75685-MV"/>
    <s v="R-M-0.2"/>
    <n v="5"/>
    <x v="204"/>
    <s v="Lees Summit"/>
    <x v="0"/>
    <x v="1"/>
    <x v="0"/>
    <x v="0"/>
    <x v="3"/>
    <n v="2.9849999999999999"/>
    <n v="0.17909999999999998"/>
    <n v="14.924999999999999"/>
  </r>
  <r>
    <s v="VFZ-91673-181"/>
    <n v="1"/>
    <x v="188"/>
    <s v="10225-91535-AI"/>
    <s v="A-L-1"/>
    <n v="6"/>
    <x v="205"/>
    <s v="Irvine"/>
    <x v="0"/>
    <x v="0"/>
    <x v="2"/>
    <x v="1"/>
    <x v="0"/>
    <n v="12.95"/>
    <n v="1.1655"/>
    <n v="77.699999999999989"/>
  </r>
  <r>
    <s v="WKD-81956-870"/>
    <n v="1"/>
    <x v="189"/>
    <s v="48090-06534-HI"/>
    <s v="L-D-0.5"/>
    <n v="3"/>
    <x v="206"/>
    <s v="Hicksville"/>
    <x v="0"/>
    <x v="1"/>
    <x v="3"/>
    <x v="2"/>
    <x v="1"/>
    <n v="7.77"/>
    <n v="1.0101"/>
    <n v="23.31"/>
  </r>
  <r>
    <s v="TNI-91067-006"/>
    <n v="1"/>
    <x v="190"/>
    <s v="80444-58185-FX"/>
    <s v="E-L-1"/>
    <n v="4"/>
    <x v="207"/>
    <s v="Washington"/>
    <x v="0"/>
    <x v="0"/>
    <x v="1"/>
    <x v="1"/>
    <x v="0"/>
    <n v="14.85"/>
    <n v="1.6335"/>
    <n v="59.4"/>
  </r>
  <r>
    <s v="IZA-61469-812"/>
    <n v="1"/>
    <x v="191"/>
    <s v="13561-92774-WP"/>
    <s v="L-D-2.5"/>
    <n v="4"/>
    <x v="208"/>
    <s v="New York City"/>
    <x v="0"/>
    <x v="0"/>
    <x v="3"/>
    <x v="2"/>
    <x v="2"/>
    <n v="29.784999999999997"/>
    <n v="3.8720499999999998"/>
    <n v="119.13999999999999"/>
  </r>
  <r>
    <s v="PSS-22466-862"/>
    <n v="1"/>
    <x v="192"/>
    <s v="11550-78378-GE"/>
    <s v="R-L-0.2"/>
    <n v="4"/>
    <x v="209"/>
    <s v="Newmarket on Fergus"/>
    <x v="1"/>
    <x v="1"/>
    <x v="0"/>
    <x v="1"/>
    <x v="3"/>
    <n v="3.5849999999999995"/>
    <n v="0.21509999999999996"/>
    <n v="14.339999999999998"/>
  </r>
  <r>
    <s v="REH-56504-397"/>
    <n v="1"/>
    <x v="193"/>
    <s v="90961-35603-RP"/>
    <s v="A-M-2.5"/>
    <n v="5"/>
    <x v="210"/>
    <s v="Shawnee Mission"/>
    <x v="0"/>
    <x v="1"/>
    <x v="2"/>
    <x v="0"/>
    <x v="2"/>
    <n v="25.874999999999996"/>
    <n v="2.3287499999999994"/>
    <n v="129.37499999999997"/>
  </r>
  <r>
    <s v="ALA-62598-016"/>
    <n v="1"/>
    <x v="194"/>
    <s v="57145-03803-ZL"/>
    <s v="R-D-0.2"/>
    <n v="6"/>
    <x v="211"/>
    <s v="Edinburgh"/>
    <x v="2"/>
    <x v="0"/>
    <x v="0"/>
    <x v="2"/>
    <x v="3"/>
    <n v="2.6849999999999996"/>
    <n v="0.16109999999999997"/>
    <n v="16.11"/>
  </r>
  <r>
    <s v="EYE-70374-835"/>
    <n v="1"/>
    <x v="195"/>
    <s v="89115-11966-VF"/>
    <s v="R-L-0.2"/>
    <n v="5"/>
    <x v="212"/>
    <s v="Sacramento"/>
    <x v="0"/>
    <x v="1"/>
    <x v="0"/>
    <x v="1"/>
    <x v="3"/>
    <n v="3.5849999999999995"/>
    <n v="0.21509999999999996"/>
    <n v="17.924999999999997"/>
  </r>
  <r>
    <s v="CCZ-19589-212"/>
    <n v="1"/>
    <x v="196"/>
    <s v="05754-41702-FG"/>
    <s v="L-M-0.2"/>
    <n v="2"/>
    <x v="213"/>
    <s v="Wilkes Barre"/>
    <x v="0"/>
    <x v="1"/>
    <x v="3"/>
    <x v="0"/>
    <x v="3"/>
    <n v="4.3650000000000002"/>
    <n v="0.56745000000000001"/>
    <n v="8.73"/>
  </r>
  <r>
    <s v="BPT-83989-157"/>
    <n v="1"/>
    <x v="197"/>
    <s v="84269-49816-ML"/>
    <s v="A-M-2.5"/>
    <n v="2"/>
    <x v="214"/>
    <s v="Greensboro"/>
    <x v="0"/>
    <x v="1"/>
    <x v="2"/>
    <x v="0"/>
    <x v="2"/>
    <n v="25.874999999999996"/>
    <n v="2.3287499999999994"/>
    <n v="51.749999999999993"/>
  </r>
  <r>
    <s v="YFH-87456-208"/>
    <n v="1"/>
    <x v="198"/>
    <s v="23600-98432-ME"/>
    <s v="L-M-0.2"/>
    <n v="2"/>
    <x v="215"/>
    <s v="Newark"/>
    <x v="0"/>
    <x v="0"/>
    <x v="3"/>
    <x v="0"/>
    <x v="3"/>
    <n v="4.3650000000000002"/>
    <n v="0.56745000000000001"/>
    <n v="8.73"/>
  </r>
  <r>
    <s v="JLN-14700-924"/>
    <n v="1"/>
    <x v="199"/>
    <s v="79058-02767-CP"/>
    <s v="L-L-0.2"/>
    <n v="5"/>
    <x v="216"/>
    <s v="Kinloch"/>
    <x v="2"/>
    <x v="1"/>
    <x v="3"/>
    <x v="1"/>
    <x v="3"/>
    <n v="4.7549999999999999"/>
    <n v="0.61814999999999998"/>
    <n v="23.774999999999999"/>
  </r>
  <r>
    <s v="JVW-22582-137"/>
    <n v="1"/>
    <x v="200"/>
    <s v="89208-74646-UK"/>
    <s v="E-M-0.2"/>
    <n v="5"/>
    <x v="217"/>
    <s v="Honolulu"/>
    <x v="0"/>
    <x v="1"/>
    <x v="1"/>
    <x v="0"/>
    <x v="3"/>
    <n v="4.125"/>
    <n v="0.45374999999999999"/>
    <n v="20.625"/>
  </r>
  <r>
    <s v="LAA-41879-001"/>
    <n v="1"/>
    <x v="201"/>
    <s v="11408-81032-UR"/>
    <s v="L-L-2.5"/>
    <n v="1"/>
    <x v="218"/>
    <s v="New York City"/>
    <x v="0"/>
    <x v="1"/>
    <x v="3"/>
    <x v="1"/>
    <x v="2"/>
    <n v="36.454999999999998"/>
    <n v="4.7391499999999995"/>
    <n v="36.454999999999998"/>
  </r>
  <r>
    <s v="BRV-64870-915"/>
    <n v="1"/>
    <x v="202"/>
    <s v="32070-55528-UG"/>
    <s v="L-L-2.5"/>
    <n v="5"/>
    <x v="219"/>
    <s v="Ballinroad"/>
    <x v="1"/>
    <x v="1"/>
    <x v="3"/>
    <x v="1"/>
    <x v="2"/>
    <n v="36.454999999999998"/>
    <n v="4.7391499999999995"/>
    <n v="182.27499999999998"/>
  </r>
  <r>
    <s v="RGJ-12544-083"/>
    <n v="1"/>
    <x v="203"/>
    <s v="48873-84433-PN"/>
    <s v="L-D-2.5"/>
    <n v="3"/>
    <x v="220"/>
    <s v="D煤n Laoghaire"/>
    <x v="1"/>
    <x v="1"/>
    <x v="3"/>
    <x v="2"/>
    <x v="2"/>
    <n v="29.784999999999997"/>
    <n v="3.8720499999999998"/>
    <n v="89.35499999999999"/>
  </r>
  <r>
    <s v="JJX-83339-346"/>
    <n v="1"/>
    <x v="204"/>
    <s v="32928-18158-OW"/>
    <s v="R-L-0.2"/>
    <n v="1"/>
    <x v="221"/>
    <s v="Cincinnati"/>
    <x v="0"/>
    <x v="0"/>
    <x v="0"/>
    <x v="1"/>
    <x v="3"/>
    <n v="3.5849999999999995"/>
    <n v="0.21509999999999996"/>
    <n v="3.5849999999999995"/>
  </r>
  <r>
    <s v="BIU-21970-705"/>
    <n v="1"/>
    <x v="205"/>
    <s v="89711-56688-GG"/>
    <s v="R-M-2.5"/>
    <n v="2"/>
    <x v="222"/>
    <s v="Midland"/>
    <x v="0"/>
    <x v="0"/>
    <x v="0"/>
    <x v="0"/>
    <x v="2"/>
    <n v="22.884999999999998"/>
    <n v="1.3730999999999998"/>
    <n v="45.769999999999996"/>
  </r>
  <r>
    <s v="ELJ-87741-745"/>
    <n v="1"/>
    <x v="206"/>
    <s v="48389-71976-JB"/>
    <s v="E-L-1"/>
    <n v="4"/>
    <x v="223"/>
    <s v="Cheyenne"/>
    <x v="0"/>
    <x v="1"/>
    <x v="1"/>
    <x v="1"/>
    <x v="0"/>
    <n v="14.85"/>
    <n v="1.6335"/>
    <n v="59.4"/>
  </r>
  <r>
    <s v="SGI-48226-857"/>
    <n v="1"/>
    <x v="207"/>
    <s v="84033-80762-EQ"/>
    <s v="A-M-2.5"/>
    <n v="6"/>
    <x v="224"/>
    <s v="Atlanta"/>
    <x v="0"/>
    <x v="0"/>
    <x v="2"/>
    <x v="0"/>
    <x v="2"/>
    <n v="25.874999999999996"/>
    <n v="2.3287499999999994"/>
    <n v="155.24999999999997"/>
  </r>
  <r>
    <s v="AHV-66988-037"/>
    <n v="1"/>
    <x v="208"/>
    <s v="12743-00952-KO"/>
    <s v="R-M-2.5"/>
    <n v="2"/>
    <x v="225"/>
    <s v="Duluth"/>
    <x v="0"/>
    <x v="1"/>
    <x v="0"/>
    <x v="0"/>
    <x v="2"/>
    <n v="22.884999999999998"/>
    <n v="1.3730999999999998"/>
    <n v="45.769999999999996"/>
  </r>
  <r>
    <s v="ISK-42066-094"/>
    <n v="1"/>
    <x v="209"/>
    <s v="41505-42181-EF"/>
    <s v="E-D-1"/>
    <n v="3"/>
    <x v="226"/>
    <s v="Sacramento"/>
    <x v="0"/>
    <x v="0"/>
    <x v="1"/>
    <x v="2"/>
    <x v="0"/>
    <n v="12.15"/>
    <n v="1.3365"/>
    <n v="36.450000000000003"/>
  </r>
  <r>
    <s v="FTC-35822-530"/>
    <n v="1"/>
    <x v="210"/>
    <s v="14307-87663-KB"/>
    <s v="E-D-0.5"/>
    <n v="4"/>
    <x v="227"/>
    <s v="Tampa"/>
    <x v="0"/>
    <x v="0"/>
    <x v="1"/>
    <x v="2"/>
    <x v="1"/>
    <n v="7.29"/>
    <n v="0.80190000000000006"/>
    <n v="29.16"/>
  </r>
  <r>
    <s v="VSS-56247-688"/>
    <n v="1"/>
    <x v="211"/>
    <s v="08360-19442-GB"/>
    <s v="L-M-2.5"/>
    <n v="4"/>
    <x v="228"/>
    <s v="Honolulu"/>
    <x v="0"/>
    <x v="1"/>
    <x v="3"/>
    <x v="0"/>
    <x v="2"/>
    <n v="33.464999999999996"/>
    <n v="4.3504499999999995"/>
    <n v="133.85999999999999"/>
  </r>
  <r>
    <s v="HVW-25584-144"/>
    <n v="1"/>
    <x v="212"/>
    <s v="93405-51204-UW"/>
    <s v="L-L-0.2"/>
    <n v="5"/>
    <x v="229"/>
    <s v="Baton Rouge"/>
    <x v="0"/>
    <x v="0"/>
    <x v="3"/>
    <x v="1"/>
    <x v="3"/>
    <n v="4.7549999999999999"/>
    <n v="0.61814999999999998"/>
    <n v="23.774999999999999"/>
  </r>
  <r>
    <s v="MUY-15309-209"/>
    <n v="1"/>
    <x v="213"/>
    <s v="97152-03355-IW"/>
    <s v="L-D-1"/>
    <n v="3"/>
    <x v="230"/>
    <s v="Newbiggin"/>
    <x v="2"/>
    <x v="1"/>
    <x v="3"/>
    <x v="2"/>
    <x v="0"/>
    <n v="12.95"/>
    <n v="1.6835"/>
    <n v="38.849999999999994"/>
  </r>
  <r>
    <s v="VAJ-44572-469"/>
    <n v="1"/>
    <x v="63"/>
    <s v="79216-73157-TE"/>
    <s v="R-L-0.2"/>
    <n v="6"/>
    <x v="231"/>
    <s v="Kilkenny"/>
    <x v="1"/>
    <x v="0"/>
    <x v="0"/>
    <x v="1"/>
    <x v="3"/>
    <n v="3.5849999999999995"/>
    <n v="0.21509999999999996"/>
    <n v="21.509999999999998"/>
  </r>
  <r>
    <s v="YJU-84377-606"/>
    <n v="1"/>
    <x v="214"/>
    <s v="20259-47723-AC"/>
    <s v="A-D-1"/>
    <n v="1"/>
    <x v="232"/>
    <s v="Minneapolis"/>
    <x v="0"/>
    <x v="0"/>
    <x v="2"/>
    <x v="2"/>
    <x v="0"/>
    <n v="9.9499999999999993"/>
    <n v="0.89549999999999985"/>
    <n v="9.9499999999999993"/>
  </r>
  <r>
    <s v="VNC-93921-469"/>
    <n v="1"/>
    <x v="215"/>
    <s v="04666-71569-RI"/>
    <s v="L-L-1"/>
    <n v="1"/>
    <x v="233"/>
    <s v="Milwaukee"/>
    <x v="0"/>
    <x v="0"/>
    <x v="3"/>
    <x v="1"/>
    <x v="0"/>
    <n v="15.85"/>
    <n v="2.0605000000000002"/>
    <n v="15.85"/>
  </r>
  <r>
    <s v="OGB-91614-810"/>
    <n v="1"/>
    <x v="216"/>
    <s v="08909-77713-CG"/>
    <s v="R-M-0.2"/>
    <n v="1"/>
    <x v="234"/>
    <s v="Charlotte"/>
    <x v="0"/>
    <x v="0"/>
    <x v="0"/>
    <x v="0"/>
    <x v="3"/>
    <n v="2.9849999999999999"/>
    <n v="0.17909999999999998"/>
    <n v="2.9849999999999999"/>
  </r>
  <r>
    <s v="BQI-61647-496"/>
    <n v="1"/>
    <x v="217"/>
    <s v="84340-73931-VV"/>
    <s v="E-M-1"/>
    <n v="5"/>
    <x v="235"/>
    <s v="Phoenix"/>
    <x v="0"/>
    <x v="0"/>
    <x v="1"/>
    <x v="0"/>
    <x v="0"/>
    <n v="13.75"/>
    <n v="1.5125"/>
    <n v="68.75"/>
  </r>
  <r>
    <s v="IOM-51636-823"/>
    <n v="1"/>
    <x v="218"/>
    <s v="04609-95151-XH"/>
    <s v="A-D-1"/>
    <n v="3"/>
    <x v="236"/>
    <s v="Jamaica"/>
    <x v="0"/>
    <x v="1"/>
    <x v="2"/>
    <x v="2"/>
    <x v="0"/>
    <n v="9.9499999999999993"/>
    <n v="0.89549999999999985"/>
    <n v="29.849999999999998"/>
  </r>
  <r>
    <s v="GGD-38107-641"/>
    <n v="1"/>
    <x v="219"/>
    <s v="99562-88650-YF"/>
    <s v="L-M-1"/>
    <n v="4"/>
    <x v="237"/>
    <s v="Champaign"/>
    <x v="0"/>
    <x v="1"/>
    <x v="3"/>
    <x v="0"/>
    <x v="0"/>
    <n v="14.55"/>
    <n v="1.8915000000000002"/>
    <n v="58.2"/>
  </r>
  <r>
    <s v="LTO-95975-728"/>
    <n v="1"/>
    <x v="220"/>
    <s v="46560-73885-PJ"/>
    <s v="R-L-0.5"/>
    <n v="4"/>
    <x v="238"/>
    <s v="Swindon"/>
    <x v="2"/>
    <x v="1"/>
    <x v="0"/>
    <x v="1"/>
    <x v="1"/>
    <n v="7.169999999999999"/>
    <n v="0.43019999999999992"/>
    <n v="28.679999999999996"/>
  </r>
  <r>
    <s v="IGM-84664-265"/>
    <n v="1"/>
    <x v="114"/>
    <s v="80179-44620-WN"/>
    <s v="R-L-0.5"/>
    <n v="3"/>
    <x v="239"/>
    <s v="Tucson"/>
    <x v="0"/>
    <x v="1"/>
    <x v="0"/>
    <x v="1"/>
    <x v="1"/>
    <n v="7.169999999999999"/>
    <n v="0.43019999999999992"/>
    <n v="21.509999999999998"/>
  </r>
  <r>
    <s v="SKO-45740-621"/>
    <n v="1"/>
    <x v="221"/>
    <s v="04666-71569-RI"/>
    <s v="L-M-0.5"/>
    <n v="2"/>
    <x v="233"/>
    <s v="Milwaukee"/>
    <x v="0"/>
    <x v="0"/>
    <x v="3"/>
    <x v="0"/>
    <x v="1"/>
    <n v="8.73"/>
    <n v="1.1349"/>
    <n v="17.46"/>
  </r>
  <r>
    <s v="FOJ-02234-063"/>
    <n v="1"/>
    <x v="222"/>
    <s v="59081-87231-VP"/>
    <s v="E-D-2.5"/>
    <n v="1"/>
    <x v="240"/>
    <s v="Pompano Beach"/>
    <x v="0"/>
    <x v="0"/>
    <x v="1"/>
    <x v="2"/>
    <x v="2"/>
    <n v="27.945"/>
    <n v="3.07395"/>
    <n v="27.945"/>
  </r>
  <r>
    <s v="MSJ-11909-468"/>
    <n v="1"/>
    <x v="188"/>
    <s v="07878-45872-CC"/>
    <s v="E-D-2.5"/>
    <n v="5"/>
    <x v="241"/>
    <s v="Whittier"/>
    <x v="0"/>
    <x v="1"/>
    <x v="1"/>
    <x v="2"/>
    <x v="2"/>
    <n v="27.945"/>
    <n v="3.07395"/>
    <n v="139.72499999999999"/>
  </r>
  <r>
    <s v="DKB-78053-329"/>
    <n v="1"/>
    <x v="223"/>
    <s v="12444-05174-OO"/>
    <s v="R-M-0.2"/>
    <n v="2"/>
    <x v="242"/>
    <s v="Sheffield"/>
    <x v="2"/>
    <x v="1"/>
    <x v="0"/>
    <x v="0"/>
    <x v="3"/>
    <n v="2.9849999999999999"/>
    <n v="0.17909999999999998"/>
    <n v="5.97"/>
  </r>
  <r>
    <s v="DFZ-45083-941"/>
    <n v="1"/>
    <x v="224"/>
    <s v="34665-62561-AU"/>
    <s v="R-L-2.5"/>
    <n v="1"/>
    <x v="243"/>
    <s v="Saint Louis"/>
    <x v="0"/>
    <x v="0"/>
    <x v="0"/>
    <x v="1"/>
    <x v="2"/>
    <n v="27.484999999999996"/>
    <n v="1.6490999999999998"/>
    <n v="27.484999999999996"/>
  </r>
  <r>
    <s v="OTA-40969-710"/>
    <n v="1"/>
    <x v="83"/>
    <s v="77877-11993-QH"/>
    <s v="R-L-1"/>
    <n v="5"/>
    <x v="244"/>
    <s v="Erie"/>
    <x v="0"/>
    <x v="0"/>
    <x v="0"/>
    <x v="1"/>
    <x v="0"/>
    <n v="11.95"/>
    <n v="0.71699999999999997"/>
    <n v="59.75"/>
  </r>
  <r>
    <s v="GRH-45571-667"/>
    <n v="1"/>
    <x v="104"/>
    <s v="32291-18308-YZ"/>
    <s v="E-M-1"/>
    <n v="3"/>
    <x v="245"/>
    <s v="Tacoma"/>
    <x v="0"/>
    <x v="1"/>
    <x v="1"/>
    <x v="0"/>
    <x v="0"/>
    <n v="13.75"/>
    <n v="1.5125"/>
    <n v="41.25"/>
  </r>
  <r>
    <s v="NXV-05302-067"/>
    <n v="1"/>
    <x v="225"/>
    <s v="25754-33191-ZI"/>
    <s v="L-M-2.5"/>
    <n v="4"/>
    <x v="246"/>
    <s v="Richmond"/>
    <x v="0"/>
    <x v="1"/>
    <x v="3"/>
    <x v="0"/>
    <x v="2"/>
    <n v="33.464999999999996"/>
    <n v="4.3504499999999995"/>
    <n v="133.85999999999999"/>
  </r>
  <r>
    <s v="VZH-86274-142"/>
    <n v="1"/>
    <x v="226"/>
    <s v="53120-45532-KL"/>
    <s v="R-L-1"/>
    <n v="5"/>
    <x v="247"/>
    <s v="Kinsealy-Drinan"/>
    <x v="1"/>
    <x v="0"/>
    <x v="0"/>
    <x v="1"/>
    <x v="0"/>
    <n v="11.95"/>
    <n v="0.71699999999999997"/>
    <n v="59.75"/>
  </r>
  <r>
    <s v="KIX-93248-135"/>
    <n v="1"/>
    <x v="227"/>
    <s v="36605-83052-WB"/>
    <s v="A-D-0.5"/>
    <n v="1"/>
    <x v="248"/>
    <s v="Little Rock"/>
    <x v="0"/>
    <x v="0"/>
    <x v="2"/>
    <x v="2"/>
    <x v="1"/>
    <n v="5.97"/>
    <n v="0.5373"/>
    <n v="5.97"/>
  </r>
  <r>
    <s v="AXR-10962-010"/>
    <n v="1"/>
    <x v="180"/>
    <s v="53683-35977-KI"/>
    <s v="E-D-1"/>
    <n v="2"/>
    <x v="249"/>
    <s v="Newton"/>
    <x v="2"/>
    <x v="1"/>
    <x v="1"/>
    <x v="2"/>
    <x v="0"/>
    <n v="12.15"/>
    <n v="1.3365"/>
    <n v="24.3"/>
  </r>
  <r>
    <s v="IHS-71573-008"/>
    <n v="1"/>
    <x v="228"/>
    <s v="07972-83134-NM"/>
    <s v="E-D-0.2"/>
    <n v="6"/>
    <x v="250"/>
    <s v="Sparks"/>
    <x v="0"/>
    <x v="0"/>
    <x v="1"/>
    <x v="2"/>
    <x v="3"/>
    <n v="3.645"/>
    <n v="0.40095000000000003"/>
    <n v="21.87"/>
  </r>
  <r>
    <s v="QTR-19001-114"/>
    <n v="1"/>
    <x v="229"/>
    <s v="01035-70465-UO"/>
    <s v="A-D-1"/>
    <n v="2"/>
    <x v="195"/>
    <s v="Charlottesville"/>
    <x v="0"/>
    <x v="0"/>
    <x v="2"/>
    <x v="2"/>
    <x v="0"/>
    <n v="9.9499999999999993"/>
    <n v="0.89549999999999985"/>
    <n v="19.899999999999999"/>
  </r>
  <r>
    <s v="WBK-62297-910"/>
    <n v="1"/>
    <x v="230"/>
    <s v="25514-23938-IQ"/>
    <s v="A-D-0.2"/>
    <n v="2"/>
    <x v="251"/>
    <s v="Denton"/>
    <x v="0"/>
    <x v="1"/>
    <x v="2"/>
    <x v="2"/>
    <x v="3"/>
    <n v="2.9849999999999999"/>
    <n v="0.26865"/>
    <n v="5.97"/>
  </r>
  <r>
    <s v="OGY-19377-175"/>
    <n v="1"/>
    <x v="231"/>
    <s v="49084-44492-OJ"/>
    <s v="E-D-0.5"/>
    <n v="1"/>
    <x v="252"/>
    <s v="Tullamore"/>
    <x v="1"/>
    <x v="0"/>
    <x v="1"/>
    <x v="2"/>
    <x v="1"/>
    <n v="7.29"/>
    <n v="0.80190000000000006"/>
    <n v="7.29"/>
  </r>
  <r>
    <s v="ESR-66651-814"/>
    <n v="1"/>
    <x v="80"/>
    <s v="76624-72205-CK"/>
    <s v="A-D-0.2"/>
    <n v="4"/>
    <x v="253"/>
    <s v="Raleigh"/>
    <x v="0"/>
    <x v="0"/>
    <x v="2"/>
    <x v="2"/>
    <x v="3"/>
    <n v="2.9849999999999999"/>
    <n v="0.26865"/>
    <n v="11.94"/>
  </r>
  <r>
    <s v="CPX-46916-770"/>
    <n v="1"/>
    <x v="232"/>
    <s v="12729-50170-JE"/>
    <s v="R-L-1"/>
    <n v="6"/>
    <x v="254"/>
    <s v="Shankill"/>
    <x v="1"/>
    <x v="0"/>
    <x v="0"/>
    <x v="1"/>
    <x v="0"/>
    <n v="11.95"/>
    <n v="0.71699999999999997"/>
    <n v="71.699999999999989"/>
  </r>
  <r>
    <s v="MDC-03318-645"/>
    <n v="1"/>
    <x v="233"/>
    <s v="43974-44760-QI"/>
    <s v="A-L-0.2"/>
    <n v="2"/>
    <x v="255"/>
    <s v="New York City"/>
    <x v="0"/>
    <x v="1"/>
    <x v="2"/>
    <x v="1"/>
    <x v="3"/>
    <n v="3.8849999999999998"/>
    <n v="0.34964999999999996"/>
    <n v="7.77"/>
  </r>
  <r>
    <s v="SFF-86059-407"/>
    <n v="1"/>
    <x v="234"/>
    <s v="30585-48726-BK"/>
    <s v="A-M-2.5"/>
    <n v="1"/>
    <x v="256"/>
    <s v="Stamford"/>
    <x v="0"/>
    <x v="1"/>
    <x v="2"/>
    <x v="0"/>
    <x v="2"/>
    <n v="25.874999999999996"/>
    <n v="2.3287499999999994"/>
    <n v="25.874999999999996"/>
  </r>
  <r>
    <s v="SCL-94540-788"/>
    <n v="1"/>
    <x v="235"/>
    <s v="16123-07017-TY"/>
    <s v="E-L-2.5"/>
    <n v="6"/>
    <x v="257"/>
    <s v="Toledo"/>
    <x v="0"/>
    <x v="1"/>
    <x v="1"/>
    <x v="1"/>
    <x v="2"/>
    <n v="34.154999999999994"/>
    <n v="3.7570499999999996"/>
    <n v="204.92999999999995"/>
  </r>
  <r>
    <s v="HVU-21634-076"/>
    <n v="1"/>
    <x v="236"/>
    <s v="27723-45097-MH"/>
    <s v="R-L-2.5"/>
    <n v="4"/>
    <x v="258"/>
    <s v="Castleblayney"/>
    <x v="1"/>
    <x v="0"/>
    <x v="0"/>
    <x v="1"/>
    <x v="2"/>
    <n v="27.484999999999996"/>
    <n v="1.6490999999999998"/>
    <n v="109.93999999999998"/>
  </r>
  <r>
    <s v="XUS-73326-418"/>
    <n v="1"/>
    <x v="237"/>
    <s v="37078-56703-AF"/>
    <s v="E-L-1"/>
    <n v="6"/>
    <x v="259"/>
    <s v="Columbia"/>
    <x v="0"/>
    <x v="1"/>
    <x v="1"/>
    <x v="1"/>
    <x v="0"/>
    <n v="14.85"/>
    <n v="1.6335"/>
    <n v="89.1"/>
  </r>
  <r>
    <s v="XWD-18933-006"/>
    <n v="1"/>
    <x v="238"/>
    <s v="79420-11075-MY"/>
    <s v="A-L-0.2"/>
    <n v="2"/>
    <x v="260"/>
    <s v="Fort Wayne"/>
    <x v="0"/>
    <x v="0"/>
    <x v="2"/>
    <x v="1"/>
    <x v="3"/>
    <n v="3.8849999999999998"/>
    <n v="0.34964999999999996"/>
    <n v="7.77"/>
  </r>
  <r>
    <s v="HPD-65272-772"/>
    <n v="1"/>
    <x v="52"/>
    <s v="57504-13456-UO"/>
    <s v="L-M-2.5"/>
    <n v="1"/>
    <x v="261"/>
    <s v="Saint Louis"/>
    <x v="0"/>
    <x v="0"/>
    <x v="3"/>
    <x v="0"/>
    <x v="2"/>
    <n v="33.464999999999996"/>
    <n v="4.3504499999999995"/>
    <n v="33.464999999999996"/>
  </r>
  <r>
    <s v="JEG-93140-224"/>
    <n v="1"/>
    <x v="146"/>
    <s v="53751-57560-CN"/>
    <s v="E-M-0.5"/>
    <n v="5"/>
    <x v="262"/>
    <s v="Portland"/>
    <x v="0"/>
    <x v="0"/>
    <x v="1"/>
    <x v="0"/>
    <x v="1"/>
    <n v="8.25"/>
    <n v="0.90749999999999997"/>
    <n v="41.25"/>
  </r>
  <r>
    <s v="NNH-62058-950"/>
    <n v="1"/>
    <x v="239"/>
    <s v="96112-42558-EA"/>
    <s v="E-L-1"/>
    <n v="4"/>
    <x v="263"/>
    <s v="Boulder"/>
    <x v="0"/>
    <x v="0"/>
    <x v="1"/>
    <x v="1"/>
    <x v="0"/>
    <n v="14.85"/>
    <n v="1.6335"/>
    <n v="59.4"/>
  </r>
  <r>
    <s v="LTD-71429-845"/>
    <n v="1"/>
    <x v="240"/>
    <s v="03157-23165-UB"/>
    <s v="A-L-0.5"/>
    <n v="1"/>
    <x v="264"/>
    <s v="Norton"/>
    <x v="2"/>
    <x v="1"/>
    <x v="2"/>
    <x v="1"/>
    <x v="1"/>
    <n v="7.77"/>
    <n v="0.69929999999999992"/>
    <n v="7.77"/>
  </r>
  <r>
    <s v="MPV-26985-215"/>
    <n v="1"/>
    <x v="241"/>
    <s v="51466-52850-AG"/>
    <s v="R-D-0.5"/>
    <n v="1"/>
    <x v="265"/>
    <s v="Sheffield"/>
    <x v="2"/>
    <x v="0"/>
    <x v="0"/>
    <x v="2"/>
    <x v="1"/>
    <n v="5.3699999999999992"/>
    <n v="0.32219999999999993"/>
    <n v="5.3699999999999992"/>
  </r>
  <r>
    <s v="IYO-10245-081"/>
    <n v="1"/>
    <x v="242"/>
    <s v="57145-31023-FK"/>
    <s v="E-M-2.5"/>
    <n v="3"/>
    <x v="266"/>
    <s v="Louisville"/>
    <x v="0"/>
    <x v="1"/>
    <x v="1"/>
    <x v="0"/>
    <x v="2"/>
    <n v="31.624999999999996"/>
    <n v="3.4787499999999998"/>
    <n v="94.874999999999986"/>
  </r>
  <r>
    <s v="BYZ-39669-954"/>
    <n v="1"/>
    <x v="243"/>
    <s v="66408-53777-VE"/>
    <s v="L-L-2.5"/>
    <n v="1"/>
    <x v="267"/>
    <s v="Buffalo"/>
    <x v="0"/>
    <x v="1"/>
    <x v="3"/>
    <x v="1"/>
    <x v="2"/>
    <n v="36.454999999999998"/>
    <n v="4.7391499999999995"/>
    <n v="36.454999999999998"/>
  </r>
  <r>
    <s v="EFB-72860-209"/>
    <n v="1"/>
    <x v="244"/>
    <s v="53035-99701-WG"/>
    <s v="A-M-0.2"/>
    <n v="4"/>
    <x v="268"/>
    <s v="Canton"/>
    <x v="0"/>
    <x v="0"/>
    <x v="2"/>
    <x v="0"/>
    <x v="3"/>
    <n v="3.375"/>
    <n v="0.30374999999999996"/>
    <n v="13.5"/>
  </r>
  <r>
    <s v="GMM-72397-378"/>
    <n v="1"/>
    <x v="245"/>
    <s v="45899-92796-EI"/>
    <s v="R-L-0.2"/>
    <n v="4"/>
    <x v="269"/>
    <s v="Boston"/>
    <x v="0"/>
    <x v="1"/>
    <x v="0"/>
    <x v="1"/>
    <x v="3"/>
    <n v="3.5849999999999995"/>
    <n v="0.21509999999999996"/>
    <n v="14.339999999999998"/>
  </r>
  <r>
    <s v="LYP-52345-883"/>
    <n v="1"/>
    <x v="246"/>
    <s v="17649-28133-PY"/>
    <s v="E-M-0.5"/>
    <n v="1"/>
    <x v="270"/>
    <s v="Kinlough"/>
    <x v="1"/>
    <x v="0"/>
    <x v="1"/>
    <x v="0"/>
    <x v="1"/>
    <n v="8.25"/>
    <n v="0.90749999999999997"/>
    <n v="8.25"/>
  </r>
  <r>
    <s v="DFK-35846-692"/>
    <n v="1"/>
    <x v="247"/>
    <s v="49612-33852-CN"/>
    <s v="R-D-0.2"/>
    <n v="5"/>
    <x v="271"/>
    <s v="Lynchburg"/>
    <x v="0"/>
    <x v="0"/>
    <x v="0"/>
    <x v="2"/>
    <x v="3"/>
    <n v="2.6849999999999996"/>
    <n v="0.16109999999999997"/>
    <n v="13.424999999999997"/>
  </r>
  <r>
    <s v="XAH-93337-609"/>
    <n v="1"/>
    <x v="248"/>
    <s v="66976-43829-YG"/>
    <s v="A-D-1"/>
    <n v="5"/>
    <x v="272"/>
    <s v="Los Angeles"/>
    <x v="0"/>
    <x v="1"/>
    <x v="2"/>
    <x v="2"/>
    <x v="0"/>
    <n v="9.9499999999999993"/>
    <n v="0.89549999999999985"/>
    <n v="49.75"/>
  </r>
  <r>
    <s v="QKA-72582-644"/>
    <n v="1"/>
    <x v="249"/>
    <s v="64852-04619-XZ"/>
    <s v="E-M-0.5"/>
    <n v="2"/>
    <x v="273"/>
    <s v="Drumcondra"/>
    <x v="1"/>
    <x v="1"/>
    <x v="1"/>
    <x v="0"/>
    <x v="1"/>
    <n v="8.25"/>
    <n v="0.90749999999999997"/>
    <n v="16.5"/>
  </r>
  <r>
    <s v="ZDK-84567-102"/>
    <n v="1"/>
    <x v="250"/>
    <s v="58690-31815-VY"/>
    <s v="A-D-0.5"/>
    <n v="3"/>
    <x v="274"/>
    <s v="Birmingham"/>
    <x v="0"/>
    <x v="1"/>
    <x v="2"/>
    <x v="2"/>
    <x v="1"/>
    <n v="5.97"/>
    <n v="0.5373"/>
    <n v="17.91"/>
  </r>
  <r>
    <s v="WAV-38301-984"/>
    <n v="1"/>
    <x v="251"/>
    <s v="62863-81239-DT"/>
    <s v="A-D-0.5"/>
    <n v="5"/>
    <x v="275"/>
    <s v="Alexandria"/>
    <x v="0"/>
    <x v="1"/>
    <x v="2"/>
    <x v="2"/>
    <x v="1"/>
    <n v="5.97"/>
    <n v="0.5373"/>
    <n v="29.849999999999998"/>
  </r>
  <r>
    <s v="KZR-33023-209"/>
    <n v="1"/>
    <x v="177"/>
    <s v="21177-40725-CF"/>
    <s v="E-L-1"/>
    <n v="3"/>
    <x v="276"/>
    <s v="Danbury"/>
    <x v="0"/>
    <x v="1"/>
    <x v="1"/>
    <x v="1"/>
    <x v="0"/>
    <n v="14.85"/>
    <n v="1.6335"/>
    <n v="44.55"/>
  </r>
  <r>
    <s v="ULM-49433-003"/>
    <n v="1"/>
    <x v="252"/>
    <s v="99421-80253-UI"/>
    <s v="E-M-1"/>
    <n v="2"/>
    <x v="277"/>
    <s v="Albany"/>
    <x v="0"/>
    <x v="1"/>
    <x v="1"/>
    <x v="0"/>
    <x v="0"/>
    <n v="13.75"/>
    <n v="1.5125"/>
    <n v="27.5"/>
  </r>
  <r>
    <s v="SIB-83254-136"/>
    <n v="1"/>
    <x v="253"/>
    <s v="45315-50206-DK"/>
    <s v="R-M-0.5"/>
    <n v="6"/>
    <x v="278"/>
    <s v="Naples"/>
    <x v="0"/>
    <x v="0"/>
    <x v="0"/>
    <x v="0"/>
    <x v="1"/>
    <n v="5.97"/>
    <n v="0.35819999999999996"/>
    <n v="35.82"/>
  </r>
  <r>
    <s v="NOK-50349-551"/>
    <n v="1"/>
    <x v="254"/>
    <s v="09595-95726-OV"/>
    <s v="R-D-0.5"/>
    <n v="3"/>
    <x v="279"/>
    <s v="Miami Beach"/>
    <x v="0"/>
    <x v="0"/>
    <x v="0"/>
    <x v="2"/>
    <x v="1"/>
    <n v="5.3699999999999992"/>
    <n v="0.32219999999999993"/>
    <n v="16.11"/>
  </r>
  <r>
    <s v="YIS-96268-844"/>
    <n v="1"/>
    <x v="227"/>
    <s v="60221-67036-TD"/>
    <s v="E-L-0.2"/>
    <n v="6"/>
    <x v="280"/>
    <s v="Atlanta"/>
    <x v="0"/>
    <x v="0"/>
    <x v="1"/>
    <x v="1"/>
    <x v="3"/>
    <n v="4.4550000000000001"/>
    <n v="0.49004999999999999"/>
    <n v="26.73"/>
  </r>
  <r>
    <s v="CXI-04933-855"/>
    <n v="1"/>
    <x v="110"/>
    <s v="62923-29397-KX"/>
    <s v="E-L-2.5"/>
    <n v="6"/>
    <x v="281"/>
    <s v="Corpus Christi"/>
    <x v="0"/>
    <x v="0"/>
    <x v="1"/>
    <x v="1"/>
    <x v="2"/>
    <n v="34.154999999999994"/>
    <n v="3.7570499999999996"/>
    <n v="204.92999999999995"/>
  </r>
  <r>
    <s v="IZU-90429-382"/>
    <n v="1"/>
    <x v="182"/>
    <s v="33011-52383-BA"/>
    <s v="A-L-1"/>
    <n v="3"/>
    <x v="282"/>
    <s v="Honolulu"/>
    <x v="0"/>
    <x v="0"/>
    <x v="2"/>
    <x v="1"/>
    <x v="0"/>
    <n v="12.95"/>
    <n v="1.1655"/>
    <n v="38.849999999999994"/>
  </r>
  <r>
    <s v="WIT-40912-783"/>
    <n v="1"/>
    <x v="255"/>
    <s v="86768-91598-FA"/>
    <s v="L-D-0.2"/>
    <n v="4"/>
    <x v="283"/>
    <s v="Austin"/>
    <x v="0"/>
    <x v="0"/>
    <x v="3"/>
    <x v="2"/>
    <x v="3"/>
    <n v="3.8849999999999998"/>
    <n v="0.50505"/>
    <n v="15.54"/>
  </r>
  <r>
    <s v="PSD-57291-590"/>
    <n v="1"/>
    <x v="256"/>
    <s v="37191-12203-MX"/>
    <s v="A-M-0.5"/>
    <n v="1"/>
    <x v="284"/>
    <s v="Baltimore"/>
    <x v="0"/>
    <x v="1"/>
    <x v="2"/>
    <x v="0"/>
    <x v="1"/>
    <n v="6.75"/>
    <n v="0.60749999999999993"/>
    <n v="6.75"/>
  </r>
  <r>
    <s v="GOI-41472-677"/>
    <n v="1"/>
    <x v="3"/>
    <s v="16545-76328-JY"/>
    <s v="E-D-2.5"/>
    <n v="4"/>
    <x v="285"/>
    <s v="Lexington"/>
    <x v="0"/>
    <x v="0"/>
    <x v="1"/>
    <x v="2"/>
    <x v="2"/>
    <n v="27.945"/>
    <n v="3.07395"/>
    <n v="111.78"/>
  </r>
  <r>
    <s v="KTX-17944-494"/>
    <n v="1"/>
    <x v="257"/>
    <s v="74330-29286-RO"/>
    <s v="A-L-0.2"/>
    <n v="1"/>
    <x v="286"/>
    <s v="Charlotte"/>
    <x v="0"/>
    <x v="0"/>
    <x v="2"/>
    <x v="1"/>
    <x v="3"/>
    <n v="3.8849999999999998"/>
    <n v="0.34964999999999996"/>
    <n v="3.8849999999999998"/>
  </r>
  <r>
    <s v="RDM-99811-230"/>
    <n v="1"/>
    <x v="258"/>
    <s v="22349-47389-GY"/>
    <s v="L-M-0.2"/>
    <n v="5"/>
    <x v="287"/>
    <s v="Eaton"/>
    <x v="2"/>
    <x v="1"/>
    <x v="3"/>
    <x v="0"/>
    <x v="3"/>
    <n v="4.3650000000000002"/>
    <n v="0.56745000000000001"/>
    <n v="21.825000000000003"/>
  </r>
  <r>
    <s v="JTU-55897-581"/>
    <n v="1"/>
    <x v="259"/>
    <s v="70290-38099-GB"/>
    <s v="R-M-0.2"/>
    <n v="5"/>
    <x v="288"/>
    <s v="Lincoln"/>
    <x v="0"/>
    <x v="1"/>
    <x v="0"/>
    <x v="0"/>
    <x v="3"/>
    <n v="2.9849999999999999"/>
    <n v="0.17909999999999998"/>
    <n v="14.924999999999999"/>
  </r>
  <r>
    <s v="CRK-07584-240"/>
    <n v="1"/>
    <x v="260"/>
    <s v="18741-72071-PP"/>
    <s v="A-M-1"/>
    <n v="3"/>
    <x v="289"/>
    <s v="Cincinnati"/>
    <x v="0"/>
    <x v="0"/>
    <x v="2"/>
    <x v="0"/>
    <x v="0"/>
    <n v="11.25"/>
    <n v="1.0125"/>
    <n v="33.75"/>
  </r>
  <r>
    <s v="MKE-75518-399"/>
    <n v="1"/>
    <x v="261"/>
    <s v="62588-82624-II"/>
    <s v="A-M-1"/>
    <n v="3"/>
    <x v="290"/>
    <s v="Sheffield"/>
    <x v="2"/>
    <x v="1"/>
    <x v="2"/>
    <x v="0"/>
    <x v="0"/>
    <n v="11.25"/>
    <n v="1.0125"/>
    <n v="33.75"/>
  </r>
  <r>
    <s v="AEL-51169-725"/>
    <n v="1"/>
    <x v="262"/>
    <s v="37430-29579-HD"/>
    <s v="L-M-0.2"/>
    <n v="6"/>
    <x v="291"/>
    <s v="West Hartford"/>
    <x v="0"/>
    <x v="0"/>
    <x v="3"/>
    <x v="0"/>
    <x v="3"/>
    <n v="4.3650000000000002"/>
    <n v="0.56745000000000001"/>
    <n v="26.19"/>
  </r>
  <r>
    <s v="ZGM-83108-823"/>
    <n v="1"/>
    <x v="263"/>
    <s v="84132-22322-QT"/>
    <s v="E-L-1"/>
    <n v="1"/>
    <x v="292"/>
    <s v="Listowel"/>
    <x v="1"/>
    <x v="1"/>
    <x v="1"/>
    <x v="1"/>
    <x v="0"/>
    <n v="14.85"/>
    <n v="1.6335"/>
    <n v="14.85"/>
  </r>
  <r>
    <s v="JBP-78754-392"/>
    <n v="1"/>
    <x v="212"/>
    <s v="74330-29286-RO"/>
    <s v="E-M-2.5"/>
    <n v="6"/>
    <x v="286"/>
    <s v="Charlotte"/>
    <x v="0"/>
    <x v="0"/>
    <x v="1"/>
    <x v="0"/>
    <x v="2"/>
    <n v="31.624999999999996"/>
    <n v="3.4787499999999998"/>
    <n v="189.74999999999997"/>
  </r>
  <r>
    <s v="RNH-54912-747"/>
    <n v="1"/>
    <x v="187"/>
    <s v="37445-17791-NQ"/>
    <s v="R-M-0.5"/>
    <n v="1"/>
    <x v="293"/>
    <s v="Alexandria"/>
    <x v="0"/>
    <x v="0"/>
    <x v="0"/>
    <x v="0"/>
    <x v="1"/>
    <n v="5.97"/>
    <n v="0.35819999999999996"/>
    <n v="5.97"/>
  </r>
  <r>
    <s v="JDS-33440-914"/>
    <n v="1"/>
    <x v="248"/>
    <s v="58511-10548-ZU"/>
    <s v="R-M-1"/>
    <n v="3"/>
    <x v="294"/>
    <s v="Belfast"/>
    <x v="2"/>
    <x v="0"/>
    <x v="0"/>
    <x v="0"/>
    <x v="0"/>
    <n v="9.9499999999999993"/>
    <n v="0.59699999999999998"/>
    <n v="29.849999999999998"/>
  </r>
  <r>
    <s v="SYX-48878-182"/>
    <n v="1"/>
    <x v="264"/>
    <s v="47725-34771-FJ"/>
    <s v="R-D-1"/>
    <n v="5"/>
    <x v="295"/>
    <s v="Las Vegas"/>
    <x v="0"/>
    <x v="1"/>
    <x v="0"/>
    <x v="2"/>
    <x v="0"/>
    <n v="8.9499999999999993"/>
    <n v="0.53699999999999992"/>
    <n v="44.75"/>
  </r>
  <r>
    <s v="ZGD-94763-868"/>
    <n v="1"/>
    <x v="265"/>
    <s v="53086-67334-KT"/>
    <s v="E-L-2.5"/>
    <n v="1"/>
    <x v="296"/>
    <s v="Des Moines"/>
    <x v="0"/>
    <x v="0"/>
    <x v="1"/>
    <x v="1"/>
    <x v="2"/>
    <n v="34.154999999999994"/>
    <n v="3.7570499999999996"/>
    <n v="34.154999999999994"/>
  </r>
  <r>
    <s v="CZY-70361-485"/>
    <n v="1"/>
    <x v="266"/>
    <s v="83308-82257-UN"/>
    <s v="E-L-2.5"/>
    <n v="6"/>
    <x v="297"/>
    <s v="Ballivor"/>
    <x v="1"/>
    <x v="1"/>
    <x v="1"/>
    <x v="1"/>
    <x v="2"/>
    <n v="34.154999999999994"/>
    <n v="3.7570499999999996"/>
    <n v="204.92999999999995"/>
  </r>
  <r>
    <s v="RJR-12175-899"/>
    <n v="1"/>
    <x v="267"/>
    <s v="37274-08534-FM"/>
    <s v="E-D-0.5"/>
    <n v="3"/>
    <x v="298"/>
    <s v="Akron"/>
    <x v="0"/>
    <x v="1"/>
    <x v="1"/>
    <x v="2"/>
    <x v="1"/>
    <n v="7.29"/>
    <n v="0.80190000000000006"/>
    <n v="21.87"/>
  </r>
  <r>
    <s v="ELB-07929-407"/>
    <n v="1"/>
    <x v="204"/>
    <s v="54004-04664-AA"/>
    <s v="A-M-2.5"/>
    <n v="2"/>
    <x v="299"/>
    <s v="West Palm Beach"/>
    <x v="0"/>
    <x v="0"/>
    <x v="2"/>
    <x v="0"/>
    <x v="2"/>
    <n v="25.874999999999996"/>
    <n v="2.3287499999999994"/>
    <n v="51.749999999999993"/>
  </r>
  <r>
    <s v="UJQ-54441-340"/>
    <n v="1"/>
    <x v="268"/>
    <s v="26822-19510-SD"/>
    <s v="E-M-0.2"/>
    <n v="2"/>
    <x v="300"/>
    <s v="Fresno"/>
    <x v="0"/>
    <x v="0"/>
    <x v="1"/>
    <x v="0"/>
    <x v="3"/>
    <n v="4.125"/>
    <n v="0.45374999999999999"/>
    <n v="8.25"/>
  </r>
  <r>
    <s v="UJQ-54441-340"/>
    <n v="1"/>
    <x v="268"/>
    <s v="26822-19510-SD"/>
    <s v="A-L-0.2"/>
    <n v="5"/>
    <x v="300"/>
    <s v="Fresno"/>
    <x v="0"/>
    <x v="0"/>
    <x v="2"/>
    <x v="1"/>
    <x v="3"/>
    <n v="3.8849999999999998"/>
    <n v="0.34964999999999996"/>
    <n v="19.424999999999997"/>
  </r>
  <r>
    <s v="OWY-43108-475"/>
    <n v="1"/>
    <x v="269"/>
    <s v="06432-73165-ML"/>
    <s v="A-M-0.2"/>
    <n v="6"/>
    <x v="301"/>
    <s v="Sandyford"/>
    <x v="1"/>
    <x v="0"/>
    <x v="2"/>
    <x v="0"/>
    <x v="3"/>
    <n v="3.375"/>
    <n v="0.30374999999999996"/>
    <n v="20.25"/>
  </r>
  <r>
    <s v="GNO-91911-159"/>
    <n v="1"/>
    <x v="145"/>
    <s v="96503-31833-CW"/>
    <s v="L-D-0.5"/>
    <n v="3"/>
    <x v="302"/>
    <s v="Dublin"/>
    <x v="1"/>
    <x v="1"/>
    <x v="3"/>
    <x v="2"/>
    <x v="1"/>
    <n v="7.77"/>
    <n v="1.0101"/>
    <n v="23.31"/>
  </r>
  <r>
    <s v="CNY-06284-066"/>
    <n v="1"/>
    <x v="270"/>
    <s v="63985-64148-MG"/>
    <s v="E-D-0.2"/>
    <n v="5"/>
    <x v="303"/>
    <s v="Knoxville"/>
    <x v="0"/>
    <x v="0"/>
    <x v="1"/>
    <x v="2"/>
    <x v="3"/>
    <n v="3.645"/>
    <n v="0.40095000000000003"/>
    <n v="18.225000000000001"/>
  </r>
  <r>
    <s v="OQS-46321-904"/>
    <n v="1"/>
    <x v="271"/>
    <s v="19597-91185-CM"/>
    <s v="E-M-1"/>
    <n v="1"/>
    <x v="304"/>
    <s v="Shawnee Mission"/>
    <x v="0"/>
    <x v="1"/>
    <x v="1"/>
    <x v="0"/>
    <x v="0"/>
    <n v="13.75"/>
    <n v="1.5125"/>
    <n v="13.75"/>
  </r>
  <r>
    <s v="IBW-87442-480"/>
    <n v="1"/>
    <x v="272"/>
    <s v="79814-23626-JR"/>
    <s v="A-L-2.5"/>
    <n v="1"/>
    <x v="305"/>
    <s v="San Francisco"/>
    <x v="0"/>
    <x v="0"/>
    <x v="2"/>
    <x v="1"/>
    <x v="2"/>
    <n v="29.784999999999997"/>
    <n v="2.6806499999999995"/>
    <n v="29.784999999999997"/>
  </r>
  <r>
    <s v="DGZ-82537-477"/>
    <n v="1"/>
    <x v="252"/>
    <s v="43439-94003-DW"/>
    <s v="R-D-1"/>
    <n v="5"/>
    <x v="306"/>
    <s v="Birmingham"/>
    <x v="0"/>
    <x v="1"/>
    <x v="0"/>
    <x v="2"/>
    <x v="0"/>
    <n v="8.9499999999999993"/>
    <n v="0.53699999999999992"/>
    <n v="44.75"/>
  </r>
  <r>
    <s v="LPS-39089-432"/>
    <n v="1"/>
    <x v="273"/>
    <s v="97655-45555-LI"/>
    <s v="R-D-1"/>
    <n v="5"/>
    <x v="307"/>
    <s v="Brooklyn"/>
    <x v="0"/>
    <x v="0"/>
    <x v="0"/>
    <x v="2"/>
    <x v="0"/>
    <n v="8.9499999999999993"/>
    <n v="0.53699999999999992"/>
    <n v="44.75"/>
  </r>
  <r>
    <s v="MQU-86100-929"/>
    <n v="1"/>
    <x v="274"/>
    <s v="64418-01720-VW"/>
    <s v="L-L-0.5"/>
    <n v="4"/>
    <x v="308"/>
    <s v="El Paso"/>
    <x v="0"/>
    <x v="0"/>
    <x v="3"/>
    <x v="1"/>
    <x v="1"/>
    <n v="9.51"/>
    <n v="1.2363"/>
    <n v="38.04"/>
  </r>
  <r>
    <s v="XUR-14132-391"/>
    <n v="1"/>
    <x v="275"/>
    <s v="96836-09258-RI"/>
    <s v="R-D-0.5"/>
    <n v="4"/>
    <x v="309"/>
    <s v="Sacramento"/>
    <x v="0"/>
    <x v="0"/>
    <x v="0"/>
    <x v="2"/>
    <x v="1"/>
    <n v="5.3699999999999992"/>
    <n v="0.32219999999999993"/>
    <n v="21.479999999999997"/>
  </r>
  <r>
    <s v="OVI-27064-381"/>
    <n v="1"/>
    <x v="276"/>
    <s v="37274-08534-FM"/>
    <s v="R-D-0.5"/>
    <n v="3"/>
    <x v="298"/>
    <s v="Akron"/>
    <x v="0"/>
    <x v="1"/>
    <x v="0"/>
    <x v="2"/>
    <x v="1"/>
    <n v="5.3699999999999992"/>
    <n v="0.32219999999999993"/>
    <n v="16.11"/>
  </r>
  <r>
    <s v="SHP-17012-870"/>
    <n v="1"/>
    <x v="277"/>
    <s v="69529-07533-CV"/>
    <s v="R-M-2.5"/>
    <n v="1"/>
    <x v="310"/>
    <s v="Boynton Beach"/>
    <x v="0"/>
    <x v="0"/>
    <x v="0"/>
    <x v="0"/>
    <x v="2"/>
    <n v="22.884999999999998"/>
    <n v="1.3730999999999998"/>
    <n v="22.884999999999998"/>
  </r>
  <r>
    <s v="FDY-03414-903"/>
    <n v="1"/>
    <x v="278"/>
    <s v="94840-49457-UD"/>
    <s v="A-D-0.5"/>
    <n v="3"/>
    <x v="311"/>
    <s v="Los Angeles"/>
    <x v="0"/>
    <x v="0"/>
    <x v="2"/>
    <x v="2"/>
    <x v="1"/>
    <n v="5.97"/>
    <n v="0.5373"/>
    <n v="17.91"/>
  </r>
  <r>
    <s v="WXT-85291-143"/>
    <n v="1"/>
    <x v="279"/>
    <s v="81414-81273-DK"/>
    <s v="R-M-0.5"/>
    <n v="4"/>
    <x v="312"/>
    <s v="Baltimore"/>
    <x v="0"/>
    <x v="0"/>
    <x v="0"/>
    <x v="0"/>
    <x v="1"/>
    <n v="5.97"/>
    <n v="0.35819999999999996"/>
    <n v="23.88"/>
  </r>
  <r>
    <s v="QNP-18893-547"/>
    <n v="1"/>
    <x v="280"/>
    <s v="76930-61689-CH"/>
    <s v="R-L-1"/>
    <n v="5"/>
    <x v="313"/>
    <s v="Salt Lake City"/>
    <x v="0"/>
    <x v="1"/>
    <x v="0"/>
    <x v="1"/>
    <x v="0"/>
    <n v="11.95"/>
    <n v="0.71699999999999997"/>
    <n v="59.75"/>
  </r>
  <r>
    <s v="DOH-92927-530"/>
    <n v="1"/>
    <x v="281"/>
    <s v="12839-56537-TQ"/>
    <s v="L-L-0.2"/>
    <n v="6"/>
    <x v="314"/>
    <s v="Garland"/>
    <x v="0"/>
    <x v="0"/>
    <x v="3"/>
    <x v="1"/>
    <x v="3"/>
    <n v="4.7549999999999999"/>
    <n v="0.61814999999999998"/>
    <n v="28.53"/>
  </r>
  <r>
    <s v="HGJ-82768-173"/>
    <n v="1"/>
    <x v="282"/>
    <s v="62741-01322-HU"/>
    <s v="A-M-1"/>
    <n v="4"/>
    <x v="315"/>
    <s v="Church End"/>
    <x v="2"/>
    <x v="1"/>
    <x v="2"/>
    <x v="0"/>
    <x v="0"/>
    <n v="11.25"/>
    <n v="1.0125"/>
    <n v="45"/>
  </r>
  <r>
    <s v="YPT-95383-088"/>
    <n v="1"/>
    <x v="283"/>
    <s v="43439-94003-DW"/>
    <s v="E-D-2.5"/>
    <n v="2"/>
    <x v="306"/>
    <s v="Birmingham"/>
    <x v="0"/>
    <x v="1"/>
    <x v="1"/>
    <x v="2"/>
    <x v="2"/>
    <n v="27.945"/>
    <n v="3.07395"/>
    <n v="55.89"/>
  </r>
  <r>
    <s v="OYH-16533-767"/>
    <n v="1"/>
    <x v="284"/>
    <s v="44932-34838-RM"/>
    <s v="E-L-1"/>
    <n v="4"/>
    <x v="316"/>
    <s v="New York City"/>
    <x v="0"/>
    <x v="1"/>
    <x v="1"/>
    <x v="1"/>
    <x v="0"/>
    <n v="14.85"/>
    <n v="1.6335"/>
    <n v="59.4"/>
  </r>
  <r>
    <s v="DWW-28642-549"/>
    <n v="1"/>
    <x v="285"/>
    <s v="91181-19412-RQ"/>
    <s v="E-D-0.2"/>
    <n v="2"/>
    <x v="317"/>
    <s v="Boston"/>
    <x v="0"/>
    <x v="0"/>
    <x v="1"/>
    <x v="2"/>
    <x v="3"/>
    <n v="3.645"/>
    <n v="0.40095000000000003"/>
    <n v="7.29"/>
  </r>
  <r>
    <s v="CGO-79583-871"/>
    <n v="1"/>
    <x v="286"/>
    <s v="37182-54930-XC"/>
    <s v="E-D-0.5"/>
    <n v="1"/>
    <x v="318"/>
    <s v="San Francisco"/>
    <x v="0"/>
    <x v="0"/>
    <x v="1"/>
    <x v="2"/>
    <x v="1"/>
    <n v="7.29"/>
    <n v="0.80190000000000006"/>
    <n v="7.29"/>
  </r>
  <r>
    <s v="TFY-52090-386"/>
    <n v="1"/>
    <x v="287"/>
    <s v="08613-17327-XT"/>
    <s v="E-L-0.5"/>
    <n v="2"/>
    <x v="319"/>
    <s v="Indianapolis"/>
    <x v="0"/>
    <x v="1"/>
    <x v="1"/>
    <x v="1"/>
    <x v="1"/>
    <n v="8.91"/>
    <n v="0.98009999999999997"/>
    <n v="17.82"/>
  </r>
  <r>
    <s v="TFY-52090-386"/>
    <n v="1"/>
    <x v="287"/>
    <s v="08613-17327-XT"/>
    <s v="L-D-0.5"/>
    <n v="5"/>
    <x v="319"/>
    <s v="Indianapolis"/>
    <x v="0"/>
    <x v="1"/>
    <x v="3"/>
    <x v="2"/>
    <x v="1"/>
    <n v="7.77"/>
    <n v="1.0101"/>
    <n v="38.849999999999994"/>
  </r>
  <r>
    <s v="NYY-73968-094"/>
    <n v="1"/>
    <x v="288"/>
    <s v="70451-38048-AH"/>
    <s v="R-D-0.5"/>
    <n v="6"/>
    <x v="320"/>
    <s v="Seattle"/>
    <x v="0"/>
    <x v="1"/>
    <x v="0"/>
    <x v="2"/>
    <x v="1"/>
    <n v="5.3699999999999992"/>
    <n v="0.32219999999999993"/>
    <n v="32.22"/>
  </r>
  <r>
    <s v="QEY-71761-460"/>
    <n v="1"/>
    <x v="250"/>
    <s v="35442-75769-PL"/>
    <s v="R-M-1"/>
    <n v="2"/>
    <x v="321"/>
    <s v="Dunmanway"/>
    <x v="1"/>
    <x v="0"/>
    <x v="0"/>
    <x v="0"/>
    <x v="0"/>
    <n v="9.9499999999999993"/>
    <n v="0.59699999999999998"/>
    <n v="19.899999999999999"/>
  </r>
  <r>
    <s v="GKQ-82603-910"/>
    <n v="1"/>
    <x v="289"/>
    <s v="83737-56117-JE"/>
    <s v="R-L-1"/>
    <n v="5"/>
    <x v="322"/>
    <s v="Montgomery"/>
    <x v="0"/>
    <x v="1"/>
    <x v="0"/>
    <x v="1"/>
    <x v="0"/>
    <n v="11.95"/>
    <n v="0.71699999999999997"/>
    <n v="59.75"/>
  </r>
  <r>
    <s v="IOB-32673-745"/>
    <n v="1"/>
    <x v="290"/>
    <s v="07095-81281-NJ"/>
    <s v="A-L-0.5"/>
    <n v="3"/>
    <x v="323"/>
    <s v="Dallas"/>
    <x v="0"/>
    <x v="0"/>
    <x v="2"/>
    <x v="1"/>
    <x v="1"/>
    <n v="7.77"/>
    <n v="0.69929999999999992"/>
    <n v="23.31"/>
  </r>
  <r>
    <s v="YAU-98893-150"/>
    <n v="1"/>
    <x v="291"/>
    <s v="77043-48851-HG"/>
    <s v="L-M-1"/>
    <n v="3"/>
    <x v="324"/>
    <s v="Topeka"/>
    <x v="0"/>
    <x v="1"/>
    <x v="3"/>
    <x v="0"/>
    <x v="0"/>
    <n v="14.55"/>
    <n v="1.8915000000000002"/>
    <n v="43.650000000000006"/>
  </r>
  <r>
    <s v="XNM-14163-951"/>
    <n v="1"/>
    <x v="292"/>
    <s v="78224-60622-KH"/>
    <s v="E-L-2.5"/>
    <n v="6"/>
    <x v="325"/>
    <s v="Tyler"/>
    <x v="0"/>
    <x v="1"/>
    <x v="1"/>
    <x v="1"/>
    <x v="2"/>
    <n v="34.154999999999994"/>
    <n v="3.7570499999999996"/>
    <n v="204.92999999999995"/>
  </r>
  <r>
    <s v="JPB-45297-000"/>
    <n v="1"/>
    <x v="293"/>
    <s v="83105-86631-IU"/>
    <s v="R-L-0.2"/>
    <n v="4"/>
    <x v="326"/>
    <s v="Los Angeles"/>
    <x v="0"/>
    <x v="1"/>
    <x v="0"/>
    <x v="1"/>
    <x v="3"/>
    <n v="3.5849999999999995"/>
    <n v="0.21509999999999996"/>
    <n v="14.339999999999998"/>
  </r>
  <r>
    <s v="MOU-74341-266"/>
    <n v="1"/>
    <x v="294"/>
    <s v="99358-65399-TC"/>
    <s v="A-D-0.5"/>
    <n v="4"/>
    <x v="327"/>
    <s v="Shreveport"/>
    <x v="0"/>
    <x v="1"/>
    <x v="2"/>
    <x v="2"/>
    <x v="1"/>
    <n v="5.97"/>
    <n v="0.5373"/>
    <n v="23.88"/>
  </r>
  <r>
    <s v="DHJ-87461-571"/>
    <n v="1"/>
    <x v="295"/>
    <s v="94525-76037-JP"/>
    <s v="A-M-1"/>
    <n v="2"/>
    <x v="328"/>
    <s v="Boise"/>
    <x v="0"/>
    <x v="1"/>
    <x v="2"/>
    <x v="0"/>
    <x v="0"/>
    <n v="11.25"/>
    <n v="1.0125"/>
    <n v="22.5"/>
  </r>
  <r>
    <s v="DKM-97676-850"/>
    <n v="1"/>
    <x v="296"/>
    <s v="43439-94003-DW"/>
    <s v="E-D-0.5"/>
    <n v="5"/>
    <x v="306"/>
    <s v="Birmingham"/>
    <x v="0"/>
    <x v="1"/>
    <x v="1"/>
    <x v="2"/>
    <x v="1"/>
    <n v="7.29"/>
    <n v="0.80190000000000006"/>
    <n v="36.450000000000003"/>
  </r>
  <r>
    <s v="UEB-09112-118"/>
    <n v="1"/>
    <x v="297"/>
    <s v="82718-93677-XO"/>
    <s v="A-M-0.5"/>
    <n v="4"/>
    <x v="329"/>
    <s v="Montgomery"/>
    <x v="0"/>
    <x v="0"/>
    <x v="2"/>
    <x v="0"/>
    <x v="1"/>
    <n v="6.75"/>
    <n v="0.60749999999999993"/>
    <n v="27"/>
  </r>
  <r>
    <s v="ORZ-67699-748"/>
    <n v="1"/>
    <x v="298"/>
    <s v="44708-78241-DF"/>
    <s v="A-M-2.5"/>
    <n v="6"/>
    <x v="330"/>
    <s v="Fort Pierce"/>
    <x v="0"/>
    <x v="1"/>
    <x v="2"/>
    <x v="0"/>
    <x v="2"/>
    <n v="25.874999999999996"/>
    <n v="2.3287499999999994"/>
    <n v="155.24999999999997"/>
  </r>
  <r>
    <s v="JXP-28398-485"/>
    <n v="1"/>
    <x v="299"/>
    <s v="23039-93032-FN"/>
    <s v="A-D-2.5"/>
    <n v="5"/>
    <x v="331"/>
    <s v="Greensboro"/>
    <x v="0"/>
    <x v="0"/>
    <x v="2"/>
    <x v="2"/>
    <x v="2"/>
    <n v="22.884999999999998"/>
    <n v="2.0596499999999995"/>
    <n v="114.42499999999998"/>
  </r>
  <r>
    <s v="WWH-92259-198"/>
    <n v="1"/>
    <x v="300"/>
    <s v="35256-12529-FT"/>
    <s v="L-D-1"/>
    <n v="4"/>
    <x v="332"/>
    <s v="Sacramento"/>
    <x v="0"/>
    <x v="0"/>
    <x v="3"/>
    <x v="2"/>
    <x v="0"/>
    <n v="12.95"/>
    <n v="1.6835"/>
    <n v="51.8"/>
  </r>
  <r>
    <s v="FLR-82914-153"/>
    <n v="1"/>
    <x v="301"/>
    <s v="86100-33488-WP"/>
    <s v="A-M-2.5"/>
    <n v="6"/>
    <x v="333"/>
    <s v="Round Rock"/>
    <x v="0"/>
    <x v="1"/>
    <x v="2"/>
    <x v="0"/>
    <x v="2"/>
    <n v="25.874999999999996"/>
    <n v="2.3287499999999994"/>
    <n v="155.24999999999997"/>
  </r>
  <r>
    <s v="AMB-93600-000"/>
    <n v="1"/>
    <x v="302"/>
    <s v="64435-53100-WM"/>
    <s v="A-L-2.5"/>
    <n v="1"/>
    <x v="334"/>
    <s v="Reston"/>
    <x v="0"/>
    <x v="1"/>
    <x v="2"/>
    <x v="1"/>
    <x v="2"/>
    <n v="29.784999999999997"/>
    <n v="2.6806499999999995"/>
    <n v="29.784999999999997"/>
  </r>
  <r>
    <s v="FEP-36895-658"/>
    <n v="1"/>
    <x v="303"/>
    <s v="44699-43836-UH"/>
    <s v="R-L-0.2"/>
    <n v="6"/>
    <x v="335"/>
    <s v="Charlton"/>
    <x v="2"/>
    <x v="1"/>
    <x v="0"/>
    <x v="1"/>
    <x v="3"/>
    <n v="3.5849999999999995"/>
    <n v="0.21509999999999996"/>
    <n v="21.509999999999998"/>
  </r>
  <r>
    <s v="RXW-91413-276"/>
    <n v="1"/>
    <x v="304"/>
    <s v="29588-35679-RG"/>
    <s v="R-D-2.5"/>
    <n v="2"/>
    <x v="336"/>
    <s v="Columbia"/>
    <x v="0"/>
    <x v="1"/>
    <x v="0"/>
    <x v="2"/>
    <x v="2"/>
    <n v="20.584999999999997"/>
    <n v="1.2350999999999999"/>
    <n v="41.169999999999995"/>
  </r>
  <r>
    <s v="RXW-91413-276"/>
    <n v="1"/>
    <x v="304"/>
    <s v="29588-35679-RG"/>
    <s v="R-M-0.5"/>
    <n v="1"/>
    <x v="336"/>
    <s v="Columbia"/>
    <x v="0"/>
    <x v="1"/>
    <x v="0"/>
    <x v="0"/>
    <x v="1"/>
    <n v="5.97"/>
    <n v="0.35819999999999996"/>
    <n v="5.97"/>
  </r>
  <r>
    <s v="SDB-77492-188"/>
    <n v="1"/>
    <x v="305"/>
    <s v="64815-54078-HH"/>
    <s v="E-L-1"/>
    <n v="5"/>
    <x v="337"/>
    <s v="Phoenix"/>
    <x v="0"/>
    <x v="0"/>
    <x v="1"/>
    <x v="1"/>
    <x v="0"/>
    <n v="14.85"/>
    <n v="1.6335"/>
    <n v="74.25"/>
  </r>
  <r>
    <s v="RZN-65182-395"/>
    <n v="1"/>
    <x v="196"/>
    <s v="59572-41990-XY"/>
    <s v="L-M-1"/>
    <n v="6"/>
    <x v="338"/>
    <s v="Miami"/>
    <x v="0"/>
    <x v="1"/>
    <x v="3"/>
    <x v="0"/>
    <x v="0"/>
    <n v="14.55"/>
    <n v="1.8915000000000002"/>
    <n v="87.300000000000011"/>
  </r>
  <r>
    <s v="HDQ-86094-507"/>
    <n v="1"/>
    <x v="110"/>
    <s v="32481-61533-ZJ"/>
    <s v="E-D-1"/>
    <n v="6"/>
    <x v="339"/>
    <s v="Fresno"/>
    <x v="0"/>
    <x v="0"/>
    <x v="1"/>
    <x v="2"/>
    <x v="0"/>
    <n v="12.15"/>
    <n v="1.3365"/>
    <n v="72.900000000000006"/>
  </r>
  <r>
    <s v="YXO-79631-417"/>
    <n v="1"/>
    <x v="24"/>
    <s v="31587-92570-HL"/>
    <s v="L-D-0.5"/>
    <n v="1"/>
    <x v="340"/>
    <s v="Anaheim"/>
    <x v="0"/>
    <x v="1"/>
    <x v="3"/>
    <x v="2"/>
    <x v="1"/>
    <n v="7.77"/>
    <n v="1.0101"/>
    <n v="7.77"/>
  </r>
  <r>
    <s v="SNF-57032-096"/>
    <n v="1"/>
    <x v="306"/>
    <s v="93832-04799-ID"/>
    <s v="E-D-0.5"/>
    <n v="6"/>
    <x v="341"/>
    <s v="Newport News"/>
    <x v="0"/>
    <x v="1"/>
    <x v="1"/>
    <x v="2"/>
    <x v="1"/>
    <n v="7.29"/>
    <n v="0.80190000000000006"/>
    <n v="43.74"/>
  </r>
  <r>
    <s v="DGL-29648-995"/>
    <n v="1"/>
    <x v="307"/>
    <s v="59367-30821-ZQ"/>
    <s v="L-M-0.2"/>
    <n v="2"/>
    <x v="342"/>
    <s v="Spartanburg"/>
    <x v="0"/>
    <x v="0"/>
    <x v="3"/>
    <x v="0"/>
    <x v="3"/>
    <n v="4.3650000000000002"/>
    <n v="0.56745000000000001"/>
    <n v="8.73"/>
  </r>
  <r>
    <s v="GPU-65651-504"/>
    <n v="1"/>
    <x v="308"/>
    <s v="83947-45528-ET"/>
    <s v="E-M-2.5"/>
    <n v="2"/>
    <x v="343"/>
    <s v="Staten Island"/>
    <x v="0"/>
    <x v="1"/>
    <x v="1"/>
    <x v="0"/>
    <x v="2"/>
    <n v="31.624999999999996"/>
    <n v="3.4787499999999998"/>
    <n v="63.249999999999993"/>
  </r>
  <r>
    <s v="OJU-34452-896"/>
    <n v="1"/>
    <x v="309"/>
    <s v="60799-92593-CX"/>
    <s v="E-L-0.5"/>
    <n v="1"/>
    <x v="344"/>
    <s v="Las Vegas"/>
    <x v="0"/>
    <x v="0"/>
    <x v="1"/>
    <x v="1"/>
    <x v="1"/>
    <n v="8.91"/>
    <n v="0.98009999999999997"/>
    <n v="8.91"/>
  </r>
  <r>
    <s v="GZS-50547-887"/>
    <n v="1"/>
    <x v="310"/>
    <s v="61600-55136-UM"/>
    <s v="E-D-1"/>
    <n v="2"/>
    <x v="345"/>
    <s v="Salt Lake City"/>
    <x v="0"/>
    <x v="0"/>
    <x v="1"/>
    <x v="2"/>
    <x v="0"/>
    <n v="12.15"/>
    <n v="1.3365"/>
    <n v="24.3"/>
  </r>
  <r>
    <s v="ESR-54041-053"/>
    <n v="1"/>
    <x v="311"/>
    <s v="59771-90302-OF"/>
    <s v="A-L-0.5"/>
    <n v="6"/>
    <x v="346"/>
    <s v="Seattle"/>
    <x v="0"/>
    <x v="0"/>
    <x v="2"/>
    <x v="1"/>
    <x v="1"/>
    <n v="7.77"/>
    <n v="0.69929999999999992"/>
    <n v="46.62"/>
  </r>
  <r>
    <s v="OGD-10781-526"/>
    <n v="1"/>
    <x v="132"/>
    <s v="16880-78077-FB"/>
    <s v="R-L-0.5"/>
    <n v="6"/>
    <x v="347"/>
    <s v="Odessa"/>
    <x v="0"/>
    <x v="1"/>
    <x v="0"/>
    <x v="1"/>
    <x v="1"/>
    <n v="7.169999999999999"/>
    <n v="0.43019999999999992"/>
    <n v="43.019999999999996"/>
  </r>
  <r>
    <s v="FVH-29271-315"/>
    <n v="1"/>
    <x v="312"/>
    <s v="74415-50873-FC"/>
    <s v="A-D-0.5"/>
    <n v="3"/>
    <x v="348"/>
    <s v="Castleknock"/>
    <x v="1"/>
    <x v="0"/>
    <x v="2"/>
    <x v="2"/>
    <x v="1"/>
    <n v="5.97"/>
    <n v="0.5373"/>
    <n v="17.91"/>
  </r>
  <r>
    <s v="BNZ-20544-633"/>
    <n v="1"/>
    <x v="313"/>
    <s v="31798-95707-NR"/>
    <s v="L-L-0.5"/>
    <n v="4"/>
    <x v="349"/>
    <s v="Irving"/>
    <x v="0"/>
    <x v="0"/>
    <x v="3"/>
    <x v="1"/>
    <x v="1"/>
    <n v="9.51"/>
    <n v="1.2363"/>
    <n v="38.04"/>
  </r>
  <r>
    <s v="FUX-85791-078"/>
    <n v="1"/>
    <x v="156"/>
    <s v="59122-08794-WT"/>
    <s v="A-M-0.2"/>
    <n v="2"/>
    <x v="350"/>
    <s v="Dayton"/>
    <x v="0"/>
    <x v="0"/>
    <x v="2"/>
    <x v="0"/>
    <x v="3"/>
    <n v="3.375"/>
    <n v="0.30374999999999996"/>
    <n v="6.75"/>
  </r>
  <r>
    <s v="YXP-20078-116"/>
    <n v="1"/>
    <x v="314"/>
    <s v="37238-52421-JJ"/>
    <s v="R-M-0.5"/>
    <n v="1"/>
    <x v="351"/>
    <s v="Grand Rapids"/>
    <x v="0"/>
    <x v="0"/>
    <x v="0"/>
    <x v="0"/>
    <x v="1"/>
    <n v="5.97"/>
    <n v="0.35819999999999996"/>
    <n v="5.97"/>
  </r>
  <r>
    <s v="VQV-59984-866"/>
    <n v="1"/>
    <x v="315"/>
    <s v="48854-01899-FN"/>
    <s v="R-D-0.2"/>
    <n v="3"/>
    <x v="352"/>
    <s v="Balally"/>
    <x v="1"/>
    <x v="1"/>
    <x v="0"/>
    <x v="2"/>
    <x v="3"/>
    <n v="2.6849999999999996"/>
    <n v="0.16109999999999997"/>
    <n v="8.0549999999999997"/>
  </r>
  <r>
    <s v="JEH-37276-048"/>
    <n v="1"/>
    <x v="316"/>
    <s v="80896-38819-DW"/>
    <s v="A-L-0.5"/>
    <n v="3"/>
    <x v="353"/>
    <s v="Tullyallen"/>
    <x v="1"/>
    <x v="0"/>
    <x v="2"/>
    <x v="1"/>
    <x v="1"/>
    <n v="7.77"/>
    <n v="0.69929999999999992"/>
    <n v="23.31"/>
  </r>
  <r>
    <s v="VYD-28555-589"/>
    <n v="1"/>
    <x v="317"/>
    <s v="29814-01459-RC"/>
    <s v="R-L-0.5"/>
    <n v="6"/>
    <x v="354"/>
    <s v="Sutton"/>
    <x v="2"/>
    <x v="0"/>
    <x v="0"/>
    <x v="1"/>
    <x v="1"/>
    <n v="7.169999999999999"/>
    <n v="0.43019999999999992"/>
    <n v="43.019999999999996"/>
  </r>
  <r>
    <s v="WUG-76466-650"/>
    <n v="1"/>
    <x v="318"/>
    <s v="43439-94003-DW"/>
    <s v="L-D-0.5"/>
    <n v="3"/>
    <x v="306"/>
    <s v="Birmingham"/>
    <x v="0"/>
    <x v="1"/>
    <x v="3"/>
    <x v="2"/>
    <x v="1"/>
    <n v="7.77"/>
    <n v="1.0101"/>
    <n v="23.31"/>
  </r>
  <r>
    <s v="RJV-08261-583"/>
    <n v="1"/>
    <x v="182"/>
    <s v="48497-29281-FE"/>
    <s v="A-D-0.2"/>
    <n v="5"/>
    <x v="355"/>
    <s v="Los Angeles"/>
    <x v="0"/>
    <x v="0"/>
    <x v="2"/>
    <x v="2"/>
    <x v="3"/>
    <n v="2.9849999999999999"/>
    <n v="0.26865"/>
    <n v="14.924999999999999"/>
  </r>
  <r>
    <s v="PMR-56062-609"/>
    <n v="1"/>
    <x v="319"/>
    <s v="43605-12616-YH"/>
    <s v="E-D-0.5"/>
    <n v="3"/>
    <x v="356"/>
    <s v="Baltimore"/>
    <x v="0"/>
    <x v="1"/>
    <x v="1"/>
    <x v="2"/>
    <x v="1"/>
    <n v="7.29"/>
    <n v="0.80190000000000006"/>
    <n v="21.87"/>
  </r>
  <r>
    <s v="XLD-12920-505"/>
    <n v="1"/>
    <x v="320"/>
    <s v="21907-75962-VB"/>
    <s v="E-L-0.5"/>
    <n v="6"/>
    <x v="357"/>
    <s v="Harrisburg"/>
    <x v="0"/>
    <x v="0"/>
    <x v="1"/>
    <x v="1"/>
    <x v="1"/>
    <n v="8.91"/>
    <n v="0.98009999999999997"/>
    <n v="53.46"/>
  </r>
  <r>
    <s v="UBW-50312-037"/>
    <n v="1"/>
    <x v="321"/>
    <s v="69503-12127-YD"/>
    <s v="A-L-2.5"/>
    <n v="4"/>
    <x v="358"/>
    <s v="Dallas"/>
    <x v="0"/>
    <x v="1"/>
    <x v="2"/>
    <x v="1"/>
    <x v="2"/>
    <n v="29.784999999999997"/>
    <n v="2.6806499999999995"/>
    <n v="119.13999999999999"/>
  </r>
  <r>
    <s v="QAW-05889-019"/>
    <n v="1"/>
    <x v="322"/>
    <s v="68810-07329-EU"/>
    <s v="L-M-0.5"/>
    <n v="5"/>
    <x v="359"/>
    <s v="Kansas City"/>
    <x v="0"/>
    <x v="0"/>
    <x v="3"/>
    <x v="0"/>
    <x v="1"/>
    <n v="8.73"/>
    <n v="1.1349"/>
    <n v="43.650000000000006"/>
  </r>
  <r>
    <s v="EPT-12715-397"/>
    <n v="1"/>
    <x v="128"/>
    <s v="08478-75251-OG"/>
    <s v="A-D-0.2"/>
    <n v="6"/>
    <x v="360"/>
    <s v="Springfield"/>
    <x v="0"/>
    <x v="0"/>
    <x v="2"/>
    <x v="2"/>
    <x v="3"/>
    <n v="2.9849999999999999"/>
    <n v="0.26865"/>
    <n v="17.91"/>
  </r>
  <r>
    <s v="DHT-93810-053"/>
    <n v="1"/>
    <x v="323"/>
    <s v="17005-82030-EA"/>
    <s v="E-L-1"/>
    <n v="5"/>
    <x v="361"/>
    <s v="New Haven"/>
    <x v="0"/>
    <x v="0"/>
    <x v="1"/>
    <x v="1"/>
    <x v="0"/>
    <n v="14.85"/>
    <n v="1.6335"/>
    <n v="74.25"/>
  </r>
  <r>
    <s v="DMY-96037-963"/>
    <n v="1"/>
    <x v="324"/>
    <s v="42179-95059-DO"/>
    <s v="L-D-0.2"/>
    <n v="3"/>
    <x v="362"/>
    <s v="Lawrenceville"/>
    <x v="0"/>
    <x v="0"/>
    <x v="3"/>
    <x v="2"/>
    <x v="3"/>
    <n v="3.8849999999999998"/>
    <n v="0.50505"/>
    <n v="11.654999999999999"/>
  </r>
  <r>
    <s v="MBM-55936-917"/>
    <n v="1"/>
    <x v="325"/>
    <s v="55989-39849-WO"/>
    <s v="L-D-0.5"/>
    <n v="3"/>
    <x v="363"/>
    <s v="Asheville"/>
    <x v="0"/>
    <x v="0"/>
    <x v="3"/>
    <x v="2"/>
    <x v="1"/>
    <n v="7.77"/>
    <n v="1.0101"/>
    <n v="23.31"/>
  </r>
  <r>
    <s v="TPA-93614-840"/>
    <n v="1"/>
    <x v="326"/>
    <s v="28932-49296-TM"/>
    <s v="E-D-0.5"/>
    <n v="2"/>
    <x v="364"/>
    <s v="Saint Paul"/>
    <x v="0"/>
    <x v="0"/>
    <x v="1"/>
    <x v="2"/>
    <x v="1"/>
    <n v="7.29"/>
    <n v="0.80190000000000006"/>
    <n v="14.58"/>
  </r>
  <r>
    <s v="WDM-77521-710"/>
    <n v="1"/>
    <x v="327"/>
    <s v="86144-10144-CB"/>
    <s v="A-M-0.5"/>
    <n v="2"/>
    <x v="365"/>
    <s v="Minneapolis"/>
    <x v="0"/>
    <x v="1"/>
    <x v="2"/>
    <x v="0"/>
    <x v="1"/>
    <n v="6.75"/>
    <n v="0.60749999999999993"/>
    <n v="13.5"/>
  </r>
  <r>
    <s v="EIP-19142-462"/>
    <n v="1"/>
    <x v="328"/>
    <s v="60973-72562-DQ"/>
    <s v="E-L-1"/>
    <n v="6"/>
    <x v="366"/>
    <s v="Santa Ana"/>
    <x v="0"/>
    <x v="1"/>
    <x v="1"/>
    <x v="1"/>
    <x v="0"/>
    <n v="14.85"/>
    <n v="1.6335"/>
    <n v="89.1"/>
  </r>
  <r>
    <s v="EIP-19142-462"/>
    <n v="1"/>
    <x v="328"/>
    <s v="60973-72562-DQ"/>
    <s v="A-L-0.2"/>
    <n v="1"/>
    <x v="366"/>
    <s v="Santa Ana"/>
    <x v="0"/>
    <x v="1"/>
    <x v="2"/>
    <x v="1"/>
    <x v="3"/>
    <n v="3.8849999999999998"/>
    <n v="0.34964999999999996"/>
    <n v="3.8849999999999998"/>
  </r>
  <r>
    <s v="ZZL-76364-387"/>
    <n v="1"/>
    <x v="128"/>
    <s v="11263-86515-VU"/>
    <s v="R-L-2.5"/>
    <n v="4"/>
    <x v="367"/>
    <s v="Minneapolis"/>
    <x v="0"/>
    <x v="1"/>
    <x v="0"/>
    <x v="1"/>
    <x v="2"/>
    <n v="27.484999999999996"/>
    <n v="1.6490999999999998"/>
    <n v="109.93999999999998"/>
  </r>
  <r>
    <s v="GMF-18638-786"/>
    <n v="1"/>
    <x v="329"/>
    <s v="60004-62976-NI"/>
    <s v="L-D-0.5"/>
    <n v="6"/>
    <x v="368"/>
    <s v="Washington"/>
    <x v="0"/>
    <x v="0"/>
    <x v="3"/>
    <x v="2"/>
    <x v="1"/>
    <n v="7.77"/>
    <n v="1.0101"/>
    <n v="46.62"/>
  </r>
  <r>
    <s v="TDJ-20844-787"/>
    <n v="1"/>
    <x v="330"/>
    <s v="77876-28498-HI"/>
    <s v="A-L-0.5"/>
    <n v="5"/>
    <x v="369"/>
    <s v="San Bernardino"/>
    <x v="0"/>
    <x v="1"/>
    <x v="2"/>
    <x v="1"/>
    <x v="1"/>
    <n v="7.77"/>
    <n v="0.69929999999999992"/>
    <n v="38.849999999999994"/>
  </r>
  <r>
    <s v="BWK-39400-446"/>
    <n v="1"/>
    <x v="331"/>
    <s v="61302-06948-EH"/>
    <s v="L-D-0.5"/>
    <n v="4"/>
    <x v="370"/>
    <s v="Rochester"/>
    <x v="0"/>
    <x v="0"/>
    <x v="3"/>
    <x v="2"/>
    <x v="1"/>
    <n v="7.77"/>
    <n v="1.0101"/>
    <n v="31.08"/>
  </r>
  <r>
    <s v="LCB-02099-995"/>
    <n v="1"/>
    <x v="332"/>
    <s v="06757-96251-UH"/>
    <s v="A-D-0.2"/>
    <n v="6"/>
    <x v="371"/>
    <s v="Vancouver"/>
    <x v="0"/>
    <x v="0"/>
    <x v="2"/>
    <x v="2"/>
    <x v="3"/>
    <n v="2.9849999999999999"/>
    <n v="0.26865"/>
    <n v="17.91"/>
  </r>
  <r>
    <s v="UBA-43678-174"/>
    <n v="1"/>
    <x v="333"/>
    <s v="44530-75983-OD"/>
    <s v="E-D-2.5"/>
    <n v="6"/>
    <x v="372"/>
    <s v="Preston"/>
    <x v="2"/>
    <x v="1"/>
    <x v="1"/>
    <x v="2"/>
    <x v="2"/>
    <n v="27.945"/>
    <n v="3.07395"/>
    <n v="167.67000000000002"/>
  </r>
  <r>
    <s v="UDH-24280-432"/>
    <n v="1"/>
    <x v="334"/>
    <s v="44865-58249-RY"/>
    <s v="L-L-1"/>
    <n v="4"/>
    <x v="373"/>
    <s v="Washington"/>
    <x v="0"/>
    <x v="1"/>
    <x v="3"/>
    <x v="1"/>
    <x v="0"/>
    <n v="15.85"/>
    <n v="2.0605000000000002"/>
    <n v="63.4"/>
  </r>
  <r>
    <s v="IDQ-20193-502"/>
    <n v="1"/>
    <x v="335"/>
    <s v="36021-61205-DF"/>
    <s v="L-M-0.2"/>
    <n v="2"/>
    <x v="374"/>
    <s v="Knoxville"/>
    <x v="0"/>
    <x v="0"/>
    <x v="3"/>
    <x v="0"/>
    <x v="3"/>
    <n v="4.3650000000000002"/>
    <n v="0.56745000000000001"/>
    <n v="8.73"/>
  </r>
  <r>
    <s v="DJG-14442-608"/>
    <n v="1"/>
    <x v="336"/>
    <s v="75716-12782-SS"/>
    <s v="R-D-1"/>
    <n v="3"/>
    <x v="375"/>
    <s v="Charleston"/>
    <x v="0"/>
    <x v="0"/>
    <x v="0"/>
    <x v="2"/>
    <x v="0"/>
    <n v="8.9499999999999993"/>
    <n v="0.53699999999999992"/>
    <n v="26.849999999999998"/>
  </r>
  <r>
    <s v="DWB-61381-370"/>
    <n v="1"/>
    <x v="337"/>
    <s v="11812-00461-KH"/>
    <s v="L-L-0.2"/>
    <n v="2"/>
    <x v="376"/>
    <s v="Dallas"/>
    <x v="0"/>
    <x v="1"/>
    <x v="3"/>
    <x v="1"/>
    <x v="3"/>
    <n v="4.7549999999999999"/>
    <n v="0.61814999999999998"/>
    <n v="9.51"/>
  </r>
  <r>
    <s v="FRD-17347-990"/>
    <n v="1"/>
    <x v="80"/>
    <s v="46681-78850-ZW"/>
    <s v="A-D-1"/>
    <n v="4"/>
    <x v="377"/>
    <s v="Whitegate"/>
    <x v="1"/>
    <x v="1"/>
    <x v="2"/>
    <x v="2"/>
    <x v="0"/>
    <n v="9.9499999999999993"/>
    <n v="0.89549999999999985"/>
    <n v="39.799999999999997"/>
  </r>
  <r>
    <s v="YPP-27450-525"/>
    <n v="1"/>
    <x v="338"/>
    <s v="01932-87052-KO"/>
    <s v="E-M-0.5"/>
    <n v="3"/>
    <x v="378"/>
    <s v="Chico"/>
    <x v="0"/>
    <x v="0"/>
    <x v="1"/>
    <x v="0"/>
    <x v="1"/>
    <n v="8.25"/>
    <n v="0.90749999999999997"/>
    <n v="24.75"/>
  </r>
  <r>
    <s v="EFC-39577-424"/>
    <n v="1"/>
    <x v="339"/>
    <s v="16046-34805-ZF"/>
    <s v="E-M-1"/>
    <n v="5"/>
    <x v="379"/>
    <s v="Little Rock"/>
    <x v="0"/>
    <x v="0"/>
    <x v="1"/>
    <x v="0"/>
    <x v="0"/>
    <n v="13.75"/>
    <n v="1.5125"/>
    <n v="68.75"/>
  </r>
  <r>
    <s v="LAW-80062-016"/>
    <n v="1"/>
    <x v="340"/>
    <s v="34546-70516-LR"/>
    <s v="E-M-0.5"/>
    <n v="6"/>
    <x v="380"/>
    <s v="Balrothery"/>
    <x v="1"/>
    <x v="1"/>
    <x v="1"/>
    <x v="0"/>
    <x v="1"/>
    <n v="8.25"/>
    <n v="0.90749999999999997"/>
    <n v="49.5"/>
  </r>
  <r>
    <s v="WKL-27981-758"/>
    <n v="1"/>
    <x v="177"/>
    <s v="73699-93557-FZ"/>
    <s v="A-M-2.5"/>
    <n v="2"/>
    <x v="381"/>
    <s v="New Brunswick"/>
    <x v="0"/>
    <x v="0"/>
    <x v="2"/>
    <x v="0"/>
    <x v="2"/>
    <n v="25.874999999999996"/>
    <n v="2.3287499999999994"/>
    <n v="51.749999999999993"/>
  </r>
  <r>
    <s v="VRT-39834-265"/>
    <n v="1"/>
    <x v="341"/>
    <s v="86686-37462-CK"/>
    <s v="L-L-1"/>
    <n v="3"/>
    <x v="382"/>
    <s v="Valleymount"/>
    <x v="1"/>
    <x v="0"/>
    <x v="3"/>
    <x v="1"/>
    <x v="0"/>
    <n v="15.85"/>
    <n v="2.0605000000000002"/>
    <n v="47.55"/>
  </r>
  <r>
    <s v="QTC-71005-730"/>
    <n v="1"/>
    <x v="342"/>
    <s v="14298-02150-KH"/>
    <s v="A-L-0.2"/>
    <n v="4"/>
    <x v="383"/>
    <s v="San Francisco"/>
    <x v="0"/>
    <x v="1"/>
    <x v="2"/>
    <x v="1"/>
    <x v="3"/>
    <n v="3.8849999999999998"/>
    <n v="0.34964999999999996"/>
    <n v="15.54"/>
  </r>
  <r>
    <s v="TNX-09857-717"/>
    <n v="1"/>
    <x v="343"/>
    <s v="48675-07824-HJ"/>
    <s v="L-M-1"/>
    <n v="6"/>
    <x v="384"/>
    <s v="Lafayette"/>
    <x v="0"/>
    <x v="0"/>
    <x v="3"/>
    <x v="0"/>
    <x v="0"/>
    <n v="14.55"/>
    <n v="1.8915000000000002"/>
    <n v="87.300000000000011"/>
  </r>
  <r>
    <s v="JZV-43874-185"/>
    <n v="1"/>
    <x v="344"/>
    <s v="18551-80943-YQ"/>
    <s v="A-M-1"/>
    <n v="5"/>
    <x v="385"/>
    <s v="San Diego"/>
    <x v="0"/>
    <x v="0"/>
    <x v="2"/>
    <x v="0"/>
    <x v="0"/>
    <n v="11.25"/>
    <n v="1.0125"/>
    <n v="56.25"/>
  </r>
  <r>
    <s v="ICF-17486-106"/>
    <n v="1"/>
    <x v="47"/>
    <s v="19196-09748-DB"/>
    <s v="L-L-2.5"/>
    <n v="1"/>
    <x v="386"/>
    <s v="Alhambra"/>
    <x v="0"/>
    <x v="0"/>
    <x v="3"/>
    <x v="1"/>
    <x v="2"/>
    <n v="36.454999999999998"/>
    <n v="4.7391499999999995"/>
    <n v="36.454999999999998"/>
  </r>
  <r>
    <s v="BMK-49520-383"/>
    <n v="1"/>
    <x v="345"/>
    <s v="72233-08665-IP"/>
    <s v="R-L-0.2"/>
    <n v="3"/>
    <x v="387"/>
    <s v="Tyler"/>
    <x v="0"/>
    <x v="0"/>
    <x v="0"/>
    <x v="1"/>
    <x v="3"/>
    <n v="3.5849999999999995"/>
    <n v="0.21509999999999996"/>
    <n v="10.754999999999999"/>
  </r>
  <r>
    <s v="HTS-15020-632"/>
    <n v="1"/>
    <x v="169"/>
    <s v="53817-13148-RK"/>
    <s v="R-M-0.2"/>
    <n v="3"/>
    <x v="388"/>
    <s v="Lafayette"/>
    <x v="0"/>
    <x v="1"/>
    <x v="0"/>
    <x v="0"/>
    <x v="3"/>
    <n v="2.9849999999999999"/>
    <n v="0.17909999999999998"/>
    <n v="8.9550000000000001"/>
  </r>
  <r>
    <s v="YLE-18247-749"/>
    <n v="1"/>
    <x v="346"/>
    <s v="92227-49331-QR"/>
    <s v="A-L-0.5"/>
    <n v="3"/>
    <x v="389"/>
    <s v="Dayton"/>
    <x v="0"/>
    <x v="0"/>
    <x v="2"/>
    <x v="1"/>
    <x v="1"/>
    <n v="7.77"/>
    <n v="0.69929999999999992"/>
    <n v="23.31"/>
  </r>
  <r>
    <s v="KJJ-12573-591"/>
    <n v="1"/>
    <x v="347"/>
    <s v="12997-41076-FQ"/>
    <s v="A-L-2.5"/>
    <n v="1"/>
    <x v="390"/>
    <s v="Phoenix"/>
    <x v="0"/>
    <x v="0"/>
    <x v="2"/>
    <x v="1"/>
    <x v="2"/>
    <n v="29.784999999999997"/>
    <n v="2.6806499999999995"/>
    <n v="29.784999999999997"/>
  </r>
  <r>
    <s v="RGU-43561-950"/>
    <n v="1"/>
    <x v="348"/>
    <s v="44220-00348-MB"/>
    <s v="A-L-2.5"/>
    <n v="5"/>
    <x v="391"/>
    <s v="Sacramento"/>
    <x v="0"/>
    <x v="0"/>
    <x v="2"/>
    <x v="1"/>
    <x v="2"/>
    <n v="29.784999999999997"/>
    <n v="2.6806499999999995"/>
    <n v="148.92499999999998"/>
  </r>
  <r>
    <s v="JSN-73975-443"/>
    <n v="1"/>
    <x v="349"/>
    <s v="93047-98331-DD"/>
    <s v="L-M-0.5"/>
    <n v="1"/>
    <x v="392"/>
    <s v="Lincoln"/>
    <x v="0"/>
    <x v="0"/>
    <x v="3"/>
    <x v="0"/>
    <x v="1"/>
    <n v="8.73"/>
    <n v="1.1349"/>
    <n v="8.73"/>
  </r>
  <r>
    <s v="WNR-71736-993"/>
    <n v="1"/>
    <x v="350"/>
    <s v="16880-78077-FB"/>
    <s v="L-D-0.5"/>
    <n v="4"/>
    <x v="347"/>
    <s v="Odessa"/>
    <x v="0"/>
    <x v="1"/>
    <x v="3"/>
    <x v="2"/>
    <x v="1"/>
    <n v="7.77"/>
    <n v="1.0101"/>
    <n v="31.08"/>
  </r>
  <r>
    <s v="WNR-71736-993"/>
    <n v="1"/>
    <x v="350"/>
    <s v="16880-78077-FB"/>
    <s v="A-D-2.5"/>
    <n v="6"/>
    <x v="347"/>
    <s v="Odessa"/>
    <x v="0"/>
    <x v="1"/>
    <x v="2"/>
    <x v="2"/>
    <x v="2"/>
    <n v="22.884999999999998"/>
    <n v="2.0596499999999995"/>
    <n v="137.31"/>
  </r>
  <r>
    <s v="HNI-91338-546"/>
    <n v="1"/>
    <x v="54"/>
    <s v="67285-75317-XI"/>
    <s v="A-D-0.5"/>
    <n v="5"/>
    <x v="393"/>
    <s v="Madison"/>
    <x v="0"/>
    <x v="1"/>
    <x v="2"/>
    <x v="2"/>
    <x v="1"/>
    <n v="5.97"/>
    <n v="0.5373"/>
    <n v="29.849999999999998"/>
  </r>
  <r>
    <s v="CYH-53243-218"/>
    <n v="1"/>
    <x v="237"/>
    <s v="88167-57964-PH"/>
    <s v="R-M-0.5"/>
    <n v="3"/>
    <x v="394"/>
    <s v="Charleston"/>
    <x v="0"/>
    <x v="1"/>
    <x v="0"/>
    <x v="0"/>
    <x v="1"/>
    <n v="5.97"/>
    <n v="0.35819999999999996"/>
    <n v="17.91"/>
  </r>
  <r>
    <s v="SVD-75407-177"/>
    <n v="1"/>
    <x v="351"/>
    <s v="16106-36039-QS"/>
    <s v="E-L-0.5"/>
    <n v="3"/>
    <x v="395"/>
    <s v="Little Rock"/>
    <x v="0"/>
    <x v="0"/>
    <x v="1"/>
    <x v="1"/>
    <x v="1"/>
    <n v="8.91"/>
    <n v="0.98009999999999997"/>
    <n v="26.73"/>
  </r>
  <r>
    <s v="NVN-66443-451"/>
    <n v="1"/>
    <x v="352"/>
    <s v="98921-82417-GN"/>
    <s v="R-D-1"/>
    <n v="2"/>
    <x v="396"/>
    <s v="Anchorage"/>
    <x v="0"/>
    <x v="1"/>
    <x v="0"/>
    <x v="2"/>
    <x v="0"/>
    <n v="8.9499999999999993"/>
    <n v="0.53699999999999992"/>
    <n v="17.899999999999999"/>
  </r>
  <r>
    <s v="JUA-13580-095"/>
    <n v="1"/>
    <x v="102"/>
    <s v="55265-75151-AK"/>
    <s v="R-L-0.2"/>
    <n v="4"/>
    <x v="397"/>
    <s v="Longwood"/>
    <x v="1"/>
    <x v="0"/>
    <x v="0"/>
    <x v="1"/>
    <x v="3"/>
    <n v="3.5849999999999995"/>
    <n v="0.21509999999999996"/>
    <n v="14.339999999999998"/>
  </r>
  <r>
    <s v="ACY-56225-839"/>
    <n v="1"/>
    <x v="353"/>
    <s v="47386-50743-FG"/>
    <s v="A-M-2.5"/>
    <n v="3"/>
    <x v="398"/>
    <s v="San Francisco"/>
    <x v="0"/>
    <x v="0"/>
    <x v="2"/>
    <x v="0"/>
    <x v="2"/>
    <n v="25.874999999999996"/>
    <n v="2.3287499999999994"/>
    <n v="77.624999999999986"/>
  </r>
  <r>
    <s v="QBB-07903-622"/>
    <n v="1"/>
    <x v="354"/>
    <s v="32622-54551-UC"/>
    <s v="R-L-1"/>
    <n v="5"/>
    <x v="399"/>
    <s v="Warren"/>
    <x v="0"/>
    <x v="1"/>
    <x v="0"/>
    <x v="1"/>
    <x v="0"/>
    <n v="11.95"/>
    <n v="0.71699999999999997"/>
    <n v="59.75"/>
  </r>
  <r>
    <s v="JLJ-81802-619"/>
    <n v="1"/>
    <x v="135"/>
    <s v="16880-78077-FB"/>
    <s v="A-L-1"/>
    <n v="6"/>
    <x v="347"/>
    <s v="Odessa"/>
    <x v="0"/>
    <x v="1"/>
    <x v="2"/>
    <x v="1"/>
    <x v="0"/>
    <n v="12.95"/>
    <n v="1.1655"/>
    <n v="77.699999999999989"/>
  </r>
  <r>
    <s v="HFT-77191-168"/>
    <n v="1"/>
    <x v="343"/>
    <s v="48419-02347-XP"/>
    <s v="R-D-0.2"/>
    <n v="2"/>
    <x v="400"/>
    <s v="Jackson"/>
    <x v="0"/>
    <x v="0"/>
    <x v="0"/>
    <x v="2"/>
    <x v="3"/>
    <n v="2.6849999999999996"/>
    <n v="0.16109999999999997"/>
    <n v="5.3699999999999992"/>
  </r>
  <r>
    <s v="SZR-35951-530"/>
    <n v="1"/>
    <x v="89"/>
    <s v="14121-20527-OJ"/>
    <s v="E-D-2.5"/>
    <n v="3"/>
    <x v="401"/>
    <s v="Kildare"/>
    <x v="1"/>
    <x v="0"/>
    <x v="1"/>
    <x v="2"/>
    <x v="2"/>
    <n v="27.945"/>
    <n v="3.07395"/>
    <n v="83.835000000000008"/>
  </r>
  <r>
    <s v="IKL-95976-565"/>
    <n v="1"/>
    <x v="355"/>
    <s v="53486-73919-BQ"/>
    <s v="A-M-1"/>
    <n v="2"/>
    <x v="402"/>
    <s v="Milwaukee"/>
    <x v="0"/>
    <x v="1"/>
    <x v="2"/>
    <x v="0"/>
    <x v="0"/>
    <n v="11.25"/>
    <n v="1.0125"/>
    <n v="22.5"/>
  </r>
  <r>
    <s v="XEY-48929-474"/>
    <n v="1"/>
    <x v="204"/>
    <s v="21889-94615-WT"/>
    <s v="L-M-2.5"/>
    <n v="6"/>
    <x v="403"/>
    <s v="Sacramento"/>
    <x v="0"/>
    <x v="0"/>
    <x v="3"/>
    <x v="0"/>
    <x v="2"/>
    <n v="33.464999999999996"/>
    <n v="4.3504499999999995"/>
    <n v="200.78999999999996"/>
  </r>
  <r>
    <s v="SQT-07286-736"/>
    <n v="1"/>
    <x v="356"/>
    <s v="87726-16941-QW"/>
    <s v="A-M-1"/>
    <n v="6"/>
    <x v="404"/>
    <s v="Boston"/>
    <x v="0"/>
    <x v="1"/>
    <x v="2"/>
    <x v="0"/>
    <x v="0"/>
    <n v="11.25"/>
    <n v="1.0125"/>
    <n v="67.5"/>
  </r>
  <r>
    <s v="QDU-45390-361"/>
    <n v="1"/>
    <x v="357"/>
    <s v="03677-09134-BC"/>
    <s v="E-M-0.5"/>
    <n v="1"/>
    <x v="405"/>
    <s v="Topeka"/>
    <x v="0"/>
    <x v="1"/>
    <x v="1"/>
    <x v="0"/>
    <x v="1"/>
    <n v="8.25"/>
    <n v="0.90749999999999997"/>
    <n v="8.25"/>
  </r>
  <r>
    <s v="RUJ-30649-712"/>
    <n v="1"/>
    <x v="300"/>
    <s v="93224-71517-WV"/>
    <s v="L-L-0.2"/>
    <n v="2"/>
    <x v="406"/>
    <s v="Fargo"/>
    <x v="0"/>
    <x v="0"/>
    <x v="3"/>
    <x v="1"/>
    <x v="3"/>
    <n v="4.7549999999999999"/>
    <n v="0.61814999999999998"/>
    <n v="9.51"/>
  </r>
  <r>
    <s v="WSV-49732-075"/>
    <n v="1"/>
    <x v="358"/>
    <s v="76263-95145-GJ"/>
    <s v="L-D-2.5"/>
    <n v="1"/>
    <x v="407"/>
    <s v="Houston"/>
    <x v="0"/>
    <x v="1"/>
    <x v="3"/>
    <x v="2"/>
    <x v="2"/>
    <n v="29.784999999999997"/>
    <n v="3.8720499999999998"/>
    <n v="29.784999999999997"/>
  </r>
  <r>
    <s v="VJF-46305-323"/>
    <n v="1"/>
    <x v="161"/>
    <s v="68555-89840-GZ"/>
    <s v="L-D-0.5"/>
    <n v="2"/>
    <x v="408"/>
    <s v="Seattle"/>
    <x v="0"/>
    <x v="1"/>
    <x v="3"/>
    <x v="2"/>
    <x v="1"/>
    <n v="7.77"/>
    <n v="1.0101"/>
    <n v="15.54"/>
  </r>
  <r>
    <s v="CXD-74176-600"/>
    <n v="1"/>
    <x v="129"/>
    <s v="70624-19112-AO"/>
    <s v="E-L-0.5"/>
    <n v="4"/>
    <x v="409"/>
    <s v="Caherconlish"/>
    <x v="1"/>
    <x v="1"/>
    <x v="1"/>
    <x v="1"/>
    <x v="1"/>
    <n v="8.91"/>
    <n v="0.98009999999999997"/>
    <n v="35.64"/>
  </r>
  <r>
    <s v="ADX-50674-975"/>
    <n v="1"/>
    <x v="359"/>
    <s v="58916-61837-QH"/>
    <s v="A-M-2.5"/>
    <n v="4"/>
    <x v="410"/>
    <s v="Buffalo"/>
    <x v="0"/>
    <x v="0"/>
    <x v="2"/>
    <x v="0"/>
    <x v="2"/>
    <n v="25.874999999999996"/>
    <n v="2.3287499999999994"/>
    <n v="103.49999999999999"/>
  </r>
  <r>
    <s v="RRP-51647-420"/>
    <n v="1"/>
    <x v="360"/>
    <s v="89292-52335-YZ"/>
    <s v="E-D-1"/>
    <n v="3"/>
    <x v="411"/>
    <s v="Shankill"/>
    <x v="1"/>
    <x v="0"/>
    <x v="1"/>
    <x v="2"/>
    <x v="0"/>
    <n v="12.15"/>
    <n v="1.3365"/>
    <n v="36.450000000000003"/>
  </r>
  <r>
    <s v="PKJ-99134-523"/>
    <n v="1"/>
    <x v="361"/>
    <s v="77284-34297-YY"/>
    <s v="R-L-0.5"/>
    <n v="5"/>
    <x v="412"/>
    <s v="Bethlehem"/>
    <x v="0"/>
    <x v="1"/>
    <x v="0"/>
    <x v="1"/>
    <x v="1"/>
    <n v="7.169999999999999"/>
    <n v="0.43019999999999992"/>
    <n v="35.849999999999994"/>
  </r>
  <r>
    <s v="FZQ-29439-457"/>
    <n v="1"/>
    <x v="362"/>
    <s v="50449-80974-BZ"/>
    <s v="E-L-0.2"/>
    <n v="5"/>
    <x v="413"/>
    <s v="Watergrasshill"/>
    <x v="1"/>
    <x v="0"/>
    <x v="1"/>
    <x v="1"/>
    <x v="3"/>
    <n v="4.4550000000000001"/>
    <n v="0.49004999999999999"/>
    <n v="22.274999999999999"/>
  </r>
  <r>
    <s v="USN-68115-161"/>
    <n v="1"/>
    <x v="363"/>
    <s v="08120-16183-AW"/>
    <s v="E-M-0.2"/>
    <n v="6"/>
    <x v="414"/>
    <s v="Monasterevin"/>
    <x v="1"/>
    <x v="1"/>
    <x v="1"/>
    <x v="0"/>
    <x v="3"/>
    <n v="4.125"/>
    <n v="0.45374999999999999"/>
    <n v="24.75"/>
  </r>
  <r>
    <s v="IXU-20263-532"/>
    <n v="1"/>
    <x v="364"/>
    <s v="68044-89277-ML"/>
    <s v="L-M-2.5"/>
    <n v="2"/>
    <x v="415"/>
    <s v="Sandyford"/>
    <x v="1"/>
    <x v="0"/>
    <x v="3"/>
    <x v="0"/>
    <x v="2"/>
    <n v="33.464999999999996"/>
    <n v="4.3504499999999995"/>
    <n v="66.929999999999993"/>
  </r>
  <r>
    <s v="CBT-15092-420"/>
    <n v="1"/>
    <x v="85"/>
    <s v="71364-35210-HS"/>
    <s v="L-M-0.5"/>
    <n v="1"/>
    <x v="416"/>
    <s v="Birmingham"/>
    <x v="2"/>
    <x v="0"/>
    <x v="3"/>
    <x v="0"/>
    <x v="1"/>
    <n v="8.73"/>
    <n v="1.1349"/>
    <n v="8.73"/>
  </r>
  <r>
    <s v="PKQ-46841-696"/>
    <n v="1"/>
    <x v="365"/>
    <s v="37177-68797-ON"/>
    <s v="R-M-0.5"/>
    <n v="3"/>
    <x v="417"/>
    <s v="Phoenix"/>
    <x v="0"/>
    <x v="1"/>
    <x v="0"/>
    <x v="0"/>
    <x v="1"/>
    <n v="5.97"/>
    <n v="0.35819999999999996"/>
    <n v="17.91"/>
  </r>
  <r>
    <s v="XDU-05471-219"/>
    <n v="1"/>
    <x v="366"/>
    <s v="60308-06944-GS"/>
    <s v="R-L-0.5"/>
    <n v="1"/>
    <x v="418"/>
    <s v="Longford"/>
    <x v="1"/>
    <x v="1"/>
    <x v="0"/>
    <x v="1"/>
    <x v="1"/>
    <n v="7.169999999999999"/>
    <n v="0.43019999999999992"/>
    <n v="7.169999999999999"/>
  </r>
  <r>
    <s v="NID-20149-329"/>
    <n v="1"/>
    <x v="367"/>
    <s v="49888-39458-PF"/>
    <s v="R-D-0.2"/>
    <n v="2"/>
    <x v="419"/>
    <s v="Toledo"/>
    <x v="0"/>
    <x v="1"/>
    <x v="0"/>
    <x v="2"/>
    <x v="3"/>
    <n v="2.6849999999999996"/>
    <n v="0.16109999999999997"/>
    <n v="5.3699999999999992"/>
  </r>
  <r>
    <s v="SVU-27222-213"/>
    <n v="1"/>
    <x v="142"/>
    <s v="60748-46813-DZ"/>
    <s v="L-L-0.2"/>
    <n v="5"/>
    <x v="420"/>
    <s v="Ballylinan"/>
    <x v="1"/>
    <x v="1"/>
    <x v="3"/>
    <x v="1"/>
    <x v="3"/>
    <n v="4.7549999999999999"/>
    <n v="0.61814999999999998"/>
    <n v="23.774999999999999"/>
  </r>
  <r>
    <s v="RWI-84131-848"/>
    <n v="1"/>
    <x v="368"/>
    <s v="16385-11286-NX"/>
    <s v="R-D-2.5"/>
    <n v="2"/>
    <x v="421"/>
    <s v="Charlotte"/>
    <x v="0"/>
    <x v="0"/>
    <x v="0"/>
    <x v="2"/>
    <x v="2"/>
    <n v="20.584999999999997"/>
    <n v="1.2350999999999999"/>
    <n v="41.169999999999995"/>
  </r>
  <r>
    <s v="GUU-40666-525"/>
    <n v="1"/>
    <x v="31"/>
    <s v="68555-89840-GZ"/>
    <s v="A-L-0.2"/>
    <n v="3"/>
    <x v="408"/>
    <s v="Seattle"/>
    <x v="0"/>
    <x v="1"/>
    <x v="2"/>
    <x v="1"/>
    <x v="3"/>
    <n v="3.8849999999999998"/>
    <n v="0.34964999999999996"/>
    <n v="11.654999999999999"/>
  </r>
  <r>
    <s v="SCN-51395-066"/>
    <n v="1"/>
    <x v="369"/>
    <s v="72164-90254-EJ"/>
    <s v="L-L-0.5"/>
    <n v="4"/>
    <x v="422"/>
    <s v="Wilkes Barre"/>
    <x v="0"/>
    <x v="1"/>
    <x v="3"/>
    <x v="1"/>
    <x v="1"/>
    <n v="9.51"/>
    <n v="1.2363"/>
    <n v="38.04"/>
  </r>
  <r>
    <s v="ULA-24644-321"/>
    <n v="1"/>
    <x v="370"/>
    <s v="67010-92988-CT"/>
    <s v="R-D-2.5"/>
    <n v="4"/>
    <x v="423"/>
    <s v="Ballyboden"/>
    <x v="1"/>
    <x v="0"/>
    <x v="0"/>
    <x v="2"/>
    <x v="2"/>
    <n v="20.584999999999997"/>
    <n v="1.2350999999999999"/>
    <n v="82.339999999999989"/>
  </r>
  <r>
    <s v="EOL-92666-762"/>
    <n v="1"/>
    <x v="371"/>
    <s v="15776-91507-GT"/>
    <s v="L-L-0.2"/>
    <n v="2"/>
    <x v="424"/>
    <s v="Bagenalstown"/>
    <x v="1"/>
    <x v="0"/>
    <x v="3"/>
    <x v="1"/>
    <x v="3"/>
    <n v="4.7549999999999999"/>
    <n v="0.61814999999999998"/>
    <n v="9.51"/>
  </r>
  <r>
    <s v="AJV-18231-334"/>
    <n v="1"/>
    <x v="372"/>
    <s v="23473-41001-CD"/>
    <s v="R-D-2.5"/>
    <n v="2"/>
    <x v="425"/>
    <s v="Liverpool"/>
    <x v="2"/>
    <x v="1"/>
    <x v="0"/>
    <x v="2"/>
    <x v="2"/>
    <n v="20.584999999999997"/>
    <n v="1.2350999999999999"/>
    <n v="41.169999999999995"/>
  </r>
  <r>
    <s v="ZQI-47236-301"/>
    <n v="1"/>
    <x v="373"/>
    <s v="23446-47798-ID"/>
    <s v="L-L-0.5"/>
    <n v="5"/>
    <x v="426"/>
    <s v="Rochester"/>
    <x v="0"/>
    <x v="1"/>
    <x v="3"/>
    <x v="1"/>
    <x v="1"/>
    <n v="9.51"/>
    <n v="1.2363"/>
    <n v="47.55"/>
  </r>
  <r>
    <s v="ZCR-15721-658"/>
    <n v="1"/>
    <x v="374"/>
    <s v="28327-84469-ND"/>
    <s v="A-M-1"/>
    <n v="4"/>
    <x v="427"/>
    <s v="Tucson"/>
    <x v="0"/>
    <x v="1"/>
    <x v="2"/>
    <x v="0"/>
    <x v="0"/>
    <n v="11.25"/>
    <n v="1.0125"/>
    <n v="45"/>
  </r>
  <r>
    <s v="QEW-47945-682"/>
    <n v="1"/>
    <x v="319"/>
    <s v="42466-87067-DT"/>
    <s v="L-L-0.2"/>
    <n v="5"/>
    <x v="428"/>
    <s v="Minneapolis"/>
    <x v="0"/>
    <x v="1"/>
    <x v="3"/>
    <x v="1"/>
    <x v="3"/>
    <n v="4.7549999999999999"/>
    <n v="0.61814999999999998"/>
    <n v="23.774999999999999"/>
  </r>
  <r>
    <s v="PSY-45485-542"/>
    <n v="1"/>
    <x v="375"/>
    <s v="62246-99443-HF"/>
    <s v="R-D-0.5"/>
    <n v="3"/>
    <x v="429"/>
    <s v="Ashbourne"/>
    <x v="1"/>
    <x v="0"/>
    <x v="0"/>
    <x v="2"/>
    <x v="1"/>
    <n v="5.3699999999999992"/>
    <n v="0.32219999999999993"/>
    <n v="16.11"/>
  </r>
  <r>
    <s v="BAQ-74241-156"/>
    <n v="1"/>
    <x v="376"/>
    <s v="99869-55718-UU"/>
    <s v="R-D-0.2"/>
    <n v="4"/>
    <x v="430"/>
    <s v="Bristol"/>
    <x v="2"/>
    <x v="0"/>
    <x v="0"/>
    <x v="2"/>
    <x v="3"/>
    <n v="2.6849999999999996"/>
    <n v="0.16109999999999997"/>
    <n v="10.739999999999998"/>
  </r>
  <r>
    <s v="BVU-77367-451"/>
    <n v="1"/>
    <x v="377"/>
    <s v="77421-46059-RY"/>
    <s v="A-D-1"/>
    <n v="5"/>
    <x v="431"/>
    <s v="Atlanta"/>
    <x v="0"/>
    <x v="0"/>
    <x v="2"/>
    <x v="2"/>
    <x v="0"/>
    <n v="9.9499999999999993"/>
    <n v="0.89549999999999985"/>
    <n v="49.75"/>
  </r>
  <r>
    <s v="TJE-91516-344"/>
    <n v="1"/>
    <x v="378"/>
    <s v="49894-06550-OQ"/>
    <s v="E-M-1"/>
    <n v="2"/>
    <x v="432"/>
    <s v="Farranacoush"/>
    <x v="1"/>
    <x v="1"/>
    <x v="1"/>
    <x v="0"/>
    <x v="0"/>
    <n v="13.75"/>
    <n v="1.5125"/>
    <n v="27.5"/>
  </r>
  <r>
    <s v="LIS-96202-702"/>
    <n v="1"/>
    <x v="277"/>
    <s v="72028-63343-SU"/>
    <s v="L-D-2.5"/>
    <n v="4"/>
    <x v="433"/>
    <s v="East End"/>
    <x v="2"/>
    <x v="1"/>
    <x v="3"/>
    <x v="2"/>
    <x v="2"/>
    <n v="29.784999999999997"/>
    <n v="3.8720499999999998"/>
    <n v="119.13999999999999"/>
  </r>
  <r>
    <s v="VIO-27668-766"/>
    <n v="1"/>
    <x v="379"/>
    <s v="10074-20104-NN"/>
    <s v="R-D-2.5"/>
    <n v="1"/>
    <x v="434"/>
    <s v="Knoxville"/>
    <x v="0"/>
    <x v="0"/>
    <x v="0"/>
    <x v="2"/>
    <x v="2"/>
    <n v="20.584999999999997"/>
    <n v="1.2350999999999999"/>
    <n v="20.584999999999997"/>
  </r>
  <r>
    <s v="ZVG-20473-043"/>
    <n v="1"/>
    <x v="86"/>
    <s v="71769-10219-IM"/>
    <s v="A-D-0.2"/>
    <n v="3"/>
    <x v="435"/>
    <s v="Saginaw"/>
    <x v="0"/>
    <x v="0"/>
    <x v="2"/>
    <x v="2"/>
    <x v="3"/>
    <n v="2.9849999999999999"/>
    <n v="0.26865"/>
    <n v="8.9550000000000001"/>
  </r>
  <r>
    <s v="KGZ-56395-231"/>
    <n v="1"/>
    <x v="380"/>
    <s v="22221-71106-JD"/>
    <s v="A-D-0.5"/>
    <n v="1"/>
    <x v="436"/>
    <s v="Saint Augustine"/>
    <x v="0"/>
    <x v="1"/>
    <x v="2"/>
    <x v="2"/>
    <x v="1"/>
    <n v="5.97"/>
    <n v="0.5373"/>
    <n v="5.97"/>
  </r>
  <r>
    <s v="CUU-92244-729"/>
    <n v="1"/>
    <x v="381"/>
    <s v="99735-44927-OL"/>
    <s v="E-M-1"/>
    <n v="3"/>
    <x v="437"/>
    <s v="San Rafael"/>
    <x v="0"/>
    <x v="0"/>
    <x v="1"/>
    <x v="0"/>
    <x v="0"/>
    <n v="13.75"/>
    <n v="1.5125"/>
    <n v="41.25"/>
  </r>
  <r>
    <s v="EHE-94714-312"/>
    <n v="1"/>
    <x v="382"/>
    <s v="27132-68907-RC"/>
    <s v="E-L-0.2"/>
    <n v="5"/>
    <x v="438"/>
    <s v="Flushing"/>
    <x v="0"/>
    <x v="0"/>
    <x v="1"/>
    <x v="1"/>
    <x v="3"/>
    <n v="4.4550000000000001"/>
    <n v="0.49004999999999999"/>
    <n v="22.274999999999999"/>
  </r>
  <r>
    <s v="RTL-16205-161"/>
    <n v="1"/>
    <x v="11"/>
    <s v="90440-62727-HI"/>
    <s v="A-M-0.5"/>
    <n v="1"/>
    <x v="439"/>
    <s v="Lawrenceville"/>
    <x v="0"/>
    <x v="0"/>
    <x v="2"/>
    <x v="0"/>
    <x v="1"/>
    <n v="6.75"/>
    <n v="0.60749999999999993"/>
    <n v="6.75"/>
  </r>
  <r>
    <s v="GTS-22482-014"/>
    <n v="1"/>
    <x v="167"/>
    <s v="36769-16558-SX"/>
    <s v="L-M-2.5"/>
    <n v="4"/>
    <x v="440"/>
    <s v="Topeka"/>
    <x v="0"/>
    <x v="0"/>
    <x v="3"/>
    <x v="0"/>
    <x v="2"/>
    <n v="33.464999999999996"/>
    <n v="4.3504499999999995"/>
    <n v="133.85999999999999"/>
  </r>
  <r>
    <s v="DYG-25473-881"/>
    <n v="1"/>
    <x v="383"/>
    <s v="10138-31681-SD"/>
    <s v="A-D-0.2"/>
    <n v="2"/>
    <x v="441"/>
    <s v="Shawnee Mission"/>
    <x v="0"/>
    <x v="1"/>
    <x v="2"/>
    <x v="2"/>
    <x v="3"/>
    <n v="2.9849999999999999"/>
    <n v="0.26865"/>
    <n v="5.97"/>
  </r>
  <r>
    <s v="HTR-21838-286"/>
    <n v="1"/>
    <x v="18"/>
    <s v="24669-76297-SF"/>
    <s v="A-L-1"/>
    <n v="2"/>
    <x v="442"/>
    <s v="Seattle"/>
    <x v="0"/>
    <x v="1"/>
    <x v="2"/>
    <x v="1"/>
    <x v="0"/>
    <n v="12.95"/>
    <n v="1.1655"/>
    <n v="25.9"/>
  </r>
  <r>
    <s v="KYG-28296-920"/>
    <n v="1"/>
    <x v="84"/>
    <s v="78050-20355-DI"/>
    <s v="E-M-2.5"/>
    <n v="1"/>
    <x v="443"/>
    <s v="Kilkenny"/>
    <x v="1"/>
    <x v="0"/>
    <x v="1"/>
    <x v="0"/>
    <x v="2"/>
    <n v="31.624999999999996"/>
    <n v="3.4787499999999998"/>
    <n v="31.624999999999996"/>
  </r>
  <r>
    <s v="NNB-20459-430"/>
    <n v="1"/>
    <x v="384"/>
    <s v="79825-17822-UH"/>
    <s v="L-M-0.2"/>
    <n v="2"/>
    <x v="444"/>
    <s v="Kissimmee"/>
    <x v="0"/>
    <x v="1"/>
    <x v="3"/>
    <x v="0"/>
    <x v="3"/>
    <n v="4.3650000000000002"/>
    <n v="0.56745000000000001"/>
    <n v="8.73"/>
  </r>
  <r>
    <s v="FEK-14025-351"/>
    <n v="1"/>
    <x v="385"/>
    <s v="03990-21586-MQ"/>
    <s v="E-L-0.2"/>
    <n v="6"/>
    <x v="445"/>
    <s v="Rochester"/>
    <x v="0"/>
    <x v="0"/>
    <x v="1"/>
    <x v="1"/>
    <x v="3"/>
    <n v="4.4550000000000001"/>
    <n v="0.49004999999999999"/>
    <n v="26.73"/>
  </r>
  <r>
    <s v="AWH-16980-469"/>
    <n v="1"/>
    <x v="386"/>
    <s v="27493-46921-TZ"/>
    <s v="L-M-0.2"/>
    <n v="6"/>
    <x v="446"/>
    <s v="Tyler"/>
    <x v="0"/>
    <x v="1"/>
    <x v="3"/>
    <x v="0"/>
    <x v="3"/>
    <n v="4.3650000000000002"/>
    <n v="0.56745000000000001"/>
    <n v="26.19"/>
  </r>
  <r>
    <s v="ZPW-31329-741"/>
    <n v="1"/>
    <x v="387"/>
    <s v="27132-68907-RC"/>
    <s v="R-D-1"/>
    <n v="6"/>
    <x v="438"/>
    <s v="Flushing"/>
    <x v="0"/>
    <x v="0"/>
    <x v="0"/>
    <x v="2"/>
    <x v="0"/>
    <n v="8.9499999999999993"/>
    <n v="0.53699999999999992"/>
    <n v="53.699999999999996"/>
  </r>
  <r>
    <s v="ZPW-31329-741"/>
    <n v="1"/>
    <x v="387"/>
    <s v="27132-68907-RC"/>
    <s v="E-M-2.5"/>
    <n v="4"/>
    <x v="438"/>
    <s v="Flushing"/>
    <x v="0"/>
    <x v="0"/>
    <x v="1"/>
    <x v="0"/>
    <x v="2"/>
    <n v="31.624999999999996"/>
    <n v="3.4787499999999998"/>
    <n v="126.49999999999999"/>
  </r>
  <r>
    <s v="ZPW-31329-741"/>
    <n v="1"/>
    <x v="387"/>
    <s v="27132-68907-RC"/>
    <s v="E-M-0.2"/>
    <n v="1"/>
    <x v="438"/>
    <s v="Flushing"/>
    <x v="0"/>
    <x v="0"/>
    <x v="1"/>
    <x v="0"/>
    <x v="3"/>
    <n v="4.125"/>
    <n v="0.45374999999999999"/>
    <n v="4.125"/>
  </r>
  <r>
    <s v="UBI-83843-396"/>
    <n v="1"/>
    <x v="388"/>
    <s v="58816-74064-TF"/>
    <s v="R-L-1"/>
    <n v="2"/>
    <x v="447"/>
    <s v="Seaton"/>
    <x v="2"/>
    <x v="1"/>
    <x v="0"/>
    <x v="1"/>
    <x v="0"/>
    <n v="11.95"/>
    <n v="0.71699999999999997"/>
    <n v="23.9"/>
  </r>
  <r>
    <s v="VID-40587-569"/>
    <n v="1"/>
    <x v="389"/>
    <s v="09818-59895-EH"/>
    <s v="E-D-2.5"/>
    <n v="5"/>
    <x v="448"/>
    <s v="Alexandria"/>
    <x v="0"/>
    <x v="0"/>
    <x v="1"/>
    <x v="2"/>
    <x v="2"/>
    <n v="27.945"/>
    <n v="3.07395"/>
    <n v="139.72499999999999"/>
  </r>
  <r>
    <s v="KBB-52530-416"/>
    <n v="1"/>
    <x v="229"/>
    <s v="06488-46303-IZ"/>
    <s v="L-D-2.5"/>
    <n v="2"/>
    <x v="449"/>
    <s v="Salt Lake City"/>
    <x v="0"/>
    <x v="0"/>
    <x v="3"/>
    <x v="2"/>
    <x v="2"/>
    <n v="29.784999999999997"/>
    <n v="3.8720499999999998"/>
    <n v="59.569999999999993"/>
  </r>
  <r>
    <s v="ISJ-48676-420"/>
    <n v="1"/>
    <x v="390"/>
    <s v="93046-67561-AY"/>
    <s v="L-L-0.5"/>
    <n v="6"/>
    <x v="450"/>
    <s v="San Jose"/>
    <x v="0"/>
    <x v="1"/>
    <x v="3"/>
    <x v="1"/>
    <x v="1"/>
    <n v="9.51"/>
    <n v="1.2363"/>
    <n v="57.06"/>
  </r>
  <r>
    <s v="MIF-17920-768"/>
    <n v="1"/>
    <x v="391"/>
    <s v="68946-40750-LK"/>
    <s v="R-L-0.2"/>
    <n v="6"/>
    <x v="451"/>
    <s v="Tr谩 Mh贸r"/>
    <x v="1"/>
    <x v="0"/>
    <x v="0"/>
    <x v="1"/>
    <x v="3"/>
    <n v="3.5849999999999995"/>
    <n v="0.21509999999999996"/>
    <n v="21.509999999999998"/>
  </r>
  <r>
    <s v="CPX-19312-088"/>
    <n v="1"/>
    <x v="117"/>
    <s v="38387-64959-WW"/>
    <s v="L-M-0.5"/>
    <n v="6"/>
    <x v="452"/>
    <s v="Coolock"/>
    <x v="1"/>
    <x v="0"/>
    <x v="3"/>
    <x v="0"/>
    <x v="1"/>
    <n v="8.73"/>
    <n v="1.1349"/>
    <n v="52.38"/>
  </r>
  <r>
    <s v="RXI-67978-260"/>
    <n v="1"/>
    <x v="392"/>
    <s v="48418-60841-CC"/>
    <s v="E-D-1"/>
    <n v="6"/>
    <x v="453"/>
    <s v="Coolock"/>
    <x v="1"/>
    <x v="1"/>
    <x v="1"/>
    <x v="2"/>
    <x v="0"/>
    <n v="12.15"/>
    <n v="1.3365"/>
    <n v="72.900000000000006"/>
  </r>
  <r>
    <s v="LKE-14821-285"/>
    <n v="1"/>
    <x v="393"/>
    <s v="13736-92418-JS"/>
    <s v="R-M-0.2"/>
    <n v="5"/>
    <x v="454"/>
    <s v="Kinnegad"/>
    <x v="1"/>
    <x v="0"/>
    <x v="0"/>
    <x v="0"/>
    <x v="3"/>
    <n v="2.9849999999999999"/>
    <n v="0.17909999999999998"/>
    <n v="14.924999999999999"/>
  </r>
  <r>
    <s v="LRK-97117-150"/>
    <n v="1"/>
    <x v="394"/>
    <s v="33000-22405-LO"/>
    <s v="L-L-1"/>
    <n v="6"/>
    <x v="455"/>
    <s v="El Paso"/>
    <x v="0"/>
    <x v="1"/>
    <x v="3"/>
    <x v="1"/>
    <x v="0"/>
    <n v="15.85"/>
    <n v="2.0605000000000002"/>
    <n v="95.1"/>
  </r>
  <r>
    <s v="IGK-51227-573"/>
    <n v="1"/>
    <x v="137"/>
    <s v="46959-60474-LT"/>
    <s v="L-D-0.5"/>
    <n v="2"/>
    <x v="456"/>
    <s v="Fort Lauderdale"/>
    <x v="0"/>
    <x v="1"/>
    <x v="3"/>
    <x v="2"/>
    <x v="1"/>
    <n v="7.77"/>
    <n v="1.0101"/>
    <n v="15.54"/>
  </r>
  <r>
    <s v="ZAY-43009-775"/>
    <n v="1"/>
    <x v="395"/>
    <s v="73431-39823-UP"/>
    <s v="L-D-0.2"/>
    <n v="6"/>
    <x v="457"/>
    <s v="Indianapolis"/>
    <x v="0"/>
    <x v="1"/>
    <x v="3"/>
    <x v="2"/>
    <x v="3"/>
    <n v="3.8849999999999998"/>
    <n v="0.50505"/>
    <n v="23.31"/>
  </r>
  <r>
    <s v="EMA-63190-618"/>
    <n v="1"/>
    <x v="396"/>
    <s v="90993-98984-JK"/>
    <s v="E-M-0.2"/>
    <n v="1"/>
    <x v="458"/>
    <s v="Milwaukee"/>
    <x v="0"/>
    <x v="0"/>
    <x v="1"/>
    <x v="0"/>
    <x v="3"/>
    <n v="4.125"/>
    <n v="0.45374999999999999"/>
    <n v="4.125"/>
  </r>
  <r>
    <s v="FBI-35855-418"/>
    <n v="1"/>
    <x v="189"/>
    <s v="06552-04430-AG"/>
    <s v="R-M-0.5"/>
    <n v="6"/>
    <x v="459"/>
    <s v="Eaton"/>
    <x v="2"/>
    <x v="1"/>
    <x v="0"/>
    <x v="0"/>
    <x v="1"/>
    <n v="5.97"/>
    <n v="0.35819999999999996"/>
    <n v="35.82"/>
  </r>
  <r>
    <s v="TXB-80533-417"/>
    <n v="1"/>
    <x v="8"/>
    <s v="54597-57004-QM"/>
    <s v="L-L-1"/>
    <n v="2"/>
    <x v="460"/>
    <s v="Baton Rouge"/>
    <x v="0"/>
    <x v="1"/>
    <x v="3"/>
    <x v="1"/>
    <x v="0"/>
    <n v="15.85"/>
    <n v="2.0605000000000002"/>
    <n v="31.7"/>
  </r>
  <r>
    <s v="MBM-00112-248"/>
    <n v="1"/>
    <x v="397"/>
    <s v="50238-24377-ZS"/>
    <s v="L-L-1"/>
    <n v="5"/>
    <x v="461"/>
    <s v="Danbury"/>
    <x v="0"/>
    <x v="0"/>
    <x v="3"/>
    <x v="1"/>
    <x v="0"/>
    <n v="15.85"/>
    <n v="2.0605000000000002"/>
    <n v="79.25"/>
  </r>
  <r>
    <s v="EUO-69145-988"/>
    <n v="1"/>
    <x v="398"/>
    <s v="60370-41934-IF"/>
    <s v="E-D-0.2"/>
    <n v="3"/>
    <x v="462"/>
    <s v="Pensacola"/>
    <x v="0"/>
    <x v="1"/>
    <x v="1"/>
    <x v="2"/>
    <x v="3"/>
    <n v="3.645"/>
    <n v="0.40095000000000003"/>
    <n v="10.935"/>
  </r>
  <r>
    <s v="GYA-80327-368"/>
    <n v="1"/>
    <x v="399"/>
    <s v="06899-54551-EH"/>
    <s v="A-D-1"/>
    <n v="4"/>
    <x v="463"/>
    <s v="Milltown"/>
    <x v="1"/>
    <x v="1"/>
    <x v="2"/>
    <x v="2"/>
    <x v="0"/>
    <n v="9.9499999999999993"/>
    <n v="0.89549999999999985"/>
    <n v="39.799999999999997"/>
  </r>
  <r>
    <s v="TNW-41601-420"/>
    <n v="1"/>
    <x v="400"/>
    <s v="66458-91190-YC"/>
    <s v="R-M-1"/>
    <n v="5"/>
    <x v="464"/>
    <s v="Virginia"/>
    <x v="1"/>
    <x v="0"/>
    <x v="0"/>
    <x v="0"/>
    <x v="0"/>
    <n v="9.9499999999999993"/>
    <n v="0.59699999999999998"/>
    <n v="49.75"/>
  </r>
  <r>
    <s v="ALR-62963-723"/>
    <n v="1"/>
    <x v="401"/>
    <s v="80463-43913-WZ"/>
    <s v="R-D-0.2"/>
    <n v="3"/>
    <x v="465"/>
    <s v="Balally"/>
    <x v="1"/>
    <x v="0"/>
    <x v="0"/>
    <x v="2"/>
    <x v="3"/>
    <n v="2.6849999999999996"/>
    <n v="0.16109999999999997"/>
    <n v="8.0549999999999997"/>
  </r>
  <r>
    <s v="JIG-27636-870"/>
    <n v="1"/>
    <x v="402"/>
    <s v="67204-04870-LG"/>
    <s v="R-L-1"/>
    <n v="4"/>
    <x v="466"/>
    <s v="Grand Rapids"/>
    <x v="0"/>
    <x v="1"/>
    <x v="0"/>
    <x v="1"/>
    <x v="0"/>
    <n v="11.95"/>
    <n v="0.71699999999999997"/>
    <n v="47.8"/>
  </r>
  <r>
    <s v="CTE-31437-326"/>
    <n v="1"/>
    <x v="6"/>
    <s v="22721-63196-UJ"/>
    <s v="R-M-0.2"/>
    <n v="4"/>
    <x v="467"/>
    <s v="Belfast"/>
    <x v="2"/>
    <x v="1"/>
    <x v="0"/>
    <x v="0"/>
    <x v="3"/>
    <n v="2.9849999999999999"/>
    <n v="0.17909999999999998"/>
    <n v="11.94"/>
  </r>
  <r>
    <s v="CTE-31437-326"/>
    <n v="1"/>
    <x v="6"/>
    <s v="22721-63196-UJ"/>
    <s v="E-M-0.2"/>
    <n v="4"/>
    <x v="467"/>
    <s v="Belfast"/>
    <x v="2"/>
    <x v="1"/>
    <x v="1"/>
    <x v="0"/>
    <x v="3"/>
    <n v="4.125"/>
    <n v="0.45374999999999999"/>
    <n v="16.5"/>
  </r>
  <r>
    <s v="CTE-31437-326"/>
    <n v="1"/>
    <x v="6"/>
    <s v="22721-63196-UJ"/>
    <s v="L-D-1"/>
    <n v="4"/>
    <x v="467"/>
    <s v="Belfast"/>
    <x v="2"/>
    <x v="1"/>
    <x v="3"/>
    <x v="2"/>
    <x v="0"/>
    <n v="12.95"/>
    <n v="1.6835"/>
    <n v="51.8"/>
  </r>
  <r>
    <s v="CTE-31437-326"/>
    <n v="1"/>
    <x v="6"/>
    <s v="22721-63196-UJ"/>
    <s v="L-L-0.2"/>
    <n v="3"/>
    <x v="467"/>
    <s v="Belfast"/>
    <x v="2"/>
    <x v="1"/>
    <x v="3"/>
    <x v="1"/>
    <x v="3"/>
    <n v="4.7549999999999999"/>
    <n v="0.61814999999999998"/>
    <n v="14.265000000000001"/>
  </r>
  <r>
    <s v="SLD-63003-334"/>
    <n v="1"/>
    <x v="403"/>
    <s v="55515-37571-RS"/>
    <s v="L-M-0.2"/>
    <n v="6"/>
    <x v="468"/>
    <s v="High Point"/>
    <x v="0"/>
    <x v="1"/>
    <x v="3"/>
    <x v="0"/>
    <x v="3"/>
    <n v="4.3650000000000002"/>
    <n v="0.56745000000000001"/>
    <n v="26.19"/>
  </r>
  <r>
    <s v="BXN-64230-789"/>
    <n v="1"/>
    <x v="404"/>
    <s v="25598-77476-CB"/>
    <s v="A-L-1"/>
    <n v="2"/>
    <x v="469"/>
    <s v="El Paso"/>
    <x v="0"/>
    <x v="0"/>
    <x v="2"/>
    <x v="1"/>
    <x v="0"/>
    <n v="12.95"/>
    <n v="1.1655"/>
    <n v="25.9"/>
  </r>
  <r>
    <s v="XEE-37895-169"/>
    <n v="1"/>
    <x v="21"/>
    <s v="14888-85625-TM"/>
    <s v="A-L-2.5"/>
    <n v="3"/>
    <x v="470"/>
    <s v="Cleveland"/>
    <x v="0"/>
    <x v="0"/>
    <x v="2"/>
    <x v="1"/>
    <x v="2"/>
    <n v="29.784999999999997"/>
    <n v="2.6806499999999995"/>
    <n v="89.35499999999999"/>
  </r>
  <r>
    <s v="ZTX-80764-911"/>
    <n v="1"/>
    <x v="239"/>
    <s v="92793-68332-NR"/>
    <s v="L-D-0.5"/>
    <n v="6"/>
    <x v="471"/>
    <s v="Ballymahon"/>
    <x v="1"/>
    <x v="1"/>
    <x v="3"/>
    <x v="2"/>
    <x v="1"/>
    <n v="7.77"/>
    <n v="1.0101"/>
    <n v="46.62"/>
  </r>
  <r>
    <s v="WVT-88135-549"/>
    <n v="1"/>
    <x v="405"/>
    <s v="66458-91190-YC"/>
    <s v="A-D-1"/>
    <n v="3"/>
    <x v="464"/>
    <s v="Virginia"/>
    <x v="1"/>
    <x v="0"/>
    <x v="2"/>
    <x v="2"/>
    <x v="0"/>
    <n v="9.9499999999999993"/>
    <n v="0.89549999999999985"/>
    <n v="29.849999999999998"/>
  </r>
  <r>
    <s v="IPA-94170-889"/>
    <n v="1"/>
    <x v="292"/>
    <s v="64439-27325-LG"/>
    <s v="R-L-0.2"/>
    <n v="3"/>
    <x v="472"/>
    <s v="Whitegate"/>
    <x v="1"/>
    <x v="0"/>
    <x v="0"/>
    <x v="1"/>
    <x v="3"/>
    <n v="3.5849999999999995"/>
    <n v="0.21509999999999996"/>
    <n v="10.754999999999999"/>
  </r>
  <r>
    <s v="YQL-63755-365"/>
    <n v="1"/>
    <x v="117"/>
    <s v="78570-76770-LB"/>
    <s v="A-M-0.2"/>
    <n v="4"/>
    <x v="473"/>
    <s v="Birmingham"/>
    <x v="0"/>
    <x v="0"/>
    <x v="2"/>
    <x v="0"/>
    <x v="3"/>
    <n v="3.375"/>
    <n v="0.30374999999999996"/>
    <n v="13.5"/>
  </r>
  <r>
    <s v="RKW-81145-984"/>
    <n v="1"/>
    <x v="406"/>
    <s v="98661-69719-VI"/>
    <s v="L-L-1"/>
    <n v="3"/>
    <x v="474"/>
    <s v="Saint Cloud"/>
    <x v="0"/>
    <x v="1"/>
    <x v="3"/>
    <x v="1"/>
    <x v="0"/>
    <n v="15.85"/>
    <n v="2.0605000000000002"/>
    <n v="47.55"/>
  </r>
  <r>
    <s v="MBT-23379-866"/>
    <n v="1"/>
    <x v="407"/>
    <s v="82990-92703-IX"/>
    <s v="L-L-1"/>
    <n v="5"/>
    <x v="475"/>
    <s v="Philadelphia"/>
    <x v="0"/>
    <x v="1"/>
    <x v="3"/>
    <x v="1"/>
    <x v="0"/>
    <n v="15.85"/>
    <n v="2.0605000000000002"/>
    <n v="79.25"/>
  </r>
  <r>
    <s v="GEJ-39834-935"/>
    <n v="1"/>
    <x v="408"/>
    <s v="49412-86877-VY"/>
    <s v="L-M-0.2"/>
    <n v="6"/>
    <x v="476"/>
    <s v="Detroit"/>
    <x v="0"/>
    <x v="0"/>
    <x v="3"/>
    <x v="0"/>
    <x v="3"/>
    <n v="4.3650000000000002"/>
    <n v="0.56745000000000001"/>
    <n v="26.19"/>
  </r>
  <r>
    <s v="KRW-91640-596"/>
    <n v="1"/>
    <x v="409"/>
    <s v="70879-00984-FJ"/>
    <s v="R-L-0.5"/>
    <n v="3"/>
    <x v="477"/>
    <s v="Saint Louis"/>
    <x v="0"/>
    <x v="1"/>
    <x v="0"/>
    <x v="1"/>
    <x v="1"/>
    <n v="7.169999999999999"/>
    <n v="0.43019999999999992"/>
    <n v="21.509999999999998"/>
  </r>
  <r>
    <s v="AOT-70449-651"/>
    <n v="1"/>
    <x v="410"/>
    <s v="53414-73391-CR"/>
    <s v="R-D-2.5"/>
    <n v="5"/>
    <x v="478"/>
    <s v="Schenectady"/>
    <x v="0"/>
    <x v="0"/>
    <x v="0"/>
    <x v="2"/>
    <x v="2"/>
    <n v="20.584999999999997"/>
    <n v="1.2350999999999999"/>
    <n v="102.92499999999998"/>
  </r>
  <r>
    <s v="DGC-21813-731"/>
    <n v="1"/>
    <x v="127"/>
    <s v="43606-83072-OA"/>
    <s v="L-D-0.2"/>
    <n v="2"/>
    <x v="479"/>
    <s v="Lakeland"/>
    <x v="0"/>
    <x v="1"/>
    <x v="3"/>
    <x v="2"/>
    <x v="3"/>
    <n v="3.8849999999999998"/>
    <n v="0.50505"/>
    <n v="7.77"/>
  </r>
  <r>
    <s v="JBE-92943-643"/>
    <n v="1"/>
    <x v="411"/>
    <s v="84466-22864-CE"/>
    <s v="E-D-2.5"/>
    <n v="5"/>
    <x v="480"/>
    <s v="Melbourne"/>
    <x v="0"/>
    <x v="1"/>
    <x v="1"/>
    <x v="2"/>
    <x v="2"/>
    <n v="27.945"/>
    <n v="3.07395"/>
    <n v="139.72499999999999"/>
  </r>
  <r>
    <s v="ZIL-34948-499"/>
    <n v="1"/>
    <x v="112"/>
    <s v="66458-91190-YC"/>
    <s v="A-D-0.5"/>
    <n v="2"/>
    <x v="464"/>
    <s v="Virginia"/>
    <x v="1"/>
    <x v="0"/>
    <x v="2"/>
    <x v="2"/>
    <x v="1"/>
    <n v="5.97"/>
    <n v="0.5373"/>
    <n v="11.94"/>
  </r>
  <r>
    <s v="JSU-23781-256"/>
    <n v="1"/>
    <x v="412"/>
    <s v="76499-89100-JQ"/>
    <s v="L-D-0.2"/>
    <n v="1"/>
    <x v="481"/>
    <s v="New Orleans"/>
    <x v="0"/>
    <x v="1"/>
    <x v="3"/>
    <x v="2"/>
    <x v="3"/>
    <n v="3.8849999999999998"/>
    <n v="0.50505"/>
    <n v="3.8849999999999998"/>
  </r>
  <r>
    <s v="JSU-23781-256"/>
    <n v="1"/>
    <x v="412"/>
    <s v="76499-89100-JQ"/>
    <s v="R-M-1"/>
    <n v="4"/>
    <x v="481"/>
    <s v="New Orleans"/>
    <x v="0"/>
    <x v="1"/>
    <x v="0"/>
    <x v="0"/>
    <x v="0"/>
    <n v="9.9499999999999993"/>
    <n v="0.59699999999999998"/>
    <n v="39.799999999999997"/>
  </r>
  <r>
    <s v="VPX-44956-367"/>
    <n v="1"/>
    <x v="413"/>
    <s v="39582-35773-ZJ"/>
    <s v="R-M-0.5"/>
    <n v="5"/>
    <x v="482"/>
    <s v="Topeka"/>
    <x v="0"/>
    <x v="1"/>
    <x v="0"/>
    <x v="0"/>
    <x v="1"/>
    <n v="5.97"/>
    <n v="0.35819999999999996"/>
    <n v="29.849999999999998"/>
  </r>
  <r>
    <s v="VTB-46451-959"/>
    <n v="1"/>
    <x v="414"/>
    <s v="66240-46962-IO"/>
    <s v="L-D-2.5"/>
    <n v="1"/>
    <x v="483"/>
    <s v="Lucan"/>
    <x v="1"/>
    <x v="1"/>
    <x v="3"/>
    <x v="2"/>
    <x v="2"/>
    <n v="29.784999999999997"/>
    <n v="3.8720499999999998"/>
    <n v="29.784999999999997"/>
  </r>
  <r>
    <s v="DNZ-11665-950"/>
    <n v="1"/>
    <x v="415"/>
    <s v="10637-45522-ID"/>
    <s v="L-L-2.5"/>
    <n v="2"/>
    <x v="484"/>
    <s v="Springfield"/>
    <x v="0"/>
    <x v="1"/>
    <x v="3"/>
    <x v="1"/>
    <x v="2"/>
    <n v="36.454999999999998"/>
    <n v="4.7391499999999995"/>
    <n v="72.91"/>
  </r>
  <r>
    <s v="ITR-54735-364"/>
    <n v="1"/>
    <x v="416"/>
    <s v="92599-58687-CS"/>
    <s v="R-D-0.2"/>
    <n v="5"/>
    <x v="485"/>
    <s v="Camden"/>
    <x v="0"/>
    <x v="0"/>
    <x v="0"/>
    <x v="2"/>
    <x v="3"/>
    <n v="2.6849999999999996"/>
    <n v="0.16109999999999997"/>
    <n v="13.424999999999997"/>
  </r>
  <r>
    <s v="YDS-02797-307"/>
    <n v="1"/>
    <x v="417"/>
    <s v="06058-48844-PI"/>
    <s v="E-M-2.5"/>
    <n v="4"/>
    <x v="486"/>
    <s v="Seattle"/>
    <x v="0"/>
    <x v="0"/>
    <x v="1"/>
    <x v="0"/>
    <x v="2"/>
    <n v="31.624999999999996"/>
    <n v="3.4787499999999998"/>
    <n v="126.49999999999999"/>
  </r>
  <r>
    <s v="BPG-68988-842"/>
    <n v="1"/>
    <x v="418"/>
    <s v="53631-24432-SY"/>
    <s v="E-M-0.5"/>
    <n v="5"/>
    <x v="487"/>
    <s v="Wootton"/>
    <x v="2"/>
    <x v="1"/>
    <x v="1"/>
    <x v="0"/>
    <x v="1"/>
    <n v="8.25"/>
    <n v="0.90749999999999997"/>
    <n v="41.25"/>
  </r>
  <r>
    <s v="XZG-51938-658"/>
    <n v="1"/>
    <x v="419"/>
    <s v="18275-73980-KL"/>
    <s v="E-L-0.5"/>
    <n v="6"/>
    <x v="488"/>
    <s v="Waco"/>
    <x v="0"/>
    <x v="1"/>
    <x v="1"/>
    <x v="1"/>
    <x v="1"/>
    <n v="8.91"/>
    <n v="0.98009999999999997"/>
    <n v="53.46"/>
  </r>
  <r>
    <s v="KAR-24978-271"/>
    <n v="1"/>
    <x v="420"/>
    <s v="23187-65750-HZ"/>
    <s v="R-M-1"/>
    <n v="6"/>
    <x v="489"/>
    <s v="Richmond"/>
    <x v="0"/>
    <x v="1"/>
    <x v="0"/>
    <x v="0"/>
    <x v="0"/>
    <n v="9.9499999999999993"/>
    <n v="0.59699999999999998"/>
    <n v="59.699999999999996"/>
  </r>
  <r>
    <s v="FQK-28730-361"/>
    <n v="1"/>
    <x v="421"/>
    <s v="22725-79522-GP"/>
    <s v="R-M-1"/>
    <n v="6"/>
    <x v="490"/>
    <s v="Toledo"/>
    <x v="0"/>
    <x v="1"/>
    <x v="0"/>
    <x v="0"/>
    <x v="0"/>
    <n v="9.9499999999999993"/>
    <n v="0.59699999999999998"/>
    <n v="59.699999999999996"/>
  </r>
  <r>
    <s v="BGB-67996-089"/>
    <n v="1"/>
    <x v="422"/>
    <s v="06279-72603-JE"/>
    <s v="R-D-1"/>
    <n v="5"/>
    <x v="491"/>
    <s v="Huntington"/>
    <x v="0"/>
    <x v="1"/>
    <x v="0"/>
    <x v="2"/>
    <x v="0"/>
    <n v="8.9499999999999993"/>
    <n v="0.53699999999999992"/>
    <n v="44.75"/>
  </r>
  <r>
    <s v="XMC-20620-809"/>
    <n v="1"/>
    <x v="423"/>
    <s v="83543-79246-ON"/>
    <s v="E-M-0.5"/>
    <n v="2"/>
    <x v="492"/>
    <s v="Winter Haven"/>
    <x v="0"/>
    <x v="0"/>
    <x v="1"/>
    <x v="0"/>
    <x v="1"/>
    <n v="8.25"/>
    <n v="0.90749999999999997"/>
    <n v="16.5"/>
  </r>
  <r>
    <s v="ZSO-58292-191"/>
    <n v="1"/>
    <x v="109"/>
    <s v="66794-66795-VW"/>
    <s v="R-D-0.5"/>
    <n v="4"/>
    <x v="493"/>
    <s v="Dallas"/>
    <x v="0"/>
    <x v="1"/>
    <x v="0"/>
    <x v="2"/>
    <x v="1"/>
    <n v="5.3699999999999992"/>
    <n v="0.32219999999999993"/>
    <n v="21.479999999999997"/>
  </r>
  <r>
    <s v="LWJ-06793-303"/>
    <n v="1"/>
    <x v="204"/>
    <s v="95424-67020-AP"/>
    <s v="R-M-2.5"/>
    <n v="2"/>
    <x v="494"/>
    <s v="Adare"/>
    <x v="1"/>
    <x v="0"/>
    <x v="0"/>
    <x v="0"/>
    <x v="2"/>
    <n v="22.884999999999998"/>
    <n v="1.3730999999999998"/>
    <n v="45.769999999999996"/>
  </r>
  <r>
    <s v="FLM-82229-989"/>
    <n v="1"/>
    <x v="424"/>
    <s v="73017-69644-MS"/>
    <s v="L-L-0.2"/>
    <n v="2"/>
    <x v="495"/>
    <s v="Ballivor"/>
    <x v="1"/>
    <x v="1"/>
    <x v="3"/>
    <x v="1"/>
    <x v="3"/>
    <n v="4.7549999999999999"/>
    <n v="0.61814999999999998"/>
    <n v="9.51"/>
  </r>
  <r>
    <s v="CPV-90280-133"/>
    <n v="1"/>
    <x v="13"/>
    <s v="66458-91190-YC"/>
    <s v="R-D-0.2"/>
    <n v="3"/>
    <x v="464"/>
    <s v="Virginia"/>
    <x v="1"/>
    <x v="0"/>
    <x v="0"/>
    <x v="2"/>
    <x v="3"/>
    <n v="2.6849999999999996"/>
    <n v="0.16109999999999997"/>
    <n v="8.0549999999999997"/>
  </r>
  <r>
    <s v="OGW-60685-912"/>
    <n v="1"/>
    <x v="224"/>
    <s v="67423-10113-LM"/>
    <s v="E-D-2.5"/>
    <n v="4"/>
    <x v="496"/>
    <s v="Evansville"/>
    <x v="0"/>
    <x v="0"/>
    <x v="1"/>
    <x v="2"/>
    <x v="2"/>
    <n v="27.945"/>
    <n v="3.07395"/>
    <n v="111.78"/>
  </r>
  <r>
    <s v="DEC-11160-362"/>
    <n v="1"/>
    <x v="220"/>
    <s v="48582-05061-RY"/>
    <s v="R-D-0.2"/>
    <n v="4"/>
    <x v="497"/>
    <s v="Naperville"/>
    <x v="0"/>
    <x v="0"/>
    <x v="0"/>
    <x v="2"/>
    <x v="3"/>
    <n v="2.6849999999999996"/>
    <n v="0.16109999999999997"/>
    <n v="10.739999999999998"/>
  </r>
  <r>
    <s v="WCT-07869-499"/>
    <n v="1"/>
    <x v="91"/>
    <s v="32031-49093-KE"/>
    <s v="R-D-0.5"/>
    <n v="5"/>
    <x v="498"/>
    <s v="Charleston"/>
    <x v="0"/>
    <x v="1"/>
    <x v="0"/>
    <x v="2"/>
    <x v="1"/>
    <n v="5.3699999999999992"/>
    <n v="0.32219999999999993"/>
    <n v="26.849999999999994"/>
  </r>
  <r>
    <s v="FHD-89872-325"/>
    <n v="1"/>
    <x v="425"/>
    <s v="31715-98714-OO"/>
    <s v="L-L-1"/>
    <n v="4"/>
    <x v="499"/>
    <s v="Lansing"/>
    <x v="0"/>
    <x v="0"/>
    <x v="3"/>
    <x v="1"/>
    <x v="0"/>
    <n v="15.85"/>
    <n v="2.0605000000000002"/>
    <n v="63.4"/>
  </r>
  <r>
    <s v="AZF-45991-584"/>
    <n v="1"/>
    <x v="426"/>
    <s v="73759-17258-KA"/>
    <s v="A-D-2.5"/>
    <n v="1"/>
    <x v="500"/>
    <s v="Boyle"/>
    <x v="1"/>
    <x v="0"/>
    <x v="2"/>
    <x v="2"/>
    <x v="2"/>
    <n v="22.884999999999998"/>
    <n v="2.0596499999999995"/>
    <n v="22.884999999999998"/>
  </r>
  <r>
    <s v="MDG-14481-513"/>
    <n v="1"/>
    <x v="427"/>
    <s v="64897-79178-MH"/>
    <s v="A-M-2.5"/>
    <n v="4"/>
    <x v="501"/>
    <s v="Shreveport"/>
    <x v="0"/>
    <x v="1"/>
    <x v="2"/>
    <x v="0"/>
    <x v="2"/>
    <n v="25.874999999999996"/>
    <n v="2.3287499999999994"/>
    <n v="103.49999999999999"/>
  </r>
  <r>
    <s v="OFN-49424-848"/>
    <n v="1"/>
    <x v="428"/>
    <s v="73346-85564-JB"/>
    <s v="R-L-2.5"/>
    <n v="2"/>
    <x v="502"/>
    <s v="San Jose"/>
    <x v="0"/>
    <x v="1"/>
    <x v="0"/>
    <x v="1"/>
    <x v="2"/>
    <n v="27.484999999999996"/>
    <n v="1.6490999999999998"/>
    <n v="54.969999999999992"/>
  </r>
  <r>
    <s v="NFA-03411-746"/>
    <n v="1"/>
    <x v="383"/>
    <s v="07476-13102-NJ"/>
    <s v="A-L-0.5"/>
    <n v="2"/>
    <x v="503"/>
    <s v="Philadelphia"/>
    <x v="0"/>
    <x v="1"/>
    <x v="2"/>
    <x v="1"/>
    <x v="1"/>
    <n v="7.77"/>
    <n v="0.69929999999999992"/>
    <n v="15.54"/>
  </r>
  <r>
    <s v="CYM-74988-450"/>
    <n v="1"/>
    <x v="156"/>
    <s v="87223-37422-SK"/>
    <s v="L-D-0.2"/>
    <n v="4"/>
    <x v="504"/>
    <s v="Sheffield"/>
    <x v="2"/>
    <x v="1"/>
    <x v="3"/>
    <x v="2"/>
    <x v="3"/>
    <n v="3.8849999999999998"/>
    <n v="0.50505"/>
    <n v="15.54"/>
  </r>
  <r>
    <s v="WTV-24996-658"/>
    <n v="1"/>
    <x v="429"/>
    <s v="57837-15577-YK"/>
    <s v="E-D-2.5"/>
    <n v="3"/>
    <x v="505"/>
    <s v="Manorhamilton"/>
    <x v="1"/>
    <x v="1"/>
    <x v="1"/>
    <x v="2"/>
    <x v="2"/>
    <n v="27.945"/>
    <n v="3.07395"/>
    <n v="83.835000000000008"/>
  </r>
  <r>
    <s v="DSL-69915-544"/>
    <n v="1"/>
    <x v="103"/>
    <s v="10142-55267-YO"/>
    <s v="R-L-0.2"/>
    <n v="3"/>
    <x v="506"/>
    <s v="New York City"/>
    <x v="0"/>
    <x v="0"/>
    <x v="0"/>
    <x v="1"/>
    <x v="3"/>
    <n v="3.5849999999999995"/>
    <n v="0.21509999999999996"/>
    <n v="10.754999999999999"/>
  </r>
  <r>
    <s v="NBT-35757-542"/>
    <n v="1"/>
    <x v="361"/>
    <s v="73647-66148-VM"/>
    <s v="E-L-0.2"/>
    <n v="3"/>
    <x v="507"/>
    <s v="Oklahoma City"/>
    <x v="0"/>
    <x v="0"/>
    <x v="1"/>
    <x v="1"/>
    <x v="3"/>
    <n v="4.4550000000000001"/>
    <n v="0.49004999999999999"/>
    <n v="13.365"/>
  </r>
  <r>
    <s v="OYU-25085-528"/>
    <n v="1"/>
    <x v="120"/>
    <s v="10142-55267-YO"/>
    <s v="E-L-0.2"/>
    <n v="4"/>
    <x v="506"/>
    <s v="New York City"/>
    <x v="0"/>
    <x v="0"/>
    <x v="1"/>
    <x v="1"/>
    <x v="3"/>
    <n v="4.4550000000000001"/>
    <n v="0.49004999999999999"/>
    <n v="17.82"/>
  </r>
  <r>
    <s v="XCG-07109-195"/>
    <n v="1"/>
    <x v="430"/>
    <s v="92976-19453-DT"/>
    <s v="L-D-0.2"/>
    <n v="6"/>
    <x v="508"/>
    <s v="Newark"/>
    <x v="0"/>
    <x v="0"/>
    <x v="3"/>
    <x v="2"/>
    <x v="3"/>
    <n v="3.8849999999999998"/>
    <n v="0.50505"/>
    <n v="23.31"/>
  </r>
  <r>
    <s v="YZA-25234-630"/>
    <n v="1"/>
    <x v="125"/>
    <s v="89757-51438-HX"/>
    <s v="E-D-0.2"/>
    <n v="2"/>
    <x v="509"/>
    <s v="New Haven"/>
    <x v="0"/>
    <x v="1"/>
    <x v="1"/>
    <x v="2"/>
    <x v="3"/>
    <n v="3.645"/>
    <n v="0.40095000000000003"/>
    <n v="7.29"/>
  </r>
  <r>
    <s v="OKU-29966-417"/>
    <n v="1"/>
    <x v="431"/>
    <s v="76192-13390-HZ"/>
    <s v="E-L-0.2"/>
    <n v="4"/>
    <x v="510"/>
    <s v="Belfast"/>
    <x v="2"/>
    <x v="0"/>
    <x v="1"/>
    <x v="1"/>
    <x v="3"/>
    <n v="4.4550000000000001"/>
    <n v="0.49004999999999999"/>
    <n v="17.82"/>
  </r>
  <r>
    <s v="MEX-29350-659"/>
    <n v="1"/>
    <x v="40"/>
    <s v="02009-87294-SY"/>
    <s v="E-M-1"/>
    <n v="5"/>
    <x v="511"/>
    <s v="Toledo"/>
    <x v="0"/>
    <x v="1"/>
    <x v="1"/>
    <x v="0"/>
    <x v="0"/>
    <n v="13.75"/>
    <n v="1.5125"/>
    <n v="68.75"/>
  </r>
  <r>
    <s v="NOY-99738-977"/>
    <n v="1"/>
    <x v="432"/>
    <s v="82872-34456-LJ"/>
    <s v="R-L-2.5"/>
    <n v="2"/>
    <x v="512"/>
    <s v="Newton"/>
    <x v="2"/>
    <x v="0"/>
    <x v="0"/>
    <x v="1"/>
    <x v="2"/>
    <n v="27.484999999999996"/>
    <n v="1.6490999999999998"/>
    <n v="54.969999999999992"/>
  </r>
  <r>
    <s v="TCR-01064-030"/>
    <n v="1"/>
    <x v="254"/>
    <s v="13181-04387-LI"/>
    <s v="E-M-1"/>
    <n v="6"/>
    <x v="513"/>
    <s v="Bantry"/>
    <x v="1"/>
    <x v="1"/>
    <x v="1"/>
    <x v="0"/>
    <x v="0"/>
    <n v="13.75"/>
    <n v="1.5125"/>
    <n v="82.5"/>
  </r>
  <r>
    <s v="YUL-42750-776"/>
    <n v="1"/>
    <x v="219"/>
    <s v="24845-36117-TI"/>
    <s v="L-M-0.2"/>
    <n v="2"/>
    <x v="514"/>
    <s v="Shreveport"/>
    <x v="0"/>
    <x v="0"/>
    <x v="3"/>
    <x v="0"/>
    <x v="3"/>
    <n v="4.3650000000000002"/>
    <n v="0.56745000000000001"/>
    <n v="8.73"/>
  </r>
  <r>
    <s v="XQJ-86887-506"/>
    <n v="1"/>
    <x v="433"/>
    <s v="66458-91190-YC"/>
    <s v="E-L-1"/>
    <n v="4"/>
    <x v="464"/>
    <s v="Virginia"/>
    <x v="1"/>
    <x v="0"/>
    <x v="1"/>
    <x v="1"/>
    <x v="0"/>
    <n v="14.85"/>
    <n v="1.6335"/>
    <n v="59.4"/>
  </r>
  <r>
    <s v="CUN-90044-279"/>
    <n v="1"/>
    <x v="434"/>
    <s v="86646-65810-TD"/>
    <s v="L-D-0.2"/>
    <n v="4"/>
    <x v="515"/>
    <s v="Lexington"/>
    <x v="0"/>
    <x v="0"/>
    <x v="3"/>
    <x v="2"/>
    <x v="3"/>
    <n v="3.8849999999999998"/>
    <n v="0.50505"/>
    <n v="15.54"/>
  </r>
  <r>
    <s v="ICC-73030-502"/>
    <n v="1"/>
    <x v="435"/>
    <s v="59480-02795-IU"/>
    <s v="A-L-1"/>
    <n v="3"/>
    <x v="516"/>
    <s v="Milwaukee"/>
    <x v="0"/>
    <x v="0"/>
    <x v="2"/>
    <x v="1"/>
    <x v="0"/>
    <n v="12.95"/>
    <n v="1.1655"/>
    <n v="38.849999999999994"/>
  </r>
  <r>
    <s v="ADP-04506-084"/>
    <n v="1"/>
    <x v="436"/>
    <s v="61809-87758-LJ"/>
    <s v="E-M-2.5"/>
    <n v="6"/>
    <x v="517"/>
    <s v="Amarillo"/>
    <x v="0"/>
    <x v="0"/>
    <x v="1"/>
    <x v="0"/>
    <x v="2"/>
    <n v="31.624999999999996"/>
    <n v="3.4787499999999998"/>
    <n v="189.74999999999997"/>
  </r>
  <r>
    <s v="PNU-22150-408"/>
    <n v="1"/>
    <x v="437"/>
    <s v="77408-43873-RS"/>
    <s v="A-D-0.2"/>
    <n v="6"/>
    <x v="518"/>
    <s v="Daingean"/>
    <x v="1"/>
    <x v="0"/>
    <x v="2"/>
    <x v="2"/>
    <x v="3"/>
    <n v="2.9849999999999999"/>
    <n v="0.26865"/>
    <n v="17.91"/>
  </r>
  <r>
    <s v="VSQ-07182-513"/>
    <n v="1"/>
    <x v="438"/>
    <s v="18366-65239-WF"/>
    <s v="L-L-0.2"/>
    <n v="6"/>
    <x v="519"/>
    <s v="Halton"/>
    <x v="2"/>
    <x v="1"/>
    <x v="3"/>
    <x v="1"/>
    <x v="3"/>
    <n v="4.7549999999999999"/>
    <n v="0.61814999999999998"/>
    <n v="28.53"/>
  </r>
  <r>
    <s v="SPF-31673-217"/>
    <n v="1"/>
    <x v="439"/>
    <s v="19485-98072-PS"/>
    <s v="E-M-1"/>
    <n v="6"/>
    <x v="520"/>
    <s v="London"/>
    <x v="2"/>
    <x v="1"/>
    <x v="1"/>
    <x v="0"/>
    <x v="0"/>
    <n v="13.75"/>
    <n v="1.5125"/>
    <n v="82.5"/>
  </r>
  <r>
    <s v="NEX-63825-598"/>
    <n v="1"/>
    <x v="175"/>
    <s v="72072-33025-SD"/>
    <s v="R-L-0.5"/>
    <n v="2"/>
    <x v="521"/>
    <s v="Knoxville"/>
    <x v="0"/>
    <x v="1"/>
    <x v="0"/>
    <x v="1"/>
    <x v="1"/>
    <n v="7.169999999999999"/>
    <n v="0.43019999999999992"/>
    <n v="14.339999999999998"/>
  </r>
  <r>
    <s v="XPG-66112-335"/>
    <n v="1"/>
    <x v="440"/>
    <s v="58118-22461-GC"/>
    <s v="R-D-2.5"/>
    <n v="4"/>
    <x v="522"/>
    <s v="Shawnee Mission"/>
    <x v="0"/>
    <x v="1"/>
    <x v="0"/>
    <x v="2"/>
    <x v="2"/>
    <n v="20.584999999999997"/>
    <n v="1.2350999999999999"/>
    <n v="82.339999999999989"/>
  </r>
  <r>
    <s v="NSQ-72210-345"/>
    <n v="1"/>
    <x v="441"/>
    <s v="90940-63327-DJ"/>
    <s v="A-M-0.2"/>
    <n v="6"/>
    <x v="523"/>
    <s v="Fort Lauderdale"/>
    <x v="0"/>
    <x v="0"/>
    <x v="2"/>
    <x v="0"/>
    <x v="3"/>
    <n v="3.375"/>
    <n v="0.30374999999999996"/>
    <n v="20.25"/>
  </r>
  <r>
    <s v="XRR-28376-277"/>
    <n v="1"/>
    <x v="442"/>
    <s v="64481-42546-II"/>
    <s v="R-L-2.5"/>
    <n v="6"/>
    <x v="524"/>
    <s v="Tralee"/>
    <x v="1"/>
    <x v="1"/>
    <x v="0"/>
    <x v="1"/>
    <x v="2"/>
    <n v="27.484999999999996"/>
    <n v="1.6490999999999998"/>
    <n v="164.90999999999997"/>
  </r>
  <r>
    <s v="WHQ-25197-475"/>
    <n v="1"/>
    <x v="443"/>
    <s v="27536-28463-NJ"/>
    <s v="L-L-0.2"/>
    <n v="4"/>
    <x v="525"/>
    <s v="Austin"/>
    <x v="0"/>
    <x v="0"/>
    <x v="3"/>
    <x v="1"/>
    <x v="3"/>
    <n v="4.7549999999999999"/>
    <n v="0.61814999999999998"/>
    <n v="19.02"/>
  </r>
  <r>
    <s v="HMB-30634-745"/>
    <n v="1"/>
    <x v="216"/>
    <s v="19485-98072-PS"/>
    <s v="A-D-2.5"/>
    <n v="6"/>
    <x v="520"/>
    <s v="London"/>
    <x v="2"/>
    <x v="1"/>
    <x v="2"/>
    <x v="2"/>
    <x v="2"/>
    <n v="22.884999999999998"/>
    <n v="2.0596499999999995"/>
    <n v="137.31"/>
  </r>
  <r>
    <s v="XTL-68000-371"/>
    <n v="1"/>
    <x v="444"/>
    <s v="70140-82812-KD"/>
    <s v="A-M-0.5"/>
    <n v="4"/>
    <x v="526"/>
    <s v="Hyattsville"/>
    <x v="0"/>
    <x v="1"/>
    <x v="2"/>
    <x v="0"/>
    <x v="1"/>
    <n v="6.75"/>
    <n v="0.60749999999999993"/>
    <n v="27"/>
  </r>
  <r>
    <s v="YES-51109-625"/>
    <n v="1"/>
    <x v="37"/>
    <s v="91895-55605-LS"/>
    <s v="E-L-0.5"/>
    <n v="4"/>
    <x v="527"/>
    <s v="Ashley"/>
    <x v="2"/>
    <x v="1"/>
    <x v="1"/>
    <x v="1"/>
    <x v="1"/>
    <n v="8.91"/>
    <n v="0.98009999999999997"/>
    <n v="35.64"/>
  </r>
  <r>
    <s v="EAY-89850-211"/>
    <n v="1"/>
    <x v="445"/>
    <s v="43155-71724-XP"/>
    <s v="A-D-0.2"/>
    <n v="2"/>
    <x v="528"/>
    <s v="Pasadena"/>
    <x v="0"/>
    <x v="0"/>
    <x v="2"/>
    <x v="2"/>
    <x v="3"/>
    <n v="2.9849999999999999"/>
    <n v="0.26865"/>
    <n v="5.97"/>
  </r>
  <r>
    <s v="IOQ-84840-827"/>
    <n v="1"/>
    <x v="446"/>
    <s v="32038-81174-JF"/>
    <s v="A-M-1"/>
    <n v="6"/>
    <x v="529"/>
    <s v="Shreveport"/>
    <x v="0"/>
    <x v="1"/>
    <x v="2"/>
    <x v="0"/>
    <x v="0"/>
    <n v="11.25"/>
    <n v="1.0125"/>
    <n v="67.5"/>
  </r>
  <r>
    <s v="FBD-56220-430"/>
    <n v="1"/>
    <x v="245"/>
    <s v="59205-20324-NB"/>
    <s v="R-L-0.2"/>
    <n v="6"/>
    <x v="530"/>
    <s v="Pensacola"/>
    <x v="0"/>
    <x v="0"/>
    <x v="0"/>
    <x v="1"/>
    <x v="3"/>
    <n v="3.5849999999999995"/>
    <n v="0.21509999999999996"/>
    <n v="21.509999999999998"/>
  </r>
  <r>
    <s v="COV-52659-202"/>
    <n v="1"/>
    <x v="447"/>
    <s v="99899-54612-NX"/>
    <s v="L-M-2.5"/>
    <n v="2"/>
    <x v="531"/>
    <s v="Los Angeles"/>
    <x v="0"/>
    <x v="1"/>
    <x v="3"/>
    <x v="0"/>
    <x v="2"/>
    <n v="33.464999999999996"/>
    <n v="4.3504499999999995"/>
    <n v="66.929999999999993"/>
  </r>
  <r>
    <s v="YUO-76652-814"/>
    <n v="1"/>
    <x v="448"/>
    <s v="26248-84194-FI"/>
    <s v="A-D-0.2"/>
    <n v="6"/>
    <x v="532"/>
    <s v="Durham"/>
    <x v="0"/>
    <x v="1"/>
    <x v="2"/>
    <x v="2"/>
    <x v="3"/>
    <n v="2.9849999999999999"/>
    <n v="0.26865"/>
    <n v="17.91"/>
  </r>
  <r>
    <s v="PBT-36926-102"/>
    <n v="1"/>
    <x v="344"/>
    <s v="19485-98072-PS"/>
    <s v="L-M-1"/>
    <n v="4"/>
    <x v="520"/>
    <s v="London"/>
    <x v="2"/>
    <x v="1"/>
    <x v="3"/>
    <x v="0"/>
    <x v="0"/>
    <n v="14.55"/>
    <n v="1.8915000000000002"/>
    <n v="58.2"/>
  </r>
  <r>
    <s v="BLV-60087-454"/>
    <n v="1"/>
    <x v="152"/>
    <s v="84493-71314-WX"/>
    <s v="E-L-0.2"/>
    <n v="3"/>
    <x v="533"/>
    <s v="Loughrea"/>
    <x v="1"/>
    <x v="1"/>
    <x v="1"/>
    <x v="1"/>
    <x v="3"/>
    <n v="4.4550000000000001"/>
    <n v="0.49004999999999999"/>
    <n v="13.365"/>
  </r>
  <r>
    <s v="BLV-60087-454"/>
    <n v="1"/>
    <x v="152"/>
    <s v="84493-71314-WX"/>
    <s v="A-M-0.5"/>
    <n v="5"/>
    <x v="533"/>
    <s v="Loughrea"/>
    <x v="1"/>
    <x v="1"/>
    <x v="2"/>
    <x v="0"/>
    <x v="1"/>
    <n v="6.75"/>
    <n v="0.60749999999999993"/>
    <n v="33.75"/>
  </r>
  <r>
    <s v="QYC-63914-195"/>
    <n v="1"/>
    <x v="449"/>
    <s v="39789-43945-IV"/>
    <s v="E-L-1"/>
    <n v="3"/>
    <x v="534"/>
    <s v="Whittier"/>
    <x v="0"/>
    <x v="0"/>
    <x v="1"/>
    <x v="1"/>
    <x v="0"/>
    <n v="14.85"/>
    <n v="1.6335"/>
    <n v="44.55"/>
  </r>
  <r>
    <s v="OIB-77163-890"/>
    <n v="1"/>
    <x v="450"/>
    <s v="38972-89678-ZM"/>
    <s v="E-L-0.5"/>
    <n v="5"/>
    <x v="535"/>
    <s v="Birmingham"/>
    <x v="2"/>
    <x v="0"/>
    <x v="1"/>
    <x v="1"/>
    <x v="1"/>
    <n v="8.91"/>
    <n v="0.98009999999999997"/>
    <n v="44.55"/>
  </r>
  <r>
    <s v="SGS-87525-238"/>
    <n v="1"/>
    <x v="451"/>
    <s v="91465-84526-IJ"/>
    <s v="E-D-1"/>
    <n v="5"/>
    <x v="536"/>
    <s v="Richmond"/>
    <x v="0"/>
    <x v="1"/>
    <x v="1"/>
    <x v="2"/>
    <x v="0"/>
    <n v="12.15"/>
    <n v="1.3365"/>
    <n v="60.75"/>
  </r>
  <r>
    <s v="GQR-12490-152"/>
    <n v="1"/>
    <x v="83"/>
    <s v="22832-98538-RB"/>
    <s v="R-L-0.2"/>
    <n v="1"/>
    <x v="537"/>
    <s v="Sterling"/>
    <x v="0"/>
    <x v="0"/>
    <x v="0"/>
    <x v="1"/>
    <x v="3"/>
    <n v="3.5849999999999995"/>
    <n v="0.21509999999999996"/>
    <n v="3.5849999999999995"/>
  </r>
  <r>
    <s v="UOJ-28238-299"/>
    <n v="1"/>
    <x v="452"/>
    <s v="30844-91890-ZA"/>
    <s v="R-L-0.2"/>
    <n v="6"/>
    <x v="538"/>
    <s v="Carson City"/>
    <x v="0"/>
    <x v="1"/>
    <x v="0"/>
    <x v="1"/>
    <x v="3"/>
    <n v="3.5849999999999995"/>
    <n v="0.21509999999999996"/>
    <n v="21.509999999999998"/>
  </r>
  <r>
    <s v="ETD-58130-674"/>
    <n v="1"/>
    <x v="453"/>
    <s v="05325-97750-WP"/>
    <s v="E-M-0.5"/>
    <n v="2"/>
    <x v="539"/>
    <s v="Upton"/>
    <x v="2"/>
    <x v="0"/>
    <x v="1"/>
    <x v="0"/>
    <x v="1"/>
    <n v="8.25"/>
    <n v="0.90749999999999997"/>
    <n v="16.5"/>
  </r>
  <r>
    <s v="UPF-60123-025"/>
    <n v="1"/>
    <x v="454"/>
    <s v="88992-49081-AT"/>
    <s v="R-L-2.5"/>
    <n v="3"/>
    <x v="540"/>
    <s v="Saint Paul"/>
    <x v="0"/>
    <x v="1"/>
    <x v="0"/>
    <x v="1"/>
    <x v="2"/>
    <n v="27.484999999999996"/>
    <n v="1.6490999999999998"/>
    <n v="82.454999999999984"/>
  </r>
  <r>
    <s v="NQS-01613-687"/>
    <n v="1"/>
    <x v="455"/>
    <s v="10204-31464-SA"/>
    <s v="L-D-0.5"/>
    <n v="1"/>
    <x v="541"/>
    <s v="Huntsville"/>
    <x v="0"/>
    <x v="0"/>
    <x v="3"/>
    <x v="2"/>
    <x v="1"/>
    <n v="7.77"/>
    <n v="1.0101"/>
    <n v="7.77"/>
  </r>
  <r>
    <s v="MGH-36050-573"/>
    <n v="1"/>
    <x v="456"/>
    <s v="75156-80911-YT"/>
    <s v="R-M-0.5"/>
    <n v="2"/>
    <x v="542"/>
    <s v="El Paso"/>
    <x v="0"/>
    <x v="0"/>
    <x v="0"/>
    <x v="0"/>
    <x v="1"/>
    <n v="5.97"/>
    <n v="0.35819999999999996"/>
    <n v="11.94"/>
  </r>
  <r>
    <s v="UVF-59322-459"/>
    <n v="1"/>
    <x v="373"/>
    <s v="53971-49906-PZ"/>
    <s v="E-L-2.5"/>
    <n v="6"/>
    <x v="543"/>
    <s v="Decatur"/>
    <x v="0"/>
    <x v="1"/>
    <x v="1"/>
    <x v="1"/>
    <x v="2"/>
    <n v="34.154999999999994"/>
    <n v="3.7570499999999996"/>
    <n v="204.92999999999995"/>
  </r>
  <r>
    <s v="VET-41158-896"/>
    <n v="1"/>
    <x v="457"/>
    <s v="10728-17633-ST"/>
    <s v="E-M-2.5"/>
    <n v="2"/>
    <x v="544"/>
    <s v="Orange"/>
    <x v="0"/>
    <x v="0"/>
    <x v="1"/>
    <x v="0"/>
    <x v="2"/>
    <n v="31.624999999999996"/>
    <n v="3.4787499999999998"/>
    <n v="63.249999999999993"/>
  </r>
  <r>
    <s v="XYL-52196-459"/>
    <n v="1"/>
    <x v="458"/>
    <s v="13549-65017-VE"/>
    <s v="R-D-0.2"/>
    <n v="3"/>
    <x v="545"/>
    <s v="Huntington Beach"/>
    <x v="0"/>
    <x v="0"/>
    <x v="0"/>
    <x v="2"/>
    <x v="3"/>
    <n v="2.6849999999999996"/>
    <n v="0.16109999999999997"/>
    <n v="8.0549999999999997"/>
  </r>
  <r>
    <s v="BPZ-51283-916"/>
    <n v="1"/>
    <x v="264"/>
    <s v="87688-42420-TO"/>
    <s v="A-M-2.5"/>
    <n v="2"/>
    <x v="546"/>
    <s v="Milwaukee"/>
    <x v="0"/>
    <x v="1"/>
    <x v="2"/>
    <x v="0"/>
    <x v="2"/>
    <n v="25.874999999999996"/>
    <n v="2.3287499999999994"/>
    <n v="51.749999999999993"/>
  </r>
  <r>
    <s v="VQW-91903-926"/>
    <n v="1"/>
    <x v="459"/>
    <s v="05325-97750-WP"/>
    <s v="E-D-2.5"/>
    <n v="1"/>
    <x v="539"/>
    <s v="Upton"/>
    <x v="2"/>
    <x v="0"/>
    <x v="1"/>
    <x v="2"/>
    <x v="2"/>
    <n v="27.945"/>
    <n v="3.07395"/>
    <n v="27.945"/>
  </r>
  <r>
    <s v="OLF-77983-457"/>
    <n v="1"/>
    <x v="460"/>
    <s v="51901-35210-UI"/>
    <s v="A-L-2.5"/>
    <n v="2"/>
    <x v="547"/>
    <s v="Chattanooga"/>
    <x v="0"/>
    <x v="1"/>
    <x v="2"/>
    <x v="1"/>
    <x v="2"/>
    <n v="29.784999999999997"/>
    <n v="2.6806499999999995"/>
    <n v="59.569999999999993"/>
  </r>
  <r>
    <s v="MVI-04946-827"/>
    <n v="1"/>
    <x v="461"/>
    <s v="62483-50867-OM"/>
    <s v="E-L-1"/>
    <n v="1"/>
    <x v="548"/>
    <s v="Manchester"/>
    <x v="2"/>
    <x v="1"/>
    <x v="1"/>
    <x v="1"/>
    <x v="0"/>
    <n v="14.85"/>
    <n v="1.6335"/>
    <n v="14.85"/>
  </r>
  <r>
    <s v="UOG-94188-104"/>
    <n v="1"/>
    <x v="219"/>
    <s v="92753-50029-SD"/>
    <s v="A-M-0.5"/>
    <n v="5"/>
    <x v="549"/>
    <s v="Columbus"/>
    <x v="0"/>
    <x v="1"/>
    <x v="2"/>
    <x v="0"/>
    <x v="1"/>
    <n v="6.75"/>
    <n v="0.60749999999999993"/>
    <n v="33.75"/>
  </r>
  <r>
    <s v="DSN-15872-519"/>
    <n v="1"/>
    <x v="462"/>
    <s v="53809-98498-SN"/>
    <s v="L-L-2.5"/>
    <n v="4"/>
    <x v="550"/>
    <s v="Pasadena"/>
    <x v="0"/>
    <x v="0"/>
    <x v="3"/>
    <x v="1"/>
    <x v="2"/>
    <n v="36.454999999999998"/>
    <n v="4.7391499999999995"/>
    <n v="145.82"/>
  </r>
  <r>
    <s v="OUQ-73954-002"/>
    <n v="1"/>
    <x v="463"/>
    <s v="66308-13503-KD"/>
    <s v="R-M-0.2"/>
    <n v="4"/>
    <x v="551"/>
    <s v="San Francisco"/>
    <x v="0"/>
    <x v="0"/>
    <x v="0"/>
    <x v="0"/>
    <x v="3"/>
    <n v="2.9849999999999999"/>
    <n v="0.17909999999999998"/>
    <n v="11.94"/>
  </r>
  <r>
    <s v="LGL-16843-667"/>
    <n v="1"/>
    <x v="464"/>
    <s v="82458-87830-JE"/>
    <s v="A-D-0.2"/>
    <n v="4"/>
    <x v="552"/>
    <s v="Shreveport"/>
    <x v="0"/>
    <x v="0"/>
    <x v="2"/>
    <x v="2"/>
    <x v="3"/>
    <n v="2.9849999999999999"/>
    <n v="0.26865"/>
    <n v="11.94"/>
  </r>
  <r>
    <s v="TCC-89722-031"/>
    <n v="1"/>
    <x v="465"/>
    <s v="41611-34336-WT"/>
    <s v="L-D-0.5"/>
    <n v="1"/>
    <x v="553"/>
    <s v="Philadelphia"/>
    <x v="0"/>
    <x v="1"/>
    <x v="3"/>
    <x v="2"/>
    <x v="1"/>
    <n v="7.77"/>
    <n v="1.0101"/>
    <n v="7.77"/>
  </r>
  <r>
    <s v="TRA-79507-007"/>
    <n v="1"/>
    <x v="466"/>
    <s v="70089-27418-UJ"/>
    <s v="R-L-2.5"/>
    <n v="4"/>
    <x v="554"/>
    <s v="Migrate"/>
    <x v="0"/>
    <x v="0"/>
    <x v="0"/>
    <x v="1"/>
    <x v="2"/>
    <n v="27.484999999999996"/>
    <n v="1.6490999999999998"/>
    <n v="109.93999999999998"/>
  </r>
  <r>
    <s v="MZJ-77284-941"/>
    <n v="1"/>
    <x v="467"/>
    <s v="99978-56910-BN"/>
    <s v="E-L-0.2"/>
    <n v="5"/>
    <x v="555"/>
    <s v="Toledo"/>
    <x v="0"/>
    <x v="0"/>
    <x v="1"/>
    <x v="1"/>
    <x v="3"/>
    <n v="4.4550000000000001"/>
    <n v="0.49004999999999999"/>
    <n v="22.274999999999999"/>
  </r>
  <r>
    <s v="AXN-57779-891"/>
    <n v="1"/>
    <x v="468"/>
    <s v="09668-23340-IC"/>
    <s v="R-M-0.2"/>
    <n v="3"/>
    <x v="556"/>
    <s v="Colorado Springs"/>
    <x v="0"/>
    <x v="1"/>
    <x v="0"/>
    <x v="0"/>
    <x v="3"/>
    <n v="2.9849999999999999"/>
    <n v="0.17909999999999998"/>
    <n v="8.9550000000000001"/>
  </r>
  <r>
    <s v="PJB-15659-994"/>
    <n v="1"/>
    <x v="469"/>
    <s v="39457-62611-YK"/>
    <s v="L-D-2.5"/>
    <n v="4"/>
    <x v="557"/>
    <s v="Longwood"/>
    <x v="1"/>
    <x v="1"/>
    <x v="3"/>
    <x v="2"/>
    <x v="2"/>
    <n v="29.784999999999997"/>
    <n v="3.8720499999999998"/>
    <n v="119.13999999999999"/>
  </r>
  <r>
    <s v="LTS-03470-353"/>
    <n v="1"/>
    <x v="470"/>
    <s v="90985-89807-RW"/>
    <s v="A-L-2.5"/>
    <n v="5"/>
    <x v="558"/>
    <s v="Pittsburgh"/>
    <x v="0"/>
    <x v="0"/>
    <x v="2"/>
    <x v="1"/>
    <x v="2"/>
    <n v="29.784999999999997"/>
    <n v="2.6806499999999995"/>
    <n v="148.92499999999998"/>
  </r>
  <r>
    <s v="UMM-28497-689"/>
    <n v="1"/>
    <x v="471"/>
    <s v="05325-97750-WP"/>
    <s v="L-L-2.5"/>
    <n v="3"/>
    <x v="539"/>
    <s v="Upton"/>
    <x v="2"/>
    <x v="0"/>
    <x v="3"/>
    <x v="1"/>
    <x v="2"/>
    <n v="36.454999999999998"/>
    <n v="4.7391499999999995"/>
    <n v="109.36499999999999"/>
  </r>
  <r>
    <s v="MJZ-93232-402"/>
    <n v="1"/>
    <x v="472"/>
    <s v="17816-67941-ZS"/>
    <s v="E-D-0.2"/>
    <n v="1"/>
    <x v="559"/>
    <s v="Shreveport"/>
    <x v="0"/>
    <x v="0"/>
    <x v="1"/>
    <x v="2"/>
    <x v="3"/>
    <n v="3.645"/>
    <n v="0.40095000000000003"/>
    <n v="3.645"/>
  </r>
  <r>
    <s v="UHW-74617-126"/>
    <n v="1"/>
    <x v="173"/>
    <s v="90816-65619-LM"/>
    <s v="E-D-2.5"/>
    <n v="2"/>
    <x v="560"/>
    <s v="Cleveland"/>
    <x v="0"/>
    <x v="1"/>
    <x v="1"/>
    <x v="2"/>
    <x v="2"/>
    <n v="27.945"/>
    <n v="3.07395"/>
    <n v="55.89"/>
  </r>
  <r>
    <s v="RIK-61730-794"/>
    <n v="1"/>
    <x v="473"/>
    <s v="69761-61146-KD"/>
    <s v="L-M-0.2"/>
    <n v="6"/>
    <x v="561"/>
    <s v="Milwaukee"/>
    <x v="0"/>
    <x v="0"/>
    <x v="3"/>
    <x v="0"/>
    <x v="3"/>
    <n v="4.3650000000000002"/>
    <n v="0.56745000000000001"/>
    <n v="26.19"/>
  </r>
  <r>
    <s v="IDJ-55379-750"/>
    <n v="1"/>
    <x v="474"/>
    <s v="24040-20817-QB"/>
    <s v="R-M-1"/>
    <n v="4"/>
    <x v="562"/>
    <s v="Fort Lauderdale"/>
    <x v="0"/>
    <x v="1"/>
    <x v="0"/>
    <x v="0"/>
    <x v="0"/>
    <n v="9.9499999999999993"/>
    <n v="0.59699999999999998"/>
    <n v="39.799999999999997"/>
  </r>
  <r>
    <s v="OHX-11953-965"/>
    <n v="1"/>
    <x v="475"/>
    <s v="19524-21432-XP"/>
    <s v="E-L-2.5"/>
    <n v="2"/>
    <x v="563"/>
    <s v="Shreveport"/>
    <x v="0"/>
    <x v="1"/>
    <x v="1"/>
    <x v="1"/>
    <x v="2"/>
    <n v="34.154999999999994"/>
    <n v="3.7570499999999996"/>
    <n v="68.309999999999988"/>
  </r>
  <r>
    <s v="TVV-42245-088"/>
    <n v="1"/>
    <x v="476"/>
    <s v="14398-43114-RV"/>
    <s v="A-M-0.2"/>
    <n v="4"/>
    <x v="564"/>
    <s v="Beaumont"/>
    <x v="1"/>
    <x v="1"/>
    <x v="2"/>
    <x v="0"/>
    <x v="3"/>
    <n v="3.375"/>
    <n v="0.30374999999999996"/>
    <n v="13.5"/>
  </r>
  <r>
    <s v="DYP-74337-787"/>
    <n v="1"/>
    <x v="431"/>
    <s v="41486-52502-QQ"/>
    <s v="R-M-0.5"/>
    <n v="1"/>
    <x v="565"/>
    <s v="Sacramento"/>
    <x v="0"/>
    <x v="1"/>
    <x v="0"/>
    <x v="0"/>
    <x v="1"/>
    <n v="5.97"/>
    <n v="0.35819999999999996"/>
    <n v="5.97"/>
  </r>
  <r>
    <s v="OKA-93124-100"/>
    <n v="1"/>
    <x v="477"/>
    <s v="05325-97750-WP"/>
    <s v="R-M-0.5"/>
    <n v="5"/>
    <x v="539"/>
    <s v="Upton"/>
    <x v="2"/>
    <x v="0"/>
    <x v="0"/>
    <x v="0"/>
    <x v="1"/>
    <n v="5.97"/>
    <n v="0.35819999999999996"/>
    <n v="29.849999999999998"/>
  </r>
  <r>
    <s v="IXW-20780-268"/>
    <n v="1"/>
    <x v="478"/>
    <s v="20236-64364-QL"/>
    <s v="L-L-2.5"/>
    <n v="2"/>
    <x v="566"/>
    <s v="Fargo"/>
    <x v="0"/>
    <x v="0"/>
    <x v="3"/>
    <x v="1"/>
    <x v="2"/>
    <n v="36.454999999999998"/>
    <n v="4.7391499999999995"/>
    <n v="72.91"/>
  </r>
  <r>
    <s v="NGG-24006-937"/>
    <n v="1"/>
    <x v="45"/>
    <s v="29102-40100-TZ"/>
    <s v="E-M-2.5"/>
    <n v="4"/>
    <x v="567"/>
    <s v="Middleton"/>
    <x v="2"/>
    <x v="1"/>
    <x v="1"/>
    <x v="0"/>
    <x v="2"/>
    <n v="31.624999999999996"/>
    <n v="3.4787499999999998"/>
    <n v="126.49999999999999"/>
  </r>
  <r>
    <s v="JZC-31180-557"/>
    <n v="1"/>
    <x v="444"/>
    <s v="09171-42203-EB"/>
    <s v="L-M-2.5"/>
    <n v="1"/>
    <x v="568"/>
    <s v="Tulsa"/>
    <x v="0"/>
    <x v="1"/>
    <x v="3"/>
    <x v="0"/>
    <x v="2"/>
    <n v="33.464999999999996"/>
    <n v="4.3504499999999995"/>
    <n v="33.464999999999996"/>
  </r>
  <r>
    <s v="ZMU-63715-204"/>
    <n v="1"/>
    <x v="479"/>
    <s v="29060-75856-UI"/>
    <s v="E-D-1"/>
    <n v="6"/>
    <x v="569"/>
    <s v="New York City"/>
    <x v="0"/>
    <x v="0"/>
    <x v="1"/>
    <x v="2"/>
    <x v="0"/>
    <n v="12.15"/>
    <n v="1.3365"/>
    <n v="72.900000000000006"/>
  </r>
  <r>
    <s v="GND-08192-056"/>
    <n v="1"/>
    <x v="480"/>
    <s v="17088-16989-PL"/>
    <s v="L-D-0.5"/>
    <n v="2"/>
    <x v="570"/>
    <s v="Seminole"/>
    <x v="0"/>
    <x v="0"/>
    <x v="3"/>
    <x v="2"/>
    <x v="1"/>
    <n v="7.77"/>
    <n v="1.0101"/>
    <n v="15.54"/>
  </r>
  <r>
    <s v="RYY-38961-093"/>
    <n v="1"/>
    <x v="481"/>
    <s v="14756-18321-CL"/>
    <s v="A-M-0.2"/>
    <n v="6"/>
    <x v="571"/>
    <s v="Fort Lauderdale"/>
    <x v="0"/>
    <x v="1"/>
    <x v="2"/>
    <x v="0"/>
    <x v="3"/>
    <n v="3.375"/>
    <n v="0.30374999999999996"/>
    <n v="20.25"/>
  </r>
  <r>
    <s v="CVA-64996-969"/>
    <n v="1"/>
    <x v="478"/>
    <s v="13324-78688-MI"/>
    <s v="A-L-1"/>
    <n v="6"/>
    <x v="572"/>
    <s v="Portland"/>
    <x v="0"/>
    <x v="1"/>
    <x v="2"/>
    <x v="1"/>
    <x v="0"/>
    <n v="12.95"/>
    <n v="1.1655"/>
    <n v="77.699999999999989"/>
  </r>
  <r>
    <s v="XTH-67276-442"/>
    <n v="1"/>
    <x v="482"/>
    <s v="73799-04749-BM"/>
    <s v="L-M-2.5"/>
    <n v="4"/>
    <x v="573"/>
    <s v="Las Vegas"/>
    <x v="0"/>
    <x v="1"/>
    <x v="3"/>
    <x v="0"/>
    <x v="2"/>
    <n v="33.464999999999996"/>
    <n v="4.3504499999999995"/>
    <n v="133.85999999999999"/>
  </r>
  <r>
    <s v="PVU-02950-470"/>
    <n v="1"/>
    <x v="353"/>
    <s v="01927-46702-YT"/>
    <s v="E-D-1"/>
    <n v="1"/>
    <x v="574"/>
    <s v="Merton"/>
    <x v="2"/>
    <x v="1"/>
    <x v="1"/>
    <x v="2"/>
    <x v="0"/>
    <n v="12.15"/>
    <n v="1.3365"/>
    <n v="12.15"/>
  </r>
  <r>
    <s v="XSN-26809-910"/>
    <n v="1"/>
    <x v="199"/>
    <s v="80467-17137-TO"/>
    <s v="E-M-2.5"/>
    <n v="2"/>
    <x v="575"/>
    <s v="Ballybofey"/>
    <x v="1"/>
    <x v="0"/>
    <x v="1"/>
    <x v="0"/>
    <x v="2"/>
    <n v="31.624999999999996"/>
    <n v="3.4787499999999998"/>
    <n v="63.249999999999993"/>
  </r>
  <r>
    <s v="UDN-88321-005"/>
    <n v="1"/>
    <x v="372"/>
    <s v="14640-87215-BK"/>
    <s v="R-L-0.5"/>
    <n v="5"/>
    <x v="576"/>
    <s v="San Francisco"/>
    <x v="0"/>
    <x v="1"/>
    <x v="0"/>
    <x v="1"/>
    <x v="1"/>
    <n v="7.169999999999999"/>
    <n v="0.43019999999999992"/>
    <n v="35.849999999999994"/>
  </r>
  <r>
    <s v="EXP-21628-670"/>
    <n v="1"/>
    <x v="267"/>
    <s v="94447-35885-HK"/>
    <s v="A-M-2.5"/>
    <n v="3"/>
    <x v="577"/>
    <s v="Pittsburgh"/>
    <x v="0"/>
    <x v="1"/>
    <x v="2"/>
    <x v="0"/>
    <x v="2"/>
    <n v="25.874999999999996"/>
    <n v="2.3287499999999994"/>
    <n v="77.624999999999986"/>
  </r>
  <r>
    <s v="VGM-24161-361"/>
    <n v="1"/>
    <x v="480"/>
    <s v="71034-49694-CS"/>
    <s v="E-M-2.5"/>
    <n v="2"/>
    <x v="578"/>
    <s v="Houston"/>
    <x v="0"/>
    <x v="0"/>
    <x v="1"/>
    <x v="0"/>
    <x v="2"/>
    <n v="31.624999999999996"/>
    <n v="3.4787499999999998"/>
    <n v="63.249999999999993"/>
  </r>
  <r>
    <s v="PKN-19556-918"/>
    <n v="1"/>
    <x v="483"/>
    <s v="00445-42781-KX"/>
    <s v="E-L-0.2"/>
    <n v="6"/>
    <x v="579"/>
    <s v="Castlerea"/>
    <x v="1"/>
    <x v="0"/>
    <x v="1"/>
    <x v="1"/>
    <x v="3"/>
    <n v="4.4550000000000001"/>
    <n v="0.49004999999999999"/>
    <n v="26.73"/>
  </r>
  <r>
    <s v="PKN-19556-918"/>
    <n v="1"/>
    <x v="483"/>
    <s v="00445-42781-KX"/>
    <s v="L-D-0.5"/>
    <n v="4"/>
    <x v="579"/>
    <s v="Castlerea"/>
    <x v="1"/>
    <x v="0"/>
    <x v="3"/>
    <x v="2"/>
    <x v="1"/>
    <n v="7.77"/>
    <n v="1.0101"/>
    <n v="31.08"/>
  </r>
  <r>
    <s v="PKN-19556-918"/>
    <n v="1"/>
    <x v="483"/>
    <s v="00445-42781-KX"/>
    <s v="A-D-0.2"/>
    <n v="1"/>
    <x v="579"/>
    <s v="Castlerea"/>
    <x v="1"/>
    <x v="0"/>
    <x v="2"/>
    <x v="2"/>
    <x v="3"/>
    <n v="2.9849999999999999"/>
    <n v="0.26865"/>
    <n v="2.9849999999999999"/>
  </r>
  <r>
    <s v="PKN-19556-918"/>
    <n v="1"/>
    <x v="483"/>
    <s v="00445-42781-KX"/>
    <s v="R-D-2.5"/>
    <n v="5"/>
    <x v="579"/>
    <s v="Castlerea"/>
    <x v="1"/>
    <x v="0"/>
    <x v="0"/>
    <x v="2"/>
    <x v="2"/>
    <n v="20.584999999999997"/>
    <n v="1.2350999999999999"/>
    <n v="102.92499999999998"/>
  </r>
  <r>
    <s v="DXQ-44537-297"/>
    <n v="1"/>
    <x v="484"/>
    <s v="96116-24737-LV"/>
    <s v="E-L-0.5"/>
    <n v="4"/>
    <x v="580"/>
    <s v="Los Angeles"/>
    <x v="0"/>
    <x v="1"/>
    <x v="1"/>
    <x v="1"/>
    <x v="1"/>
    <n v="8.91"/>
    <n v="0.98009999999999997"/>
    <n v="35.64"/>
  </r>
  <r>
    <s v="BPC-54727-307"/>
    <n v="1"/>
    <x v="485"/>
    <s v="18684-73088-YL"/>
    <s v="R-L-1"/>
    <n v="4"/>
    <x v="581"/>
    <s v="Wilkes Barre"/>
    <x v="0"/>
    <x v="1"/>
    <x v="0"/>
    <x v="1"/>
    <x v="0"/>
    <n v="11.95"/>
    <n v="0.71699999999999997"/>
    <n v="47.8"/>
  </r>
  <r>
    <s v="KSH-47717-456"/>
    <n v="1"/>
    <x v="486"/>
    <s v="74671-55639-TU"/>
    <s v="L-M-1"/>
    <n v="3"/>
    <x v="582"/>
    <s v="Denton"/>
    <x v="0"/>
    <x v="1"/>
    <x v="3"/>
    <x v="0"/>
    <x v="0"/>
    <n v="14.55"/>
    <n v="1.8915000000000002"/>
    <n v="43.650000000000006"/>
  </r>
  <r>
    <s v="ANK-59436-446"/>
    <n v="1"/>
    <x v="487"/>
    <s v="17488-65879-XL"/>
    <s v="E-L-0.5"/>
    <n v="4"/>
    <x v="583"/>
    <s v="Lees Summit"/>
    <x v="0"/>
    <x v="0"/>
    <x v="1"/>
    <x v="1"/>
    <x v="1"/>
    <n v="8.91"/>
    <n v="0.98009999999999997"/>
    <n v="35.64"/>
  </r>
  <r>
    <s v="AYY-83051-752"/>
    <n v="1"/>
    <x v="488"/>
    <s v="46431-09298-OU"/>
    <s v="L-L-1"/>
    <n v="6"/>
    <x v="584"/>
    <s v="Little Rock"/>
    <x v="0"/>
    <x v="0"/>
    <x v="3"/>
    <x v="1"/>
    <x v="0"/>
    <n v="15.85"/>
    <n v="2.0605000000000002"/>
    <n v="95.1"/>
  </r>
  <r>
    <s v="CSW-59644-267"/>
    <n v="1"/>
    <x v="489"/>
    <s v="60378-26473-FE"/>
    <s v="E-M-2.5"/>
    <n v="1"/>
    <x v="585"/>
    <s v="Ballisodare"/>
    <x v="1"/>
    <x v="0"/>
    <x v="1"/>
    <x v="0"/>
    <x v="2"/>
    <n v="31.624999999999996"/>
    <n v="3.4787499999999998"/>
    <n v="31.624999999999996"/>
  </r>
  <r>
    <s v="ITY-92466-909"/>
    <n v="1"/>
    <x v="162"/>
    <s v="34927-68586-ZV"/>
    <s v="A-M-2.5"/>
    <n v="3"/>
    <x v="586"/>
    <s v="Daingean"/>
    <x v="1"/>
    <x v="0"/>
    <x v="2"/>
    <x v="0"/>
    <x v="2"/>
    <n v="25.874999999999996"/>
    <n v="2.3287499999999994"/>
    <n v="77.624999999999986"/>
  </r>
  <r>
    <s v="IGW-04801-466"/>
    <n v="1"/>
    <x v="490"/>
    <s v="29051-27555-GD"/>
    <s v="L-D-0.2"/>
    <n v="1"/>
    <x v="587"/>
    <s v="Erie"/>
    <x v="0"/>
    <x v="0"/>
    <x v="3"/>
    <x v="2"/>
    <x v="3"/>
    <n v="3.8849999999999998"/>
    <n v="0.50505"/>
    <n v="3.8849999999999998"/>
  </r>
  <r>
    <s v="LJN-34281-921"/>
    <n v="1"/>
    <x v="491"/>
    <s v="52143-35672-JF"/>
    <s v="R-L-2.5"/>
    <n v="5"/>
    <x v="588"/>
    <s v="Columbus"/>
    <x v="0"/>
    <x v="1"/>
    <x v="0"/>
    <x v="1"/>
    <x v="2"/>
    <n v="27.484999999999996"/>
    <n v="1.6490999999999998"/>
    <n v="137.42499999999998"/>
  </r>
  <r>
    <s v="BWZ-46364-547"/>
    <n v="1"/>
    <x v="301"/>
    <s v="64918-67725-MN"/>
    <s v="R-L-1"/>
    <n v="3"/>
    <x v="589"/>
    <s v="Pittsburgh"/>
    <x v="0"/>
    <x v="0"/>
    <x v="0"/>
    <x v="1"/>
    <x v="0"/>
    <n v="11.95"/>
    <n v="0.71699999999999997"/>
    <n v="35.849999999999994"/>
  </r>
  <r>
    <s v="SBC-95710-706"/>
    <n v="1"/>
    <x v="194"/>
    <s v="85634-61759-ND"/>
    <s v="E-M-0.2"/>
    <n v="2"/>
    <x v="590"/>
    <s v="Ford"/>
    <x v="2"/>
    <x v="0"/>
    <x v="1"/>
    <x v="0"/>
    <x v="3"/>
    <n v="4.125"/>
    <n v="0.45374999999999999"/>
    <n v="8.25"/>
  </r>
  <r>
    <s v="WRN-55114-031"/>
    <n v="1"/>
    <x v="26"/>
    <s v="40180-22940-QB"/>
    <s v="E-L-2.5"/>
    <n v="3"/>
    <x v="591"/>
    <s v="Dallas"/>
    <x v="0"/>
    <x v="0"/>
    <x v="1"/>
    <x v="1"/>
    <x v="2"/>
    <n v="34.154999999999994"/>
    <n v="3.7570499999999996"/>
    <n v="102.46499999999997"/>
  </r>
  <r>
    <s v="TZU-64255-831"/>
    <n v="1"/>
    <x v="125"/>
    <s v="34666-76738-SQ"/>
    <s v="R-D-2.5"/>
    <n v="2"/>
    <x v="592"/>
    <s v="Miami"/>
    <x v="0"/>
    <x v="1"/>
    <x v="0"/>
    <x v="2"/>
    <x v="2"/>
    <n v="20.584999999999997"/>
    <n v="1.2350999999999999"/>
    <n v="41.169999999999995"/>
  </r>
  <r>
    <s v="JVF-91003-729"/>
    <n v="1"/>
    <x v="492"/>
    <s v="98536-88616-FF"/>
    <s v="A-D-2.5"/>
    <n v="3"/>
    <x v="593"/>
    <s v="San Angelo"/>
    <x v="0"/>
    <x v="0"/>
    <x v="2"/>
    <x v="2"/>
    <x v="2"/>
    <n v="22.884999999999998"/>
    <n v="2.0596499999999995"/>
    <n v="68.655000000000001"/>
  </r>
  <r>
    <s v="MVB-22135-665"/>
    <n v="1"/>
    <x v="462"/>
    <s v="55621-06130-SA"/>
    <s v="A-D-1"/>
    <n v="1"/>
    <x v="594"/>
    <s v="Albany"/>
    <x v="0"/>
    <x v="0"/>
    <x v="2"/>
    <x v="2"/>
    <x v="0"/>
    <n v="9.9499999999999993"/>
    <n v="0.89549999999999985"/>
    <n v="9.9499999999999993"/>
  </r>
  <r>
    <s v="CKS-47815-571"/>
    <n v="1"/>
    <x v="493"/>
    <s v="45666-86771-EH"/>
    <s v="L-L-0.5"/>
    <n v="3"/>
    <x v="595"/>
    <s v="Thorpe"/>
    <x v="2"/>
    <x v="0"/>
    <x v="3"/>
    <x v="1"/>
    <x v="1"/>
    <n v="9.51"/>
    <n v="1.2363"/>
    <n v="28.53"/>
  </r>
  <r>
    <s v="OAW-17338-101"/>
    <n v="1"/>
    <x v="494"/>
    <s v="52143-35672-JF"/>
    <s v="R-D-0.2"/>
    <n v="6"/>
    <x v="588"/>
    <s v="Columbus"/>
    <x v="0"/>
    <x v="1"/>
    <x v="0"/>
    <x v="2"/>
    <x v="3"/>
    <n v="2.6849999999999996"/>
    <n v="0.16109999999999997"/>
    <n v="16.11"/>
  </r>
  <r>
    <s v="ALP-37623-536"/>
    <n v="1"/>
    <x v="495"/>
    <s v="24689-69376-XX"/>
    <s v="L-L-1"/>
    <n v="6"/>
    <x v="596"/>
    <s v="Carlton"/>
    <x v="2"/>
    <x v="1"/>
    <x v="3"/>
    <x v="1"/>
    <x v="0"/>
    <n v="15.85"/>
    <n v="2.0605000000000002"/>
    <n v="95.1"/>
  </r>
  <r>
    <s v="WMU-87639-108"/>
    <n v="1"/>
    <x v="496"/>
    <s v="71891-51101-VQ"/>
    <s v="R-D-0.5"/>
    <n v="1"/>
    <x v="597"/>
    <s v="Corona"/>
    <x v="0"/>
    <x v="0"/>
    <x v="0"/>
    <x v="2"/>
    <x v="1"/>
    <n v="5.3699999999999992"/>
    <n v="0.32219999999999993"/>
    <n v="5.3699999999999992"/>
  </r>
  <r>
    <s v="USN-44968-231"/>
    <n v="1"/>
    <x v="497"/>
    <s v="71749-05400-CN"/>
    <s v="R-L-1"/>
    <n v="4"/>
    <x v="598"/>
    <s v="Washington"/>
    <x v="0"/>
    <x v="1"/>
    <x v="0"/>
    <x v="1"/>
    <x v="0"/>
    <n v="11.95"/>
    <n v="0.71699999999999997"/>
    <n v="47.8"/>
  </r>
  <r>
    <s v="YZG-20575-451"/>
    <n v="1"/>
    <x v="498"/>
    <s v="64845-00270-NO"/>
    <s v="L-L-1"/>
    <n v="4"/>
    <x v="599"/>
    <s v="Ballinteer"/>
    <x v="1"/>
    <x v="1"/>
    <x v="3"/>
    <x v="1"/>
    <x v="0"/>
    <n v="15.85"/>
    <n v="2.0605000000000002"/>
    <n v="63.4"/>
  </r>
  <r>
    <s v="HTH-52867-812"/>
    <n v="1"/>
    <x v="382"/>
    <s v="29851-36402-UX"/>
    <s v="A-M-2.5"/>
    <n v="4"/>
    <x v="600"/>
    <s v="Toledo"/>
    <x v="0"/>
    <x v="1"/>
    <x v="2"/>
    <x v="0"/>
    <x v="2"/>
    <n v="25.874999999999996"/>
    <n v="2.3287499999999994"/>
    <n v="103.49999999999999"/>
  </r>
  <r>
    <s v="FWU-44971-444"/>
    <n v="1"/>
    <x v="499"/>
    <s v="12190-25421-WM"/>
    <s v="A-D-2.5"/>
    <n v="3"/>
    <x v="601"/>
    <s v="Washington"/>
    <x v="0"/>
    <x v="1"/>
    <x v="2"/>
    <x v="2"/>
    <x v="2"/>
    <n v="22.884999999999998"/>
    <n v="2.0596499999999995"/>
    <n v="68.655000000000001"/>
  </r>
  <r>
    <s v="EQI-82205-066"/>
    <n v="1"/>
    <x v="500"/>
    <s v="52316-30571-GD"/>
    <s v="R-M-2.5"/>
    <n v="2"/>
    <x v="602"/>
    <s v="Cedar Rapids"/>
    <x v="0"/>
    <x v="0"/>
    <x v="0"/>
    <x v="0"/>
    <x v="2"/>
    <n v="22.884999999999998"/>
    <n v="1.3730999999999998"/>
    <n v="45.769999999999996"/>
  </r>
  <r>
    <s v="NAR-00747-074"/>
    <n v="1"/>
    <x v="501"/>
    <s v="23243-92649-RY"/>
    <s v="L-D-1"/>
    <n v="4"/>
    <x v="603"/>
    <s v="Aurora"/>
    <x v="0"/>
    <x v="1"/>
    <x v="3"/>
    <x v="2"/>
    <x v="0"/>
    <n v="12.95"/>
    <n v="1.6835"/>
    <n v="51.8"/>
  </r>
  <r>
    <s v="JYR-22052-185"/>
    <n v="1"/>
    <x v="502"/>
    <s v="39528-19971-OR"/>
    <s v="A-M-0.5"/>
    <n v="2"/>
    <x v="604"/>
    <s v="Sunnyvale"/>
    <x v="0"/>
    <x v="0"/>
    <x v="2"/>
    <x v="0"/>
    <x v="1"/>
    <n v="6.75"/>
    <n v="0.60749999999999993"/>
    <n v="13.5"/>
  </r>
  <r>
    <s v="XKO-54097-932"/>
    <n v="1"/>
    <x v="503"/>
    <s v="32743-78448-KT"/>
    <s v="E-M-0.5"/>
    <n v="3"/>
    <x v="605"/>
    <s v="Durham"/>
    <x v="0"/>
    <x v="0"/>
    <x v="1"/>
    <x v="0"/>
    <x v="1"/>
    <n v="8.25"/>
    <n v="0.90749999999999997"/>
    <n v="24.75"/>
  </r>
  <r>
    <s v="HXA-72415-025"/>
    <n v="1"/>
    <x v="504"/>
    <s v="93417-12322-YB"/>
    <s v="A-D-2.5"/>
    <n v="2"/>
    <x v="606"/>
    <s v="Cluain Meala"/>
    <x v="1"/>
    <x v="0"/>
    <x v="2"/>
    <x v="2"/>
    <x v="2"/>
    <n v="22.884999999999998"/>
    <n v="2.0596499999999995"/>
    <n v="45.769999999999996"/>
  </r>
  <r>
    <s v="MJF-20065-335"/>
    <n v="1"/>
    <x v="497"/>
    <s v="56891-86662-UY"/>
    <s v="E-L-0.5"/>
    <n v="6"/>
    <x v="607"/>
    <s v="Lansing"/>
    <x v="0"/>
    <x v="1"/>
    <x v="1"/>
    <x v="1"/>
    <x v="1"/>
    <n v="8.91"/>
    <n v="0.98009999999999997"/>
    <n v="53.46"/>
  </r>
  <r>
    <s v="GFI-83300-059"/>
    <n v="1"/>
    <x v="501"/>
    <s v="40414-26467-VE"/>
    <s v="A-M-0.2"/>
    <n v="6"/>
    <x v="608"/>
    <s v="Houston"/>
    <x v="0"/>
    <x v="0"/>
    <x v="2"/>
    <x v="0"/>
    <x v="3"/>
    <n v="3.375"/>
    <n v="0.30374999999999996"/>
    <n v="20.25"/>
  </r>
  <r>
    <s v="WJR-51493-682"/>
    <n v="1"/>
    <x v="1"/>
    <s v="87858-83734-RK"/>
    <s v="L-D-2.5"/>
    <n v="5"/>
    <x v="609"/>
    <s v="Murfreesboro"/>
    <x v="0"/>
    <x v="1"/>
    <x v="3"/>
    <x v="2"/>
    <x v="2"/>
    <n v="29.784999999999997"/>
    <n v="3.8720499999999998"/>
    <n v="148.92499999999998"/>
  </r>
  <r>
    <s v="SHP-55648-472"/>
    <n v="1"/>
    <x v="505"/>
    <s v="46818-20198-GB"/>
    <s v="A-M-1"/>
    <n v="6"/>
    <x v="610"/>
    <s v="Charleston"/>
    <x v="0"/>
    <x v="1"/>
    <x v="2"/>
    <x v="0"/>
    <x v="0"/>
    <n v="11.25"/>
    <n v="1.0125"/>
    <n v="67.5"/>
  </r>
  <r>
    <s v="HYR-03455-684"/>
    <n v="1"/>
    <x v="506"/>
    <s v="29808-89098-XD"/>
    <s v="E-D-1"/>
    <n v="6"/>
    <x v="611"/>
    <s v="Erie"/>
    <x v="0"/>
    <x v="1"/>
    <x v="1"/>
    <x v="2"/>
    <x v="0"/>
    <n v="12.15"/>
    <n v="1.3365"/>
    <n v="72.900000000000006"/>
  </r>
  <r>
    <s v="HYR-03455-684"/>
    <n v="1"/>
    <x v="506"/>
    <s v="29808-89098-XD"/>
    <s v="L-D-0.2"/>
    <n v="2"/>
    <x v="611"/>
    <s v="Erie"/>
    <x v="0"/>
    <x v="1"/>
    <x v="3"/>
    <x v="2"/>
    <x v="3"/>
    <n v="3.8849999999999998"/>
    <n v="0.50505"/>
    <n v="7.77"/>
  </r>
  <r>
    <s v="HUG-52766-375"/>
    <n v="1"/>
    <x v="507"/>
    <s v="78786-77449-RQ"/>
    <s v="A-D-2.5"/>
    <n v="4"/>
    <x v="612"/>
    <s v="Lubbock"/>
    <x v="0"/>
    <x v="1"/>
    <x v="2"/>
    <x v="2"/>
    <x v="2"/>
    <n v="22.884999999999998"/>
    <n v="2.0596499999999995"/>
    <n v="91.539999999999992"/>
  </r>
  <r>
    <s v="DAH-46595-917"/>
    <n v="1"/>
    <x v="508"/>
    <s v="27878-42224-QF"/>
    <s v="A-D-1"/>
    <n v="6"/>
    <x v="613"/>
    <s v="Gorey"/>
    <x v="1"/>
    <x v="1"/>
    <x v="2"/>
    <x v="2"/>
    <x v="0"/>
    <n v="9.9499999999999993"/>
    <n v="0.89549999999999985"/>
    <n v="59.699999999999996"/>
  </r>
  <r>
    <s v="VEM-79839-466"/>
    <n v="1"/>
    <x v="509"/>
    <s v="32743-78448-KT"/>
    <s v="R-L-2.5"/>
    <n v="5"/>
    <x v="605"/>
    <s v="Durham"/>
    <x v="0"/>
    <x v="0"/>
    <x v="0"/>
    <x v="1"/>
    <x v="2"/>
    <n v="27.484999999999996"/>
    <n v="1.6490999999999998"/>
    <n v="137.42499999999998"/>
  </r>
  <r>
    <s v="OWH-11126-533"/>
    <n v="1"/>
    <x v="131"/>
    <s v="25331-13794-SB"/>
    <s v="L-M-2.5"/>
    <n v="2"/>
    <x v="614"/>
    <s v="Florence"/>
    <x v="0"/>
    <x v="1"/>
    <x v="3"/>
    <x v="0"/>
    <x v="2"/>
    <n v="33.464999999999996"/>
    <n v="4.3504499999999995"/>
    <n v="66.929999999999993"/>
  </r>
  <r>
    <s v="UMT-26130-151"/>
    <n v="1"/>
    <x v="510"/>
    <s v="55864-37682-GQ"/>
    <s v="L-M-0.2"/>
    <n v="3"/>
    <x v="615"/>
    <s v="Syracuse"/>
    <x v="0"/>
    <x v="0"/>
    <x v="3"/>
    <x v="0"/>
    <x v="3"/>
    <n v="4.3650000000000002"/>
    <n v="0.56745000000000001"/>
    <n v="13.095000000000001"/>
  </r>
  <r>
    <s v="JKA-27899-806"/>
    <n v="1"/>
    <x v="511"/>
    <s v="97005-25609-CQ"/>
    <s v="R-L-1"/>
    <n v="5"/>
    <x v="616"/>
    <s v="Lawrenceville"/>
    <x v="0"/>
    <x v="1"/>
    <x v="0"/>
    <x v="1"/>
    <x v="0"/>
    <n v="11.95"/>
    <n v="0.71699999999999997"/>
    <n v="59.75"/>
  </r>
  <r>
    <s v="ULU-07744-724"/>
    <n v="1"/>
    <x v="512"/>
    <s v="94058-95794-IJ"/>
    <s v="L-M-0.5"/>
    <n v="5"/>
    <x v="617"/>
    <s v="Houston"/>
    <x v="0"/>
    <x v="0"/>
    <x v="3"/>
    <x v="0"/>
    <x v="1"/>
    <n v="8.73"/>
    <n v="1.1349"/>
    <n v="43.650000000000006"/>
  </r>
  <r>
    <s v="NOM-56457-507"/>
    <n v="1"/>
    <x v="513"/>
    <s v="40214-03678-GU"/>
    <s v="E-M-1"/>
    <n v="6"/>
    <x v="618"/>
    <s v="Kansas City"/>
    <x v="0"/>
    <x v="0"/>
    <x v="1"/>
    <x v="0"/>
    <x v="0"/>
    <n v="13.75"/>
    <n v="1.5125"/>
    <n v="82.5"/>
  </r>
  <r>
    <s v="NZN-71683-705"/>
    <n v="1"/>
    <x v="514"/>
    <s v="04921-85445-SL"/>
    <s v="A-L-2.5"/>
    <n v="6"/>
    <x v="619"/>
    <s v="Bradenton"/>
    <x v="0"/>
    <x v="0"/>
    <x v="2"/>
    <x v="1"/>
    <x v="2"/>
    <n v="29.784999999999997"/>
    <n v="2.6806499999999995"/>
    <n v="178.70999999999998"/>
  </r>
  <r>
    <s v="WMA-34232-850"/>
    <n v="1"/>
    <x v="7"/>
    <s v="53386-94266-LJ"/>
    <s v="L-D-2.5"/>
    <n v="4"/>
    <x v="620"/>
    <s v="Allentown"/>
    <x v="0"/>
    <x v="0"/>
    <x v="3"/>
    <x v="2"/>
    <x v="2"/>
    <n v="29.784999999999997"/>
    <n v="3.8720499999999998"/>
    <n v="119.13999999999999"/>
  </r>
  <r>
    <s v="EZL-27919-704"/>
    <n v="1"/>
    <x v="481"/>
    <s v="49480-85909-DG"/>
    <s v="L-L-0.5"/>
    <n v="5"/>
    <x v="621"/>
    <s v="Hampton"/>
    <x v="0"/>
    <x v="1"/>
    <x v="3"/>
    <x v="1"/>
    <x v="1"/>
    <n v="9.51"/>
    <n v="1.2363"/>
    <n v="47.55"/>
  </r>
  <r>
    <s v="ZYU-11345-774"/>
    <n v="1"/>
    <x v="515"/>
    <s v="18293-78136-MN"/>
    <s v="L-M-0.5"/>
    <n v="5"/>
    <x v="622"/>
    <s v="Whitegate"/>
    <x v="1"/>
    <x v="1"/>
    <x v="3"/>
    <x v="0"/>
    <x v="1"/>
    <n v="8.73"/>
    <n v="1.1349"/>
    <n v="43.650000000000006"/>
  </r>
  <r>
    <s v="CPW-34587-459"/>
    <n v="1"/>
    <x v="516"/>
    <s v="84641-67384-TD"/>
    <s v="A-L-2.5"/>
    <n v="6"/>
    <x v="623"/>
    <s v="Wichita"/>
    <x v="0"/>
    <x v="0"/>
    <x v="2"/>
    <x v="1"/>
    <x v="2"/>
    <n v="29.784999999999997"/>
    <n v="2.6806499999999995"/>
    <n v="178.70999999999998"/>
  </r>
  <r>
    <s v="NQZ-82067-394"/>
    <n v="1"/>
    <x v="517"/>
    <s v="72320-29738-EB"/>
    <s v="R-L-2.5"/>
    <n v="1"/>
    <x v="624"/>
    <s v="Thorpe"/>
    <x v="2"/>
    <x v="1"/>
    <x v="0"/>
    <x v="1"/>
    <x v="2"/>
    <n v="27.484999999999996"/>
    <n v="1.6490999999999998"/>
    <n v="27.484999999999996"/>
  </r>
  <r>
    <s v="JBW-95055-851"/>
    <n v="1"/>
    <x v="518"/>
    <s v="47355-97488-XS"/>
    <s v="A-M-1"/>
    <n v="5"/>
    <x v="625"/>
    <s v="Danbury"/>
    <x v="0"/>
    <x v="1"/>
    <x v="2"/>
    <x v="0"/>
    <x v="0"/>
    <n v="11.25"/>
    <n v="1.0125"/>
    <n v="56.25"/>
  </r>
  <r>
    <s v="AHY-20324-088"/>
    <n v="1"/>
    <x v="519"/>
    <s v="63499-24884-PP"/>
    <s v="L-L-0.2"/>
    <n v="2"/>
    <x v="626"/>
    <s v="Kinloch"/>
    <x v="2"/>
    <x v="0"/>
    <x v="3"/>
    <x v="1"/>
    <x v="3"/>
    <n v="4.7549999999999999"/>
    <n v="0.61814999999999998"/>
    <n v="9.51"/>
  </r>
  <r>
    <s v="ZSL-66684-103"/>
    <n v="1"/>
    <x v="520"/>
    <s v="39193-51770-FM"/>
    <s v="E-M-0.2"/>
    <n v="2"/>
    <x v="627"/>
    <s v="Jacksonville"/>
    <x v="0"/>
    <x v="0"/>
    <x v="1"/>
    <x v="0"/>
    <x v="3"/>
    <n v="4.125"/>
    <n v="0.45374999999999999"/>
    <n v="8.25"/>
  </r>
  <r>
    <s v="WNE-73911-475"/>
    <n v="1"/>
    <x v="521"/>
    <s v="61323-91967-GG"/>
    <s v="L-D-0.5"/>
    <n v="6"/>
    <x v="628"/>
    <s v="Houston"/>
    <x v="0"/>
    <x v="1"/>
    <x v="3"/>
    <x v="2"/>
    <x v="1"/>
    <n v="7.77"/>
    <n v="1.0101"/>
    <n v="46.62"/>
  </r>
  <r>
    <s v="EZB-68383-559"/>
    <n v="1"/>
    <x v="418"/>
    <s v="90123-01967-KS"/>
    <s v="R-L-1"/>
    <n v="6"/>
    <x v="629"/>
    <s v="Portland"/>
    <x v="0"/>
    <x v="1"/>
    <x v="0"/>
    <x v="1"/>
    <x v="0"/>
    <n v="11.95"/>
    <n v="0.71699999999999997"/>
    <n v="71.699999999999989"/>
  </r>
  <r>
    <s v="OVO-01283-090"/>
    <n v="1"/>
    <x v="122"/>
    <s v="15958-25089-OS"/>
    <s v="L-L-2.5"/>
    <n v="2"/>
    <x v="630"/>
    <s v="Pasadena"/>
    <x v="0"/>
    <x v="0"/>
    <x v="3"/>
    <x v="1"/>
    <x v="2"/>
    <n v="36.454999999999998"/>
    <n v="4.7391499999999995"/>
    <n v="72.91"/>
  </r>
  <r>
    <s v="TXH-78646-919"/>
    <n v="1"/>
    <x v="423"/>
    <s v="98430-37820-UV"/>
    <s v="R-D-0.2"/>
    <n v="3"/>
    <x v="631"/>
    <s v="Santa Ana"/>
    <x v="0"/>
    <x v="0"/>
    <x v="0"/>
    <x v="2"/>
    <x v="3"/>
    <n v="2.6849999999999996"/>
    <n v="0.16109999999999997"/>
    <n v="8.0549999999999997"/>
  </r>
  <r>
    <s v="CYZ-37122-164"/>
    <n v="1"/>
    <x v="463"/>
    <s v="21798-04171-XC"/>
    <s v="E-M-0.5"/>
    <n v="2"/>
    <x v="632"/>
    <s v="San Jose"/>
    <x v="0"/>
    <x v="1"/>
    <x v="1"/>
    <x v="0"/>
    <x v="1"/>
    <n v="8.25"/>
    <n v="0.90749999999999997"/>
    <n v="16.5"/>
  </r>
  <r>
    <s v="AGQ-06534-750"/>
    <n v="1"/>
    <x v="273"/>
    <s v="52798-46508-HP"/>
    <s v="A-L-1"/>
    <n v="5"/>
    <x v="633"/>
    <s v="Tallaght"/>
    <x v="1"/>
    <x v="1"/>
    <x v="2"/>
    <x v="1"/>
    <x v="0"/>
    <n v="12.95"/>
    <n v="1.1655"/>
    <n v="64.75"/>
  </r>
  <r>
    <s v="QVL-32245-818"/>
    <n v="1"/>
    <x v="522"/>
    <s v="46478-42970-EM"/>
    <s v="A-M-0.5"/>
    <n v="5"/>
    <x v="634"/>
    <s v="Colorado Springs"/>
    <x v="0"/>
    <x v="1"/>
    <x v="2"/>
    <x v="0"/>
    <x v="1"/>
    <n v="6.75"/>
    <n v="0.60749999999999993"/>
    <n v="33.75"/>
  </r>
  <r>
    <s v="LTD-96842-834"/>
    <n v="1"/>
    <x v="523"/>
    <s v="00246-15080-LE"/>
    <s v="L-D-2.5"/>
    <n v="6"/>
    <x v="635"/>
    <s v="Toledo"/>
    <x v="0"/>
    <x v="1"/>
    <x v="3"/>
    <x v="2"/>
    <x v="2"/>
    <n v="29.784999999999997"/>
    <n v="3.8720499999999998"/>
    <n v="178.70999999999998"/>
  </r>
  <r>
    <s v="SEC-91807-425"/>
    <n v="1"/>
    <x v="260"/>
    <s v="94091-86957-HX"/>
    <s v="A-M-1"/>
    <n v="2"/>
    <x v="636"/>
    <s v="Beaumont"/>
    <x v="1"/>
    <x v="1"/>
    <x v="2"/>
    <x v="0"/>
    <x v="0"/>
    <n v="11.25"/>
    <n v="1.0125"/>
    <n v="22.5"/>
  </r>
  <r>
    <s v="MHM-44857-599"/>
    <n v="1"/>
    <x v="331"/>
    <s v="26295-44907-DK"/>
    <s v="L-D-1"/>
    <n v="1"/>
    <x v="637"/>
    <s v="Cincinnati"/>
    <x v="0"/>
    <x v="1"/>
    <x v="3"/>
    <x v="2"/>
    <x v="0"/>
    <n v="12.95"/>
    <n v="1.6835"/>
    <n v="12.95"/>
  </r>
  <r>
    <s v="KGC-95046-911"/>
    <n v="1"/>
    <x v="524"/>
    <s v="95351-96177-QV"/>
    <s v="A-M-2.5"/>
    <n v="2"/>
    <x v="638"/>
    <s v="Saint Louis"/>
    <x v="0"/>
    <x v="0"/>
    <x v="2"/>
    <x v="0"/>
    <x v="2"/>
    <n v="25.874999999999996"/>
    <n v="2.3287499999999994"/>
    <n v="51.749999999999993"/>
  </r>
  <r>
    <s v="RZC-75150-413"/>
    <n v="1"/>
    <x v="525"/>
    <s v="92204-96636-BS"/>
    <s v="E-D-0.5"/>
    <n v="5"/>
    <x v="639"/>
    <s v="Yonkers"/>
    <x v="0"/>
    <x v="1"/>
    <x v="1"/>
    <x v="2"/>
    <x v="1"/>
    <n v="7.29"/>
    <n v="0.80190000000000006"/>
    <n v="36.450000000000003"/>
  </r>
  <r>
    <s v="EYH-88288-452"/>
    <n v="1"/>
    <x v="526"/>
    <s v="03010-30348-UA"/>
    <s v="L-L-2.5"/>
    <n v="5"/>
    <x v="640"/>
    <s v="Baltimore"/>
    <x v="0"/>
    <x v="0"/>
    <x v="3"/>
    <x v="1"/>
    <x v="2"/>
    <n v="36.454999999999998"/>
    <n v="4.7391499999999995"/>
    <n v="182.27499999999998"/>
  </r>
  <r>
    <s v="NYQ-24237-772"/>
    <n v="1"/>
    <x v="104"/>
    <s v="13441-34686-SW"/>
    <s v="L-D-0.5"/>
    <n v="4"/>
    <x v="641"/>
    <s v="Jacksonville"/>
    <x v="0"/>
    <x v="1"/>
    <x v="3"/>
    <x v="2"/>
    <x v="1"/>
    <n v="7.77"/>
    <n v="1.0101"/>
    <n v="31.08"/>
  </r>
  <r>
    <s v="WKB-21680-566"/>
    <n v="1"/>
    <x v="491"/>
    <s v="96612-41722-VJ"/>
    <s v="A-M-0.5"/>
    <n v="3"/>
    <x v="642"/>
    <s v="Bayside"/>
    <x v="1"/>
    <x v="1"/>
    <x v="2"/>
    <x v="0"/>
    <x v="1"/>
    <n v="6.75"/>
    <n v="0.60749999999999993"/>
    <n v="20.25"/>
  </r>
  <r>
    <s v="THE-61147-027"/>
    <n v="1"/>
    <x v="157"/>
    <s v="94091-86957-HX"/>
    <s v="L-D-1"/>
    <n v="2"/>
    <x v="636"/>
    <s v="Beaumont"/>
    <x v="1"/>
    <x v="1"/>
    <x v="3"/>
    <x v="2"/>
    <x v="0"/>
    <n v="12.95"/>
    <n v="1.6835"/>
    <n v="25.9"/>
  </r>
  <r>
    <s v="PTY-86420-119"/>
    <n v="1"/>
    <x v="527"/>
    <s v="25504-41681-WA"/>
    <s v="A-D-0.5"/>
    <n v="4"/>
    <x v="643"/>
    <s v="Miami"/>
    <x v="0"/>
    <x v="0"/>
    <x v="2"/>
    <x v="2"/>
    <x v="1"/>
    <n v="5.97"/>
    <n v="0.5373"/>
    <n v="23.88"/>
  </r>
  <r>
    <s v="QHL-27188-431"/>
    <n v="1"/>
    <x v="528"/>
    <s v="75443-07820-DZ"/>
    <s v="L-L-0.5"/>
    <n v="2"/>
    <x v="644"/>
    <s v="San Francisco"/>
    <x v="0"/>
    <x v="1"/>
    <x v="3"/>
    <x v="1"/>
    <x v="1"/>
    <n v="9.51"/>
    <n v="1.2363"/>
    <n v="19.02"/>
  </r>
  <r>
    <s v="MIS-54381-047"/>
    <n v="1"/>
    <x v="99"/>
    <s v="39276-95489-XV"/>
    <s v="A-D-0.5"/>
    <n v="5"/>
    <x v="645"/>
    <s v="Sandyford"/>
    <x v="1"/>
    <x v="0"/>
    <x v="2"/>
    <x v="2"/>
    <x v="1"/>
    <n v="5.97"/>
    <n v="0.5373"/>
    <n v="29.849999999999998"/>
  </r>
  <r>
    <s v="TBB-29780-459"/>
    <n v="1"/>
    <x v="529"/>
    <s v="61437-83623-PZ"/>
    <s v="A-L-0.5"/>
    <n v="1"/>
    <x v="646"/>
    <s v="Punta Gorda"/>
    <x v="0"/>
    <x v="0"/>
    <x v="2"/>
    <x v="1"/>
    <x v="1"/>
    <n v="7.77"/>
    <n v="0.69929999999999992"/>
    <n v="7.77"/>
  </r>
  <r>
    <s v="QLC-52637-305"/>
    <n v="1"/>
    <x v="530"/>
    <s v="34317-87258-HQ"/>
    <s v="L-D-2.5"/>
    <n v="4"/>
    <x v="647"/>
    <s v="Ballivor"/>
    <x v="1"/>
    <x v="0"/>
    <x v="3"/>
    <x v="2"/>
    <x v="2"/>
    <n v="29.784999999999997"/>
    <n v="3.8720499999999998"/>
    <n v="119.13999999999999"/>
  </r>
  <r>
    <s v="CWT-27056-328"/>
    <n v="1"/>
    <x v="531"/>
    <s v="18570-80998-ZS"/>
    <s v="E-D-0.2"/>
    <n v="6"/>
    <x v="648"/>
    <s v="New York City"/>
    <x v="0"/>
    <x v="0"/>
    <x v="1"/>
    <x v="2"/>
    <x v="3"/>
    <n v="3.645"/>
    <n v="0.40095000000000003"/>
    <n v="21.87"/>
  </r>
  <r>
    <s v="ASS-05878-128"/>
    <n v="1"/>
    <x v="210"/>
    <s v="66580-33745-OQ"/>
    <s v="E-L-0.5"/>
    <n v="2"/>
    <x v="649"/>
    <s v="Spartanburg"/>
    <x v="0"/>
    <x v="1"/>
    <x v="1"/>
    <x v="1"/>
    <x v="1"/>
    <n v="8.91"/>
    <n v="0.98009999999999997"/>
    <n v="17.82"/>
  </r>
  <r>
    <s v="EGK-03027-418"/>
    <n v="1"/>
    <x v="532"/>
    <s v="19820-29285-FD"/>
    <s v="E-M-0.2"/>
    <n v="3"/>
    <x v="650"/>
    <s v="Bakersfield"/>
    <x v="0"/>
    <x v="1"/>
    <x v="1"/>
    <x v="0"/>
    <x v="3"/>
    <n v="4.125"/>
    <n v="0.45374999999999999"/>
    <n v="12.375"/>
  </r>
  <r>
    <s v="KCY-61732-849"/>
    <n v="1"/>
    <x v="533"/>
    <s v="11349-55147-SN"/>
    <s v="L-D-1"/>
    <n v="2"/>
    <x v="651"/>
    <s v="Dungarvan"/>
    <x v="1"/>
    <x v="1"/>
    <x v="3"/>
    <x v="2"/>
    <x v="0"/>
    <n v="12.95"/>
    <n v="1.6835"/>
    <n v="25.9"/>
  </r>
  <r>
    <s v="BLI-21697-702"/>
    <n v="1"/>
    <x v="534"/>
    <s v="21141-12455-VB"/>
    <s v="A-M-0.5"/>
    <n v="2"/>
    <x v="652"/>
    <s v="Saint Louis"/>
    <x v="0"/>
    <x v="0"/>
    <x v="2"/>
    <x v="0"/>
    <x v="1"/>
    <n v="6.75"/>
    <n v="0.60749999999999993"/>
    <n v="13.5"/>
  </r>
  <r>
    <s v="KFJ-46568-890"/>
    <n v="1"/>
    <x v="535"/>
    <s v="71003-85639-HB"/>
    <s v="E-L-0.5"/>
    <n v="2"/>
    <x v="653"/>
    <s v="Fort Wayne"/>
    <x v="0"/>
    <x v="0"/>
    <x v="1"/>
    <x v="1"/>
    <x v="1"/>
    <n v="8.91"/>
    <n v="0.98009999999999997"/>
    <n v="17.82"/>
  </r>
  <r>
    <s v="SOK-43535-680"/>
    <n v="1"/>
    <x v="536"/>
    <s v="58443-95866-YO"/>
    <s v="E-M-0.5"/>
    <n v="3"/>
    <x v="654"/>
    <s v="Young America"/>
    <x v="0"/>
    <x v="1"/>
    <x v="1"/>
    <x v="0"/>
    <x v="1"/>
    <n v="8.25"/>
    <n v="0.90749999999999997"/>
    <n v="24.75"/>
  </r>
  <r>
    <s v="XUE-87260-201"/>
    <n v="1"/>
    <x v="537"/>
    <s v="89646-21249-OH"/>
    <s v="R-M-0.2"/>
    <n v="6"/>
    <x v="655"/>
    <s v="Fort Smith"/>
    <x v="0"/>
    <x v="1"/>
    <x v="0"/>
    <x v="0"/>
    <x v="3"/>
    <n v="2.9849999999999999"/>
    <n v="0.17909999999999998"/>
    <n v="17.91"/>
  </r>
  <r>
    <s v="CZF-40873-691"/>
    <n v="1"/>
    <x v="61"/>
    <s v="64988-20636-XQ"/>
    <s v="E-M-0.5"/>
    <n v="2"/>
    <x v="656"/>
    <s v="Charlton"/>
    <x v="2"/>
    <x v="1"/>
    <x v="1"/>
    <x v="0"/>
    <x v="1"/>
    <n v="8.25"/>
    <n v="0.90749999999999997"/>
    <n v="16.5"/>
  </r>
  <r>
    <s v="AIA-98989-755"/>
    <n v="1"/>
    <x v="242"/>
    <s v="34704-83143-KS"/>
    <s v="R-M-0.2"/>
    <n v="1"/>
    <x v="657"/>
    <s v="Stockton"/>
    <x v="0"/>
    <x v="1"/>
    <x v="0"/>
    <x v="0"/>
    <x v="3"/>
    <n v="2.9849999999999999"/>
    <n v="0.17909999999999998"/>
    <n v="2.9849999999999999"/>
  </r>
  <r>
    <s v="ITZ-21793-986"/>
    <n v="1"/>
    <x v="299"/>
    <s v="67388-17544-XX"/>
    <s v="E-D-0.2"/>
    <n v="4"/>
    <x v="658"/>
    <s v="Navan"/>
    <x v="1"/>
    <x v="0"/>
    <x v="1"/>
    <x v="2"/>
    <x v="3"/>
    <n v="3.645"/>
    <n v="0.40095000000000003"/>
    <n v="14.58"/>
  </r>
  <r>
    <s v="YOK-93322-608"/>
    <n v="1"/>
    <x v="343"/>
    <s v="69411-48470-ID"/>
    <s v="E-L-1"/>
    <n v="6"/>
    <x v="659"/>
    <s v="Tampa"/>
    <x v="0"/>
    <x v="1"/>
    <x v="1"/>
    <x v="1"/>
    <x v="0"/>
    <n v="14.85"/>
    <n v="1.6335"/>
    <n v="89.1"/>
  </r>
  <r>
    <s v="LXK-00634-611"/>
    <n v="1"/>
    <x v="538"/>
    <s v="94091-86957-HX"/>
    <s v="R-L-1"/>
    <n v="3"/>
    <x v="636"/>
    <s v="Beaumont"/>
    <x v="1"/>
    <x v="1"/>
    <x v="0"/>
    <x v="1"/>
    <x v="0"/>
    <n v="11.95"/>
    <n v="0.71699999999999997"/>
    <n v="35.849999999999994"/>
  </r>
  <r>
    <s v="CQW-37388-302"/>
    <n v="1"/>
    <x v="539"/>
    <s v="97741-98924-KT"/>
    <s v="A-D-2.5"/>
    <n v="3"/>
    <x v="660"/>
    <s v="Philadelphia"/>
    <x v="0"/>
    <x v="1"/>
    <x v="2"/>
    <x v="2"/>
    <x v="2"/>
    <n v="22.884999999999998"/>
    <n v="2.0596499999999995"/>
    <n v="68.655000000000001"/>
  </r>
  <r>
    <s v="SPA-79365-334"/>
    <n v="1"/>
    <x v="27"/>
    <s v="79857-78167-KO"/>
    <s v="L-D-1"/>
    <n v="3"/>
    <x v="661"/>
    <s v="San Angelo"/>
    <x v="0"/>
    <x v="1"/>
    <x v="3"/>
    <x v="2"/>
    <x v="0"/>
    <n v="12.95"/>
    <n v="1.6835"/>
    <n v="38.849999999999994"/>
  </r>
  <r>
    <s v="VPX-08817-517"/>
    <n v="1"/>
    <x v="540"/>
    <s v="46963-10322-ZA"/>
    <s v="L-L-1"/>
    <n v="5"/>
    <x v="662"/>
    <s v="Los Angeles"/>
    <x v="0"/>
    <x v="0"/>
    <x v="3"/>
    <x v="1"/>
    <x v="0"/>
    <n v="15.85"/>
    <n v="2.0605000000000002"/>
    <n v="79.25"/>
  </r>
  <r>
    <s v="PBP-87115-410"/>
    <n v="1"/>
    <x v="541"/>
    <s v="93812-74772-MV"/>
    <s v="E-D-0.5"/>
    <n v="5"/>
    <x v="663"/>
    <s v="Lansing"/>
    <x v="0"/>
    <x v="0"/>
    <x v="1"/>
    <x v="2"/>
    <x v="1"/>
    <n v="7.29"/>
    <n v="0.80190000000000006"/>
    <n v="36.450000000000003"/>
  </r>
  <r>
    <s v="SFB-93752-440"/>
    <n v="1"/>
    <x v="390"/>
    <s v="48203-23480-UB"/>
    <s v="R-M-0.2"/>
    <n v="3"/>
    <x v="664"/>
    <s v="Clearwater"/>
    <x v="0"/>
    <x v="0"/>
    <x v="0"/>
    <x v="0"/>
    <x v="3"/>
    <n v="2.9849999999999999"/>
    <n v="0.17909999999999998"/>
    <n v="8.9550000000000001"/>
  </r>
  <r>
    <s v="TBU-65158-068"/>
    <n v="1"/>
    <x v="396"/>
    <s v="60357-65386-RD"/>
    <s v="E-D-1"/>
    <n v="2"/>
    <x v="665"/>
    <s v="Whittier"/>
    <x v="0"/>
    <x v="1"/>
    <x v="1"/>
    <x v="2"/>
    <x v="0"/>
    <n v="12.15"/>
    <n v="1.3365"/>
    <n v="24.3"/>
  </r>
  <r>
    <s v="TEH-08414-216"/>
    <n v="1"/>
    <x v="185"/>
    <s v="35099-13971-JI"/>
    <s v="E-M-2.5"/>
    <n v="2"/>
    <x v="666"/>
    <s v="Fresno"/>
    <x v="0"/>
    <x v="1"/>
    <x v="1"/>
    <x v="0"/>
    <x v="2"/>
    <n v="31.624999999999996"/>
    <n v="3.4787499999999998"/>
    <n v="63.249999999999993"/>
  </r>
  <r>
    <s v="MAY-77231-536"/>
    <n v="1"/>
    <x v="542"/>
    <s v="01304-59807-OB"/>
    <s v="A-M-0.2"/>
    <n v="2"/>
    <x v="667"/>
    <s v="New York City"/>
    <x v="0"/>
    <x v="0"/>
    <x v="2"/>
    <x v="0"/>
    <x v="3"/>
    <n v="3.375"/>
    <n v="0.30374999999999996"/>
    <n v="6.75"/>
  </r>
  <r>
    <s v="ATY-28980-884"/>
    <n v="1"/>
    <x v="117"/>
    <s v="50705-17295-NK"/>
    <s v="A-L-0.2"/>
    <n v="6"/>
    <x v="668"/>
    <s v="Colorado Springs"/>
    <x v="0"/>
    <x v="1"/>
    <x v="2"/>
    <x v="1"/>
    <x v="3"/>
    <n v="3.8849999999999998"/>
    <n v="0.34964999999999996"/>
    <n v="23.31"/>
  </r>
  <r>
    <s v="SWP-88281-918"/>
    <n v="1"/>
    <x v="543"/>
    <s v="77657-61366-FY"/>
    <s v="L-L-2.5"/>
    <n v="4"/>
    <x v="669"/>
    <s v="Long Beach"/>
    <x v="0"/>
    <x v="1"/>
    <x v="3"/>
    <x v="1"/>
    <x v="2"/>
    <n v="36.454999999999998"/>
    <n v="4.7391499999999995"/>
    <n v="145.82"/>
  </r>
  <r>
    <s v="VCE-56531-986"/>
    <n v="1"/>
    <x v="544"/>
    <s v="57192-13428-PL"/>
    <s v="R-M-0.5"/>
    <n v="5"/>
    <x v="670"/>
    <s v="Lusk"/>
    <x v="1"/>
    <x v="0"/>
    <x v="0"/>
    <x v="0"/>
    <x v="1"/>
    <n v="5.97"/>
    <n v="0.35819999999999996"/>
    <n v="29.849999999999998"/>
  </r>
  <r>
    <s v="FVV-75700-005"/>
    <n v="1"/>
    <x v="545"/>
    <s v="24891-77957-LU"/>
    <s v="E-D-0.5"/>
    <n v="3"/>
    <x v="671"/>
    <s v="Reno"/>
    <x v="0"/>
    <x v="0"/>
    <x v="1"/>
    <x v="2"/>
    <x v="1"/>
    <n v="7.29"/>
    <n v="0.80190000000000006"/>
    <n v="21.87"/>
  </r>
  <r>
    <s v="CFZ-53492-600"/>
    <n v="1"/>
    <x v="546"/>
    <s v="64896-18468-BT"/>
    <s v="L-M-0.2"/>
    <n v="1"/>
    <x v="672"/>
    <s v="Upton"/>
    <x v="2"/>
    <x v="1"/>
    <x v="3"/>
    <x v="0"/>
    <x v="3"/>
    <n v="4.3650000000000002"/>
    <n v="0.56745000000000001"/>
    <n v="4.3650000000000002"/>
  </r>
  <r>
    <s v="LDK-71031-121"/>
    <n v="1"/>
    <x v="420"/>
    <s v="84761-40784-SV"/>
    <s v="L-L-2.5"/>
    <n v="1"/>
    <x v="673"/>
    <s v="Las Vegas"/>
    <x v="0"/>
    <x v="1"/>
    <x v="3"/>
    <x v="1"/>
    <x v="2"/>
    <n v="36.454999999999998"/>
    <n v="4.7391499999999995"/>
    <n v="36.454999999999998"/>
  </r>
  <r>
    <s v="EBA-82404-343"/>
    <n v="1"/>
    <x v="547"/>
    <s v="20236-42322-CM"/>
    <s v="L-D-0.2"/>
    <n v="4"/>
    <x v="674"/>
    <s v="Wilmington"/>
    <x v="0"/>
    <x v="0"/>
    <x v="3"/>
    <x v="2"/>
    <x v="3"/>
    <n v="3.8849999999999998"/>
    <n v="0.50505"/>
    <n v="15.54"/>
  </r>
  <r>
    <s v="USA-42811-560"/>
    <n v="1"/>
    <x v="548"/>
    <s v="49671-11547-WG"/>
    <s v="E-L-0.2"/>
    <n v="2"/>
    <x v="675"/>
    <s v="Reno"/>
    <x v="0"/>
    <x v="1"/>
    <x v="1"/>
    <x v="1"/>
    <x v="3"/>
    <n v="4.4550000000000001"/>
    <n v="0.49004999999999999"/>
    <n v="8.91"/>
  </r>
  <r>
    <s v="SNL-83703-516"/>
    <n v="1"/>
    <x v="549"/>
    <s v="57976-33535-WK"/>
    <s v="L-M-2.5"/>
    <n v="3"/>
    <x v="676"/>
    <s v="Tuscaloosa"/>
    <x v="0"/>
    <x v="0"/>
    <x v="3"/>
    <x v="0"/>
    <x v="2"/>
    <n v="33.464999999999996"/>
    <n v="4.3504499999999995"/>
    <n v="100.39499999999998"/>
  </r>
  <r>
    <s v="SUZ-83036-175"/>
    <n v="1"/>
    <x v="550"/>
    <s v="55915-19477-MK"/>
    <s v="R-D-0.2"/>
    <n v="5"/>
    <x v="677"/>
    <s v="Garden Grove"/>
    <x v="0"/>
    <x v="1"/>
    <x v="0"/>
    <x v="2"/>
    <x v="3"/>
    <n v="2.6849999999999996"/>
    <n v="0.16109999999999997"/>
    <n v="13.424999999999997"/>
  </r>
  <r>
    <s v="RGM-01187-513"/>
    <n v="1"/>
    <x v="551"/>
    <s v="28121-11641-UA"/>
    <s v="E-D-0.2"/>
    <n v="6"/>
    <x v="678"/>
    <s v="Shawnee Mission"/>
    <x v="0"/>
    <x v="1"/>
    <x v="1"/>
    <x v="2"/>
    <x v="3"/>
    <n v="3.645"/>
    <n v="0.40095000000000003"/>
    <n v="21.87"/>
  </r>
  <r>
    <s v="CZG-01299-952"/>
    <n v="1"/>
    <x v="552"/>
    <s v="09540-70637-EV"/>
    <s v="L-D-1"/>
    <n v="2"/>
    <x v="679"/>
    <s v="Ballivor"/>
    <x v="1"/>
    <x v="0"/>
    <x v="3"/>
    <x v="2"/>
    <x v="0"/>
    <n v="12.95"/>
    <n v="1.6835"/>
    <n v="25.9"/>
  </r>
  <r>
    <s v="KLD-88731-484"/>
    <n v="1"/>
    <x v="553"/>
    <s v="17775-77072-PP"/>
    <s v="A-M-1"/>
    <n v="5"/>
    <x v="680"/>
    <s v="Cincinnati"/>
    <x v="0"/>
    <x v="1"/>
    <x v="2"/>
    <x v="0"/>
    <x v="0"/>
    <n v="11.25"/>
    <n v="1.0125"/>
    <n v="56.25"/>
  </r>
  <r>
    <s v="BQK-38412-229"/>
    <n v="1"/>
    <x v="554"/>
    <s v="90392-73338-BC"/>
    <s v="R-L-0.2"/>
    <n v="3"/>
    <x v="681"/>
    <s v="Whitwell"/>
    <x v="2"/>
    <x v="1"/>
    <x v="0"/>
    <x v="1"/>
    <x v="3"/>
    <n v="3.5849999999999995"/>
    <n v="0.21509999999999996"/>
    <n v="10.754999999999999"/>
  </r>
  <r>
    <s v="TCX-76953-071"/>
    <n v="1"/>
    <x v="555"/>
    <s v="94091-86957-HX"/>
    <s v="E-D-0.2"/>
    <n v="5"/>
    <x v="636"/>
    <s v="Beaumont"/>
    <x v="1"/>
    <x v="1"/>
    <x v="1"/>
    <x v="2"/>
    <x v="3"/>
    <n v="3.645"/>
    <n v="0.40095000000000003"/>
    <n v="18.225000000000001"/>
  </r>
  <r>
    <s v="LIN-88046-551"/>
    <n v="1"/>
    <x v="150"/>
    <s v="10725-45724-CO"/>
    <s v="R-L-0.5"/>
    <n v="4"/>
    <x v="682"/>
    <s v="Dungarvan"/>
    <x v="1"/>
    <x v="1"/>
    <x v="0"/>
    <x v="1"/>
    <x v="1"/>
    <n v="7.169999999999999"/>
    <n v="0.43019999999999992"/>
    <n v="28.679999999999996"/>
  </r>
  <r>
    <s v="PMV-54491-220"/>
    <n v="1"/>
    <x v="556"/>
    <s v="87242-18006-IR"/>
    <s v="L-M-0.2"/>
    <n v="2"/>
    <x v="683"/>
    <s v="Sunnyvale"/>
    <x v="0"/>
    <x v="1"/>
    <x v="3"/>
    <x v="0"/>
    <x v="3"/>
    <n v="4.3650000000000002"/>
    <n v="0.56745000000000001"/>
    <n v="8.73"/>
  </r>
  <r>
    <s v="SKA-73676-005"/>
    <n v="1"/>
    <x v="327"/>
    <s v="36572-91896-PP"/>
    <s v="L-M-1"/>
    <n v="4"/>
    <x v="684"/>
    <s v="Memphis"/>
    <x v="0"/>
    <x v="1"/>
    <x v="3"/>
    <x v="0"/>
    <x v="0"/>
    <n v="14.55"/>
    <n v="1.8915000000000002"/>
    <n v="58.2"/>
  </r>
  <r>
    <s v="TKH-62197-239"/>
    <n v="1"/>
    <x v="557"/>
    <s v="25181-97933-UX"/>
    <s v="A-D-0.5"/>
    <n v="3"/>
    <x v="685"/>
    <s v="Orlando"/>
    <x v="0"/>
    <x v="1"/>
    <x v="2"/>
    <x v="2"/>
    <x v="1"/>
    <n v="5.97"/>
    <n v="0.5373"/>
    <n v="17.91"/>
  </r>
  <r>
    <s v="YXF-57218-272"/>
    <n v="1"/>
    <x v="333"/>
    <s v="55374-03175-IA"/>
    <s v="R-M-0.2"/>
    <n v="6"/>
    <x v="686"/>
    <s v="Detroit"/>
    <x v="0"/>
    <x v="0"/>
    <x v="0"/>
    <x v="0"/>
    <x v="3"/>
    <n v="2.9849999999999999"/>
    <n v="0.17909999999999998"/>
    <n v="17.91"/>
  </r>
  <r>
    <s v="PKJ-30083-501"/>
    <n v="1"/>
    <x v="558"/>
    <s v="76948-43532-JS"/>
    <s v="E-D-0.5"/>
    <n v="2"/>
    <x v="687"/>
    <s v="Clones"/>
    <x v="1"/>
    <x v="1"/>
    <x v="1"/>
    <x v="2"/>
    <x v="1"/>
    <n v="7.29"/>
    <n v="0.80190000000000006"/>
    <n v="14.58"/>
  </r>
  <r>
    <s v="WTT-91832-645"/>
    <n v="1"/>
    <x v="559"/>
    <s v="24344-88599-PP"/>
    <s v="A-M-1"/>
    <n v="3"/>
    <x v="688"/>
    <s v="Stradbally"/>
    <x v="1"/>
    <x v="1"/>
    <x v="2"/>
    <x v="0"/>
    <x v="0"/>
    <n v="11.25"/>
    <n v="1.0125"/>
    <n v="33.75"/>
  </r>
  <r>
    <s v="TRZ-94735-865"/>
    <n v="1"/>
    <x v="310"/>
    <s v="54462-58311-YF"/>
    <s v="L-M-0.5"/>
    <n v="4"/>
    <x v="689"/>
    <s v="Ballina"/>
    <x v="1"/>
    <x v="0"/>
    <x v="3"/>
    <x v="0"/>
    <x v="1"/>
    <n v="8.73"/>
    <n v="1.1349"/>
    <n v="34.92"/>
  </r>
  <r>
    <s v="UDB-09651-780"/>
    <n v="1"/>
    <x v="560"/>
    <s v="90767-92589-LV"/>
    <s v="E-D-0.5"/>
    <n v="2"/>
    <x v="690"/>
    <s v="Richmond"/>
    <x v="0"/>
    <x v="1"/>
    <x v="1"/>
    <x v="2"/>
    <x v="1"/>
    <n v="7.29"/>
    <n v="0.80190000000000006"/>
    <n v="14.58"/>
  </r>
  <r>
    <s v="EHJ-82097-549"/>
    <n v="1"/>
    <x v="561"/>
    <s v="27517-43747-YD"/>
    <s v="R-D-0.2"/>
    <n v="2"/>
    <x v="691"/>
    <s v="Glasnevin"/>
    <x v="1"/>
    <x v="0"/>
    <x v="0"/>
    <x v="2"/>
    <x v="3"/>
    <n v="2.6849999999999996"/>
    <n v="0.16109999999999997"/>
    <n v="5.3699999999999992"/>
  </r>
  <r>
    <s v="ZFR-79447-696"/>
    <n v="1"/>
    <x v="562"/>
    <s v="77828-66867-KH"/>
    <s v="R-M-0.5"/>
    <n v="1"/>
    <x v="692"/>
    <s v="Fort Worth"/>
    <x v="0"/>
    <x v="0"/>
    <x v="0"/>
    <x v="0"/>
    <x v="1"/>
    <n v="5.97"/>
    <n v="0.35819999999999996"/>
    <n v="5.97"/>
  </r>
  <r>
    <s v="NUU-03893-975"/>
    <n v="1"/>
    <x v="563"/>
    <s v="41054-59693-XE"/>
    <s v="L-L-0.5"/>
    <n v="2"/>
    <x v="693"/>
    <s v="Brooklyn"/>
    <x v="0"/>
    <x v="1"/>
    <x v="3"/>
    <x v="1"/>
    <x v="1"/>
    <n v="9.51"/>
    <n v="1.2363"/>
    <n v="19.02"/>
  </r>
  <r>
    <s v="GVG-59542-307"/>
    <n v="1"/>
    <x v="564"/>
    <s v="26314-66792-VP"/>
    <s v="E-M-1"/>
    <n v="2"/>
    <x v="694"/>
    <s v="Fort Worth"/>
    <x v="0"/>
    <x v="0"/>
    <x v="1"/>
    <x v="0"/>
    <x v="0"/>
    <n v="13.75"/>
    <n v="1.5125"/>
    <n v="27.5"/>
  </r>
  <r>
    <s v="YLY-35287-172"/>
    <n v="1"/>
    <x v="565"/>
    <s v="69410-04668-MA"/>
    <s v="A-D-0.5"/>
    <n v="5"/>
    <x v="695"/>
    <s v="Phoenix"/>
    <x v="0"/>
    <x v="1"/>
    <x v="2"/>
    <x v="2"/>
    <x v="1"/>
    <n v="5.97"/>
    <n v="0.5373"/>
    <n v="29.849999999999998"/>
  </r>
  <r>
    <s v="DCI-96254-548"/>
    <n v="1"/>
    <x v="566"/>
    <s v="94091-86957-HX"/>
    <s v="A-D-0.2"/>
    <n v="6"/>
    <x v="636"/>
    <s v="Beaumont"/>
    <x v="1"/>
    <x v="1"/>
    <x v="2"/>
    <x v="2"/>
    <x v="3"/>
    <n v="2.9849999999999999"/>
    <n v="0.26865"/>
    <n v="17.91"/>
  </r>
  <r>
    <s v="KHZ-26264-253"/>
    <n v="1"/>
    <x v="160"/>
    <s v="24972-55878-KX"/>
    <s v="L-L-0.2"/>
    <n v="6"/>
    <x v="696"/>
    <s v="Dallas"/>
    <x v="0"/>
    <x v="1"/>
    <x v="3"/>
    <x v="1"/>
    <x v="3"/>
    <n v="4.7549999999999999"/>
    <n v="0.61814999999999998"/>
    <n v="28.53"/>
  </r>
  <r>
    <s v="AAQ-13644-699"/>
    <n v="1"/>
    <x v="567"/>
    <s v="46296-42617-OQ"/>
    <s v="R-D-1"/>
    <n v="4"/>
    <x v="697"/>
    <s v="Asheville"/>
    <x v="0"/>
    <x v="0"/>
    <x v="0"/>
    <x v="2"/>
    <x v="0"/>
    <n v="8.9499999999999993"/>
    <n v="0.53699999999999992"/>
    <n v="35.799999999999997"/>
  </r>
  <r>
    <s v="LWL-68108-794"/>
    <n v="1"/>
    <x v="568"/>
    <s v="44494-89923-UW"/>
    <s v="A-D-0.5"/>
    <n v="3"/>
    <x v="698"/>
    <s v="Billings"/>
    <x v="0"/>
    <x v="0"/>
    <x v="2"/>
    <x v="2"/>
    <x v="1"/>
    <n v="5.97"/>
    <n v="0.5373"/>
    <n v="17.91"/>
  </r>
  <r>
    <s v="JQT-14347-517"/>
    <n v="1"/>
    <x v="569"/>
    <s v="11621-09964-ID"/>
    <s v="R-D-1"/>
    <n v="1"/>
    <x v="699"/>
    <s v="Saint Louis"/>
    <x v="0"/>
    <x v="1"/>
    <x v="0"/>
    <x v="2"/>
    <x v="0"/>
    <n v="8.9499999999999993"/>
    <n v="0.53699999999999992"/>
    <n v="8.9499999999999993"/>
  </r>
  <r>
    <s v="BMM-86471-923"/>
    <n v="1"/>
    <x v="570"/>
    <s v="76319-80715-II"/>
    <s v="L-D-2.5"/>
    <n v="1"/>
    <x v="700"/>
    <s v="Independence"/>
    <x v="0"/>
    <x v="0"/>
    <x v="3"/>
    <x v="2"/>
    <x v="2"/>
    <n v="29.784999999999997"/>
    <n v="3.8720499999999998"/>
    <n v="29.784999999999997"/>
  </r>
  <r>
    <s v="IXU-67272-326"/>
    <n v="1"/>
    <x v="571"/>
    <s v="91654-79216-IC"/>
    <s v="E-L-0.5"/>
    <n v="5"/>
    <x v="701"/>
    <s v="Greensboro"/>
    <x v="0"/>
    <x v="1"/>
    <x v="1"/>
    <x v="1"/>
    <x v="1"/>
    <n v="8.91"/>
    <n v="0.98009999999999997"/>
    <n v="44.55"/>
  </r>
  <r>
    <s v="ITE-28312-615"/>
    <n v="1"/>
    <x v="139"/>
    <s v="56450-21890-HK"/>
    <s v="E-L-1"/>
    <n v="6"/>
    <x v="702"/>
    <s v="Monroe"/>
    <x v="0"/>
    <x v="0"/>
    <x v="1"/>
    <x v="1"/>
    <x v="0"/>
    <n v="14.85"/>
    <n v="1.6335"/>
    <n v="89.1"/>
  </r>
  <r>
    <s v="ZHQ-30471-635"/>
    <n v="1"/>
    <x v="303"/>
    <s v="40600-58915-WZ"/>
    <s v="L-M-0.5"/>
    <n v="5"/>
    <x v="703"/>
    <s v="Halton"/>
    <x v="2"/>
    <x v="1"/>
    <x v="3"/>
    <x v="0"/>
    <x v="1"/>
    <n v="8.73"/>
    <n v="1.1349"/>
    <n v="43.650000000000006"/>
  </r>
  <r>
    <s v="LTP-31133-134"/>
    <n v="1"/>
    <x v="572"/>
    <s v="66527-94478-PB"/>
    <s v="A-L-0.5"/>
    <n v="3"/>
    <x v="704"/>
    <s v="Fort Worth"/>
    <x v="0"/>
    <x v="1"/>
    <x v="2"/>
    <x v="1"/>
    <x v="1"/>
    <n v="7.77"/>
    <n v="0.69929999999999992"/>
    <n v="23.31"/>
  </r>
  <r>
    <s v="ZVQ-26122-859"/>
    <n v="1"/>
    <x v="573"/>
    <s v="77154-45038-IH"/>
    <s v="A-L-2.5"/>
    <n v="6"/>
    <x v="705"/>
    <s v="Fargo"/>
    <x v="0"/>
    <x v="0"/>
    <x v="2"/>
    <x v="1"/>
    <x v="2"/>
    <n v="29.784999999999997"/>
    <n v="2.6806499999999995"/>
    <n v="178.70999999999998"/>
  </r>
  <r>
    <s v="MIU-01481-194"/>
    <n v="1"/>
    <x v="574"/>
    <s v="08439-55669-AI"/>
    <s v="R-M-1"/>
    <n v="6"/>
    <x v="706"/>
    <s v="Garland"/>
    <x v="0"/>
    <x v="0"/>
    <x v="0"/>
    <x v="0"/>
    <x v="0"/>
    <n v="9.9499999999999993"/>
    <n v="0.59699999999999998"/>
    <n v="59.699999999999996"/>
  </r>
  <r>
    <s v="MIU-01481-194"/>
    <n v="1"/>
    <x v="574"/>
    <s v="08439-55669-AI"/>
    <s v="A-L-0.5"/>
    <n v="2"/>
    <x v="706"/>
    <s v="Garland"/>
    <x v="0"/>
    <x v="0"/>
    <x v="2"/>
    <x v="1"/>
    <x v="1"/>
    <n v="7.77"/>
    <n v="0.69929999999999992"/>
    <n v="15.54"/>
  </r>
  <r>
    <s v="UEA-72681-629"/>
    <n v="1"/>
    <x v="455"/>
    <s v="24972-55878-KX"/>
    <s v="A-L-2.5"/>
    <n v="3"/>
    <x v="696"/>
    <s v="Dallas"/>
    <x v="0"/>
    <x v="1"/>
    <x v="2"/>
    <x v="1"/>
    <x v="2"/>
    <n v="29.784999999999997"/>
    <n v="2.6806499999999995"/>
    <n v="89.35499999999999"/>
  </r>
  <r>
    <s v="CVE-15042-481"/>
    <n v="1"/>
    <x v="575"/>
    <s v="24972-55878-KX"/>
    <s v="R-L-1"/>
    <n v="2"/>
    <x v="696"/>
    <s v="Dallas"/>
    <x v="0"/>
    <x v="1"/>
    <x v="0"/>
    <x v="1"/>
    <x v="0"/>
    <n v="11.95"/>
    <n v="0.71699999999999997"/>
    <n v="23.9"/>
  </r>
  <r>
    <s v="EJA-79176-833"/>
    <n v="1"/>
    <x v="576"/>
    <s v="91509-62250-GN"/>
    <s v="R-M-2.5"/>
    <n v="6"/>
    <x v="707"/>
    <s v="Birmingham"/>
    <x v="2"/>
    <x v="1"/>
    <x v="0"/>
    <x v="0"/>
    <x v="2"/>
    <n v="22.884999999999998"/>
    <n v="1.3730999999999998"/>
    <n v="137.31"/>
  </r>
  <r>
    <s v="AHQ-40440-522"/>
    <n v="1"/>
    <x v="577"/>
    <s v="83833-46106-ZC"/>
    <s v="A-D-1"/>
    <n v="1"/>
    <x v="708"/>
    <s v="Springfield"/>
    <x v="0"/>
    <x v="1"/>
    <x v="2"/>
    <x v="2"/>
    <x v="0"/>
    <n v="9.9499999999999993"/>
    <n v="0.89549999999999985"/>
    <n v="9.9499999999999993"/>
  </r>
  <r>
    <s v="TID-21626-411"/>
    <n v="1"/>
    <x v="578"/>
    <s v="19383-33606-PW"/>
    <s v="R-L-0.5"/>
    <n v="3"/>
    <x v="709"/>
    <s v="Littleton"/>
    <x v="0"/>
    <x v="1"/>
    <x v="0"/>
    <x v="1"/>
    <x v="1"/>
    <n v="7.169999999999999"/>
    <n v="0.43019999999999992"/>
    <n v="21.509999999999998"/>
  </r>
  <r>
    <s v="RSR-96390-187"/>
    <n v="1"/>
    <x v="579"/>
    <s v="67052-76184-CB"/>
    <s v="E-M-1"/>
    <n v="6"/>
    <x v="710"/>
    <s v="Baltimore"/>
    <x v="0"/>
    <x v="1"/>
    <x v="1"/>
    <x v="0"/>
    <x v="0"/>
    <n v="13.75"/>
    <n v="1.5125"/>
    <n v="82.5"/>
  </r>
  <r>
    <s v="BZE-96093-118"/>
    <n v="1"/>
    <x v="91"/>
    <s v="43452-18035-DH"/>
    <s v="L-M-0.2"/>
    <n v="2"/>
    <x v="711"/>
    <s v="Moycullen"/>
    <x v="1"/>
    <x v="1"/>
    <x v="3"/>
    <x v="0"/>
    <x v="3"/>
    <n v="4.3650000000000002"/>
    <n v="0.56745000000000001"/>
    <n v="8.73"/>
  </r>
  <r>
    <s v="LOU-41819-242"/>
    <n v="1"/>
    <x v="272"/>
    <s v="88060-50676-MV"/>
    <s v="R-M-1"/>
    <n v="2"/>
    <x v="712"/>
    <s v="Fort Lauderdale"/>
    <x v="0"/>
    <x v="0"/>
    <x v="0"/>
    <x v="0"/>
    <x v="0"/>
    <n v="9.9499999999999993"/>
    <n v="0.59699999999999998"/>
    <n v="19.899999999999999"/>
  </r>
  <r>
    <s v="FND-99527-640"/>
    <n v="1"/>
    <x v="65"/>
    <s v="89574-96203-EP"/>
    <s v="E-L-0.5"/>
    <n v="2"/>
    <x v="713"/>
    <s v="San Diego"/>
    <x v="0"/>
    <x v="0"/>
    <x v="1"/>
    <x v="1"/>
    <x v="1"/>
    <n v="8.91"/>
    <n v="0.98009999999999997"/>
    <n v="17.82"/>
  </r>
  <r>
    <s v="ASG-27179-958"/>
    <n v="1"/>
    <x v="580"/>
    <s v="12607-75113-UV"/>
    <s v="A-M-0.5"/>
    <n v="3"/>
    <x v="714"/>
    <s v="Dallas"/>
    <x v="0"/>
    <x v="1"/>
    <x v="2"/>
    <x v="0"/>
    <x v="1"/>
    <n v="6.75"/>
    <n v="0.60749999999999993"/>
    <n v="20.25"/>
  </r>
  <r>
    <s v="YKX-23510-272"/>
    <n v="1"/>
    <x v="581"/>
    <s v="56991-05510-PR"/>
    <s v="A-L-2.5"/>
    <n v="2"/>
    <x v="715"/>
    <s v="Joliet"/>
    <x v="0"/>
    <x v="1"/>
    <x v="2"/>
    <x v="1"/>
    <x v="2"/>
    <n v="29.784999999999997"/>
    <n v="2.6806499999999995"/>
    <n v="59.569999999999993"/>
  </r>
  <r>
    <s v="FSA-98650-921"/>
    <n v="1"/>
    <x v="489"/>
    <s v="01841-48191-NL"/>
    <s v="L-L-0.5"/>
    <n v="2"/>
    <x v="716"/>
    <s v="Dayton"/>
    <x v="0"/>
    <x v="0"/>
    <x v="3"/>
    <x v="1"/>
    <x v="1"/>
    <n v="9.51"/>
    <n v="1.2363"/>
    <n v="19.02"/>
  </r>
  <r>
    <s v="ZUR-55774-294"/>
    <n v="1"/>
    <x v="234"/>
    <s v="33269-10023-CO"/>
    <s v="L-D-1"/>
    <n v="6"/>
    <x v="717"/>
    <s v="Clearwater"/>
    <x v="0"/>
    <x v="0"/>
    <x v="3"/>
    <x v="2"/>
    <x v="0"/>
    <n v="12.95"/>
    <n v="1.6835"/>
    <n v="77.699999999999989"/>
  </r>
  <r>
    <s v="FUO-99821-974"/>
    <n v="1"/>
    <x v="175"/>
    <s v="31245-81098-PJ"/>
    <s v="E-M-1"/>
    <n v="3"/>
    <x v="718"/>
    <s v="Minneapolis"/>
    <x v="0"/>
    <x v="1"/>
    <x v="1"/>
    <x v="0"/>
    <x v="0"/>
    <n v="13.75"/>
    <n v="1.5125"/>
    <n v="41.25"/>
  </r>
  <r>
    <s v="YVH-19865-819"/>
    <n v="1"/>
    <x v="582"/>
    <s v="08946-56610-IH"/>
    <s v="L-L-2.5"/>
    <n v="4"/>
    <x v="719"/>
    <s v="Lawrenceville"/>
    <x v="0"/>
    <x v="1"/>
    <x v="3"/>
    <x v="1"/>
    <x v="2"/>
    <n v="36.454999999999998"/>
    <n v="4.7391499999999995"/>
    <n v="145.82"/>
  </r>
  <r>
    <s v="NNF-47422-501"/>
    <n v="1"/>
    <x v="583"/>
    <s v="20260-32948-EB"/>
    <s v="E-L-0.2"/>
    <n v="6"/>
    <x v="720"/>
    <s v="Malahide"/>
    <x v="1"/>
    <x v="1"/>
    <x v="1"/>
    <x v="1"/>
    <x v="3"/>
    <n v="4.4550000000000001"/>
    <n v="0.49004999999999999"/>
    <n v="26.73"/>
  </r>
  <r>
    <s v="RJI-71409-490"/>
    <n v="1"/>
    <x v="548"/>
    <s v="31613-41626-KX"/>
    <s v="L-M-0.5"/>
    <n v="5"/>
    <x v="721"/>
    <s v="Tampa"/>
    <x v="0"/>
    <x v="0"/>
    <x v="3"/>
    <x v="0"/>
    <x v="1"/>
    <n v="8.73"/>
    <n v="1.1349"/>
    <n v="43.650000000000006"/>
  </r>
  <r>
    <s v="UZL-46108-213"/>
    <n v="1"/>
    <x v="584"/>
    <s v="75961-20170-RD"/>
    <s v="L-L-1"/>
    <n v="2"/>
    <x v="722"/>
    <s v="Nashville"/>
    <x v="0"/>
    <x v="1"/>
    <x v="3"/>
    <x v="1"/>
    <x v="0"/>
    <n v="15.85"/>
    <n v="2.0605000000000002"/>
    <n v="31.7"/>
  </r>
  <r>
    <s v="AOX-44467-109"/>
    <n v="1"/>
    <x v="64"/>
    <s v="72524-06410-KD"/>
    <s v="A-D-2.5"/>
    <n v="1"/>
    <x v="723"/>
    <s v="Miami"/>
    <x v="0"/>
    <x v="1"/>
    <x v="2"/>
    <x v="2"/>
    <x v="2"/>
    <n v="22.884999999999998"/>
    <n v="2.0596499999999995"/>
    <n v="22.884999999999998"/>
  </r>
  <r>
    <s v="TZD-67261-174"/>
    <n v="1"/>
    <x v="585"/>
    <s v="01841-48191-NL"/>
    <s v="E-D-2.5"/>
    <n v="1"/>
    <x v="716"/>
    <s v="Dayton"/>
    <x v="0"/>
    <x v="0"/>
    <x v="1"/>
    <x v="2"/>
    <x v="2"/>
    <n v="27.945"/>
    <n v="3.07395"/>
    <n v="27.945"/>
  </r>
  <r>
    <s v="TBU-64277-625"/>
    <n v="1"/>
    <x v="32"/>
    <s v="98918-34330-GY"/>
    <s v="E-M-1"/>
    <n v="6"/>
    <x v="724"/>
    <s v="Chicago"/>
    <x v="0"/>
    <x v="0"/>
    <x v="1"/>
    <x v="0"/>
    <x v="0"/>
    <n v="13.75"/>
    <n v="1.5125"/>
    <n v="82.5"/>
  </r>
  <r>
    <s v="TYP-85767-944"/>
    <n v="1"/>
    <x v="586"/>
    <s v="51497-50894-WU"/>
    <s v="R-M-2.5"/>
    <n v="2"/>
    <x v="725"/>
    <s v="Arklow"/>
    <x v="1"/>
    <x v="0"/>
    <x v="0"/>
    <x v="0"/>
    <x v="2"/>
    <n v="22.884999999999998"/>
    <n v="1.3730999999999998"/>
    <n v="45.769999999999996"/>
  </r>
  <r>
    <s v="GTT-73214-334"/>
    <n v="1"/>
    <x v="535"/>
    <s v="98636-90072-YE"/>
    <s v="A-L-1"/>
    <n v="6"/>
    <x v="726"/>
    <s v="Richmond"/>
    <x v="0"/>
    <x v="1"/>
    <x v="2"/>
    <x v="1"/>
    <x v="0"/>
    <n v="12.95"/>
    <n v="1.1655"/>
    <n v="77.699999999999989"/>
  </r>
  <r>
    <s v="WAI-89905-069"/>
    <n v="1"/>
    <x v="587"/>
    <s v="47011-57815-HJ"/>
    <s v="A-L-0.5"/>
    <n v="3"/>
    <x v="727"/>
    <s v="Olympia"/>
    <x v="0"/>
    <x v="1"/>
    <x v="2"/>
    <x v="1"/>
    <x v="1"/>
    <n v="7.77"/>
    <n v="0.69929999999999992"/>
    <n v="23.31"/>
  </r>
  <r>
    <s v="OJL-96844-459"/>
    <n v="1"/>
    <x v="393"/>
    <s v="61253-98356-VD"/>
    <s v="L-L-0.2"/>
    <n v="5"/>
    <x v="728"/>
    <s v="Arlington"/>
    <x v="0"/>
    <x v="0"/>
    <x v="3"/>
    <x v="1"/>
    <x v="3"/>
    <n v="4.7549999999999999"/>
    <n v="0.61814999999999998"/>
    <n v="23.774999999999999"/>
  </r>
  <r>
    <s v="VGI-33205-360"/>
    <n v="1"/>
    <x v="588"/>
    <s v="96762-10814-DA"/>
    <s v="L-M-0.5"/>
    <n v="6"/>
    <x v="729"/>
    <s v="Twyford"/>
    <x v="2"/>
    <x v="0"/>
    <x v="3"/>
    <x v="0"/>
    <x v="1"/>
    <n v="8.73"/>
    <n v="1.1349"/>
    <n v="52.38"/>
  </r>
  <r>
    <s v="PCA-14081-576"/>
    <n v="1"/>
    <x v="15"/>
    <s v="63112-10870-LC"/>
    <s v="R-L-0.2"/>
    <n v="5"/>
    <x v="730"/>
    <s v="Roanoke"/>
    <x v="0"/>
    <x v="1"/>
    <x v="0"/>
    <x v="1"/>
    <x v="3"/>
    <n v="3.5849999999999995"/>
    <n v="0.21509999999999996"/>
    <n v="17.924999999999997"/>
  </r>
  <r>
    <s v="SCS-67069-962"/>
    <n v="1"/>
    <x v="507"/>
    <s v="21403-49423-PD"/>
    <s v="A-L-2.5"/>
    <n v="5"/>
    <x v="731"/>
    <s v="New Hyde Park"/>
    <x v="0"/>
    <x v="1"/>
    <x v="2"/>
    <x v="1"/>
    <x v="2"/>
    <n v="29.784999999999997"/>
    <n v="2.6806499999999995"/>
    <n v="148.92499999999998"/>
  </r>
  <r>
    <s v="BDM-03174-485"/>
    <n v="1"/>
    <x v="533"/>
    <s v="29581-13303-VB"/>
    <s v="R-L-0.5"/>
    <n v="4"/>
    <x v="732"/>
    <s v="Anaheim"/>
    <x v="0"/>
    <x v="1"/>
    <x v="0"/>
    <x v="1"/>
    <x v="1"/>
    <n v="7.169999999999999"/>
    <n v="0.43019999999999992"/>
    <n v="28.679999999999996"/>
  </r>
  <r>
    <s v="UJV-32333-364"/>
    <n v="1"/>
    <x v="589"/>
    <s v="86110-83695-YS"/>
    <s v="L-L-0.5"/>
    <n v="1"/>
    <x v="733"/>
    <s v="Lexington"/>
    <x v="0"/>
    <x v="1"/>
    <x v="3"/>
    <x v="1"/>
    <x v="1"/>
    <n v="9.51"/>
    <n v="1.2363"/>
    <n v="9.51"/>
  </r>
  <r>
    <s v="FLI-11493-954"/>
    <n v="1"/>
    <x v="590"/>
    <s v="80454-42225-FT"/>
    <s v="A-L-0.5"/>
    <n v="4"/>
    <x v="734"/>
    <s v="Tampa"/>
    <x v="0"/>
    <x v="1"/>
    <x v="2"/>
    <x v="1"/>
    <x v="1"/>
    <n v="7.77"/>
    <n v="0.69929999999999992"/>
    <n v="31.08"/>
  </r>
  <r>
    <s v="IWL-13117-537"/>
    <n v="1"/>
    <x v="457"/>
    <s v="29129-60664-KO"/>
    <s v="R-D-0.2"/>
    <n v="3"/>
    <x v="735"/>
    <s v="San Jose"/>
    <x v="0"/>
    <x v="0"/>
    <x v="0"/>
    <x v="2"/>
    <x v="3"/>
    <n v="2.6849999999999996"/>
    <n v="0.16109999999999997"/>
    <n v="8.0549999999999997"/>
  </r>
  <r>
    <s v="OAM-76916-748"/>
    <n v="1"/>
    <x v="591"/>
    <s v="63025-62939-AN"/>
    <s v="E-D-1"/>
    <n v="3"/>
    <x v="736"/>
    <s v="Washington"/>
    <x v="0"/>
    <x v="0"/>
    <x v="1"/>
    <x v="2"/>
    <x v="0"/>
    <n v="12.15"/>
    <n v="1.3365"/>
    <n v="36.450000000000003"/>
  </r>
  <r>
    <s v="UMB-11223-710"/>
    <n v="1"/>
    <x v="592"/>
    <s v="49012-12987-QT"/>
    <s v="R-D-0.2"/>
    <n v="6"/>
    <x v="737"/>
    <s v="Daingean"/>
    <x v="1"/>
    <x v="1"/>
    <x v="0"/>
    <x v="2"/>
    <x v="3"/>
    <n v="2.6849999999999996"/>
    <n v="0.16109999999999997"/>
    <n v="16.11"/>
  </r>
  <r>
    <s v="LXR-09892-726"/>
    <n v="1"/>
    <x v="402"/>
    <s v="50924-94200-SQ"/>
    <s v="R-D-2.5"/>
    <n v="2"/>
    <x v="738"/>
    <s v="Olympia"/>
    <x v="0"/>
    <x v="0"/>
    <x v="0"/>
    <x v="2"/>
    <x v="2"/>
    <n v="20.584999999999997"/>
    <n v="1.2350999999999999"/>
    <n v="41.169999999999995"/>
  </r>
  <r>
    <s v="QXX-89943-393"/>
    <n v="1"/>
    <x v="593"/>
    <s v="15673-18812-IU"/>
    <s v="R-D-0.2"/>
    <n v="4"/>
    <x v="739"/>
    <s v="Mesquite"/>
    <x v="0"/>
    <x v="1"/>
    <x v="0"/>
    <x v="2"/>
    <x v="3"/>
    <n v="2.6849999999999996"/>
    <n v="0.16109999999999997"/>
    <n v="10.739999999999998"/>
  </r>
  <r>
    <s v="WVS-57822-366"/>
    <n v="1"/>
    <x v="594"/>
    <s v="52151-75971-YY"/>
    <s v="E-M-2.5"/>
    <n v="4"/>
    <x v="740"/>
    <s v="Sacramento"/>
    <x v="0"/>
    <x v="1"/>
    <x v="1"/>
    <x v="0"/>
    <x v="2"/>
    <n v="31.624999999999996"/>
    <n v="3.4787499999999998"/>
    <n v="126.49999999999999"/>
  </r>
  <r>
    <s v="CLJ-23403-689"/>
    <n v="1"/>
    <x v="77"/>
    <s v="19413-02045-CG"/>
    <s v="R-L-1"/>
    <n v="2"/>
    <x v="741"/>
    <s v="Newton"/>
    <x v="2"/>
    <x v="1"/>
    <x v="0"/>
    <x v="1"/>
    <x v="0"/>
    <n v="11.95"/>
    <n v="0.71699999999999997"/>
    <n v="23.9"/>
  </r>
  <r>
    <s v="XNU-83276-288"/>
    <n v="1"/>
    <x v="595"/>
    <s v="98185-92775-KT"/>
    <s v="R-M-0.5"/>
    <n v="1"/>
    <x v="742"/>
    <s v="Monticello"/>
    <x v="0"/>
    <x v="1"/>
    <x v="0"/>
    <x v="0"/>
    <x v="1"/>
    <n v="5.97"/>
    <n v="0.35819999999999996"/>
    <n v="5.97"/>
  </r>
  <r>
    <s v="YOG-94666-679"/>
    <n v="1"/>
    <x v="596"/>
    <s v="86991-53901-AT"/>
    <s v="L-D-0.2"/>
    <n v="2"/>
    <x v="743"/>
    <s v="Kinloch"/>
    <x v="2"/>
    <x v="0"/>
    <x v="3"/>
    <x v="2"/>
    <x v="3"/>
    <n v="3.8849999999999998"/>
    <n v="0.50505"/>
    <n v="7.77"/>
  </r>
  <r>
    <s v="KHG-33953-115"/>
    <n v="1"/>
    <x v="514"/>
    <s v="78226-97287-JI"/>
    <s v="L-D-0.5"/>
    <n v="3"/>
    <x v="744"/>
    <s v="Balrothery"/>
    <x v="1"/>
    <x v="1"/>
    <x v="3"/>
    <x v="2"/>
    <x v="1"/>
    <n v="7.77"/>
    <n v="1.0101"/>
    <n v="23.31"/>
  </r>
  <r>
    <s v="MHD-95615-696"/>
    <n v="1"/>
    <x v="54"/>
    <s v="27930-59250-JT"/>
    <s v="R-L-2.5"/>
    <n v="5"/>
    <x v="745"/>
    <s v="Houston"/>
    <x v="0"/>
    <x v="1"/>
    <x v="0"/>
    <x v="1"/>
    <x v="2"/>
    <n v="27.484999999999996"/>
    <n v="1.6490999999999998"/>
    <n v="137.42499999999998"/>
  </r>
  <r>
    <s v="HBH-64794-080"/>
    <n v="1"/>
    <x v="597"/>
    <s v="40560-18556-YE"/>
    <s v="R-D-0.2"/>
    <n v="3"/>
    <x v="746"/>
    <s v="El Paso"/>
    <x v="0"/>
    <x v="0"/>
    <x v="0"/>
    <x v="2"/>
    <x v="3"/>
    <n v="2.6849999999999996"/>
    <n v="0.16109999999999997"/>
    <n v="8.0549999999999997"/>
  </r>
  <r>
    <s v="CNJ-56058-223"/>
    <n v="1"/>
    <x v="105"/>
    <s v="40780-22081-LX"/>
    <s v="L-L-0.5"/>
    <n v="3"/>
    <x v="747"/>
    <s v="Largo"/>
    <x v="0"/>
    <x v="1"/>
    <x v="3"/>
    <x v="1"/>
    <x v="1"/>
    <n v="9.51"/>
    <n v="1.2363"/>
    <n v="28.53"/>
  </r>
  <r>
    <s v="KHO-27106-786"/>
    <n v="1"/>
    <x v="210"/>
    <s v="01603-43789-TN"/>
    <s v="A-M-1"/>
    <n v="6"/>
    <x v="748"/>
    <s v="Foxrock"/>
    <x v="1"/>
    <x v="0"/>
    <x v="2"/>
    <x v="0"/>
    <x v="0"/>
    <n v="11.25"/>
    <n v="1.0125"/>
    <n v="67.5"/>
  </r>
  <r>
    <s v="KHO-27106-786"/>
    <n v="1"/>
    <x v="210"/>
    <s v="01603-43789-TN"/>
    <s v="L-D-2.5"/>
    <n v="6"/>
    <x v="748"/>
    <s v="Foxrock"/>
    <x v="1"/>
    <x v="0"/>
    <x v="3"/>
    <x v="2"/>
    <x v="2"/>
    <n v="29.784999999999997"/>
    <n v="3.8720499999999998"/>
    <n v="178.70999999999998"/>
  </r>
  <r>
    <s v="YAC-50329-982"/>
    <n v="1"/>
    <x v="598"/>
    <s v="75419-92838-TI"/>
    <s v="E-M-2.5"/>
    <n v="1"/>
    <x v="749"/>
    <s v="Oklahoma City"/>
    <x v="0"/>
    <x v="0"/>
    <x v="1"/>
    <x v="0"/>
    <x v="2"/>
    <n v="31.624999999999996"/>
    <n v="3.4787499999999998"/>
    <n v="31.624999999999996"/>
  </r>
  <r>
    <s v="VVL-95291-039"/>
    <n v="1"/>
    <x v="360"/>
    <s v="96516-97464-MF"/>
    <s v="E-L-0.2"/>
    <n v="2"/>
    <x v="750"/>
    <s v="Washington"/>
    <x v="0"/>
    <x v="1"/>
    <x v="1"/>
    <x v="1"/>
    <x v="3"/>
    <n v="4.4550000000000001"/>
    <n v="0.49004999999999999"/>
    <n v="8.91"/>
  </r>
  <r>
    <s v="VUT-20974-364"/>
    <n v="1"/>
    <x v="62"/>
    <s v="90285-56295-PO"/>
    <s v="R-M-0.5"/>
    <n v="6"/>
    <x v="751"/>
    <s v="Atlanta"/>
    <x v="0"/>
    <x v="1"/>
    <x v="0"/>
    <x v="0"/>
    <x v="1"/>
    <n v="5.97"/>
    <n v="0.35819999999999996"/>
    <n v="35.82"/>
  </r>
  <r>
    <s v="SFC-34054-213"/>
    <n v="1"/>
    <x v="599"/>
    <s v="08100-71102-HQ"/>
    <s v="L-L-0.5"/>
    <n v="4"/>
    <x v="752"/>
    <s v="Castlebridge"/>
    <x v="1"/>
    <x v="1"/>
    <x v="3"/>
    <x v="1"/>
    <x v="1"/>
    <n v="9.51"/>
    <n v="1.2363"/>
    <n v="38.04"/>
  </r>
  <r>
    <s v="UDS-04807-593"/>
    <n v="1"/>
    <x v="600"/>
    <s v="84074-28110-OV"/>
    <s v="L-D-0.5"/>
    <n v="2"/>
    <x v="753"/>
    <s v="Buffalo"/>
    <x v="0"/>
    <x v="1"/>
    <x v="3"/>
    <x v="2"/>
    <x v="1"/>
    <n v="7.77"/>
    <n v="1.0101"/>
    <n v="15.54"/>
  </r>
  <r>
    <s v="FWE-98471-488"/>
    <n v="1"/>
    <x v="601"/>
    <s v="27930-59250-JT"/>
    <s v="L-L-1"/>
    <n v="5"/>
    <x v="745"/>
    <s v="Houston"/>
    <x v="0"/>
    <x v="1"/>
    <x v="3"/>
    <x v="1"/>
    <x v="0"/>
    <n v="15.85"/>
    <n v="2.0605000000000002"/>
    <n v="79.25"/>
  </r>
  <r>
    <s v="RAU-17060-674"/>
    <n v="1"/>
    <x v="602"/>
    <s v="12747-63766-EU"/>
    <s v="L-L-0.2"/>
    <n v="1"/>
    <x v="754"/>
    <s v="Washington"/>
    <x v="0"/>
    <x v="0"/>
    <x v="3"/>
    <x v="1"/>
    <x v="3"/>
    <n v="4.7549999999999999"/>
    <n v="0.61814999999999998"/>
    <n v="4.7549999999999999"/>
  </r>
  <r>
    <s v="AOL-13866-711"/>
    <n v="1"/>
    <x v="603"/>
    <s v="83490-88357-LJ"/>
    <s v="E-M-1"/>
    <n v="4"/>
    <x v="755"/>
    <s v="Austin"/>
    <x v="0"/>
    <x v="0"/>
    <x v="1"/>
    <x v="0"/>
    <x v="0"/>
    <n v="13.75"/>
    <n v="1.5125"/>
    <n v="55"/>
  </r>
  <r>
    <s v="NOA-79645-377"/>
    <n v="1"/>
    <x v="604"/>
    <s v="53729-30320-XZ"/>
    <s v="R-D-0.5"/>
    <n v="5"/>
    <x v="756"/>
    <s v="Mesa"/>
    <x v="0"/>
    <x v="1"/>
    <x v="0"/>
    <x v="2"/>
    <x v="1"/>
    <n v="5.3699999999999992"/>
    <n v="0.32219999999999993"/>
    <n v="26.849999999999994"/>
  </r>
  <r>
    <s v="KMS-49214-806"/>
    <n v="1"/>
    <x v="605"/>
    <s v="50384-52703-LA"/>
    <s v="E-L-2.5"/>
    <n v="4"/>
    <x v="757"/>
    <s v="Savannah"/>
    <x v="0"/>
    <x v="1"/>
    <x v="1"/>
    <x v="1"/>
    <x v="2"/>
    <n v="34.154999999999994"/>
    <n v="3.7570499999999996"/>
    <n v="136.61999999999998"/>
  </r>
  <r>
    <s v="ABK-08091-531"/>
    <n v="1"/>
    <x v="606"/>
    <s v="53864-36201-FG"/>
    <s v="L-L-1"/>
    <n v="3"/>
    <x v="758"/>
    <s v="Albuquerque"/>
    <x v="0"/>
    <x v="0"/>
    <x v="3"/>
    <x v="1"/>
    <x v="0"/>
    <n v="15.85"/>
    <n v="2.0605000000000002"/>
    <n v="47.55"/>
  </r>
  <r>
    <s v="GPT-67705-953"/>
    <n v="1"/>
    <x v="446"/>
    <s v="70631-33225-MZ"/>
    <s v="A-M-0.2"/>
    <n v="5"/>
    <x v="759"/>
    <s v="Charlotte"/>
    <x v="0"/>
    <x v="0"/>
    <x v="2"/>
    <x v="0"/>
    <x v="3"/>
    <n v="3.375"/>
    <n v="0.30374999999999996"/>
    <n v="16.875"/>
  </r>
  <r>
    <s v="JNA-21450-177"/>
    <n v="1"/>
    <x v="18"/>
    <s v="54798-14109-HC"/>
    <s v="A-D-1"/>
    <n v="3"/>
    <x v="760"/>
    <s v="Oklahoma City"/>
    <x v="0"/>
    <x v="0"/>
    <x v="2"/>
    <x v="2"/>
    <x v="0"/>
    <n v="9.9499999999999993"/>
    <n v="0.89549999999999985"/>
    <n v="29.849999999999998"/>
  </r>
  <r>
    <s v="MPQ-23421-608"/>
    <n v="1"/>
    <x v="180"/>
    <s v="08023-52962-ET"/>
    <s v="E-M-0.5"/>
    <n v="5"/>
    <x v="761"/>
    <s v="Pensacola"/>
    <x v="0"/>
    <x v="0"/>
    <x v="1"/>
    <x v="0"/>
    <x v="1"/>
    <n v="8.25"/>
    <n v="0.90749999999999997"/>
    <n v="41.25"/>
  </r>
  <r>
    <s v="NLI-63891-565"/>
    <n v="1"/>
    <x v="580"/>
    <s v="41899-00283-VK"/>
    <s v="E-M-0.2"/>
    <n v="5"/>
    <x v="762"/>
    <s v="Washington"/>
    <x v="0"/>
    <x v="1"/>
    <x v="1"/>
    <x v="0"/>
    <x v="3"/>
    <n v="4.125"/>
    <n v="0.45374999999999999"/>
    <n v="20.625"/>
  </r>
  <r>
    <s v="HHF-36647-854"/>
    <n v="1"/>
    <x v="453"/>
    <s v="39011-18412-GR"/>
    <s v="A-D-2.5"/>
    <n v="6"/>
    <x v="763"/>
    <s v="Port Saint Lucie"/>
    <x v="0"/>
    <x v="0"/>
    <x v="2"/>
    <x v="2"/>
    <x v="2"/>
    <n v="22.884999999999998"/>
    <n v="2.0596499999999995"/>
    <n v="137.31"/>
  </r>
  <r>
    <s v="SBN-16537-046"/>
    <n v="1"/>
    <x v="259"/>
    <s v="60255-12579-PZ"/>
    <s v="A-D-0.2"/>
    <n v="1"/>
    <x v="764"/>
    <s v="Huntington"/>
    <x v="0"/>
    <x v="1"/>
    <x v="2"/>
    <x v="2"/>
    <x v="3"/>
    <n v="2.9849999999999999"/>
    <n v="0.26865"/>
    <n v="2.9849999999999999"/>
  </r>
  <r>
    <s v="XZD-44484-632"/>
    <n v="1"/>
    <x v="607"/>
    <s v="80541-38332-BP"/>
    <s v="E-M-1"/>
    <n v="2"/>
    <x v="765"/>
    <s v="Philadelphia"/>
    <x v="0"/>
    <x v="1"/>
    <x v="1"/>
    <x v="0"/>
    <x v="0"/>
    <n v="13.75"/>
    <n v="1.5125"/>
    <n v="27.5"/>
  </r>
  <r>
    <s v="XZD-44484-632"/>
    <n v="1"/>
    <x v="607"/>
    <s v="80541-38332-BP"/>
    <s v="A-D-0.2"/>
    <n v="2"/>
    <x v="765"/>
    <s v="Philadelphia"/>
    <x v="0"/>
    <x v="1"/>
    <x v="2"/>
    <x v="2"/>
    <x v="3"/>
    <n v="2.9849999999999999"/>
    <n v="0.26865"/>
    <n v="5.97"/>
  </r>
  <r>
    <s v="IKQ-39946-768"/>
    <n v="1"/>
    <x v="385"/>
    <s v="72778-50968-UQ"/>
    <s v="R-M-1"/>
    <n v="6"/>
    <x v="766"/>
    <s v="Naples"/>
    <x v="0"/>
    <x v="1"/>
    <x v="0"/>
    <x v="0"/>
    <x v="0"/>
    <n v="9.9499999999999993"/>
    <n v="0.59699999999999998"/>
    <n v="59.699999999999996"/>
  </r>
  <r>
    <s v="KMB-95211-174"/>
    <n v="1"/>
    <x v="608"/>
    <s v="23941-30203-MO"/>
    <s v="R-D-2.5"/>
    <n v="4"/>
    <x v="767"/>
    <s v="Fort Worth"/>
    <x v="0"/>
    <x v="0"/>
    <x v="0"/>
    <x v="2"/>
    <x v="2"/>
    <n v="20.584999999999997"/>
    <n v="1.2350999999999999"/>
    <n v="82.339999999999989"/>
  </r>
  <r>
    <s v="QWY-99467-368"/>
    <n v="1"/>
    <x v="609"/>
    <s v="96434-50068-DZ"/>
    <s v="A-D-2.5"/>
    <n v="1"/>
    <x v="768"/>
    <s v="Omaha"/>
    <x v="0"/>
    <x v="1"/>
    <x v="2"/>
    <x v="2"/>
    <x v="2"/>
    <n v="22.884999999999998"/>
    <n v="2.0596499999999995"/>
    <n v="22.884999999999998"/>
  </r>
  <r>
    <s v="SRG-76791-614"/>
    <n v="1"/>
    <x v="147"/>
    <s v="11729-74102-XB"/>
    <s v="E-L-0.5"/>
    <n v="1"/>
    <x v="769"/>
    <s v="Tucson"/>
    <x v="0"/>
    <x v="0"/>
    <x v="1"/>
    <x v="1"/>
    <x v="1"/>
    <n v="8.91"/>
    <n v="0.98009999999999997"/>
    <n v="8.91"/>
  </r>
  <r>
    <s v="VSN-94485-621"/>
    <n v="1"/>
    <x v="172"/>
    <s v="88116-12604-TE"/>
    <s v="A-D-0.2"/>
    <n v="4"/>
    <x v="770"/>
    <s v="Sparks"/>
    <x v="0"/>
    <x v="1"/>
    <x v="2"/>
    <x v="2"/>
    <x v="3"/>
    <n v="2.9849999999999999"/>
    <n v="0.26865"/>
    <n v="11.94"/>
  </r>
  <r>
    <s v="UFZ-24348-219"/>
    <n v="1"/>
    <x v="610"/>
    <s v="27930-59250-JT"/>
    <s v="L-M-2.5"/>
    <n v="3"/>
    <x v="745"/>
    <s v="Houston"/>
    <x v="0"/>
    <x v="1"/>
    <x v="3"/>
    <x v="0"/>
    <x v="2"/>
    <n v="33.464999999999996"/>
    <n v="4.3504499999999995"/>
    <n v="100.39499999999998"/>
  </r>
  <r>
    <s v="UKS-93055-397"/>
    <n v="1"/>
    <x v="611"/>
    <s v="13082-41034-PD"/>
    <s v="A-D-2.5"/>
    <n v="5"/>
    <x v="771"/>
    <s v="Washington"/>
    <x v="0"/>
    <x v="1"/>
    <x v="2"/>
    <x v="2"/>
    <x v="2"/>
    <n v="22.884999999999998"/>
    <n v="2.0596499999999995"/>
    <n v="114.42499999999998"/>
  </r>
  <r>
    <s v="AVH-56062-335"/>
    <n v="1"/>
    <x v="612"/>
    <s v="18082-74419-QH"/>
    <s v="E-M-0.5"/>
    <n v="5"/>
    <x v="772"/>
    <s v="Salinas"/>
    <x v="0"/>
    <x v="1"/>
    <x v="1"/>
    <x v="0"/>
    <x v="1"/>
    <n v="8.25"/>
    <n v="0.90749999999999997"/>
    <n v="41.25"/>
  </r>
  <r>
    <s v="HGE-19842-613"/>
    <n v="1"/>
    <x v="613"/>
    <s v="49401-45041-ZU"/>
    <s v="R-L-0.5"/>
    <n v="4"/>
    <x v="773"/>
    <s v="Fort Lauderdale"/>
    <x v="0"/>
    <x v="0"/>
    <x v="0"/>
    <x v="1"/>
    <x v="1"/>
    <n v="7.169999999999999"/>
    <n v="0.43019999999999992"/>
    <n v="28.679999999999996"/>
  </r>
  <r>
    <s v="WBA-85905-175"/>
    <n v="1"/>
    <x v="611"/>
    <s v="41252-45992-VS"/>
    <s v="L-M-0.2"/>
    <n v="1"/>
    <x v="774"/>
    <s v="El Paso"/>
    <x v="0"/>
    <x v="1"/>
    <x v="3"/>
    <x v="0"/>
    <x v="3"/>
    <n v="4.3650000000000002"/>
    <n v="0.56745000000000001"/>
    <n v="4.3650000000000002"/>
  </r>
  <r>
    <s v="DZI-35365-596"/>
    <n v="1"/>
    <x v="493"/>
    <s v="54798-14109-HC"/>
    <s v="E-M-0.2"/>
    <n v="2"/>
    <x v="760"/>
    <s v="Oklahoma City"/>
    <x v="0"/>
    <x v="0"/>
    <x v="1"/>
    <x v="0"/>
    <x v="3"/>
    <n v="4.125"/>
    <n v="0.45374999999999999"/>
    <n v="8.25"/>
  </r>
  <r>
    <s v="XIR-88982-743"/>
    <n v="1"/>
    <x v="614"/>
    <s v="00852-54571-WP"/>
    <s v="E-M-0.2"/>
    <n v="2"/>
    <x v="775"/>
    <s v="Alexandria"/>
    <x v="0"/>
    <x v="0"/>
    <x v="1"/>
    <x v="0"/>
    <x v="3"/>
    <n v="4.125"/>
    <n v="0.45374999999999999"/>
    <n v="8.25"/>
  </r>
  <r>
    <s v="VUC-72395-865"/>
    <n v="1"/>
    <x v="151"/>
    <s v="13321-57602-GK"/>
    <s v="A-D-0.5"/>
    <n v="6"/>
    <x v="776"/>
    <s v="Baltimore"/>
    <x v="0"/>
    <x v="0"/>
    <x v="2"/>
    <x v="2"/>
    <x v="1"/>
    <n v="5.97"/>
    <n v="0.5373"/>
    <n v="35.82"/>
  </r>
  <r>
    <s v="BQJ-44755-910"/>
    <n v="1"/>
    <x v="489"/>
    <s v="75006-89922-VW"/>
    <s v="E-D-2.5"/>
    <n v="6"/>
    <x v="777"/>
    <s v="Evansville"/>
    <x v="0"/>
    <x v="1"/>
    <x v="1"/>
    <x v="2"/>
    <x v="2"/>
    <n v="27.945"/>
    <n v="3.07395"/>
    <n v="167.67000000000002"/>
  </r>
  <r>
    <s v="JKC-64636-831"/>
    <n v="1"/>
    <x v="615"/>
    <s v="52098-80103-FD"/>
    <s v="A-M-2.5"/>
    <n v="2"/>
    <x v="778"/>
    <s v="Lawrenceville"/>
    <x v="0"/>
    <x v="0"/>
    <x v="2"/>
    <x v="0"/>
    <x v="2"/>
    <n v="25.874999999999996"/>
    <n v="2.3287499999999994"/>
    <n v="51.749999999999993"/>
  </r>
  <r>
    <s v="ZKI-78561-066"/>
    <n v="1"/>
    <x v="616"/>
    <s v="60121-12432-VU"/>
    <s v="A-D-0.2"/>
    <n v="3"/>
    <x v="779"/>
    <s v="Mobile"/>
    <x v="0"/>
    <x v="0"/>
    <x v="2"/>
    <x v="2"/>
    <x v="3"/>
    <n v="2.9849999999999999"/>
    <n v="0.26865"/>
    <n v="8.9550000000000001"/>
  </r>
  <r>
    <s v="IMP-12563-728"/>
    <n v="1"/>
    <x v="578"/>
    <s v="68346-14810-UA"/>
    <s v="E-L-0.5"/>
    <n v="6"/>
    <x v="780"/>
    <s v="Midland"/>
    <x v="0"/>
    <x v="1"/>
    <x v="1"/>
    <x v="1"/>
    <x v="1"/>
    <n v="8.91"/>
    <n v="0.98009999999999997"/>
    <n v="53.46"/>
  </r>
  <r>
    <s v="MZL-81126-390"/>
    <n v="1"/>
    <x v="617"/>
    <s v="48464-99723-HK"/>
    <s v="A-L-0.2"/>
    <n v="6"/>
    <x v="781"/>
    <s v="Hollywood"/>
    <x v="0"/>
    <x v="0"/>
    <x v="2"/>
    <x v="1"/>
    <x v="3"/>
    <n v="3.8849999999999998"/>
    <n v="0.34964999999999996"/>
    <n v="23.31"/>
  </r>
  <r>
    <s v="MZL-81126-390"/>
    <n v="1"/>
    <x v="617"/>
    <s v="48464-99723-HK"/>
    <s v="A-M-0.2"/>
    <n v="2"/>
    <x v="781"/>
    <s v="Hollywood"/>
    <x v="0"/>
    <x v="0"/>
    <x v="2"/>
    <x v="0"/>
    <x v="3"/>
    <n v="3.375"/>
    <n v="0.30374999999999996"/>
    <n v="6.75"/>
  </r>
  <r>
    <s v="TVF-57766-608"/>
    <n v="1"/>
    <x v="155"/>
    <s v="88420-46464-XE"/>
    <s v="L-D-0.5"/>
    <n v="1"/>
    <x v="782"/>
    <s v="Chico"/>
    <x v="0"/>
    <x v="0"/>
    <x v="3"/>
    <x v="2"/>
    <x v="1"/>
    <n v="7.77"/>
    <n v="1.0101"/>
    <n v="7.77"/>
  </r>
  <r>
    <s v="RUX-37995-892"/>
    <n v="1"/>
    <x v="461"/>
    <s v="37762-09530-MP"/>
    <s v="L-D-2.5"/>
    <n v="4"/>
    <x v="783"/>
    <s v="Austin"/>
    <x v="0"/>
    <x v="0"/>
    <x v="3"/>
    <x v="2"/>
    <x v="2"/>
    <n v="29.784999999999997"/>
    <n v="3.8720499999999998"/>
    <n v="119.13999999999999"/>
  </r>
  <r>
    <s v="AVK-76526-953"/>
    <n v="1"/>
    <x v="87"/>
    <s v="47268-50127-XY"/>
    <s v="A-D-1"/>
    <n v="2"/>
    <x v="784"/>
    <s v="El Paso"/>
    <x v="0"/>
    <x v="1"/>
    <x v="2"/>
    <x v="2"/>
    <x v="0"/>
    <n v="9.9499999999999993"/>
    <n v="0.89549999999999985"/>
    <n v="19.899999999999999"/>
  </r>
  <r>
    <s v="RIU-02231-623"/>
    <n v="1"/>
    <x v="618"/>
    <s v="25544-84179-QC"/>
    <s v="R-L-0.5"/>
    <n v="5"/>
    <x v="785"/>
    <s v="Charleston"/>
    <x v="0"/>
    <x v="0"/>
    <x v="0"/>
    <x v="1"/>
    <x v="1"/>
    <n v="7.169999999999999"/>
    <n v="0.43019999999999992"/>
    <n v="35.849999999999994"/>
  </r>
  <r>
    <s v="WFK-99317-827"/>
    <n v="1"/>
    <x v="619"/>
    <s v="32058-76765-ZL"/>
    <s v="L-D-2.5"/>
    <n v="3"/>
    <x v="786"/>
    <s v="Allentown"/>
    <x v="0"/>
    <x v="1"/>
    <x v="3"/>
    <x v="2"/>
    <x v="2"/>
    <n v="29.784999999999997"/>
    <n v="3.8720499999999998"/>
    <n v="89.35499999999999"/>
  </r>
  <r>
    <s v="SFD-00372-284"/>
    <n v="1"/>
    <x v="440"/>
    <s v="54798-14109-HC"/>
    <s v="L-M-0.2"/>
    <n v="2"/>
    <x v="760"/>
    <s v="Oklahoma City"/>
    <x v="0"/>
    <x v="0"/>
    <x v="3"/>
    <x v="0"/>
    <x v="3"/>
    <n v="4.3650000000000002"/>
    <n v="0.56745000000000001"/>
    <n v="8.73"/>
  </r>
  <r>
    <s v="SXC-62166-515"/>
    <n v="1"/>
    <x v="489"/>
    <s v="69171-65646-UC"/>
    <s v="R-L-2.5"/>
    <n v="5"/>
    <x v="787"/>
    <s v="Largo"/>
    <x v="0"/>
    <x v="1"/>
    <x v="0"/>
    <x v="1"/>
    <x v="2"/>
    <n v="27.484999999999996"/>
    <n v="1.6490999999999998"/>
    <n v="137.42499999999998"/>
  </r>
  <r>
    <s v="YIE-87008-621"/>
    <n v="1"/>
    <x v="620"/>
    <s v="22503-52799-MI"/>
    <s v="L-M-0.5"/>
    <n v="4"/>
    <x v="788"/>
    <s v="Fargo"/>
    <x v="0"/>
    <x v="1"/>
    <x v="3"/>
    <x v="0"/>
    <x v="1"/>
    <n v="8.73"/>
    <n v="1.1349"/>
    <n v="34.92"/>
  </r>
  <r>
    <s v="HRM-94548-288"/>
    <n v="1"/>
    <x v="621"/>
    <s v="08934-65581-ZI"/>
    <s v="A-L-2.5"/>
    <n v="6"/>
    <x v="789"/>
    <s v="Fort Smith"/>
    <x v="0"/>
    <x v="1"/>
    <x v="2"/>
    <x v="1"/>
    <x v="2"/>
    <n v="29.784999999999997"/>
    <n v="2.6806499999999995"/>
    <n v="178.70999999999998"/>
  </r>
  <r>
    <s v="UJG-34731-295"/>
    <n v="1"/>
    <x v="374"/>
    <s v="15764-22559-ZT"/>
    <s v="A-M-2.5"/>
    <n v="1"/>
    <x v="790"/>
    <s v="Lakeland"/>
    <x v="0"/>
    <x v="1"/>
    <x v="2"/>
    <x v="0"/>
    <x v="2"/>
    <n v="25.874999999999996"/>
    <n v="2.3287499999999994"/>
    <n v="25.874999999999996"/>
  </r>
  <r>
    <s v="TWD-70988-853"/>
    <n v="1"/>
    <x v="345"/>
    <s v="87519-68847-ZG"/>
    <s v="L-D-1"/>
    <n v="6"/>
    <x v="791"/>
    <s v="Knoxville"/>
    <x v="0"/>
    <x v="0"/>
    <x v="3"/>
    <x v="2"/>
    <x v="0"/>
    <n v="12.95"/>
    <n v="1.6835"/>
    <n v="77.699999999999989"/>
  </r>
  <r>
    <s v="CIX-22904-641"/>
    <n v="1"/>
    <x v="622"/>
    <s v="78012-56878-UB"/>
    <s v="R-M-1"/>
    <n v="1"/>
    <x v="792"/>
    <s v="Los Angeles"/>
    <x v="0"/>
    <x v="0"/>
    <x v="0"/>
    <x v="0"/>
    <x v="0"/>
    <n v="9.9499999999999993"/>
    <n v="0.59699999999999998"/>
    <n v="9.9499999999999993"/>
  </r>
  <r>
    <s v="DLV-65840-759"/>
    <n v="1"/>
    <x v="623"/>
    <s v="77192-72145-RG"/>
    <s v="L-M-1"/>
    <n v="2"/>
    <x v="793"/>
    <s v="Miami"/>
    <x v="0"/>
    <x v="0"/>
    <x v="3"/>
    <x v="0"/>
    <x v="0"/>
    <n v="14.55"/>
    <n v="1.8915000000000002"/>
    <n v="29.1"/>
  </r>
  <r>
    <s v="RXN-55491-201"/>
    <n v="1"/>
    <x v="354"/>
    <s v="86071-79238-CX"/>
    <s v="R-L-0.2"/>
    <n v="6"/>
    <x v="794"/>
    <s v="Clones"/>
    <x v="1"/>
    <x v="1"/>
    <x v="0"/>
    <x v="1"/>
    <x v="3"/>
    <n v="3.5849999999999995"/>
    <n v="0.21509999999999996"/>
    <n v="21.509999999999998"/>
  </r>
  <r>
    <s v="UHK-63283-868"/>
    <n v="1"/>
    <x v="624"/>
    <s v="16809-16936-WF"/>
    <s v="A-M-0.5"/>
    <n v="1"/>
    <x v="795"/>
    <s v="Charleston"/>
    <x v="0"/>
    <x v="0"/>
    <x v="2"/>
    <x v="0"/>
    <x v="1"/>
    <n v="6.75"/>
    <n v="0.60749999999999993"/>
    <n v="6.75"/>
  </r>
  <r>
    <s v="PJC-31401-893"/>
    <n v="1"/>
    <x v="561"/>
    <s v="11212-69985-ZJ"/>
    <s v="A-D-0.5"/>
    <n v="3"/>
    <x v="796"/>
    <s v="Greystones"/>
    <x v="1"/>
    <x v="1"/>
    <x v="2"/>
    <x v="2"/>
    <x v="1"/>
    <n v="5.97"/>
    <n v="0.5373"/>
    <n v="17.91"/>
  </r>
  <r>
    <s v="HHO-79903-185"/>
    <n v="1"/>
    <x v="42"/>
    <s v="53893-01719-CL"/>
    <s v="A-L-2.5"/>
    <n v="1"/>
    <x v="797"/>
    <s v="Monaghan"/>
    <x v="1"/>
    <x v="0"/>
    <x v="2"/>
    <x v="1"/>
    <x v="2"/>
    <n v="29.784999999999997"/>
    <n v="2.6806499999999995"/>
    <n v="29.784999999999997"/>
  </r>
  <r>
    <s v="YWM-07310-594"/>
    <n v="1"/>
    <x v="267"/>
    <s v="66028-99867-WJ"/>
    <s v="E-M-0.5"/>
    <n v="5"/>
    <x v="798"/>
    <s v="Pompano Beach"/>
    <x v="0"/>
    <x v="0"/>
    <x v="1"/>
    <x v="0"/>
    <x v="1"/>
    <n v="8.25"/>
    <n v="0.90749999999999997"/>
    <n v="41.25"/>
  </r>
  <r>
    <s v="FHD-94983-982"/>
    <n v="1"/>
    <x v="625"/>
    <s v="62839-56723-CH"/>
    <s v="R-M-0.5"/>
    <n v="3"/>
    <x v="799"/>
    <s v="Sacramento"/>
    <x v="0"/>
    <x v="0"/>
    <x v="0"/>
    <x v="0"/>
    <x v="1"/>
    <n v="5.97"/>
    <n v="0.35819999999999996"/>
    <n v="17.91"/>
  </r>
  <r>
    <s v="WQK-10857-119"/>
    <n v="1"/>
    <x v="616"/>
    <s v="96849-52854-CR"/>
    <s v="E-D-0.5"/>
    <n v="1"/>
    <x v="800"/>
    <s v="Clonskeagh"/>
    <x v="1"/>
    <x v="0"/>
    <x v="1"/>
    <x v="2"/>
    <x v="1"/>
    <n v="7.29"/>
    <n v="0.80190000000000006"/>
    <n v="7.29"/>
  </r>
  <r>
    <s v="DXA-50313-073"/>
    <n v="1"/>
    <x v="626"/>
    <s v="19755-55847-VW"/>
    <s v="E-L-1"/>
    <n v="2"/>
    <x v="801"/>
    <s v="Kirkton"/>
    <x v="2"/>
    <x v="0"/>
    <x v="1"/>
    <x v="1"/>
    <x v="0"/>
    <n v="14.85"/>
    <n v="1.6335"/>
    <n v="29.7"/>
  </r>
  <r>
    <s v="ONW-00560-570"/>
    <n v="1"/>
    <x v="52"/>
    <s v="32900-82606-BO"/>
    <s v="A-M-1"/>
    <n v="2"/>
    <x v="802"/>
    <s v="Asheville"/>
    <x v="0"/>
    <x v="1"/>
    <x v="2"/>
    <x v="0"/>
    <x v="0"/>
    <n v="11.25"/>
    <n v="1.0125"/>
    <n v="22.5"/>
  </r>
  <r>
    <s v="BRJ-19414-277"/>
    <n v="1"/>
    <x v="622"/>
    <s v="16809-16936-WF"/>
    <s v="R-M-0.2"/>
    <n v="4"/>
    <x v="795"/>
    <s v="Charleston"/>
    <x v="0"/>
    <x v="0"/>
    <x v="0"/>
    <x v="0"/>
    <x v="3"/>
    <n v="2.9849999999999999"/>
    <n v="0.17909999999999998"/>
    <n v="11.94"/>
  </r>
  <r>
    <s v="MIQ-16322-908"/>
    <n v="1"/>
    <x v="627"/>
    <s v="20118-28138-QD"/>
    <s v="A-L-1"/>
    <n v="2"/>
    <x v="803"/>
    <s v="Houston"/>
    <x v="0"/>
    <x v="1"/>
    <x v="2"/>
    <x v="1"/>
    <x v="0"/>
    <n v="12.95"/>
    <n v="1.1655"/>
    <n v="25.9"/>
  </r>
  <r>
    <s v="MVO-39328-830"/>
    <n v="1"/>
    <x v="628"/>
    <s v="84057-45461-AH"/>
    <s v="L-M-0.5"/>
    <n v="5"/>
    <x v="804"/>
    <s v="Confey"/>
    <x v="1"/>
    <x v="1"/>
    <x v="3"/>
    <x v="0"/>
    <x v="1"/>
    <n v="8.73"/>
    <n v="1.1349"/>
    <n v="43.650000000000006"/>
  </r>
  <r>
    <s v="MVO-39328-830"/>
    <n v="1"/>
    <x v="628"/>
    <s v="84057-45461-AH"/>
    <s v="A-L-0.5"/>
    <n v="6"/>
    <x v="804"/>
    <s v="Confey"/>
    <x v="1"/>
    <x v="1"/>
    <x v="2"/>
    <x v="1"/>
    <x v="1"/>
    <n v="7.77"/>
    <n v="0.69929999999999992"/>
    <n v="46.62"/>
  </r>
  <r>
    <s v="NTJ-88319-746"/>
    <n v="1"/>
    <x v="629"/>
    <s v="90882-88130-KQ"/>
    <s v="L-L-0.5"/>
    <n v="3"/>
    <x v="805"/>
    <s v="Newark"/>
    <x v="0"/>
    <x v="1"/>
    <x v="3"/>
    <x v="1"/>
    <x v="1"/>
    <n v="9.51"/>
    <n v="1.2363"/>
    <n v="28.53"/>
  </r>
  <r>
    <s v="LCY-24377-948"/>
    <n v="1"/>
    <x v="630"/>
    <s v="21617-79890-DD"/>
    <s v="R-L-2.5"/>
    <n v="1"/>
    <x v="806"/>
    <s v="Seattle"/>
    <x v="0"/>
    <x v="0"/>
    <x v="0"/>
    <x v="1"/>
    <x v="2"/>
    <n v="27.484999999999996"/>
    <n v="1.6490999999999998"/>
    <n v="27.484999999999996"/>
  </r>
  <r>
    <s v="FWD-85967-769"/>
    <n v="1"/>
    <x v="631"/>
    <s v="20256-54689-LO"/>
    <s v="E-D-0.2"/>
    <n v="3"/>
    <x v="807"/>
    <s v="Englewood"/>
    <x v="0"/>
    <x v="1"/>
    <x v="1"/>
    <x v="2"/>
    <x v="3"/>
    <n v="3.645"/>
    <n v="0.40095000000000003"/>
    <n v="10.935"/>
  </r>
  <r>
    <s v="KTO-53793-109"/>
    <n v="1"/>
    <x v="229"/>
    <s v="17572-27091-AA"/>
    <s v="R-L-0.2"/>
    <n v="2"/>
    <x v="808"/>
    <s v="Rockford"/>
    <x v="0"/>
    <x v="1"/>
    <x v="0"/>
    <x v="1"/>
    <x v="3"/>
    <n v="3.5849999999999995"/>
    <n v="0.21509999999999996"/>
    <n v="7.169999999999999"/>
  </r>
  <r>
    <s v="OCK-89033-348"/>
    <n v="1"/>
    <x v="632"/>
    <s v="82300-88786-UE"/>
    <s v="A-L-0.2"/>
    <n v="6"/>
    <x v="809"/>
    <s v="Billings"/>
    <x v="0"/>
    <x v="0"/>
    <x v="2"/>
    <x v="1"/>
    <x v="3"/>
    <n v="3.8849999999999998"/>
    <n v="0.34964999999999996"/>
    <n v="23.31"/>
  </r>
  <r>
    <s v="GPZ-36017-366"/>
    <n v="1"/>
    <x v="633"/>
    <s v="65732-22589-OW"/>
    <s v="A-D-2.5"/>
    <n v="5"/>
    <x v="810"/>
    <s v="Denver"/>
    <x v="0"/>
    <x v="0"/>
    <x v="2"/>
    <x v="2"/>
    <x v="2"/>
    <n v="22.884999999999998"/>
    <n v="2.0596499999999995"/>
    <n v="114.42499999999998"/>
  </r>
  <r>
    <s v="BZP-33213-637"/>
    <n v="1"/>
    <x v="95"/>
    <s v="77175-09826-SF"/>
    <s v="A-M-2.5"/>
    <n v="3"/>
    <x v="811"/>
    <s v="Tulsa"/>
    <x v="0"/>
    <x v="0"/>
    <x v="2"/>
    <x v="0"/>
    <x v="2"/>
    <n v="25.874999999999996"/>
    <n v="2.3287499999999994"/>
    <n v="77.624999999999986"/>
  </r>
  <r>
    <s v="WFH-21507-708"/>
    <n v="1"/>
    <x v="521"/>
    <s v="07237-32539-NB"/>
    <s v="R-D-0.5"/>
    <n v="1"/>
    <x v="812"/>
    <s v="Fresno"/>
    <x v="0"/>
    <x v="0"/>
    <x v="0"/>
    <x v="2"/>
    <x v="1"/>
    <n v="5.3699999999999992"/>
    <n v="0.32219999999999993"/>
    <n v="5.3699999999999992"/>
  </r>
  <r>
    <s v="HST-96923-073"/>
    <n v="1"/>
    <x v="76"/>
    <s v="54722-76431-EX"/>
    <s v="R-D-2.5"/>
    <n v="6"/>
    <x v="813"/>
    <s v="Mullagh"/>
    <x v="1"/>
    <x v="1"/>
    <x v="0"/>
    <x v="2"/>
    <x v="2"/>
    <n v="20.584999999999997"/>
    <n v="1.2350999999999999"/>
    <n v="123.50999999999999"/>
  </r>
  <r>
    <s v="ENN-79947-323"/>
    <n v="1"/>
    <x v="634"/>
    <s v="67847-82662-TE"/>
    <s v="L-M-0.5"/>
    <n v="2"/>
    <x v="814"/>
    <s v="San Francisco"/>
    <x v="0"/>
    <x v="1"/>
    <x v="3"/>
    <x v="0"/>
    <x v="1"/>
    <n v="8.73"/>
    <n v="1.1349"/>
    <n v="17.46"/>
  </r>
  <r>
    <s v="BHA-47429-889"/>
    <n v="1"/>
    <x v="635"/>
    <s v="51114-51191-EW"/>
    <s v="E-L-0.2"/>
    <n v="3"/>
    <x v="815"/>
    <s v="Mobile"/>
    <x v="0"/>
    <x v="1"/>
    <x v="1"/>
    <x v="1"/>
    <x v="3"/>
    <n v="4.4550000000000001"/>
    <n v="0.49004999999999999"/>
    <n v="13.365"/>
  </r>
  <r>
    <s v="SZY-63017-318"/>
    <n v="1"/>
    <x v="636"/>
    <s v="91809-58808-TV"/>
    <s v="A-L-0.2"/>
    <n v="2"/>
    <x v="816"/>
    <s v="San Francisco"/>
    <x v="0"/>
    <x v="0"/>
    <x v="2"/>
    <x v="1"/>
    <x v="3"/>
    <n v="3.8849999999999998"/>
    <n v="0.34964999999999996"/>
    <n v="7.77"/>
  </r>
  <r>
    <s v="LCU-93317-340"/>
    <n v="1"/>
    <x v="637"/>
    <s v="84996-26826-DK"/>
    <s v="R-D-0.2"/>
    <n v="1"/>
    <x v="817"/>
    <s v="Jamaica"/>
    <x v="0"/>
    <x v="0"/>
    <x v="0"/>
    <x v="2"/>
    <x v="3"/>
    <n v="2.6849999999999996"/>
    <n v="0.16109999999999997"/>
    <n v="2.6849999999999996"/>
  </r>
  <r>
    <s v="UOM-71431-481"/>
    <n v="1"/>
    <x v="182"/>
    <s v="65732-22589-OW"/>
    <s v="R-D-2.5"/>
    <n v="1"/>
    <x v="810"/>
    <s v="Denver"/>
    <x v="0"/>
    <x v="0"/>
    <x v="0"/>
    <x v="2"/>
    <x v="2"/>
    <n v="20.584999999999997"/>
    <n v="1.2350999999999999"/>
    <n v="20.584999999999997"/>
  </r>
  <r>
    <s v="PJH-42618-877"/>
    <n v="1"/>
    <x v="479"/>
    <s v="93676-95250-XJ"/>
    <s v="A-D-2.5"/>
    <n v="5"/>
    <x v="818"/>
    <s v="San Diego"/>
    <x v="0"/>
    <x v="0"/>
    <x v="2"/>
    <x v="2"/>
    <x v="2"/>
    <n v="22.884999999999998"/>
    <n v="2.0596499999999995"/>
    <n v="114.42499999999998"/>
  </r>
  <r>
    <s v="XED-90333-402"/>
    <n v="1"/>
    <x v="638"/>
    <s v="28300-14355-GF"/>
    <s v="E-M-0.2"/>
    <n v="5"/>
    <x v="819"/>
    <s v="Preston"/>
    <x v="2"/>
    <x v="1"/>
    <x v="1"/>
    <x v="0"/>
    <x v="3"/>
    <n v="4.125"/>
    <n v="0.45374999999999999"/>
    <n v="20.625"/>
  </r>
  <r>
    <s v="IKK-62234-199"/>
    <n v="1"/>
    <x v="639"/>
    <s v="91190-84826-IQ"/>
    <s v="L-L-0.5"/>
    <n v="6"/>
    <x v="820"/>
    <s v="Pittsburgh"/>
    <x v="0"/>
    <x v="0"/>
    <x v="3"/>
    <x v="1"/>
    <x v="1"/>
    <n v="9.51"/>
    <n v="1.2363"/>
    <n v="57.06"/>
  </r>
  <r>
    <s v="KAW-95195-329"/>
    <n v="1"/>
    <x v="640"/>
    <s v="34570-99384-AF"/>
    <s v="R-D-2.5"/>
    <n v="4"/>
    <x v="821"/>
    <s v="Cavan"/>
    <x v="1"/>
    <x v="0"/>
    <x v="0"/>
    <x v="2"/>
    <x v="2"/>
    <n v="20.584999999999997"/>
    <n v="1.2350999999999999"/>
    <n v="82.339999999999989"/>
  </r>
  <r>
    <s v="QDO-57268-842"/>
    <n v="1"/>
    <x v="612"/>
    <s v="57808-90533-UE"/>
    <s v="E-M-2.5"/>
    <n v="5"/>
    <x v="822"/>
    <s v="New York City"/>
    <x v="0"/>
    <x v="1"/>
    <x v="1"/>
    <x v="0"/>
    <x v="2"/>
    <n v="31.624999999999996"/>
    <n v="3.4787499999999998"/>
    <n v="158.12499999999997"/>
  </r>
  <r>
    <s v="IIZ-24416-212"/>
    <n v="1"/>
    <x v="641"/>
    <s v="76060-30540-LB"/>
    <s v="R-D-0.5"/>
    <n v="6"/>
    <x v="823"/>
    <s v="Seattle"/>
    <x v="0"/>
    <x v="0"/>
    <x v="0"/>
    <x v="2"/>
    <x v="1"/>
    <n v="5.3699999999999992"/>
    <n v="0.32219999999999993"/>
    <n v="32.22"/>
  </r>
  <r>
    <s v="AWP-11469-510"/>
    <n v="1"/>
    <x v="36"/>
    <s v="76730-63769-ND"/>
    <s v="E-D-1"/>
    <n v="2"/>
    <x v="824"/>
    <s v="Birmingham"/>
    <x v="2"/>
    <x v="1"/>
    <x v="1"/>
    <x v="2"/>
    <x v="0"/>
    <n v="12.15"/>
    <n v="1.3365"/>
    <n v="24.3"/>
  </r>
  <r>
    <s v="KXA-27983-918"/>
    <n v="1"/>
    <x v="642"/>
    <s v="96042-27290-EQ"/>
    <s v="R-L-0.5"/>
    <n v="5"/>
    <x v="825"/>
    <s v="Battle Creek"/>
    <x v="0"/>
    <x v="1"/>
    <x v="0"/>
    <x v="1"/>
    <x v="1"/>
    <n v="7.169999999999999"/>
    <n v="0.43019999999999992"/>
    <n v="35.849999999999994"/>
  </r>
  <r>
    <s v="VKQ-39009-292"/>
    <n v="1"/>
    <x v="219"/>
    <s v="57808-90533-UE"/>
    <s v="L-M-1"/>
    <n v="5"/>
    <x v="822"/>
    <s v="New York City"/>
    <x v="0"/>
    <x v="1"/>
    <x v="3"/>
    <x v="0"/>
    <x v="0"/>
    <n v="14.55"/>
    <n v="1.8915000000000002"/>
    <n v="72.75"/>
  </r>
  <r>
    <s v="PDB-98743-282"/>
    <n v="1"/>
    <x v="643"/>
    <s v="51940-02669-OR"/>
    <s v="L-L-1"/>
    <n v="3"/>
    <x v="826"/>
    <s v="Ballymun"/>
    <x v="1"/>
    <x v="1"/>
    <x v="3"/>
    <x v="1"/>
    <x v="0"/>
    <n v="15.85"/>
    <n v="2.0605000000000002"/>
    <n v="47.55"/>
  </r>
  <r>
    <s v="SXW-34014-556"/>
    <n v="1"/>
    <x v="644"/>
    <s v="99144-98314-GN"/>
    <s v="R-L-0.2"/>
    <n v="1"/>
    <x v="827"/>
    <s v="Houston"/>
    <x v="0"/>
    <x v="0"/>
    <x v="0"/>
    <x v="1"/>
    <x v="3"/>
    <n v="3.5849999999999995"/>
    <n v="0.21509999999999996"/>
    <n v="3.5849999999999995"/>
  </r>
  <r>
    <s v="QOJ-38788-727"/>
    <n v="1"/>
    <x v="136"/>
    <s v="16358-63919-CE"/>
    <s v="E-M-2.5"/>
    <n v="5"/>
    <x v="828"/>
    <s v="Cincinnati"/>
    <x v="0"/>
    <x v="1"/>
    <x v="1"/>
    <x v="0"/>
    <x v="2"/>
    <n v="31.624999999999996"/>
    <n v="3.4787499999999998"/>
    <n v="158.12499999999997"/>
  </r>
  <r>
    <s v="TGF-38649-658"/>
    <n v="1"/>
    <x v="645"/>
    <s v="67743-54817-UT"/>
    <s v="L-M-0.5"/>
    <n v="2"/>
    <x v="829"/>
    <s v="Fresno"/>
    <x v="0"/>
    <x v="1"/>
    <x v="3"/>
    <x v="0"/>
    <x v="1"/>
    <n v="8.73"/>
    <n v="1.1349"/>
    <n v="17.46"/>
  </r>
  <r>
    <s v="EAI-25194-209"/>
    <n v="1"/>
    <x v="646"/>
    <s v="44601-51441-BH"/>
    <s v="A-L-2.5"/>
    <n v="5"/>
    <x v="830"/>
    <s v="Saint Paul"/>
    <x v="0"/>
    <x v="1"/>
    <x v="2"/>
    <x v="1"/>
    <x v="2"/>
    <n v="29.784999999999997"/>
    <n v="2.6806499999999995"/>
    <n v="148.92499999999998"/>
  </r>
  <r>
    <s v="IJK-34441-720"/>
    <n v="1"/>
    <x v="647"/>
    <s v="97201-58870-WB"/>
    <s v="A-M-0.5"/>
    <n v="6"/>
    <x v="831"/>
    <s v="El Paso"/>
    <x v="0"/>
    <x v="0"/>
    <x v="2"/>
    <x v="0"/>
    <x v="1"/>
    <n v="6.75"/>
    <n v="0.60749999999999993"/>
    <n v="40.5"/>
  </r>
  <r>
    <s v="ZMC-00336-619"/>
    <n v="1"/>
    <x v="591"/>
    <s v="19849-12926-QF"/>
    <s v="A-M-0.5"/>
    <n v="4"/>
    <x v="832"/>
    <s v="Des Moines"/>
    <x v="0"/>
    <x v="0"/>
    <x v="2"/>
    <x v="0"/>
    <x v="1"/>
    <n v="6.75"/>
    <n v="0.60749999999999993"/>
    <n v="27"/>
  </r>
  <r>
    <s v="UPX-54529-618"/>
    <n v="1"/>
    <x v="648"/>
    <s v="40535-56770-UM"/>
    <s v="L-D-1"/>
    <n v="3"/>
    <x v="833"/>
    <s v="Portland"/>
    <x v="0"/>
    <x v="1"/>
    <x v="3"/>
    <x v="2"/>
    <x v="0"/>
    <n v="12.95"/>
    <n v="1.6835"/>
    <n v="38.849999999999994"/>
  </r>
  <r>
    <s v="DLX-01059-899"/>
    <n v="1"/>
    <x v="191"/>
    <s v="74940-09646-MU"/>
    <s v="R-L-1"/>
    <n v="5"/>
    <x v="834"/>
    <s v="Houston"/>
    <x v="0"/>
    <x v="1"/>
    <x v="0"/>
    <x v="1"/>
    <x v="0"/>
    <n v="11.95"/>
    <n v="0.71699999999999997"/>
    <n v="59.75"/>
  </r>
  <r>
    <s v="MEK-85120-243"/>
    <n v="1"/>
    <x v="649"/>
    <s v="06623-54610-HC"/>
    <s v="R-L-0.2"/>
    <n v="3"/>
    <x v="835"/>
    <s v="Durham"/>
    <x v="0"/>
    <x v="1"/>
    <x v="0"/>
    <x v="1"/>
    <x v="3"/>
    <n v="3.5849999999999995"/>
    <n v="0.21509999999999996"/>
    <n v="10.754999999999999"/>
  </r>
  <r>
    <s v="NFI-37188-246"/>
    <n v="1"/>
    <x v="553"/>
    <s v="89490-75361-AF"/>
    <s v="A-D-2.5"/>
    <n v="4"/>
    <x v="836"/>
    <s v="Boston"/>
    <x v="0"/>
    <x v="1"/>
    <x v="2"/>
    <x v="2"/>
    <x v="2"/>
    <n v="22.884999999999998"/>
    <n v="2.0596499999999995"/>
    <n v="91.539999999999992"/>
  </r>
  <r>
    <s v="BXH-62195-013"/>
    <n v="1"/>
    <x v="584"/>
    <s v="94526-79230-GZ"/>
    <s v="A-M-1"/>
    <n v="4"/>
    <x v="837"/>
    <s v="Washington"/>
    <x v="0"/>
    <x v="0"/>
    <x v="2"/>
    <x v="0"/>
    <x v="0"/>
    <n v="11.25"/>
    <n v="1.0125"/>
    <n v="45"/>
  </r>
  <r>
    <s v="YLK-78851-470"/>
    <n v="1"/>
    <x v="650"/>
    <s v="58559-08254-UY"/>
    <s v="R-M-2.5"/>
    <n v="6"/>
    <x v="838"/>
    <s v="Albany"/>
    <x v="0"/>
    <x v="0"/>
    <x v="0"/>
    <x v="0"/>
    <x v="2"/>
    <n v="22.884999999999998"/>
    <n v="1.3730999999999998"/>
    <n v="137.31"/>
  </r>
  <r>
    <s v="DXY-76225-633"/>
    <n v="1"/>
    <x v="121"/>
    <s v="88574-37083-WX"/>
    <s v="A-M-0.5"/>
    <n v="1"/>
    <x v="839"/>
    <s v="Tucson"/>
    <x v="0"/>
    <x v="1"/>
    <x v="2"/>
    <x v="0"/>
    <x v="1"/>
    <n v="6.75"/>
    <n v="0.60749999999999993"/>
    <n v="6.75"/>
  </r>
  <r>
    <s v="UHP-24614-199"/>
    <n v="1"/>
    <x v="472"/>
    <s v="67953-79896-AC"/>
    <s v="A-M-1"/>
    <n v="4"/>
    <x v="840"/>
    <s v="Montgomery"/>
    <x v="0"/>
    <x v="1"/>
    <x v="2"/>
    <x v="0"/>
    <x v="0"/>
    <n v="11.25"/>
    <n v="1.0125"/>
    <n v="45"/>
  </r>
  <r>
    <s v="HBY-35655-049"/>
    <n v="1"/>
    <x v="594"/>
    <s v="69207-93422-CQ"/>
    <s v="E-D-2.5"/>
    <n v="3"/>
    <x v="841"/>
    <s v="Fairbanks"/>
    <x v="0"/>
    <x v="0"/>
    <x v="1"/>
    <x v="2"/>
    <x v="2"/>
    <n v="27.945"/>
    <n v="3.07395"/>
    <n v="83.835000000000008"/>
  </r>
  <r>
    <s v="DCE-22886-861"/>
    <n v="1"/>
    <x v="89"/>
    <s v="56060-17602-RG"/>
    <s v="E-D-0.2"/>
    <n v="1"/>
    <x v="842"/>
    <s v="Monasterevin"/>
    <x v="1"/>
    <x v="0"/>
    <x v="1"/>
    <x v="2"/>
    <x v="3"/>
    <n v="3.645"/>
    <n v="0.40095000000000003"/>
    <n v="3.645"/>
  </r>
  <r>
    <s v="QTG-93823-843"/>
    <n v="1"/>
    <x v="651"/>
    <s v="46859-14212-FI"/>
    <s v="A-M-0.5"/>
    <n v="1"/>
    <x v="843"/>
    <s v="Norton"/>
    <x v="2"/>
    <x v="1"/>
    <x v="2"/>
    <x v="0"/>
    <x v="1"/>
    <n v="6.75"/>
    <n v="0.60749999999999993"/>
    <n v="6.75"/>
  </r>
  <r>
    <s v="QTG-93823-843"/>
    <n v="1"/>
    <x v="651"/>
    <s v="46859-14212-FI"/>
    <s v="E-D-0.5"/>
    <n v="3"/>
    <x v="843"/>
    <s v="Norton"/>
    <x v="2"/>
    <x v="1"/>
    <x v="1"/>
    <x v="2"/>
    <x v="1"/>
    <n v="7.29"/>
    <n v="0.80190000000000006"/>
    <n v="21.87"/>
  </r>
  <r>
    <s v="WFT-16178-396"/>
    <n v="1"/>
    <x v="249"/>
    <s v="33555-01585-RP"/>
    <s v="R-D-0.2"/>
    <n v="5"/>
    <x v="844"/>
    <s v="Lexington"/>
    <x v="0"/>
    <x v="0"/>
    <x v="0"/>
    <x v="2"/>
    <x v="3"/>
    <n v="2.6849999999999996"/>
    <n v="0.16109999999999997"/>
    <n v="13.424999999999997"/>
  </r>
  <r>
    <s v="ERC-54560-934"/>
    <n v="1"/>
    <x v="652"/>
    <s v="11932-85629-CU"/>
    <s v="R-D-2.5"/>
    <n v="6"/>
    <x v="845"/>
    <s v="Grand Rapids"/>
    <x v="0"/>
    <x v="1"/>
    <x v="0"/>
    <x v="2"/>
    <x v="2"/>
    <n v="20.584999999999997"/>
    <n v="1.2350999999999999"/>
    <n v="123.50999999999999"/>
  </r>
  <r>
    <s v="RUK-78200-416"/>
    <n v="1"/>
    <x v="653"/>
    <s v="36192-07175-XC"/>
    <s v="L-D-0.2"/>
    <n v="2"/>
    <x v="846"/>
    <s v="Des Moines"/>
    <x v="0"/>
    <x v="1"/>
    <x v="3"/>
    <x v="2"/>
    <x v="3"/>
    <n v="3.8849999999999998"/>
    <n v="0.50505"/>
    <n v="7.77"/>
  </r>
  <r>
    <s v="KHK-13105-388"/>
    <n v="1"/>
    <x v="177"/>
    <s v="46242-54946-ZW"/>
    <s v="A-M-1"/>
    <n v="6"/>
    <x v="847"/>
    <s v="Wilmington"/>
    <x v="0"/>
    <x v="0"/>
    <x v="2"/>
    <x v="0"/>
    <x v="0"/>
    <n v="11.25"/>
    <n v="1.0125"/>
    <n v="67.5"/>
  </r>
  <r>
    <s v="NJR-03699-189"/>
    <n v="1"/>
    <x v="22"/>
    <s v="95152-82155-VQ"/>
    <s v="E-D-2.5"/>
    <n v="1"/>
    <x v="848"/>
    <s v="Austin"/>
    <x v="0"/>
    <x v="1"/>
    <x v="1"/>
    <x v="2"/>
    <x v="2"/>
    <n v="27.945"/>
    <n v="3.07395"/>
    <n v="27.945"/>
  </r>
  <r>
    <s v="PJV-20427-019"/>
    <n v="1"/>
    <x v="508"/>
    <s v="13404-39127-WQ"/>
    <s v="A-L-2.5"/>
    <n v="3"/>
    <x v="849"/>
    <s v="Orlando"/>
    <x v="0"/>
    <x v="1"/>
    <x v="2"/>
    <x v="1"/>
    <x v="2"/>
    <n v="29.784999999999997"/>
    <n v="2.6806499999999995"/>
    <n v="89.35499999999999"/>
  </r>
  <r>
    <s v="UGK-07613-982"/>
    <n v="1"/>
    <x v="654"/>
    <s v="57808-90533-UE"/>
    <s v="A-M-0.5"/>
    <n v="3"/>
    <x v="822"/>
    <s v="New York City"/>
    <x v="0"/>
    <x v="1"/>
    <x v="2"/>
    <x v="0"/>
    <x v="1"/>
    <n v="6.75"/>
    <n v="0.60749999999999993"/>
    <n v="20.25"/>
  </r>
  <r>
    <s v="OLA-68289-577"/>
    <n v="1"/>
    <x v="524"/>
    <s v="40226-52317-IO"/>
    <s v="A-M-0.5"/>
    <n v="5"/>
    <x v="850"/>
    <s v="Washington"/>
    <x v="0"/>
    <x v="0"/>
    <x v="2"/>
    <x v="0"/>
    <x v="1"/>
    <n v="6.75"/>
    <n v="0.60749999999999993"/>
    <n v="33.75"/>
  </r>
  <r>
    <s v="TNR-84447-052"/>
    <n v="1"/>
    <x v="655"/>
    <s v="34419-18068-AG"/>
    <s v="E-D-2.5"/>
    <n v="4"/>
    <x v="851"/>
    <s v="Portland"/>
    <x v="0"/>
    <x v="1"/>
    <x v="1"/>
    <x v="2"/>
    <x v="2"/>
    <n v="27.945"/>
    <n v="3.07395"/>
    <n v="111.78"/>
  </r>
  <r>
    <s v="FBZ-64200-586"/>
    <n v="1"/>
    <x v="523"/>
    <s v="51738-61457-RS"/>
    <s v="E-M-2.5"/>
    <n v="2"/>
    <x v="852"/>
    <s v="New York City"/>
    <x v="0"/>
    <x v="0"/>
    <x v="1"/>
    <x v="0"/>
    <x v="2"/>
    <n v="31.624999999999996"/>
    <n v="3.4787499999999998"/>
    <n v="63.249999999999993"/>
  </r>
  <r>
    <s v="OBN-66334-505"/>
    <n v="1"/>
    <x v="656"/>
    <s v="86757-52367-ON"/>
    <s v="E-L-0.2"/>
    <n v="2"/>
    <x v="853"/>
    <s v="Washington"/>
    <x v="0"/>
    <x v="0"/>
    <x v="1"/>
    <x v="1"/>
    <x v="3"/>
    <n v="4.4550000000000001"/>
    <n v="0.49004999999999999"/>
    <n v="8.91"/>
  </r>
  <r>
    <s v="NXM-89323-646"/>
    <n v="1"/>
    <x v="657"/>
    <s v="28158-93383-CK"/>
    <s v="E-D-1"/>
    <n v="1"/>
    <x v="854"/>
    <s v="Washington"/>
    <x v="0"/>
    <x v="0"/>
    <x v="1"/>
    <x v="2"/>
    <x v="0"/>
    <n v="12.15"/>
    <n v="1.3365"/>
    <n v="12.15"/>
  </r>
  <r>
    <s v="NHI-23264-055"/>
    <n v="1"/>
    <x v="658"/>
    <s v="44799-09711-XW"/>
    <s v="A-D-0.5"/>
    <n v="4"/>
    <x v="855"/>
    <s v="Allentown"/>
    <x v="0"/>
    <x v="0"/>
    <x v="2"/>
    <x v="2"/>
    <x v="1"/>
    <n v="5.97"/>
    <n v="0.5373"/>
    <n v="23.88"/>
  </r>
  <r>
    <s v="EQH-53569-934"/>
    <n v="1"/>
    <x v="659"/>
    <s v="53667-91553-LT"/>
    <s v="E-M-1"/>
    <n v="4"/>
    <x v="856"/>
    <s v="Miami"/>
    <x v="0"/>
    <x v="1"/>
    <x v="1"/>
    <x v="0"/>
    <x v="0"/>
    <n v="13.75"/>
    <n v="1.5125"/>
    <n v="55"/>
  </r>
  <r>
    <s v="XKK-06692-189"/>
    <n v="1"/>
    <x v="558"/>
    <s v="86579-92122-OC"/>
    <s v="R-D-1"/>
    <n v="3"/>
    <x v="857"/>
    <s v="Oklahoma City"/>
    <x v="0"/>
    <x v="0"/>
    <x v="0"/>
    <x v="2"/>
    <x v="0"/>
    <n v="8.9499999999999993"/>
    <n v="0.53699999999999992"/>
    <n v="26.849999999999998"/>
  </r>
  <r>
    <s v="BYP-16005-016"/>
    <n v="1"/>
    <x v="660"/>
    <s v="01474-63436-TP"/>
    <s v="R-M-2.5"/>
    <n v="5"/>
    <x v="858"/>
    <s v="Rockford"/>
    <x v="0"/>
    <x v="1"/>
    <x v="0"/>
    <x v="0"/>
    <x v="2"/>
    <n v="22.884999999999998"/>
    <n v="1.3730999999999998"/>
    <n v="114.42499999999998"/>
  </r>
  <r>
    <s v="LWS-13938-905"/>
    <n v="1"/>
    <x v="661"/>
    <s v="90533-82440-EE"/>
    <s v="A-M-2.5"/>
    <n v="6"/>
    <x v="859"/>
    <s v="Montgomery"/>
    <x v="0"/>
    <x v="0"/>
    <x v="2"/>
    <x v="0"/>
    <x v="2"/>
    <n v="25.874999999999996"/>
    <n v="2.3287499999999994"/>
    <n v="155.24999999999997"/>
  </r>
  <r>
    <s v="OLH-95722-362"/>
    <n v="1"/>
    <x v="662"/>
    <s v="48553-69225-VX"/>
    <s v="L-D-0.5"/>
    <n v="3"/>
    <x v="860"/>
    <s v="Pasadena"/>
    <x v="0"/>
    <x v="0"/>
    <x v="3"/>
    <x v="2"/>
    <x v="1"/>
    <n v="7.77"/>
    <n v="1.0101"/>
    <n v="23.31"/>
  </r>
  <r>
    <s v="OLH-95722-362"/>
    <n v="1"/>
    <x v="662"/>
    <s v="48553-69225-VX"/>
    <s v="R-M-2.5"/>
    <n v="4"/>
    <x v="860"/>
    <s v="Pasadena"/>
    <x v="0"/>
    <x v="0"/>
    <x v="0"/>
    <x v="0"/>
    <x v="2"/>
    <n v="22.884999999999998"/>
    <n v="1.3730999999999998"/>
    <n v="91.539999999999992"/>
  </r>
  <r>
    <s v="KCW-50949-318"/>
    <n v="1"/>
    <x v="184"/>
    <s v="52374-27313-IV"/>
    <s v="E-L-1"/>
    <n v="5"/>
    <x v="861"/>
    <s v="Houston"/>
    <x v="0"/>
    <x v="0"/>
    <x v="1"/>
    <x v="1"/>
    <x v="0"/>
    <n v="14.85"/>
    <n v="1.6335"/>
    <n v="74.25"/>
  </r>
  <r>
    <s v="JGZ-16947-591"/>
    <n v="1"/>
    <x v="663"/>
    <s v="14264-41252-SL"/>
    <s v="L-L-0.2"/>
    <n v="6"/>
    <x v="862"/>
    <s v="Muskegon"/>
    <x v="0"/>
    <x v="1"/>
    <x v="3"/>
    <x v="1"/>
    <x v="3"/>
    <n v="4.7549999999999999"/>
    <n v="0.61814999999999998"/>
    <n v="28.53"/>
  </r>
  <r>
    <s v="LXS-63326-144"/>
    <n v="1"/>
    <x v="334"/>
    <s v="35367-50483-AR"/>
    <s v="R-L-0.5"/>
    <n v="2"/>
    <x v="863"/>
    <s v="Washington"/>
    <x v="0"/>
    <x v="0"/>
    <x v="0"/>
    <x v="1"/>
    <x v="1"/>
    <n v="7.169999999999999"/>
    <n v="0.43019999999999992"/>
    <n v="14.339999999999998"/>
  </r>
  <r>
    <s v="CZG-86544-655"/>
    <n v="1"/>
    <x v="664"/>
    <s v="69443-77665-QW"/>
    <s v="A-L-0.5"/>
    <n v="2"/>
    <x v="864"/>
    <s v="Sallins"/>
    <x v="1"/>
    <x v="0"/>
    <x v="2"/>
    <x v="1"/>
    <x v="1"/>
    <n v="7.77"/>
    <n v="0.69929999999999992"/>
    <n v="15.54"/>
  </r>
  <r>
    <s v="WFV-88138-247"/>
    <n v="1"/>
    <x v="24"/>
    <s v="63411-51758-QC"/>
    <s v="R-L-1"/>
    <n v="3"/>
    <x v="865"/>
    <s v="Macon"/>
    <x v="0"/>
    <x v="1"/>
    <x v="0"/>
    <x v="1"/>
    <x v="0"/>
    <n v="11.95"/>
    <n v="0.71699999999999997"/>
    <n v="35.849999999999994"/>
  </r>
  <r>
    <s v="RFG-28227-288"/>
    <n v="1"/>
    <x v="12"/>
    <s v="68605-21835-UF"/>
    <s v="A-L-0.5"/>
    <n v="6"/>
    <x v="866"/>
    <s v="Shreveport"/>
    <x v="0"/>
    <x v="1"/>
    <x v="2"/>
    <x v="1"/>
    <x v="1"/>
    <n v="7.77"/>
    <n v="0.69929999999999992"/>
    <n v="46.62"/>
  </r>
  <r>
    <s v="QAK-77286-758"/>
    <n v="1"/>
    <x v="105"/>
    <s v="34786-30419-XY"/>
    <s v="R-L-0.5"/>
    <n v="5"/>
    <x v="867"/>
    <s v="Tacoma"/>
    <x v="0"/>
    <x v="1"/>
    <x v="0"/>
    <x v="1"/>
    <x v="1"/>
    <n v="7.169999999999999"/>
    <n v="0.43019999999999992"/>
    <n v="35.849999999999994"/>
  </r>
  <r>
    <s v="CZD-56716-840"/>
    <n v="1"/>
    <x v="665"/>
    <s v="15456-29250-RU"/>
    <s v="L-D-2.5"/>
    <n v="4"/>
    <x v="868"/>
    <s v="El Paso"/>
    <x v="0"/>
    <x v="1"/>
    <x v="3"/>
    <x v="2"/>
    <x v="2"/>
    <n v="29.784999999999997"/>
    <n v="3.8720499999999998"/>
    <n v="119.13999999999999"/>
  </r>
  <r>
    <s v="UBI-59229-277"/>
    <n v="1"/>
    <x v="44"/>
    <s v="00886-35803-FG"/>
    <s v="L-D-0.5"/>
    <n v="3"/>
    <x v="869"/>
    <s v="Birmingham"/>
    <x v="0"/>
    <x v="1"/>
    <x v="3"/>
    <x v="2"/>
    <x v="1"/>
    <n v="7.77"/>
    <n v="1.0101"/>
    <n v="23.31"/>
  </r>
  <r>
    <s v="WJJ-37489-898"/>
    <n v="1"/>
    <x v="171"/>
    <s v="31599-82152-AD"/>
    <s v="A-M-1"/>
    <n v="1"/>
    <x v="870"/>
    <s v="Portumna"/>
    <x v="1"/>
    <x v="1"/>
    <x v="2"/>
    <x v="0"/>
    <x v="0"/>
    <n v="11.25"/>
    <n v="1.0125"/>
    <n v="11.25"/>
  </r>
  <r>
    <s v="ORX-57454-917"/>
    <n v="1"/>
    <x v="328"/>
    <s v="76209-39601-ZR"/>
    <s v="E-D-2.5"/>
    <n v="3"/>
    <x v="871"/>
    <s v="London"/>
    <x v="2"/>
    <x v="0"/>
    <x v="1"/>
    <x v="2"/>
    <x v="2"/>
    <n v="27.945"/>
    <n v="3.07395"/>
    <n v="83.835000000000008"/>
  </r>
  <r>
    <s v="GRB-68838-629"/>
    <n v="1"/>
    <x v="648"/>
    <s v="15064-65241-HB"/>
    <s v="R-L-2.5"/>
    <n v="4"/>
    <x v="872"/>
    <s v="Castlemartyr"/>
    <x v="1"/>
    <x v="1"/>
    <x v="0"/>
    <x v="1"/>
    <x v="2"/>
    <n v="27.484999999999996"/>
    <n v="1.6490999999999998"/>
    <n v="109.93999999999998"/>
  </r>
  <r>
    <s v="SHT-04865-419"/>
    <n v="1"/>
    <x v="666"/>
    <s v="69215-90789-DL"/>
    <s v="R-L-0.2"/>
    <n v="4"/>
    <x v="873"/>
    <s v="Wilmington"/>
    <x v="0"/>
    <x v="0"/>
    <x v="0"/>
    <x v="1"/>
    <x v="3"/>
    <n v="3.5849999999999995"/>
    <n v="0.21509999999999996"/>
    <n v="14.339999999999998"/>
  </r>
  <r>
    <s v="UQI-28177-865"/>
    <n v="1"/>
    <x v="577"/>
    <s v="04317-46176-TB"/>
    <s v="R-L-0.2"/>
    <n v="6"/>
    <x v="874"/>
    <s v="Harrisburg"/>
    <x v="0"/>
    <x v="1"/>
    <x v="0"/>
    <x v="1"/>
    <x v="3"/>
    <n v="3.5849999999999995"/>
    <n v="0.21509999999999996"/>
    <n v="21.509999999999998"/>
  </r>
  <r>
    <s v="OIB-13664-879"/>
    <n v="1"/>
    <x v="114"/>
    <s v="04713-57765-KR"/>
    <s v="A-M-1"/>
    <n v="2"/>
    <x v="875"/>
    <s v="Sallins"/>
    <x v="1"/>
    <x v="0"/>
    <x v="2"/>
    <x v="0"/>
    <x v="0"/>
    <n v="11.25"/>
    <n v="1.0125"/>
    <n v="22.5"/>
  </r>
  <r>
    <s v="PJS-30996-485"/>
    <n v="1"/>
    <x v="4"/>
    <s v="86579-92122-OC"/>
    <s v="A-L-0.2"/>
    <n v="1"/>
    <x v="857"/>
    <s v="Oklahoma City"/>
    <x v="0"/>
    <x v="0"/>
    <x v="2"/>
    <x v="1"/>
    <x v="3"/>
    <n v="3.8849999999999998"/>
    <n v="0.34964999999999996"/>
    <n v="3.8849999999999998"/>
  </r>
  <r>
    <s v="HEL-86709-449"/>
    <n v="1"/>
    <x v="667"/>
    <s v="86579-92122-OC"/>
    <s v="E-D-2.5"/>
    <n v="1"/>
    <x v="857"/>
    <s v="Oklahoma City"/>
    <x v="0"/>
    <x v="0"/>
    <x v="1"/>
    <x v="2"/>
    <x v="2"/>
    <n v="27.945"/>
    <n v="3.07395"/>
    <n v="27.945"/>
  </r>
  <r>
    <s v="NCH-55389-562"/>
    <n v="1"/>
    <x v="110"/>
    <s v="86579-92122-OC"/>
    <s v="E-L-2.5"/>
    <n v="5"/>
    <x v="857"/>
    <s v="Oklahoma City"/>
    <x v="0"/>
    <x v="0"/>
    <x v="1"/>
    <x v="1"/>
    <x v="2"/>
    <n v="34.154999999999994"/>
    <n v="3.7570499999999996"/>
    <n v="170.77499999999998"/>
  </r>
  <r>
    <s v="NCH-55389-562"/>
    <n v="1"/>
    <x v="110"/>
    <s v="86579-92122-OC"/>
    <s v="R-L-2.5"/>
    <n v="2"/>
    <x v="857"/>
    <s v="Oklahoma City"/>
    <x v="0"/>
    <x v="0"/>
    <x v="0"/>
    <x v="1"/>
    <x v="2"/>
    <n v="27.484999999999996"/>
    <n v="1.6490999999999998"/>
    <n v="54.969999999999992"/>
  </r>
  <r>
    <s v="NCH-55389-562"/>
    <n v="1"/>
    <x v="110"/>
    <s v="86579-92122-OC"/>
    <s v="E-L-1"/>
    <n v="1"/>
    <x v="857"/>
    <s v="Oklahoma City"/>
    <x v="0"/>
    <x v="0"/>
    <x v="1"/>
    <x v="1"/>
    <x v="0"/>
    <n v="14.85"/>
    <n v="1.6335"/>
    <n v="14.85"/>
  </r>
  <r>
    <s v="NCH-55389-562"/>
    <n v="1"/>
    <x v="110"/>
    <s v="86579-92122-OC"/>
    <s v="A-L-0.2"/>
    <n v="2"/>
    <x v="857"/>
    <s v="Oklahoma City"/>
    <x v="0"/>
    <x v="0"/>
    <x v="2"/>
    <x v="1"/>
    <x v="3"/>
    <n v="3.8849999999999998"/>
    <n v="0.34964999999999996"/>
    <n v="7.77"/>
  </r>
  <r>
    <s v="GUG-45603-775"/>
    <n v="1"/>
    <x v="668"/>
    <s v="40959-32642-DN"/>
    <s v="L-L-0.2"/>
    <n v="5"/>
    <x v="876"/>
    <s v="Little Rock"/>
    <x v="0"/>
    <x v="0"/>
    <x v="3"/>
    <x v="1"/>
    <x v="3"/>
    <n v="4.7549999999999999"/>
    <n v="0.61814999999999998"/>
    <n v="23.774999999999999"/>
  </r>
  <r>
    <s v="KJB-98240-098"/>
    <n v="1"/>
    <x v="422"/>
    <s v="77746-08153-PM"/>
    <s v="L-L-1"/>
    <n v="5"/>
    <x v="877"/>
    <s v="Hagerstown"/>
    <x v="0"/>
    <x v="0"/>
    <x v="3"/>
    <x v="1"/>
    <x v="0"/>
    <n v="15.85"/>
    <n v="2.0605000000000002"/>
    <n v="79.25"/>
  </r>
  <r>
    <s v="JMS-48374-462"/>
    <n v="1"/>
    <x v="669"/>
    <s v="49667-96708-JL"/>
    <s v="A-D-2.5"/>
    <n v="2"/>
    <x v="878"/>
    <s v="Albany"/>
    <x v="0"/>
    <x v="0"/>
    <x v="2"/>
    <x v="2"/>
    <x v="2"/>
    <n v="22.884999999999998"/>
    <n v="2.0596499999999995"/>
    <n v="45.769999999999996"/>
  </r>
  <r>
    <s v="YIT-15877-117"/>
    <n v="1"/>
    <x v="670"/>
    <s v="24155-79322-EQ"/>
    <s v="R-D-1"/>
    <n v="1"/>
    <x v="879"/>
    <s v="Crossmolina"/>
    <x v="1"/>
    <x v="0"/>
    <x v="0"/>
    <x v="2"/>
    <x v="0"/>
    <n v="8.9499999999999993"/>
    <n v="0.53699999999999992"/>
    <n v="8.9499999999999993"/>
  </r>
  <r>
    <s v="YVK-82679-655"/>
    <n v="1"/>
    <x v="341"/>
    <s v="95342-88311-SF"/>
    <s v="R-M-0.5"/>
    <n v="4"/>
    <x v="880"/>
    <s v="Lexington"/>
    <x v="0"/>
    <x v="0"/>
    <x v="0"/>
    <x v="0"/>
    <x v="1"/>
    <n v="5.97"/>
    <n v="0.35819999999999996"/>
    <n v="23.88"/>
  </r>
  <r>
    <s v="TYH-81940-054"/>
    <n v="1"/>
    <x v="671"/>
    <s v="69374-08133-RI"/>
    <s v="E-L-0.2"/>
    <n v="5"/>
    <x v="881"/>
    <s v="San Diego"/>
    <x v="0"/>
    <x v="1"/>
    <x v="1"/>
    <x v="1"/>
    <x v="3"/>
    <n v="4.4550000000000001"/>
    <n v="0.49004999999999999"/>
    <n v="22.274999999999999"/>
  </r>
  <r>
    <s v="HTY-30660-254"/>
    <n v="1"/>
    <x v="672"/>
    <s v="83844-95908-RX"/>
    <s v="R-M-1"/>
    <n v="3"/>
    <x v="882"/>
    <s v="Los Angeles"/>
    <x v="0"/>
    <x v="0"/>
    <x v="0"/>
    <x v="0"/>
    <x v="0"/>
    <n v="9.9499999999999993"/>
    <n v="0.59699999999999998"/>
    <n v="29.849999999999998"/>
  </r>
  <r>
    <s v="GPW-43956-761"/>
    <n v="1"/>
    <x v="673"/>
    <s v="09667-09231-YM"/>
    <s v="E-L-0.5"/>
    <n v="6"/>
    <x v="883"/>
    <s v="Brooklyn"/>
    <x v="0"/>
    <x v="0"/>
    <x v="1"/>
    <x v="1"/>
    <x v="1"/>
    <n v="8.91"/>
    <n v="0.98009999999999997"/>
    <n v="53.46"/>
  </r>
  <r>
    <s v="DWY-56352-412"/>
    <n v="1"/>
    <x v="674"/>
    <s v="55427-08059-DF"/>
    <s v="R-D-0.2"/>
    <n v="1"/>
    <x v="884"/>
    <s v="Booterstown"/>
    <x v="1"/>
    <x v="0"/>
    <x v="0"/>
    <x v="2"/>
    <x v="3"/>
    <n v="2.6849999999999996"/>
    <n v="0.16109999999999997"/>
    <n v="2.6849999999999996"/>
  </r>
  <r>
    <s v="PUH-55647-976"/>
    <n v="1"/>
    <x v="675"/>
    <s v="06624-54037-BQ"/>
    <s v="R-M-0.2"/>
    <n v="2"/>
    <x v="885"/>
    <s v="Gainesville"/>
    <x v="0"/>
    <x v="1"/>
    <x v="0"/>
    <x v="0"/>
    <x v="3"/>
    <n v="2.9849999999999999"/>
    <n v="0.17909999999999998"/>
    <n v="5.97"/>
  </r>
  <r>
    <s v="DTB-71371-705"/>
    <n v="1"/>
    <x v="539"/>
    <s v="48544-90737-AZ"/>
    <s v="L-D-1"/>
    <n v="1"/>
    <x v="886"/>
    <s v="Clearwater"/>
    <x v="0"/>
    <x v="0"/>
    <x v="3"/>
    <x v="2"/>
    <x v="0"/>
    <n v="12.95"/>
    <n v="1.6835"/>
    <n v="12.95"/>
  </r>
  <r>
    <s v="ZDC-64769-740"/>
    <n v="1"/>
    <x v="676"/>
    <s v="79463-01597-FQ"/>
    <s v="E-M-0.5"/>
    <n v="1"/>
    <x v="887"/>
    <s v="Amarillo"/>
    <x v="0"/>
    <x v="1"/>
    <x v="1"/>
    <x v="0"/>
    <x v="1"/>
    <n v="8.25"/>
    <n v="0.90749999999999997"/>
    <n v="8.25"/>
  </r>
  <r>
    <s v="TED-81959-419"/>
    <n v="1"/>
    <x v="677"/>
    <s v="27702-50024-XC"/>
    <s v="A-L-2.5"/>
    <n v="5"/>
    <x v="888"/>
    <s v="Fort Worth"/>
    <x v="0"/>
    <x v="1"/>
    <x v="2"/>
    <x v="1"/>
    <x v="2"/>
    <n v="29.784999999999997"/>
    <n v="2.6806499999999995"/>
    <n v="148.92499999999998"/>
  </r>
  <r>
    <s v="FDO-25756-141"/>
    <n v="1"/>
    <x v="629"/>
    <s v="57360-46846-NS"/>
    <s v="A-L-2.5"/>
    <n v="3"/>
    <x v="889"/>
    <s v="Lusk"/>
    <x v="1"/>
    <x v="0"/>
    <x v="2"/>
    <x v="1"/>
    <x v="2"/>
    <n v="29.784999999999997"/>
    <n v="2.6806499999999995"/>
    <n v="89.35499999999999"/>
  </r>
  <r>
    <s v="HKN-31467-517"/>
    <n v="1"/>
    <x v="662"/>
    <s v="84045-66771-SL"/>
    <s v="L-M-1"/>
    <n v="6"/>
    <x v="890"/>
    <s v="Pensacola"/>
    <x v="0"/>
    <x v="1"/>
    <x v="3"/>
    <x v="0"/>
    <x v="0"/>
    <n v="14.55"/>
    <n v="1.8915000000000002"/>
    <n v="87.300000000000011"/>
  </r>
  <r>
    <s v="POF-29666-012"/>
    <n v="1"/>
    <x v="102"/>
    <s v="46885-00260-TL"/>
    <s v="R-D-0.5"/>
    <n v="1"/>
    <x v="891"/>
    <s v="Tacoma"/>
    <x v="0"/>
    <x v="0"/>
    <x v="0"/>
    <x v="2"/>
    <x v="1"/>
    <n v="5.3699999999999992"/>
    <n v="0.32219999999999993"/>
    <n v="5.3699999999999992"/>
  </r>
  <r>
    <s v="IRX-59256-644"/>
    <n v="1"/>
    <x v="678"/>
    <s v="96446-62142-EN"/>
    <s v="A-D-0.2"/>
    <n v="3"/>
    <x v="892"/>
    <s v="Rathnew"/>
    <x v="1"/>
    <x v="0"/>
    <x v="2"/>
    <x v="2"/>
    <x v="3"/>
    <n v="2.9849999999999999"/>
    <n v="0.26865"/>
    <n v="8.9550000000000001"/>
  </r>
  <r>
    <s v="LTN-89139-350"/>
    <n v="1"/>
    <x v="679"/>
    <s v="07756-71018-GU"/>
    <s v="R-L-2.5"/>
    <n v="5"/>
    <x v="893"/>
    <s v="Fort Wayne"/>
    <x v="0"/>
    <x v="0"/>
    <x v="0"/>
    <x v="1"/>
    <x v="2"/>
    <n v="27.484999999999996"/>
    <n v="1.6490999999999998"/>
    <n v="137.42499999999998"/>
  </r>
  <r>
    <s v="TXF-79780-017"/>
    <n v="1"/>
    <x v="112"/>
    <s v="92048-47813-QB"/>
    <s v="R-L-1"/>
    <n v="5"/>
    <x v="894"/>
    <s v="Amarillo"/>
    <x v="0"/>
    <x v="1"/>
    <x v="0"/>
    <x v="1"/>
    <x v="0"/>
    <n v="11.95"/>
    <n v="0.71699999999999997"/>
    <n v="59.75"/>
  </r>
  <r>
    <s v="ALM-80762-974"/>
    <n v="1"/>
    <x v="55"/>
    <s v="84045-66771-SL"/>
    <s v="A-L-0.5"/>
    <n v="3"/>
    <x v="890"/>
    <s v="Pensacola"/>
    <x v="0"/>
    <x v="1"/>
    <x v="2"/>
    <x v="1"/>
    <x v="1"/>
    <n v="7.77"/>
    <n v="0.69929999999999992"/>
    <n v="23.31"/>
  </r>
  <r>
    <s v="NXF-15738-707"/>
    <n v="1"/>
    <x v="680"/>
    <s v="28699-16256-XV"/>
    <s v="R-D-0.5"/>
    <n v="2"/>
    <x v="895"/>
    <s v="Silver Spring"/>
    <x v="0"/>
    <x v="1"/>
    <x v="0"/>
    <x v="2"/>
    <x v="1"/>
    <n v="5.3699999999999992"/>
    <n v="0.32219999999999993"/>
    <n v="10.739999999999998"/>
  </r>
  <r>
    <s v="MVV-19034-198"/>
    <n v="1"/>
    <x v="94"/>
    <s v="98476-63654-CG"/>
    <s v="E-D-2.5"/>
    <n v="6"/>
    <x v="896"/>
    <s v="Madison"/>
    <x v="0"/>
    <x v="0"/>
    <x v="1"/>
    <x v="2"/>
    <x v="2"/>
    <n v="27.945"/>
    <n v="3.07395"/>
    <n v="167.67000000000002"/>
  </r>
  <r>
    <s v="KUX-19632-830"/>
    <n v="1"/>
    <x v="160"/>
    <s v="55409-07759-YG"/>
    <s v="E-D-0.2"/>
    <n v="6"/>
    <x v="897"/>
    <s v="Conroe"/>
    <x v="0"/>
    <x v="0"/>
    <x v="1"/>
    <x v="2"/>
    <x v="3"/>
    <n v="3.645"/>
    <n v="0.40095000000000003"/>
    <n v="21.87"/>
  </r>
  <r>
    <s v="SNZ-44595-152"/>
    <n v="1"/>
    <x v="681"/>
    <s v="06136-65250-PG"/>
    <s v="R-L-1"/>
    <n v="2"/>
    <x v="898"/>
    <s v="Denton"/>
    <x v="0"/>
    <x v="0"/>
    <x v="0"/>
    <x v="1"/>
    <x v="0"/>
    <n v="11.95"/>
    <n v="0.71699999999999997"/>
    <n v="23.9"/>
  </r>
  <r>
    <s v="GQA-37241-629"/>
    <n v="1"/>
    <x v="502"/>
    <s v="08405-33165-BS"/>
    <s v="A-M-0.2"/>
    <n v="2"/>
    <x v="899"/>
    <s v="Columbus"/>
    <x v="0"/>
    <x v="0"/>
    <x v="2"/>
    <x v="0"/>
    <x v="3"/>
    <n v="3.375"/>
    <n v="0.30374999999999996"/>
    <n v="6.75"/>
  </r>
  <r>
    <s v="WVV-79948-067"/>
    <n v="1"/>
    <x v="682"/>
    <s v="66070-30559-WI"/>
    <s v="E-M-2.5"/>
    <n v="1"/>
    <x v="900"/>
    <s v="Bundoran"/>
    <x v="1"/>
    <x v="0"/>
    <x v="1"/>
    <x v="0"/>
    <x v="2"/>
    <n v="31.624999999999996"/>
    <n v="3.4787499999999998"/>
    <n v="31.624999999999996"/>
  </r>
  <r>
    <s v="LHX-81117-166"/>
    <n v="1"/>
    <x v="683"/>
    <s v="01282-28364-RZ"/>
    <s v="R-L-1"/>
    <n v="4"/>
    <x v="901"/>
    <s v="Aurora"/>
    <x v="0"/>
    <x v="1"/>
    <x v="0"/>
    <x v="1"/>
    <x v="0"/>
    <n v="11.95"/>
    <n v="0.71699999999999997"/>
    <n v="47.8"/>
  </r>
  <r>
    <s v="GCD-75444-320"/>
    <n v="1"/>
    <x v="594"/>
    <s v="51277-93873-RP"/>
    <s v="L-M-2.5"/>
    <n v="1"/>
    <x v="902"/>
    <s v="Daytona Beach"/>
    <x v="0"/>
    <x v="1"/>
    <x v="3"/>
    <x v="0"/>
    <x v="2"/>
    <n v="33.464999999999996"/>
    <n v="4.3504499999999995"/>
    <n v="33.464999999999996"/>
  </r>
  <r>
    <s v="SGA-30059-217"/>
    <n v="1"/>
    <x v="389"/>
    <s v="84405-83364-DG"/>
    <s v="A-D-0.5"/>
    <n v="5"/>
    <x v="903"/>
    <s v="Seaton"/>
    <x v="2"/>
    <x v="0"/>
    <x v="2"/>
    <x v="2"/>
    <x v="1"/>
    <n v="5.97"/>
    <n v="0.5373"/>
    <n v="29.849999999999998"/>
  </r>
  <r>
    <s v="GNL-98714-885"/>
    <n v="1"/>
    <x v="583"/>
    <s v="83731-53280-YC"/>
    <s v="R-M-1"/>
    <n v="3"/>
    <x v="904"/>
    <s v="Wirral"/>
    <x v="2"/>
    <x v="0"/>
    <x v="0"/>
    <x v="0"/>
    <x v="0"/>
    <n v="9.9499999999999993"/>
    <n v="0.59699999999999998"/>
    <n v="29.849999999999998"/>
  </r>
  <r>
    <s v="OQA-93249-841"/>
    <n v="1"/>
    <x v="647"/>
    <s v="03917-13632-KC"/>
    <s v="A-M-2.5"/>
    <n v="6"/>
    <x v="905"/>
    <s v="Saint Louis"/>
    <x v="0"/>
    <x v="0"/>
    <x v="2"/>
    <x v="0"/>
    <x v="2"/>
    <n v="25.874999999999996"/>
    <n v="2.3287499999999994"/>
    <n v="155.24999999999997"/>
  </r>
  <r>
    <s v="DUV-12075-132"/>
    <n v="1"/>
    <x v="366"/>
    <s v="62494-09113-RP"/>
    <s v="E-D-0.2"/>
    <n v="5"/>
    <x v="906"/>
    <s v="Fort Smith"/>
    <x v="0"/>
    <x v="1"/>
    <x v="1"/>
    <x v="2"/>
    <x v="3"/>
    <n v="3.645"/>
    <n v="0.40095000000000003"/>
    <n v="18.225000000000001"/>
  </r>
  <r>
    <s v="DUV-12075-132"/>
    <n v="1"/>
    <x v="366"/>
    <s v="62494-09113-RP"/>
    <s v="L-D-0.5"/>
    <n v="2"/>
    <x v="906"/>
    <s v="Fort Smith"/>
    <x v="0"/>
    <x v="1"/>
    <x v="3"/>
    <x v="2"/>
    <x v="1"/>
    <n v="7.77"/>
    <n v="1.0101"/>
    <n v="15.54"/>
  </r>
  <r>
    <s v="KPO-24942-184"/>
    <n v="1"/>
    <x v="684"/>
    <s v="70567-65133-CN"/>
    <s v="L-L-2.5"/>
    <n v="3"/>
    <x v="907"/>
    <s v="Bagenalstown"/>
    <x v="1"/>
    <x v="1"/>
    <x v="3"/>
    <x v="1"/>
    <x v="2"/>
    <n v="36.454999999999998"/>
    <n v="4.7391499999999995"/>
    <n v="109.36499999999999"/>
  </r>
  <r>
    <s v="SRJ-79353-838"/>
    <n v="1"/>
    <x v="506"/>
    <s v="77869-81373-AY"/>
    <s v="A-L-1"/>
    <n v="6"/>
    <x v="908"/>
    <s v="Philadelphia"/>
    <x v="0"/>
    <x v="1"/>
    <x v="2"/>
    <x v="1"/>
    <x v="0"/>
    <n v="12.95"/>
    <n v="1.1655"/>
    <n v="77.699999999999989"/>
  </r>
  <r>
    <s v="XBV-40336-071"/>
    <n v="1"/>
    <x v="685"/>
    <s v="38536-98293-JZ"/>
    <s v="A-D-0.2"/>
    <n v="3"/>
    <x v="909"/>
    <s v="Watergrasshill"/>
    <x v="1"/>
    <x v="1"/>
    <x v="2"/>
    <x v="2"/>
    <x v="3"/>
    <n v="2.9849999999999999"/>
    <n v="0.26865"/>
    <n v="8.9550000000000001"/>
  </r>
  <r>
    <s v="RLM-96511-467"/>
    <n v="1"/>
    <x v="191"/>
    <s v="43014-53743-XK"/>
    <s v="R-L-2.5"/>
    <n v="1"/>
    <x v="910"/>
    <s v="Dallas"/>
    <x v="0"/>
    <x v="1"/>
    <x v="0"/>
    <x v="1"/>
    <x v="2"/>
    <n v="27.484999999999996"/>
    <n v="1.6490999999999998"/>
    <n v="27.484999999999996"/>
  </r>
  <r>
    <s v="AEZ-13242-456"/>
    <n v="1"/>
    <x v="686"/>
    <s v="62494-09113-RP"/>
    <s v="R-M-0.5"/>
    <n v="5"/>
    <x v="906"/>
    <s v="Fort Smith"/>
    <x v="0"/>
    <x v="1"/>
    <x v="0"/>
    <x v="0"/>
    <x v="1"/>
    <n v="5.97"/>
    <n v="0.35819999999999996"/>
    <n v="29.849999999999998"/>
  </r>
  <r>
    <s v="UME-75640-698"/>
    <n v="1"/>
    <x v="687"/>
    <s v="62494-09113-RP"/>
    <s v="A-M-0.5"/>
    <n v="4"/>
    <x v="906"/>
    <s v="Fort Smith"/>
    <x v="0"/>
    <x v="1"/>
    <x v="2"/>
    <x v="0"/>
    <x v="1"/>
    <n v="6.75"/>
    <n v="0.60749999999999993"/>
    <n v="27"/>
  </r>
  <r>
    <s v="GJC-66474-557"/>
    <n v="1"/>
    <x v="629"/>
    <s v="64965-78386-MY"/>
    <s v="A-D-1"/>
    <n v="1"/>
    <x v="911"/>
    <s v="Whittier"/>
    <x v="0"/>
    <x v="1"/>
    <x v="2"/>
    <x v="2"/>
    <x v="0"/>
    <n v="9.9499999999999993"/>
    <n v="0.89549999999999985"/>
    <n v="9.9499999999999993"/>
  </r>
  <r>
    <s v="IRV-20769-219"/>
    <n v="1"/>
    <x v="688"/>
    <s v="77131-58092-GE"/>
    <s v="E-M-0.2"/>
    <n v="3"/>
    <x v="912"/>
    <s v="London"/>
    <x v="2"/>
    <x v="0"/>
    <x v="1"/>
    <x v="0"/>
    <x v="3"/>
    <n v="4.125"/>
    <n v="0.45374999999999999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B9872-F50B-4D1A-9AD6-E62877FE296F}" name="TablaDinámica5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 rowHeaderCaption="Customer">
  <location ref="R6:S18" firstHeaderRow="1" firstDataRow="1" firstDataCol="1"/>
  <pivotFields count="21">
    <pivotField showAll="0"/>
    <pivotField dataField="1"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 v="356"/>
    </i>
    <i>
      <x v="17"/>
    </i>
    <i>
      <x v="327"/>
    </i>
    <i>
      <x v="831"/>
    </i>
    <i>
      <x v="190"/>
    </i>
    <i>
      <x v="312"/>
    </i>
    <i>
      <x v="580"/>
    </i>
    <i>
      <x v="462"/>
    </i>
    <i>
      <x v="646"/>
    </i>
    <i>
      <x v="583"/>
    </i>
    <i>
      <x v="125"/>
    </i>
    <i t="grand">
      <x/>
    </i>
  </rowItems>
  <colItems count="1">
    <i/>
  </colItems>
  <dataFields count="1">
    <dataField name="# of Orders" fld="1" baseField="0" baseItem="0"/>
  </dataFields>
  <formats count="2">
    <format dxfId="27">
      <pivotArea field="6" type="button" dataOnly="0" labelOnly="1" outline="0" axis="axisRow" fieldPosition="0"/>
    </format>
    <format dxfId="26">
      <pivotArea dataOnly="0" labelOnly="1" outline="0" axis="axisValues" fieldPosition="0"/>
    </format>
  </format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6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4DAC-3BE4-4F45-913A-F75AB3DDF3BF}" name="TablaDinámica4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 rowHeaderCaption="Customer">
  <location ref="N6:O18" firstHeaderRow="1" firstDataRow="1" firstDataCol="1"/>
  <pivotFields count="21">
    <pivotField showAll="0"/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 v="20"/>
    </i>
    <i>
      <x v="785"/>
    </i>
    <i>
      <x v="639"/>
    </i>
    <i>
      <x v="218"/>
    </i>
    <i>
      <x v="826"/>
    </i>
    <i>
      <x v="289"/>
    </i>
    <i>
      <x v="518"/>
    </i>
    <i>
      <x v="528"/>
    </i>
    <i>
      <x v="390"/>
    </i>
    <i>
      <x v="226"/>
    </i>
    <i>
      <x v="762"/>
    </i>
    <i t="grand">
      <x/>
    </i>
  </rowItems>
  <colItems count="1">
    <i/>
  </colItems>
  <dataFields count="1">
    <dataField name="  Effective sale" fld="20" baseField="0" baseItem="0"/>
  </dataFields>
  <formats count="2">
    <format dxfId="29">
      <pivotArea field="6" type="button" dataOnly="0" labelOnly="1" outline="0" axis="axisRow" fieldPosition="0"/>
    </format>
    <format dxfId="28">
      <pivotArea dataOnly="0" labelOnly="1" outline="0" axis="axisValues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6" type="count" evalOrder="-1" id="6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D713E-CF3B-4BCE-BD66-6F2D9C23587D}" name="TablaDinámica2" cacheId="12" applyNumberFormats="0" applyBorderFormats="0" applyFontFormats="0" applyPatternFormats="0" applyAlignmentFormats="0" applyWidthHeightFormats="1" dataCaption="Valores" grandTotalCaption="Total" updatedVersion="8" minRefreshableVersion="5" useAutoFormatting="1" itemPrintTitles="1" createdVersion="8" indent="0" compact="0" outline="1" outlineData="1" compactData="0" multipleFieldFilters="0" chartFormat="4">
  <location ref="F6:L56" firstHeaderRow="1" firstDataRow="2" firstDataCol="2"/>
  <pivotFields count="21">
    <pivotField compact="0" showAll="0"/>
    <pivotField compact="0" showAll="0"/>
    <pivotField compact="0"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showAll="0"/>
    <pivotField compact="0" showAll="0"/>
    <pivotField compact="0" showAll="0"/>
    <pivotField compact="0" showAll="0"/>
    <pivotField compact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>
      <items count="3">
        <item x="1"/>
        <item x="0"/>
        <item t="default"/>
      </items>
    </pivotField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  <pivotField dataField="1" compact="0" showAll="0"/>
    <pivotField name="Month (Order Date)"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 (Order Date)" axis="axisRow" compact="0" showAll="0">
      <items count="7">
        <item h="1" sd="0" x="0"/>
        <item x="1"/>
        <item x="2"/>
        <item x="3"/>
        <item x="4"/>
        <item sd="0" x="5"/>
        <item t="default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2">
    <field x="18"/>
    <field x="16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15" subtotal="average" baseField="0" baseItem="0"/>
  </dataFields>
  <formats count="7">
    <format dxfId="36">
      <pivotArea type="origin" dataOnly="0" labelOnly="1" outline="0" fieldPosition="0"/>
    </format>
    <format dxfId="35">
      <pivotArea field="10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8" type="button" dataOnly="0" labelOnly="1" outline="0" axis="axisRow" fieldPosition="0"/>
    </format>
    <format dxfId="32">
      <pivotArea field="16" type="button" dataOnly="0" labelOnly="1" outline="0" axis="axisRow" fieldPosition="1"/>
    </format>
    <format dxfId="31">
      <pivotArea dataOnly="0" labelOnly="1" outline="0" fieldPosition="0">
        <references count="1">
          <reference field="10" count="0"/>
        </references>
      </pivotArea>
    </format>
    <format dxfId="30">
      <pivotArea dataOnly="0" labelOnly="1" grandCol="1" outline="0" fieldPosition="0"/>
    </format>
  </format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F0049-B03B-40D1-83AE-1E76A5211850}" name="TablaDinámica1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Country">
  <location ref="B6:C10" firstHeaderRow="1" firstDataRow="1" firstDataCol="1"/>
  <pivotFields count="21">
    <pivotField showAll="0"/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 Sales" fld="15" baseField="0" baseItem="0"/>
  </dataFields>
  <formats count="2">
    <format dxfId="38">
      <pivotArea field="8" type="button" dataOnly="0" labelOnly="1" outline="0" axis="axisRow" fieldPosition="0"/>
    </format>
    <format dxfId="37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1207E488-D0D4-4662-A900-1230A9B9C3A4}" sourceName="Loyalty Card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ffee_Type" xr10:uid="{49A5D3AB-EDF1-48DE-B584-F742F1AE1D7A}" sourceName="Coffee Typ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" xr10:uid="{A2F178A9-844C-4FC0-B354-DCA5C24AF0A8}" sourceName="Roast Typ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7F1C1D27-187E-44FD-9EA3-7AA97AC64E2B}" sourceName="Size">
  <pivotTables>
    <pivotTable tabId="20" name="TablaDinámica2"/>
    <pivotTable tabId="20" name="TablaDinámica1"/>
    <pivotTable tabId="20" name="TablaDinámica4"/>
    <pivotTable tabId="20" name="TablaDinámica5"/>
  </pivotTables>
  <data>
    <tabular pivotCacheId="287943309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4F62C92A-F5A7-4AA5-8A16-3EB39124D564}" cache="SegmentaciónDeDatos_Loyalty_Card" caption="Loyalty Card" rowHeight="241300"/>
  <slicer name="Coffee Type" xr10:uid="{A8116085-24D8-4456-9114-95596BC9CCFA}" cache="SegmentaciónDeDatos_Coffee_Type" caption="Coffee Type" rowHeight="241300"/>
  <slicer name="Roast Type" xr10:uid="{3644AE19-6950-427D-BF88-7389F13AC112}" cache="SegmentaciónDeDatos_Roast_Type" caption="Roast Type" rowHeight="241300"/>
  <slicer name="Size" xr10:uid="{22527045-A59C-48F8-BD30-8EFFE2CE2CC7}" cache="SegmentaciónDeDatos_Size" caption="Siz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8DDF1C-F09B-45F2-9C4B-6C0D368E41C5}" name="Tabla3" displayName="Tabla3" ref="A1:P1001" totalsRowShown="0">
  <autoFilter ref="A1:P1001" xr:uid="{498DDF1C-F09B-45F2-9C4B-6C0D368E41C5}"/>
  <tableColumns count="16">
    <tableColumn id="1" xr3:uid="{A0ABC366-D859-424A-A43C-52CB9762613D}" name="Order ID" dataDxfId="43"/>
    <tableColumn id="2" xr3:uid="{48978B78-FC63-4325-A50B-BBBA629B8AD3}" name="# Values" dataDxfId="42"/>
    <tableColumn id="3" xr3:uid="{74CF877D-BC00-4D95-ADD6-1D832D0986E5}" name="Order Date" dataDxfId="41"/>
    <tableColumn id="4" xr3:uid="{63C5232F-7773-4B92-B460-86C2F841F1A1}" name="Customer ID" dataDxfId="40"/>
    <tableColumn id="5" xr3:uid="{A0C088FB-9705-4C7B-B99B-B03D1AC6B887}" name="Product ID"/>
    <tableColumn id="6" xr3:uid="{B78C4D2A-A64C-4080-BCE8-AE8153C719C0}" name="Quantity" dataDxfId="39"/>
    <tableColumn id="7" xr3:uid="{BE95D7ED-DECC-425C-9D26-3B73B7598408}" name="Customer Name">
      <calculatedColumnFormula>IF(_xlfn.XLOOKUP($D2,customers!$A:$A,customers!B:B," ",0) = 0, "N/A", _xlfn.XLOOKUP($D2,customers!$A:$A,customers!B:B," ",0))</calculatedColumnFormula>
    </tableColumn>
    <tableColumn id="8" xr3:uid="{E8678377-C1FD-469B-BB20-E31FC834C35D}" name="City">
      <calculatedColumnFormula>IF(_xlfn.XLOOKUP($D2,customers!$A:$A,customers!F:F," ",0) = 0, "N/A", _xlfn.XLOOKUP($D2,customers!$A:$A,customers!F:F," ",0))</calculatedColumnFormula>
    </tableColumn>
    <tableColumn id="9" xr3:uid="{F3BED452-7DC7-4E54-9D7B-EA23AB0B40F0}" name="Country">
      <calculatedColumnFormula>IF(_xlfn.XLOOKUP($D2,customers!$A:$A,customers!G:G," ",0) = 0, "N/A", _xlfn.XLOOKUP($D2,customers!$A:$A,customers!G:G," ",0))</calculatedColumnFormula>
    </tableColumn>
    <tableColumn id="10" xr3:uid="{9CC88207-383A-410A-B681-AE45A6DF5C89}" name="Loyalty Card">
      <calculatedColumnFormula>IF(_xlfn.XLOOKUP($D2,customers!$A:$A,customers!I:I," ",0) = 0, "N/A", _xlfn.XLOOKUP($D2,customers!$A:$A,customers!I:I," ",0))</calculatedColumnFormula>
    </tableColumn>
    <tableColumn id="11" xr3:uid="{4A6CBC58-98C0-4FDC-A8DB-9AB078BBEA6A}" name="Coffee Type">
      <calculatedColumnFormula>_xlfn.XLOOKUP($E2,products!$A:$A,products!B:B,,0)</calculatedColumnFormula>
    </tableColumn>
    <tableColumn id="12" xr3:uid="{FFDC4E59-F686-4D5A-B5E3-A78E5C9228F5}" name="Roast Type">
      <calculatedColumnFormula>_xlfn.XLOOKUP($E2,products!$A:$A,products!C:C,,0)</calculatedColumnFormula>
    </tableColumn>
    <tableColumn id="13" xr3:uid="{AF78064C-134C-4171-9B65-704BD7FF692A}" name="Size">
      <calculatedColumnFormula>_xlfn.XLOOKUP($E2,products!$A:$A,products!D:D,,0)</calculatedColumnFormula>
    </tableColumn>
    <tableColumn id="14" xr3:uid="{8797A158-9DDA-4EB3-B252-A20894BDD135}" name="Unit Price">
      <calculatedColumnFormula>_xlfn.XLOOKUP($E2,products!$A:$A,products!E:E,,0)</calculatedColumnFormula>
    </tableColumn>
    <tableColumn id="15" xr3:uid="{39DCF725-F3FF-4930-A1CD-45F0AA4ED518}" name="Profit">
      <calculatedColumnFormula>_xlfn.XLOOKUP($E2,products!$A:$A,products!G:G,,0)</calculatedColumnFormula>
    </tableColumn>
    <tableColumn id="16" xr3:uid="{A24FADAB-94D9-4D44-86DF-806F86913560}" name="Sales">
      <calculatedColumnFormula>N2*F2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06D56EF9-6A49-40B5-854A-6AF68415E7DD}" sourceName="Order Date">
  <pivotTables>
    <pivotTable tabId="20" name="TablaDinámica2"/>
    <pivotTable tabId="20" name="TablaDinámica1"/>
    <pivotTable tabId="20" name="TablaDinámica4"/>
    <pivotTable tabId="20" name="TablaDinámica5"/>
  </pivotTables>
  <state minimalRefreshVersion="6" lastRefreshVersion="6" pivotCacheId="28794330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C8FC8AB-899C-43EA-B126-9B577CBE279E}" cache="NativeTimeline_Order_Date" caption="Order Date" level="2" selectionLevel="2" scrollPosition="2021-05-13T00:00:00"/>
</timeline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opLeftCell="A980" zoomScale="101" zoomScaleNormal="115" workbookViewId="0">
      <selection sqref="A1:E1001"/>
    </sheetView>
  </sheetViews>
  <sheetFormatPr baseColWidth="10" defaultColWidth="8.7265625"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5.8164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75" workbookViewId="0">
      <selection activeCell="D1" sqref="D1:J1"/>
    </sheetView>
  </sheetViews>
  <sheetFormatPr baseColWidth="10" defaultColWidth="8.7265625"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1" sqref="B1:G1"/>
    </sheetView>
  </sheetViews>
  <sheetFormatPr baseColWidth="10" defaultColWidth="8.7265625"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C6FB-D254-4D5B-B2F0-8E3790F7957B}">
  <dimension ref="A1:T1001"/>
  <sheetViews>
    <sheetView zoomScale="36" workbookViewId="0">
      <selection activeCell="M23" sqref="M23"/>
    </sheetView>
  </sheetViews>
  <sheetFormatPr baseColWidth="10" defaultRowHeight="14.5" x14ac:dyDescent="0.35"/>
  <cols>
    <col min="1" max="1" width="15" bestFit="1" customWidth="1"/>
    <col min="3" max="3" width="15.7265625" bestFit="1" customWidth="1"/>
    <col min="6" max="6" width="17.90625" customWidth="1"/>
    <col min="7" max="7" width="36" bestFit="1" customWidth="1"/>
    <col min="8" max="8" width="17.7265625" bestFit="1" customWidth="1"/>
    <col min="9" max="9" width="25.26953125" bestFit="1" customWidth="1"/>
    <col min="10" max="10" width="19.08984375" bestFit="1" customWidth="1"/>
    <col min="11" max="11" width="14.08984375" bestFit="1" customWidth="1"/>
    <col min="12" max="12" width="8.36328125" bestFit="1" customWidth="1"/>
    <col min="13" max="13" width="11" bestFit="1" customWidth="1"/>
  </cols>
  <sheetData>
    <row r="1" spans="1:20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317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6189</v>
      </c>
      <c r="N1" t="s">
        <v>9</v>
      </c>
      <c r="O1" t="s">
        <v>10</v>
      </c>
      <c r="P1" t="s">
        <v>12</v>
      </c>
      <c r="Q1" t="s">
        <v>13</v>
      </c>
      <c r="R1" t="s">
        <v>17</v>
      </c>
      <c r="S1" t="s">
        <v>16</v>
      </c>
      <c r="T1" t="s">
        <v>15</v>
      </c>
    </row>
    <row r="2" spans="1:20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t="str">
        <f>IF(_xlfn.XLOOKUP($C2,customers!$A:$A,customers!B:B," ",0) = 0, "N/A", _xlfn.XLOOKUP($C2,customers!$A:$A,customers!B:B," ",0))</f>
        <v>Aloisia Allner</v>
      </c>
      <c r="G2" t="str">
        <f>IF(_xlfn.XLOOKUP($C2,customers!$A:$A,customers!C:C," ",0) = 0, "N/A", _xlfn.XLOOKUP($C2,customers!$A:$A,customers!C:C," ",0))</f>
        <v>aallner0@lulu.com</v>
      </c>
      <c r="H2" t="str">
        <f>IF(_xlfn.XLOOKUP($C2,customers!$A:$A,customers!D:D," ",0) = 0, "N/A", _xlfn.XLOOKUP($C2,customers!$A:$A,customers!D:D," ",0))</f>
        <v>+1 (862) 817-0124</v>
      </c>
      <c r="I2" t="str">
        <f>IF(_xlfn.XLOOKUP($C2,customers!$A:$A,customers!E:E," ",0) = 0, "N/A", _xlfn.XLOOKUP($C2,customers!$A:$A,customers!E:E," ",0))</f>
        <v>57999 Pepper Wood Alley</v>
      </c>
      <c r="J2" t="str">
        <f>IF(_xlfn.XLOOKUP($C2,customers!$A:$A,customers!F:F," ",0) = 0, "N/A", _xlfn.XLOOKUP($C2,customers!$A:$A,customers!F:F," ",0))</f>
        <v>Paterson</v>
      </c>
      <c r="K2" t="str">
        <f>IF(_xlfn.XLOOKUP($C2,customers!$A:$A,customers!G:G," ",0) = 0, "N/A", _xlfn.XLOOKUP($C2,customers!$A:$A,customers!G:G," ",0))</f>
        <v>United States</v>
      </c>
      <c r="L2">
        <f>IF(_xlfn.XLOOKUP($C2,customers!$A:$A,customers!H:H," ",0) = 0, "N/A", _xlfn.XLOOKUP($C2,customers!$A:$A,customers!H:H," ",0))</f>
        <v>7505</v>
      </c>
      <c r="M2" t="str">
        <f>IF(_xlfn.XLOOKUP($C2,customers!$A:$A,customers!I:I," ",0) = 0, "N/A", _xlfn.XLOOKUP($C2,customers!$A:$A,customers!I:I," ",0))</f>
        <v>Yes</v>
      </c>
      <c r="N2" t="str">
        <f>_xlfn.XLOOKUP($D2,products!$A:$A,products!B:B,,0)</f>
        <v>Rob</v>
      </c>
      <c r="O2" t="str">
        <f>_xlfn.XLOOKUP($D2,products!$A:$A,products!C:C,,0)</f>
        <v>M</v>
      </c>
      <c r="P2">
        <f>_xlfn.XLOOKUP($D2,products!$A:$A,products!D:D,,0)</f>
        <v>1</v>
      </c>
      <c r="Q2">
        <f>_xlfn.XLOOKUP($D2,products!$A:$A,products!E:E,,0)</f>
        <v>9.9499999999999993</v>
      </c>
      <c r="R2">
        <f>_xlfn.XLOOKUP($D2,products!$A:$A,products!F:F,,0)</f>
        <v>0.99499999999999988</v>
      </c>
      <c r="S2">
        <f>_xlfn.XLOOKUP($D2,products!$A:$A,products!G:G,,0)</f>
        <v>0.59699999999999998</v>
      </c>
      <c r="T2">
        <f>Q2*E2</f>
        <v>19.899999999999999</v>
      </c>
    </row>
    <row r="3" spans="1:20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t="str">
        <f>IF(_xlfn.XLOOKUP($C3,customers!$A:$A,customers!B:B," ",0) = 0, "N/A", _xlfn.XLOOKUP($C3,customers!$A:$A,customers!B:B," ",0))</f>
        <v>Aloisia Allner</v>
      </c>
      <c r="G3" t="str">
        <f>IF(_xlfn.XLOOKUP($C3,customers!$A:$A,customers!C:C," ",0) = 0, "N/A", _xlfn.XLOOKUP(C3,customers!$A:$A,customers!C:C," ",0))</f>
        <v>aallner0@lulu.com</v>
      </c>
      <c r="H3" t="str">
        <f>IF(_xlfn.XLOOKUP(C3,customers!A:A,customers!D:D," ",0) = 0, "N/A", _xlfn.XLOOKUP(C3,customers!A:A,customers!D:D," ",0))</f>
        <v>+1 (862) 817-0124</v>
      </c>
      <c r="I3" t="str">
        <f>IF(_xlfn.XLOOKUP($C3,customers!$A:$A,customers!E:E," ",0) = 0, "N/A", _xlfn.XLOOKUP($C3,customers!$A:$A,customers!E:E," ",0))</f>
        <v>57999 Pepper Wood Alley</v>
      </c>
      <c r="J3" t="str">
        <f>IF(_xlfn.XLOOKUP($C3,customers!$A:$A,customers!F:F," ",0) = 0, "N/A", _xlfn.XLOOKUP($C3,customers!$A:$A,customers!F:F," ",0))</f>
        <v>Paterson</v>
      </c>
      <c r="K3" t="str">
        <f>IF(_xlfn.XLOOKUP($C3,customers!$A:$A,customers!G:G," ",0) = 0, "N/A", _xlfn.XLOOKUP($C3,customers!$A:$A,customers!G:G," ",0))</f>
        <v>United States</v>
      </c>
      <c r="L3">
        <f>IF(_xlfn.XLOOKUP($C3,customers!$A:$A,customers!H:H," ",0) = 0, "N/A", _xlfn.XLOOKUP($C3,customers!$A:$A,customers!H:H," ",0))</f>
        <v>7505</v>
      </c>
      <c r="M3" t="str">
        <f>IF(_xlfn.XLOOKUP($C3,customers!$A:$A,customers!I:I," ",0) = 0, "N/A", _xlfn.XLOOKUP($C3,customers!$A:$A,customers!I:I," ",0))</f>
        <v>Yes</v>
      </c>
      <c r="N3" t="str">
        <f>_xlfn.XLOOKUP($D3,products!$A:$A,products!B:B,,0)</f>
        <v>Exc</v>
      </c>
      <c r="O3" t="str">
        <f>_xlfn.XLOOKUP($D3,products!$A:$A,products!C:C,,0)</f>
        <v>M</v>
      </c>
      <c r="P3">
        <f>_xlfn.XLOOKUP($D3,products!$A:$A,products!D:D,,0)</f>
        <v>0.5</v>
      </c>
      <c r="Q3">
        <f>_xlfn.XLOOKUP($D3,products!$A:$A,products!E:E,,0)</f>
        <v>8.25</v>
      </c>
      <c r="R3">
        <f>_xlfn.XLOOKUP($D3,products!$A:$A,products!F:F,,0)</f>
        <v>1.65</v>
      </c>
      <c r="S3">
        <f>_xlfn.XLOOKUP($D3,products!$A:$A,products!G:G,,0)</f>
        <v>0.90749999999999997</v>
      </c>
      <c r="T3">
        <f t="shared" ref="T3:T66" si="0">Q3*E3</f>
        <v>41.25</v>
      </c>
    </row>
    <row r="4" spans="1:20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t="str">
        <f>IF(_xlfn.XLOOKUP($C4,customers!$A:$A,customers!B:B," ",0) = 0, "N/A", _xlfn.XLOOKUP($C4,customers!$A:$A,customers!B:B," ",0))</f>
        <v>Jami Redholes</v>
      </c>
      <c r="G4" t="str">
        <f>IF(_xlfn.XLOOKUP($C4,customers!$A:$A,customers!C:C," ",0) = 0, "N/A", _xlfn.XLOOKUP(C4,customers!$A:$A,customers!C:C," ",0))</f>
        <v>jredholes2@tmall.com</v>
      </c>
      <c r="H4" t="str">
        <f>IF(_xlfn.XLOOKUP(C4,customers!A:A,customers!D:D," ",0) = 0, "N/A", _xlfn.XLOOKUP(C4,customers!A:A,customers!D:D," ",0))</f>
        <v>+1 (210) 986-6806</v>
      </c>
      <c r="I4" t="str">
        <f>IF(_xlfn.XLOOKUP($C4,customers!$A:$A,customers!E:E," ",0) = 0, "N/A", _xlfn.XLOOKUP($C4,customers!$A:$A,customers!E:E," ",0))</f>
        <v>5214 Bartillon Park</v>
      </c>
      <c r="J4" t="str">
        <f>IF(_xlfn.XLOOKUP($C4,customers!$A:$A,customers!F:F," ",0) = 0, "N/A", _xlfn.XLOOKUP($C4,customers!$A:$A,customers!F:F," ",0))</f>
        <v>San Antonio</v>
      </c>
      <c r="K4" t="str">
        <f>IF(_xlfn.XLOOKUP($C4,customers!$A:$A,customers!G:G," ",0) = 0, "N/A", _xlfn.XLOOKUP($C4,customers!$A:$A,customers!G:G," ",0))</f>
        <v>United States</v>
      </c>
      <c r="L4">
        <f>IF(_xlfn.XLOOKUP($C4,customers!$A:$A,customers!H:H," ",0) = 0, "N/A", _xlfn.XLOOKUP($C4,customers!$A:$A,customers!H:H," ",0))</f>
        <v>78205</v>
      </c>
      <c r="M4" t="str">
        <f>IF(_xlfn.XLOOKUP($C4,customers!$A:$A,customers!I:I," ",0) = 0, "N/A", _xlfn.XLOOKUP($C4,customers!$A:$A,customers!I:I," ",0))</f>
        <v>Yes</v>
      </c>
      <c r="N4" t="str">
        <f>_xlfn.XLOOKUP($D4,products!$A:$A,products!B:B,,0)</f>
        <v>Ara</v>
      </c>
      <c r="O4" t="str">
        <f>_xlfn.XLOOKUP($D4,products!$A:$A,products!C:C,,0)</f>
        <v>L</v>
      </c>
      <c r="P4">
        <f>_xlfn.XLOOKUP($D4,products!$A:$A,products!D:D,,0)</f>
        <v>1</v>
      </c>
      <c r="Q4">
        <f>_xlfn.XLOOKUP($D4,products!$A:$A,products!E:E,,0)</f>
        <v>12.95</v>
      </c>
      <c r="R4">
        <f>_xlfn.XLOOKUP($D4,products!$A:$A,products!F:F,,0)</f>
        <v>1.2949999999999999</v>
      </c>
      <c r="S4">
        <f>_xlfn.XLOOKUP($D4,products!$A:$A,products!G:G,,0)</f>
        <v>1.1655</v>
      </c>
      <c r="T4">
        <f t="shared" si="0"/>
        <v>12.95</v>
      </c>
    </row>
    <row r="5" spans="1:20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t="str">
        <f>IF(_xlfn.XLOOKUP($C5,customers!$A:$A,customers!B:B," ",0) = 0, "N/A", _xlfn.XLOOKUP($C5,customers!$A:$A,customers!B:B," ",0))</f>
        <v>Christoffer O' Shea</v>
      </c>
      <c r="G5" t="str">
        <f>IF(_xlfn.XLOOKUP($C5,customers!$A:$A,customers!C:C," ",0) = 0, "N/A", _xlfn.XLOOKUP(C5,customers!$A:$A,customers!C:C," ",0))</f>
        <v>N/A</v>
      </c>
      <c r="H5" t="str">
        <f>IF(_xlfn.XLOOKUP(C5,customers!A:A,customers!D:D," ",0) = 0, "N/A", _xlfn.XLOOKUP(C5,customers!A:A,customers!D:D," ",0))</f>
        <v>+353 (698) 362-9201</v>
      </c>
      <c r="I5" t="str">
        <f>IF(_xlfn.XLOOKUP($C5,customers!$A:$A,customers!E:E," ",0) = 0, "N/A", _xlfn.XLOOKUP($C5,customers!$A:$A,customers!E:E," ",0))</f>
        <v>38980 Manitowish Junction</v>
      </c>
      <c r="J5" t="str">
        <f>IF(_xlfn.XLOOKUP($C5,customers!$A:$A,customers!F:F," ",0) = 0, "N/A", _xlfn.XLOOKUP($C5,customers!$A:$A,customers!F:F," ",0))</f>
        <v>Cill Airne</v>
      </c>
      <c r="K5" t="str">
        <f>IF(_xlfn.XLOOKUP($C5,customers!$A:$A,customers!G:G," ",0) = 0, "N/A", _xlfn.XLOOKUP($C5,customers!$A:$A,customers!G:G," ",0))</f>
        <v>Ireland</v>
      </c>
      <c r="L5" t="str">
        <f>IF(_xlfn.XLOOKUP($C5,customers!$A:$A,customers!H:H," ",0) = 0, "N/A", _xlfn.XLOOKUP($C5,customers!$A:$A,customers!H:H," ",0))</f>
        <v>N41</v>
      </c>
      <c r="M5" t="str">
        <f>IF(_xlfn.XLOOKUP($C5,customers!$A:$A,customers!I:I," ",0) = 0, "N/A", _xlfn.XLOOKUP($C5,customers!$A:$A,customers!I:I," ",0))</f>
        <v>No</v>
      </c>
      <c r="N5" t="str">
        <f>_xlfn.XLOOKUP($D5,products!$A:$A,products!B:B,,0)</f>
        <v>Exc</v>
      </c>
      <c r="O5" t="str">
        <f>_xlfn.XLOOKUP($D5,products!$A:$A,products!C:C,,0)</f>
        <v>M</v>
      </c>
      <c r="P5">
        <f>_xlfn.XLOOKUP($D5,products!$A:$A,products!D:D,,0)</f>
        <v>1</v>
      </c>
      <c r="Q5">
        <f>_xlfn.XLOOKUP($D5,products!$A:$A,products!E:E,,0)</f>
        <v>13.75</v>
      </c>
      <c r="R5">
        <f>_xlfn.XLOOKUP($D5,products!$A:$A,products!F:F,,0)</f>
        <v>1.375</v>
      </c>
      <c r="S5">
        <f>_xlfn.XLOOKUP($D5,products!$A:$A,products!G:G,,0)</f>
        <v>1.5125</v>
      </c>
      <c r="T5">
        <f t="shared" si="0"/>
        <v>27.5</v>
      </c>
    </row>
    <row r="6" spans="1:20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t="str">
        <f>IF(_xlfn.XLOOKUP($C6,customers!$A:$A,customers!B:B," ",0) = 0, "N/A", _xlfn.XLOOKUP($C6,customers!$A:$A,customers!B:B," ",0))</f>
        <v>Christoffer O' Shea</v>
      </c>
      <c r="G6" t="str">
        <f>IF(_xlfn.XLOOKUP($C6,customers!$A:$A,customers!C:C," ",0) = 0, "N/A", _xlfn.XLOOKUP(C6,customers!$A:$A,customers!C:C," ",0))</f>
        <v>N/A</v>
      </c>
      <c r="H6" t="str">
        <f>IF(_xlfn.XLOOKUP(C6,customers!A:A,customers!D:D," ",0) = 0, "N/A", _xlfn.XLOOKUP(C6,customers!A:A,customers!D:D," ",0))</f>
        <v>+353 (698) 362-9201</v>
      </c>
      <c r="I6" t="str">
        <f>IF(_xlfn.XLOOKUP($C6,customers!$A:$A,customers!E:E," ",0) = 0, "N/A", _xlfn.XLOOKUP($C6,customers!$A:$A,customers!E:E," ",0))</f>
        <v>38980 Manitowish Junction</v>
      </c>
      <c r="J6" t="str">
        <f>IF(_xlfn.XLOOKUP($C6,customers!$A:$A,customers!F:F," ",0) = 0, "N/A", _xlfn.XLOOKUP($C6,customers!$A:$A,customers!F:F," ",0))</f>
        <v>Cill Airne</v>
      </c>
      <c r="K6" t="str">
        <f>IF(_xlfn.XLOOKUP($C6,customers!$A:$A,customers!G:G," ",0) = 0, "N/A", _xlfn.XLOOKUP($C6,customers!$A:$A,customers!G:G," ",0))</f>
        <v>Ireland</v>
      </c>
      <c r="L6" t="str">
        <f>IF(_xlfn.XLOOKUP($C6,customers!$A:$A,customers!H:H," ",0) = 0, "N/A", _xlfn.XLOOKUP($C6,customers!$A:$A,customers!H:H," ",0))</f>
        <v>N41</v>
      </c>
      <c r="M6" t="str">
        <f>IF(_xlfn.XLOOKUP($C6,customers!$A:$A,customers!I:I," ",0) = 0, "N/A", _xlfn.XLOOKUP($C6,customers!$A:$A,customers!I:I," ",0))</f>
        <v>No</v>
      </c>
      <c r="N6" t="str">
        <f>_xlfn.XLOOKUP($D6,products!$A:$A,products!B:B,,0)</f>
        <v>Rob</v>
      </c>
      <c r="O6" t="str">
        <f>_xlfn.XLOOKUP($D6,products!$A:$A,products!C:C,,0)</f>
        <v>L</v>
      </c>
      <c r="P6">
        <f>_xlfn.XLOOKUP($D6,products!$A:$A,products!D:D,,0)</f>
        <v>2.5</v>
      </c>
      <c r="Q6">
        <f>_xlfn.XLOOKUP($D6,products!$A:$A,products!E:E,,0)</f>
        <v>27.484999999999996</v>
      </c>
      <c r="R6">
        <f>_xlfn.XLOOKUP($D6,products!$A:$A,products!F:F,,0)</f>
        <v>1.0993999999999999</v>
      </c>
      <c r="S6">
        <f>_xlfn.XLOOKUP($D6,products!$A:$A,products!G:G,,0)</f>
        <v>1.6490999999999998</v>
      </c>
      <c r="T6">
        <f t="shared" si="0"/>
        <v>54.969999999999992</v>
      </c>
    </row>
    <row r="7" spans="1:20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t="str">
        <f>IF(_xlfn.XLOOKUP($C7,customers!$A:$A,customers!B:B," ",0) = 0, "N/A", _xlfn.XLOOKUP($C7,customers!$A:$A,customers!B:B," ",0))</f>
        <v>Beryle Cottier</v>
      </c>
      <c r="G7" t="str">
        <f>IF(_xlfn.XLOOKUP($C7,customers!$A:$A,customers!C:C," ",0) = 0, "N/A", _xlfn.XLOOKUP(C7,customers!$A:$A,customers!C:C," ",0))</f>
        <v>N/A</v>
      </c>
      <c r="H7" t="str">
        <f>IF(_xlfn.XLOOKUP(C7,customers!A:A,customers!D:D," ",0) = 0, "N/A", _xlfn.XLOOKUP(C7,customers!A:A,customers!D:D," ",0))</f>
        <v>+1 (570) 289-7473</v>
      </c>
      <c r="I7" t="str">
        <f>IF(_xlfn.XLOOKUP($C7,customers!$A:$A,customers!E:E," ",0) = 0, "N/A", _xlfn.XLOOKUP($C7,customers!$A:$A,customers!E:E," ",0))</f>
        <v>2651 Stoughton Place</v>
      </c>
      <c r="J7" t="str">
        <f>IF(_xlfn.XLOOKUP($C7,customers!$A:$A,customers!F:F," ",0) = 0, "N/A", _xlfn.XLOOKUP($C7,customers!$A:$A,customers!F:F," ",0))</f>
        <v>Scranton</v>
      </c>
      <c r="K7" t="str">
        <f>IF(_xlfn.XLOOKUP($C7,customers!$A:$A,customers!G:G," ",0) = 0, "N/A", _xlfn.XLOOKUP($C7,customers!$A:$A,customers!G:G," ",0))</f>
        <v>United States</v>
      </c>
      <c r="L7">
        <f>IF(_xlfn.XLOOKUP($C7,customers!$A:$A,customers!H:H," ",0) = 0, "N/A", _xlfn.XLOOKUP($C7,customers!$A:$A,customers!H:H," ",0))</f>
        <v>18505</v>
      </c>
      <c r="M7" t="str">
        <f>IF(_xlfn.XLOOKUP($C7,customers!$A:$A,customers!I:I," ",0) = 0, "N/A", _xlfn.XLOOKUP($C7,customers!$A:$A,customers!I:I," ",0))</f>
        <v>No</v>
      </c>
      <c r="N7" t="str">
        <f>_xlfn.XLOOKUP($D7,products!$A:$A,products!B:B,,0)</f>
        <v>Lib</v>
      </c>
      <c r="O7" t="str">
        <f>_xlfn.XLOOKUP($D7,products!$A:$A,products!C:C,,0)</f>
        <v>D</v>
      </c>
      <c r="P7">
        <f>_xlfn.XLOOKUP($D7,products!$A:$A,products!D:D,,0)</f>
        <v>1</v>
      </c>
      <c r="Q7">
        <f>_xlfn.XLOOKUP($D7,products!$A:$A,products!E:E,,0)</f>
        <v>12.95</v>
      </c>
      <c r="R7">
        <f>_xlfn.XLOOKUP($D7,products!$A:$A,products!F:F,,0)</f>
        <v>1.2949999999999999</v>
      </c>
      <c r="S7">
        <f>_xlfn.XLOOKUP($D7,products!$A:$A,products!G:G,,0)</f>
        <v>1.6835</v>
      </c>
      <c r="T7">
        <f t="shared" si="0"/>
        <v>38.849999999999994</v>
      </c>
    </row>
    <row r="8" spans="1:20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t="str">
        <f>IF(_xlfn.XLOOKUP($C8,customers!$A:$A,customers!B:B," ",0) = 0, "N/A", _xlfn.XLOOKUP($C8,customers!$A:$A,customers!B:B," ",0))</f>
        <v>Shaylynn Lobe</v>
      </c>
      <c r="G8" t="str">
        <f>IF(_xlfn.XLOOKUP($C8,customers!$A:$A,customers!C:C," ",0) = 0, "N/A", _xlfn.XLOOKUP(C8,customers!$A:$A,customers!C:C," ",0))</f>
        <v>slobe6@nifty.com</v>
      </c>
      <c r="H8" t="str">
        <f>IF(_xlfn.XLOOKUP(C8,customers!A:A,customers!D:D," ",0) = 0, "N/A", _xlfn.XLOOKUP(C8,customers!A:A,customers!D:D," ",0))</f>
        <v>+1 (937) 954-4541</v>
      </c>
      <c r="I8" t="str">
        <f>IF(_xlfn.XLOOKUP($C8,customers!$A:$A,customers!E:E," ",0) = 0, "N/A", _xlfn.XLOOKUP($C8,customers!$A:$A,customers!E:E," ",0))</f>
        <v>7005 Mariners Cove Place</v>
      </c>
      <c r="J8" t="str">
        <f>IF(_xlfn.XLOOKUP($C8,customers!$A:$A,customers!F:F," ",0) = 0, "N/A", _xlfn.XLOOKUP($C8,customers!$A:$A,customers!F:F," ",0))</f>
        <v>Dayton</v>
      </c>
      <c r="K8" t="str">
        <f>IF(_xlfn.XLOOKUP($C8,customers!$A:$A,customers!G:G," ",0) = 0, "N/A", _xlfn.XLOOKUP($C8,customers!$A:$A,customers!G:G," ",0))</f>
        <v>United States</v>
      </c>
      <c r="L8">
        <f>IF(_xlfn.XLOOKUP($C8,customers!$A:$A,customers!H:H," ",0) = 0, "N/A", _xlfn.XLOOKUP($C8,customers!$A:$A,customers!H:H," ",0))</f>
        <v>45440</v>
      </c>
      <c r="M8" t="str">
        <f>IF(_xlfn.XLOOKUP($C8,customers!$A:$A,customers!I:I," ",0) = 0, "N/A", _xlfn.XLOOKUP($C8,customers!$A:$A,customers!I:I," ",0))</f>
        <v>Yes</v>
      </c>
      <c r="N8" t="str">
        <f>_xlfn.XLOOKUP($D8,products!$A:$A,products!B:B,,0)</f>
        <v>Exc</v>
      </c>
      <c r="O8" t="str">
        <f>_xlfn.XLOOKUP($D8,products!$A:$A,products!C:C,,0)</f>
        <v>D</v>
      </c>
      <c r="P8">
        <f>_xlfn.XLOOKUP($D8,products!$A:$A,products!D:D,,0)</f>
        <v>0.5</v>
      </c>
      <c r="Q8">
        <f>_xlfn.XLOOKUP($D8,products!$A:$A,products!E:E,,0)</f>
        <v>7.29</v>
      </c>
      <c r="R8">
        <f>_xlfn.XLOOKUP($D8,products!$A:$A,products!F:F,,0)</f>
        <v>1.458</v>
      </c>
      <c r="S8">
        <f>_xlfn.XLOOKUP($D8,products!$A:$A,products!G:G,,0)</f>
        <v>0.80190000000000006</v>
      </c>
      <c r="T8">
        <f t="shared" si="0"/>
        <v>21.87</v>
      </c>
    </row>
    <row r="9" spans="1:20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t="str">
        <f>IF(_xlfn.XLOOKUP($C9,customers!$A:$A,customers!B:B," ",0) = 0, "N/A", _xlfn.XLOOKUP($C9,customers!$A:$A,customers!B:B," ",0))</f>
        <v>Melvin Wharfe</v>
      </c>
      <c r="G9" t="str">
        <f>IF(_xlfn.XLOOKUP($C9,customers!$A:$A,customers!C:C," ",0) = 0, "N/A", _xlfn.XLOOKUP(C9,customers!$A:$A,customers!C:C," ",0))</f>
        <v>N/A</v>
      </c>
      <c r="H9" t="str">
        <f>IF(_xlfn.XLOOKUP(C9,customers!A:A,customers!D:D," ",0) = 0, "N/A", _xlfn.XLOOKUP(C9,customers!A:A,customers!D:D," ",0))</f>
        <v>+353 (507) 574-3034</v>
      </c>
      <c r="I9" t="str">
        <f>IF(_xlfn.XLOOKUP($C9,customers!$A:$A,customers!E:E," ",0) = 0, "N/A", _xlfn.XLOOKUP($C9,customers!$A:$A,customers!E:E," ",0))</f>
        <v>7 Straubel Road</v>
      </c>
      <c r="J9" t="str">
        <f>IF(_xlfn.XLOOKUP($C9,customers!$A:$A,customers!F:F," ",0) = 0, "N/A", _xlfn.XLOOKUP($C9,customers!$A:$A,customers!F:F," ",0))</f>
        <v>Kill</v>
      </c>
      <c r="K9" t="str">
        <f>IF(_xlfn.XLOOKUP($C9,customers!$A:$A,customers!G:G," ",0) = 0, "N/A", _xlfn.XLOOKUP($C9,customers!$A:$A,customers!G:G," ",0))</f>
        <v>Ireland</v>
      </c>
      <c r="L9" t="str">
        <f>IF(_xlfn.XLOOKUP($C9,customers!$A:$A,customers!H:H," ",0) = 0, "N/A", _xlfn.XLOOKUP($C9,customers!$A:$A,customers!H:H," ",0))</f>
        <v>P24</v>
      </c>
      <c r="M9" t="str">
        <f>IF(_xlfn.XLOOKUP($C9,customers!$A:$A,customers!I:I," ",0) = 0, "N/A", _xlfn.XLOOKUP($C9,customers!$A:$A,customers!I:I," ",0))</f>
        <v>Yes</v>
      </c>
      <c r="N9" t="str">
        <f>_xlfn.XLOOKUP($D9,products!$A:$A,products!B:B,,0)</f>
        <v>Lib</v>
      </c>
      <c r="O9" t="str">
        <f>_xlfn.XLOOKUP($D9,products!$A:$A,products!C:C,,0)</f>
        <v>L</v>
      </c>
      <c r="P9">
        <f>_xlfn.XLOOKUP($D9,products!$A:$A,products!D:D,,0)</f>
        <v>0.2</v>
      </c>
      <c r="Q9">
        <f>_xlfn.XLOOKUP($D9,products!$A:$A,products!E:E,,0)</f>
        <v>4.7549999999999999</v>
      </c>
      <c r="R9">
        <f>_xlfn.XLOOKUP($D9,products!$A:$A,products!F:F,,0)</f>
        <v>2.3774999999999999</v>
      </c>
      <c r="S9">
        <f>_xlfn.XLOOKUP($D9,products!$A:$A,products!G:G,,0)</f>
        <v>0.61814999999999998</v>
      </c>
      <c r="T9">
        <f t="shared" si="0"/>
        <v>4.7549999999999999</v>
      </c>
    </row>
    <row r="10" spans="1:20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t="str">
        <f>IF(_xlfn.XLOOKUP($C10,customers!$A:$A,customers!B:B," ",0) = 0, "N/A", _xlfn.XLOOKUP($C10,customers!$A:$A,customers!B:B," ",0))</f>
        <v>Guthrey Petracci</v>
      </c>
      <c r="G10" t="str">
        <f>IF(_xlfn.XLOOKUP($C10,customers!$A:$A,customers!C:C," ",0) = 0, "N/A", _xlfn.XLOOKUP(C10,customers!$A:$A,customers!C:C," ",0))</f>
        <v>gpetracci8@livejournal.com</v>
      </c>
      <c r="H10" t="str">
        <f>IF(_xlfn.XLOOKUP(C10,customers!A:A,customers!D:D," ",0) = 0, "N/A", _xlfn.XLOOKUP(C10,customers!A:A,customers!D:D," ",0))</f>
        <v>+1 (310) 868-1842</v>
      </c>
      <c r="I10" t="str">
        <f>IF(_xlfn.XLOOKUP($C10,customers!$A:$A,customers!E:E," ",0) = 0, "N/A", _xlfn.XLOOKUP($C10,customers!$A:$A,customers!E:E," ",0))</f>
        <v>949 Paget Parkway</v>
      </c>
      <c r="J10" t="str">
        <f>IF(_xlfn.XLOOKUP($C10,customers!$A:$A,customers!F:F," ",0) = 0, "N/A", _xlfn.XLOOKUP($C10,customers!$A:$A,customers!F:F," ",0))</f>
        <v>Los Angeles</v>
      </c>
      <c r="K10" t="str">
        <f>IF(_xlfn.XLOOKUP($C10,customers!$A:$A,customers!G:G," ",0) = 0, "N/A", _xlfn.XLOOKUP($C10,customers!$A:$A,customers!G:G," ",0))</f>
        <v>United States</v>
      </c>
      <c r="L10">
        <f>IF(_xlfn.XLOOKUP($C10,customers!$A:$A,customers!H:H," ",0) = 0, "N/A", _xlfn.XLOOKUP($C10,customers!$A:$A,customers!H:H," ",0))</f>
        <v>90045</v>
      </c>
      <c r="M10" t="str">
        <f>IF(_xlfn.XLOOKUP($C10,customers!$A:$A,customers!I:I," ",0) = 0, "N/A", _xlfn.XLOOKUP($C10,customers!$A:$A,customers!I:I," ",0))</f>
        <v>No</v>
      </c>
      <c r="N10" t="str">
        <f>_xlfn.XLOOKUP($D10,products!$A:$A,products!B:B,,0)</f>
        <v>Rob</v>
      </c>
      <c r="O10" t="str">
        <f>_xlfn.XLOOKUP($D10,products!$A:$A,products!C:C,,0)</f>
        <v>M</v>
      </c>
      <c r="P10">
        <f>_xlfn.XLOOKUP($D10,products!$A:$A,products!D:D,,0)</f>
        <v>0.5</v>
      </c>
      <c r="Q10">
        <f>_xlfn.XLOOKUP($D10,products!$A:$A,products!E:E,,0)</f>
        <v>5.97</v>
      </c>
      <c r="R10">
        <f>_xlfn.XLOOKUP($D10,products!$A:$A,products!F:F,,0)</f>
        <v>1.194</v>
      </c>
      <c r="S10">
        <f>_xlfn.XLOOKUP($D10,products!$A:$A,products!G:G,,0)</f>
        <v>0.35819999999999996</v>
      </c>
      <c r="T10">
        <f t="shared" si="0"/>
        <v>17.91</v>
      </c>
    </row>
    <row r="11" spans="1:20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t="str">
        <f>IF(_xlfn.XLOOKUP($C11,customers!$A:$A,customers!B:B," ",0) = 0, "N/A", _xlfn.XLOOKUP($C11,customers!$A:$A,customers!B:B," ",0))</f>
        <v>Rodger Raven</v>
      </c>
      <c r="G11" t="str">
        <f>IF(_xlfn.XLOOKUP($C11,customers!$A:$A,customers!C:C," ",0) = 0, "N/A", _xlfn.XLOOKUP(C11,customers!$A:$A,customers!C:C," ",0))</f>
        <v>rraven9@ed.gov</v>
      </c>
      <c r="H11" t="str">
        <f>IF(_xlfn.XLOOKUP(C11,customers!A:A,customers!D:D," ",0) = 0, "N/A", _xlfn.XLOOKUP(C11,customers!A:A,customers!D:D," ",0))</f>
        <v>+1 (213) 263-0288</v>
      </c>
      <c r="I11" t="str">
        <f>IF(_xlfn.XLOOKUP($C11,customers!$A:$A,customers!E:E," ",0) = 0, "N/A", _xlfn.XLOOKUP($C11,customers!$A:$A,customers!E:E," ",0))</f>
        <v>1 Reinke Avenue</v>
      </c>
      <c r="J11" t="str">
        <f>IF(_xlfn.XLOOKUP($C11,customers!$A:$A,customers!F:F," ",0) = 0, "N/A", _xlfn.XLOOKUP($C11,customers!$A:$A,customers!F:F," ",0))</f>
        <v>Los Angeles</v>
      </c>
      <c r="K11" t="str">
        <f>IF(_xlfn.XLOOKUP($C11,customers!$A:$A,customers!G:G," ",0) = 0, "N/A", _xlfn.XLOOKUP($C11,customers!$A:$A,customers!G:G," ",0))</f>
        <v>United States</v>
      </c>
      <c r="L11">
        <f>IF(_xlfn.XLOOKUP($C11,customers!$A:$A,customers!H:H," ",0) = 0, "N/A", _xlfn.XLOOKUP($C11,customers!$A:$A,customers!H:H," ",0))</f>
        <v>90065</v>
      </c>
      <c r="M11" t="str">
        <f>IF(_xlfn.XLOOKUP($C11,customers!$A:$A,customers!I:I," ",0) = 0, "N/A", _xlfn.XLOOKUP($C11,customers!$A:$A,customers!I:I," ",0))</f>
        <v>No</v>
      </c>
      <c r="N11" t="str">
        <f>_xlfn.XLOOKUP($D11,products!$A:$A,products!B:B,,0)</f>
        <v>Rob</v>
      </c>
      <c r="O11" t="str">
        <f>_xlfn.XLOOKUP($D11,products!$A:$A,products!C:C,,0)</f>
        <v>M</v>
      </c>
      <c r="P11">
        <f>_xlfn.XLOOKUP($D11,products!$A:$A,products!D:D,,0)</f>
        <v>0.5</v>
      </c>
      <c r="Q11">
        <f>_xlfn.XLOOKUP($D11,products!$A:$A,products!E:E,,0)</f>
        <v>5.97</v>
      </c>
      <c r="R11">
        <f>_xlfn.XLOOKUP($D11,products!$A:$A,products!F:F,,0)</f>
        <v>1.194</v>
      </c>
      <c r="S11">
        <f>_xlfn.XLOOKUP($D11,products!$A:$A,products!G:G,,0)</f>
        <v>0.35819999999999996</v>
      </c>
      <c r="T11">
        <f t="shared" si="0"/>
        <v>5.97</v>
      </c>
    </row>
    <row r="12" spans="1:20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t="str">
        <f>IF(_xlfn.XLOOKUP($C12,customers!$A:$A,customers!B:B," ",0) = 0, "N/A", _xlfn.XLOOKUP($C12,customers!$A:$A,customers!B:B," ",0))</f>
        <v>Ferrell Ferber</v>
      </c>
      <c r="G12" t="str">
        <f>IF(_xlfn.XLOOKUP($C12,customers!$A:$A,customers!C:C," ",0) = 0, "N/A", _xlfn.XLOOKUP(C12,customers!$A:$A,customers!C:C," ",0))</f>
        <v>fferbera@businesswire.com</v>
      </c>
      <c r="H12" t="str">
        <f>IF(_xlfn.XLOOKUP(C12,customers!A:A,customers!D:D," ",0) = 0, "N/A", _xlfn.XLOOKUP(C12,customers!A:A,customers!D:D," ",0))</f>
        <v>+1 (408) 383-5302</v>
      </c>
      <c r="I12" t="str">
        <f>IF(_xlfn.XLOOKUP($C12,customers!$A:$A,customers!E:E," ",0) = 0, "N/A", _xlfn.XLOOKUP($C12,customers!$A:$A,customers!E:E," ",0))</f>
        <v>68 High Crossing Court</v>
      </c>
      <c r="J12" t="str">
        <f>IF(_xlfn.XLOOKUP($C12,customers!$A:$A,customers!F:F," ",0) = 0, "N/A", _xlfn.XLOOKUP($C12,customers!$A:$A,customers!F:F," ",0))</f>
        <v>San Jose</v>
      </c>
      <c r="K12" t="str">
        <f>IF(_xlfn.XLOOKUP($C12,customers!$A:$A,customers!G:G," ",0) = 0, "N/A", _xlfn.XLOOKUP($C12,customers!$A:$A,customers!G:G," ",0))</f>
        <v>United States</v>
      </c>
      <c r="L12">
        <f>IF(_xlfn.XLOOKUP($C12,customers!$A:$A,customers!H:H," ",0) = 0, "N/A", _xlfn.XLOOKUP($C12,customers!$A:$A,customers!H:H," ",0))</f>
        <v>95160</v>
      </c>
      <c r="M12" t="str">
        <f>IF(_xlfn.XLOOKUP($C12,customers!$A:$A,customers!I:I," ",0) = 0, "N/A", _xlfn.XLOOKUP($C12,customers!$A:$A,customers!I:I," ",0))</f>
        <v>No</v>
      </c>
      <c r="N12" t="str">
        <f>_xlfn.XLOOKUP($D12,products!$A:$A,products!B:B,,0)</f>
        <v>Ara</v>
      </c>
      <c r="O12" t="str">
        <f>_xlfn.XLOOKUP($D12,products!$A:$A,products!C:C,,0)</f>
        <v>D</v>
      </c>
      <c r="P12">
        <f>_xlfn.XLOOKUP($D12,products!$A:$A,products!D:D,,0)</f>
        <v>1</v>
      </c>
      <c r="Q12">
        <f>_xlfn.XLOOKUP($D12,products!$A:$A,products!E:E,,0)</f>
        <v>9.9499999999999993</v>
      </c>
      <c r="R12">
        <f>_xlfn.XLOOKUP($D12,products!$A:$A,products!F:F,,0)</f>
        <v>0.99499999999999988</v>
      </c>
      <c r="S12">
        <f>_xlfn.XLOOKUP($D12,products!$A:$A,products!G:G,,0)</f>
        <v>0.89549999999999985</v>
      </c>
      <c r="T12">
        <f t="shared" si="0"/>
        <v>39.799999999999997</v>
      </c>
    </row>
    <row r="13" spans="1:20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t="str">
        <f>IF(_xlfn.XLOOKUP($C13,customers!$A:$A,customers!B:B," ",0) = 0, "N/A", _xlfn.XLOOKUP($C13,customers!$A:$A,customers!B:B," ",0))</f>
        <v>Duky Phizackerly</v>
      </c>
      <c r="G13" t="str">
        <f>IF(_xlfn.XLOOKUP($C13,customers!$A:$A,customers!C:C," ",0) = 0, "N/A", _xlfn.XLOOKUP(C13,customers!$A:$A,customers!C:C," ",0))</f>
        <v>dphizackerlyb@utexas.edu</v>
      </c>
      <c r="H13" t="str">
        <f>IF(_xlfn.XLOOKUP(C13,customers!A:A,customers!D:D," ",0) = 0, "N/A", _xlfn.XLOOKUP(C13,customers!A:A,customers!D:D," ",0))</f>
        <v>+1 (408) 533-6012</v>
      </c>
      <c r="I13" t="str">
        <f>IF(_xlfn.XLOOKUP($C13,customers!$A:$A,customers!E:E," ",0) = 0, "N/A", _xlfn.XLOOKUP($C13,customers!$A:$A,customers!E:E," ",0))</f>
        <v>28643 Bluejay Crossing</v>
      </c>
      <c r="J13" t="str">
        <f>IF(_xlfn.XLOOKUP($C13,customers!$A:$A,customers!F:F," ",0) = 0, "N/A", _xlfn.XLOOKUP($C13,customers!$A:$A,customers!F:F," ",0))</f>
        <v>San Jose</v>
      </c>
      <c r="K13" t="str">
        <f>IF(_xlfn.XLOOKUP($C13,customers!$A:$A,customers!G:G," ",0) = 0, "N/A", _xlfn.XLOOKUP($C13,customers!$A:$A,customers!G:G," ",0))</f>
        <v>United States</v>
      </c>
      <c r="L13">
        <f>IF(_xlfn.XLOOKUP($C13,customers!$A:$A,customers!H:H," ",0) = 0, "N/A", _xlfn.XLOOKUP($C13,customers!$A:$A,customers!H:H," ",0))</f>
        <v>95194</v>
      </c>
      <c r="M13" t="str">
        <f>IF(_xlfn.XLOOKUP($C13,customers!$A:$A,customers!I:I," ",0) = 0, "N/A", _xlfn.XLOOKUP($C13,customers!$A:$A,customers!I:I," ",0))</f>
        <v>Yes</v>
      </c>
      <c r="N13" t="str">
        <f>_xlfn.XLOOKUP($D13,products!$A:$A,products!B:B,,0)</f>
        <v>Exc</v>
      </c>
      <c r="O13" t="str">
        <f>_xlfn.XLOOKUP($D13,products!$A:$A,products!C:C,,0)</f>
        <v>L</v>
      </c>
      <c r="P13">
        <f>_xlfn.XLOOKUP($D13,products!$A:$A,products!D:D,,0)</f>
        <v>2.5</v>
      </c>
      <c r="Q13">
        <f>_xlfn.XLOOKUP($D13,products!$A:$A,products!E:E,,0)</f>
        <v>34.154999999999994</v>
      </c>
      <c r="R13">
        <f>_xlfn.XLOOKUP($D13,products!$A:$A,products!F:F,,0)</f>
        <v>1.3661999999999999</v>
      </c>
      <c r="S13">
        <f>_xlfn.XLOOKUP($D13,products!$A:$A,products!G:G,,0)</f>
        <v>3.7570499999999996</v>
      </c>
      <c r="T13">
        <f t="shared" si="0"/>
        <v>170.77499999999998</v>
      </c>
    </row>
    <row r="14" spans="1:20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t="str">
        <f>IF(_xlfn.XLOOKUP($C14,customers!$A:$A,customers!B:B," ",0) = 0, "N/A", _xlfn.XLOOKUP($C14,customers!$A:$A,customers!B:B," ",0))</f>
        <v>Rosaleen Scholar</v>
      </c>
      <c r="G14" t="str">
        <f>IF(_xlfn.XLOOKUP($C14,customers!$A:$A,customers!C:C," ",0) = 0, "N/A", _xlfn.XLOOKUP(C14,customers!$A:$A,customers!C:C," ",0))</f>
        <v>rscholarc@nyu.edu</v>
      </c>
      <c r="H14" t="str">
        <f>IF(_xlfn.XLOOKUP(C14,customers!A:A,customers!D:D," ",0) = 0, "N/A", _xlfn.XLOOKUP(C14,customers!A:A,customers!D:D," ",0))</f>
        <v>+1 (804) 420-0420</v>
      </c>
      <c r="I14" t="str">
        <f>IF(_xlfn.XLOOKUP($C14,customers!$A:$A,customers!E:E," ",0) = 0, "N/A", _xlfn.XLOOKUP($C14,customers!$A:$A,customers!E:E," ",0))</f>
        <v>80915 Montana Park</v>
      </c>
      <c r="J14" t="str">
        <f>IF(_xlfn.XLOOKUP($C14,customers!$A:$A,customers!F:F," ",0) = 0, "N/A", _xlfn.XLOOKUP($C14,customers!$A:$A,customers!F:F," ",0))</f>
        <v>Richmond</v>
      </c>
      <c r="K14" t="str">
        <f>IF(_xlfn.XLOOKUP($C14,customers!$A:$A,customers!G:G," ",0) = 0, "N/A", _xlfn.XLOOKUP($C14,customers!$A:$A,customers!G:G," ",0))</f>
        <v>United States</v>
      </c>
      <c r="L14">
        <f>IF(_xlfn.XLOOKUP($C14,customers!$A:$A,customers!H:H," ",0) = 0, "N/A", _xlfn.XLOOKUP($C14,customers!$A:$A,customers!H:H," ",0))</f>
        <v>23285</v>
      </c>
      <c r="M14" t="str">
        <f>IF(_xlfn.XLOOKUP($C14,customers!$A:$A,customers!I:I," ",0) = 0, "N/A", _xlfn.XLOOKUP($C14,customers!$A:$A,customers!I:I," ",0))</f>
        <v>No</v>
      </c>
      <c r="N14" t="str">
        <f>_xlfn.XLOOKUP($D14,products!$A:$A,products!B:B,,0)</f>
        <v>Rob</v>
      </c>
      <c r="O14" t="str">
        <f>_xlfn.XLOOKUP($D14,products!$A:$A,products!C:C,,0)</f>
        <v>M</v>
      </c>
      <c r="P14">
        <f>_xlfn.XLOOKUP($D14,products!$A:$A,products!D:D,,0)</f>
        <v>1</v>
      </c>
      <c r="Q14">
        <f>_xlfn.XLOOKUP($D14,products!$A:$A,products!E:E,,0)</f>
        <v>9.9499999999999993</v>
      </c>
      <c r="R14">
        <f>_xlfn.XLOOKUP($D14,products!$A:$A,products!F:F,,0)</f>
        <v>0.99499999999999988</v>
      </c>
      <c r="S14">
        <f>_xlfn.XLOOKUP($D14,products!$A:$A,products!G:G,,0)</f>
        <v>0.59699999999999998</v>
      </c>
      <c r="T14">
        <f t="shared" si="0"/>
        <v>49.75</v>
      </c>
    </row>
    <row r="15" spans="1:20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t="str">
        <f>IF(_xlfn.XLOOKUP($C15,customers!$A:$A,customers!B:B," ",0) = 0, "N/A", _xlfn.XLOOKUP($C15,customers!$A:$A,customers!B:B," ",0))</f>
        <v>Terence Vanyutin</v>
      </c>
      <c r="G15" t="str">
        <f>IF(_xlfn.XLOOKUP($C15,customers!$A:$A,customers!C:C," ",0) = 0, "N/A", _xlfn.XLOOKUP(C15,customers!$A:$A,customers!C:C," ",0))</f>
        <v>tvanyutind@wix.com</v>
      </c>
      <c r="H15" t="str">
        <f>IF(_xlfn.XLOOKUP(C15,customers!A:A,customers!D:D," ",0) = 0, "N/A", _xlfn.XLOOKUP(C15,customers!A:A,customers!D:D," ",0))</f>
        <v>N/A</v>
      </c>
      <c r="I15" t="str">
        <f>IF(_xlfn.XLOOKUP($C15,customers!$A:$A,customers!E:E," ",0) = 0, "N/A", _xlfn.XLOOKUP($C15,customers!$A:$A,customers!E:E," ",0))</f>
        <v>331 Bunting Hill</v>
      </c>
      <c r="J15" t="str">
        <f>IF(_xlfn.XLOOKUP($C15,customers!$A:$A,customers!F:F," ",0) = 0, "N/A", _xlfn.XLOOKUP($C15,customers!$A:$A,customers!F:F," ",0))</f>
        <v>Migrate</v>
      </c>
      <c r="K15" t="str">
        <f>IF(_xlfn.XLOOKUP($C15,customers!$A:$A,customers!G:G," ",0) = 0, "N/A", _xlfn.XLOOKUP($C15,customers!$A:$A,customers!G:G," ",0))</f>
        <v>United States</v>
      </c>
      <c r="L15">
        <f>IF(_xlfn.XLOOKUP($C15,customers!$A:$A,customers!H:H," ",0) = 0, "N/A", _xlfn.XLOOKUP($C15,customers!$A:$A,customers!H:H," ",0))</f>
        <v>41905</v>
      </c>
      <c r="M15" t="str">
        <f>IF(_xlfn.XLOOKUP($C15,customers!$A:$A,customers!I:I," ",0) = 0, "N/A", _xlfn.XLOOKUP($C15,customers!$A:$A,customers!I:I," ",0))</f>
        <v>No</v>
      </c>
      <c r="N15" t="str">
        <f>_xlfn.XLOOKUP($D15,products!$A:$A,products!B:B,,0)</f>
        <v>Rob</v>
      </c>
      <c r="O15" t="str">
        <f>_xlfn.XLOOKUP($D15,products!$A:$A,products!C:C,,0)</f>
        <v>D</v>
      </c>
      <c r="P15">
        <f>_xlfn.XLOOKUP($D15,products!$A:$A,products!D:D,,0)</f>
        <v>2.5</v>
      </c>
      <c r="Q15">
        <f>_xlfn.XLOOKUP($D15,products!$A:$A,products!E:E,,0)</f>
        <v>20.584999999999997</v>
      </c>
      <c r="R15">
        <f>_xlfn.XLOOKUP($D15,products!$A:$A,products!F:F,,0)</f>
        <v>0.82339999999999991</v>
      </c>
      <c r="S15">
        <f>_xlfn.XLOOKUP($D15,products!$A:$A,products!G:G,,0)</f>
        <v>1.2350999999999999</v>
      </c>
      <c r="T15">
        <f t="shared" si="0"/>
        <v>41.169999999999995</v>
      </c>
    </row>
    <row r="16" spans="1:20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t="str">
        <f>IF(_xlfn.XLOOKUP($C16,customers!$A:$A,customers!B:B," ",0) = 0, "N/A", _xlfn.XLOOKUP($C16,customers!$A:$A,customers!B:B," ",0))</f>
        <v>Patrice Trobe</v>
      </c>
      <c r="G16" t="str">
        <f>IF(_xlfn.XLOOKUP($C16,customers!$A:$A,customers!C:C," ",0) = 0, "N/A", _xlfn.XLOOKUP(C16,customers!$A:$A,customers!C:C," ",0))</f>
        <v>ptrobee@wunderground.com</v>
      </c>
      <c r="H16" t="str">
        <f>IF(_xlfn.XLOOKUP(C16,customers!A:A,customers!D:D," ",0) = 0, "N/A", _xlfn.XLOOKUP(C16,customers!A:A,customers!D:D," ",0))</f>
        <v>+1 (314) 240-7896</v>
      </c>
      <c r="I16" t="str">
        <f>IF(_xlfn.XLOOKUP($C16,customers!$A:$A,customers!E:E," ",0) = 0, "N/A", _xlfn.XLOOKUP($C16,customers!$A:$A,customers!E:E," ",0))</f>
        <v>827 Declaration Plaza</v>
      </c>
      <c r="J16" t="str">
        <f>IF(_xlfn.XLOOKUP($C16,customers!$A:$A,customers!F:F," ",0) = 0, "N/A", _xlfn.XLOOKUP($C16,customers!$A:$A,customers!F:F," ",0))</f>
        <v>Saint Louis</v>
      </c>
      <c r="K16" t="str">
        <f>IF(_xlfn.XLOOKUP($C16,customers!$A:$A,customers!G:G," ",0) = 0, "N/A", _xlfn.XLOOKUP($C16,customers!$A:$A,customers!G:G," ",0))</f>
        <v>United States</v>
      </c>
      <c r="L16">
        <f>IF(_xlfn.XLOOKUP($C16,customers!$A:$A,customers!H:H," ",0) = 0, "N/A", _xlfn.XLOOKUP($C16,customers!$A:$A,customers!H:H," ",0))</f>
        <v>63131</v>
      </c>
      <c r="M16" t="str">
        <f>IF(_xlfn.XLOOKUP($C16,customers!$A:$A,customers!I:I," ",0) = 0, "N/A", _xlfn.XLOOKUP($C16,customers!$A:$A,customers!I:I," ",0))</f>
        <v>Yes</v>
      </c>
      <c r="N16" t="str">
        <f>_xlfn.XLOOKUP($D16,products!$A:$A,products!B:B,,0)</f>
        <v>Lib</v>
      </c>
      <c r="O16" t="str">
        <f>_xlfn.XLOOKUP($D16,products!$A:$A,products!C:C,,0)</f>
        <v>D</v>
      </c>
      <c r="P16">
        <f>_xlfn.XLOOKUP($D16,products!$A:$A,products!D:D,,0)</f>
        <v>0.2</v>
      </c>
      <c r="Q16">
        <f>_xlfn.XLOOKUP($D16,products!$A:$A,products!E:E,,0)</f>
        <v>3.8849999999999998</v>
      </c>
      <c r="R16">
        <f>_xlfn.XLOOKUP($D16,products!$A:$A,products!F:F,,0)</f>
        <v>1.9424999999999999</v>
      </c>
      <c r="S16">
        <f>_xlfn.XLOOKUP($D16,products!$A:$A,products!G:G,,0)</f>
        <v>0.50505</v>
      </c>
      <c r="T16">
        <f t="shared" si="0"/>
        <v>11.654999999999999</v>
      </c>
    </row>
    <row r="17" spans="1:20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t="str">
        <f>IF(_xlfn.XLOOKUP($C17,customers!$A:$A,customers!B:B," ",0) = 0, "N/A", _xlfn.XLOOKUP($C17,customers!$A:$A,customers!B:B," ",0))</f>
        <v>Llywellyn Oscroft</v>
      </c>
      <c r="G17" t="str">
        <f>IF(_xlfn.XLOOKUP($C17,customers!$A:$A,customers!C:C," ",0) = 0, "N/A", _xlfn.XLOOKUP(C17,customers!$A:$A,customers!C:C," ",0))</f>
        <v>loscroftf@ebay.co.uk</v>
      </c>
      <c r="H17" t="str">
        <f>IF(_xlfn.XLOOKUP(C17,customers!A:A,customers!D:D," ",0) = 0, "N/A", _xlfn.XLOOKUP(C17,customers!A:A,customers!D:D," ",0))</f>
        <v>N/A</v>
      </c>
      <c r="I17" t="str">
        <f>IF(_xlfn.XLOOKUP($C17,customers!$A:$A,customers!E:E," ",0) = 0, "N/A", _xlfn.XLOOKUP($C17,customers!$A:$A,customers!E:E," ",0))</f>
        <v>022 Roth Place</v>
      </c>
      <c r="J17" t="str">
        <f>IF(_xlfn.XLOOKUP($C17,customers!$A:$A,customers!F:F," ",0) = 0, "N/A", _xlfn.XLOOKUP($C17,customers!$A:$A,customers!F:F," ",0))</f>
        <v>Philadelphia</v>
      </c>
      <c r="K17" t="str">
        <f>IF(_xlfn.XLOOKUP($C17,customers!$A:$A,customers!G:G," ",0) = 0, "N/A", _xlfn.XLOOKUP($C17,customers!$A:$A,customers!G:G," ",0))</f>
        <v>United States</v>
      </c>
      <c r="L17">
        <f>IF(_xlfn.XLOOKUP($C17,customers!$A:$A,customers!H:H," ",0) = 0, "N/A", _xlfn.XLOOKUP($C17,customers!$A:$A,customers!H:H," ",0))</f>
        <v>19172</v>
      </c>
      <c r="M17" t="str">
        <f>IF(_xlfn.XLOOKUP($C17,customers!$A:$A,customers!I:I," ",0) = 0, "N/A", _xlfn.XLOOKUP($C17,customers!$A:$A,customers!I:I," ",0))</f>
        <v>No</v>
      </c>
      <c r="N17" t="str">
        <f>_xlfn.XLOOKUP($D17,products!$A:$A,products!B:B,,0)</f>
        <v>Rob</v>
      </c>
      <c r="O17" t="str">
        <f>_xlfn.XLOOKUP($D17,products!$A:$A,products!C:C,,0)</f>
        <v>M</v>
      </c>
      <c r="P17">
        <f>_xlfn.XLOOKUP($D17,products!$A:$A,products!D:D,,0)</f>
        <v>2.5</v>
      </c>
      <c r="Q17">
        <f>_xlfn.XLOOKUP($D17,products!$A:$A,products!E:E,,0)</f>
        <v>22.884999999999998</v>
      </c>
      <c r="R17">
        <f>_xlfn.XLOOKUP($D17,products!$A:$A,products!F:F,,0)</f>
        <v>0.91539999999999988</v>
      </c>
      <c r="S17">
        <f>_xlfn.XLOOKUP($D17,products!$A:$A,products!G:G,,0)</f>
        <v>1.3730999999999998</v>
      </c>
      <c r="T17">
        <f t="shared" si="0"/>
        <v>114.42499999999998</v>
      </c>
    </row>
    <row r="18" spans="1:20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t="str">
        <f>IF(_xlfn.XLOOKUP($C18,customers!$A:$A,customers!B:B," ",0) = 0, "N/A", _xlfn.XLOOKUP($C18,customers!$A:$A,customers!B:B," ",0))</f>
        <v>Minni Alabaster</v>
      </c>
      <c r="G18" t="str">
        <f>IF(_xlfn.XLOOKUP($C18,customers!$A:$A,customers!C:C," ",0) = 0, "N/A", _xlfn.XLOOKUP(C18,customers!$A:$A,customers!C:C," ",0))</f>
        <v>malabasterg@hexun.com</v>
      </c>
      <c r="H18" t="str">
        <f>IF(_xlfn.XLOOKUP(C18,customers!A:A,customers!D:D," ",0) = 0, "N/A", _xlfn.XLOOKUP(C18,customers!A:A,customers!D:D," ",0))</f>
        <v>+1 (971) 483-6255</v>
      </c>
      <c r="I18" t="str">
        <f>IF(_xlfn.XLOOKUP($C18,customers!$A:$A,customers!E:E," ",0) = 0, "N/A", _xlfn.XLOOKUP($C18,customers!$A:$A,customers!E:E," ",0))</f>
        <v>3 Charing Cross Trail</v>
      </c>
      <c r="J18" t="str">
        <f>IF(_xlfn.XLOOKUP($C18,customers!$A:$A,customers!F:F," ",0) = 0, "N/A", _xlfn.XLOOKUP($C18,customers!$A:$A,customers!F:F," ",0))</f>
        <v>Portland</v>
      </c>
      <c r="K18" t="str">
        <f>IF(_xlfn.XLOOKUP($C18,customers!$A:$A,customers!G:G," ",0) = 0, "N/A", _xlfn.XLOOKUP($C18,customers!$A:$A,customers!G:G," ",0))</f>
        <v>United States</v>
      </c>
      <c r="L18">
        <f>IF(_xlfn.XLOOKUP($C18,customers!$A:$A,customers!H:H," ",0) = 0, "N/A", _xlfn.XLOOKUP($C18,customers!$A:$A,customers!H:H," ",0))</f>
        <v>97271</v>
      </c>
      <c r="M18" t="str">
        <f>IF(_xlfn.XLOOKUP($C18,customers!$A:$A,customers!I:I," ",0) = 0, "N/A", _xlfn.XLOOKUP($C18,customers!$A:$A,customers!I:I," ",0))</f>
        <v>No</v>
      </c>
      <c r="N18" t="str">
        <f>_xlfn.XLOOKUP($D18,products!$A:$A,products!B:B,,0)</f>
        <v>Ara</v>
      </c>
      <c r="O18" t="str">
        <f>_xlfn.XLOOKUP($D18,products!$A:$A,products!C:C,,0)</f>
        <v>M</v>
      </c>
      <c r="P18">
        <f>_xlfn.XLOOKUP($D18,products!$A:$A,products!D:D,,0)</f>
        <v>0.2</v>
      </c>
      <c r="Q18">
        <f>_xlfn.XLOOKUP($D18,products!$A:$A,products!E:E,,0)</f>
        <v>3.375</v>
      </c>
      <c r="R18">
        <f>_xlfn.XLOOKUP($D18,products!$A:$A,products!F:F,,0)</f>
        <v>1.6875</v>
      </c>
      <c r="S18">
        <f>_xlfn.XLOOKUP($D18,products!$A:$A,products!G:G,,0)</f>
        <v>0.30374999999999996</v>
      </c>
      <c r="T18">
        <f t="shared" si="0"/>
        <v>20.25</v>
      </c>
    </row>
    <row r="19" spans="1:20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t="str">
        <f>IF(_xlfn.XLOOKUP($C19,customers!$A:$A,customers!B:B," ",0) = 0, "N/A", _xlfn.XLOOKUP($C19,customers!$A:$A,customers!B:B," ",0))</f>
        <v>Rhianon Broxup</v>
      </c>
      <c r="G19" t="str">
        <f>IF(_xlfn.XLOOKUP($C19,customers!$A:$A,customers!C:C," ",0) = 0, "N/A", _xlfn.XLOOKUP(C19,customers!$A:$A,customers!C:C," ",0))</f>
        <v>rbroxuph@jimdo.com</v>
      </c>
      <c r="H19" t="str">
        <f>IF(_xlfn.XLOOKUP(C19,customers!A:A,customers!D:D," ",0) = 0, "N/A", _xlfn.XLOOKUP(C19,customers!A:A,customers!D:D," ",0))</f>
        <v>+1 (713) 663-1338</v>
      </c>
      <c r="I19" t="str">
        <f>IF(_xlfn.XLOOKUP($C19,customers!$A:$A,customers!E:E," ",0) = 0, "N/A", _xlfn.XLOOKUP($C19,customers!$A:$A,customers!E:E," ",0))</f>
        <v>83517 Thierer Court</v>
      </c>
      <c r="J19" t="str">
        <f>IF(_xlfn.XLOOKUP($C19,customers!$A:$A,customers!F:F," ",0) = 0, "N/A", _xlfn.XLOOKUP($C19,customers!$A:$A,customers!F:F," ",0))</f>
        <v>Houston</v>
      </c>
      <c r="K19" t="str">
        <f>IF(_xlfn.XLOOKUP($C19,customers!$A:$A,customers!G:G," ",0) = 0, "N/A", _xlfn.XLOOKUP($C19,customers!$A:$A,customers!G:G," ",0))</f>
        <v>United States</v>
      </c>
      <c r="L19">
        <f>IF(_xlfn.XLOOKUP($C19,customers!$A:$A,customers!H:H," ",0) = 0, "N/A", _xlfn.XLOOKUP($C19,customers!$A:$A,customers!H:H," ",0))</f>
        <v>77240</v>
      </c>
      <c r="M19" t="str">
        <f>IF(_xlfn.XLOOKUP($C19,customers!$A:$A,customers!I:I," ",0) = 0, "N/A", _xlfn.XLOOKUP($C19,customers!$A:$A,customers!I:I," ",0))</f>
        <v>No</v>
      </c>
      <c r="N19" t="str">
        <f>_xlfn.XLOOKUP($D19,products!$A:$A,products!B:B,,0)</f>
        <v>Ara</v>
      </c>
      <c r="O19" t="str">
        <f>_xlfn.XLOOKUP($D19,products!$A:$A,products!C:C,,0)</f>
        <v>L</v>
      </c>
      <c r="P19">
        <f>_xlfn.XLOOKUP($D19,products!$A:$A,products!D:D,,0)</f>
        <v>1</v>
      </c>
      <c r="Q19">
        <f>_xlfn.XLOOKUP($D19,products!$A:$A,products!E:E,,0)</f>
        <v>12.95</v>
      </c>
      <c r="R19">
        <f>_xlfn.XLOOKUP($D19,products!$A:$A,products!F:F,,0)</f>
        <v>1.2949999999999999</v>
      </c>
      <c r="S19">
        <f>_xlfn.XLOOKUP($D19,products!$A:$A,products!G:G,,0)</f>
        <v>1.1655</v>
      </c>
      <c r="T19">
        <f t="shared" si="0"/>
        <v>77.699999999999989</v>
      </c>
    </row>
    <row r="20" spans="1:20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t="str">
        <f>IF(_xlfn.XLOOKUP($C20,customers!$A:$A,customers!B:B," ",0) = 0, "N/A", _xlfn.XLOOKUP($C20,customers!$A:$A,customers!B:B," ",0))</f>
        <v>Pall Redford</v>
      </c>
      <c r="G20" t="str">
        <f>IF(_xlfn.XLOOKUP($C20,customers!$A:$A,customers!C:C," ",0) = 0, "N/A", _xlfn.XLOOKUP(C20,customers!$A:$A,customers!C:C," ",0))</f>
        <v>predfordi@ow.ly</v>
      </c>
      <c r="H20" t="str">
        <f>IF(_xlfn.XLOOKUP(C20,customers!A:A,customers!D:D," ",0) = 0, "N/A", _xlfn.XLOOKUP(C20,customers!A:A,customers!D:D," ",0))</f>
        <v>N/A</v>
      </c>
      <c r="I20" t="str">
        <f>IF(_xlfn.XLOOKUP($C20,customers!$A:$A,customers!E:E," ",0) = 0, "N/A", _xlfn.XLOOKUP($C20,customers!$A:$A,customers!E:E," ",0))</f>
        <v>7337 Hayes Junction</v>
      </c>
      <c r="J20" t="str">
        <f>IF(_xlfn.XLOOKUP($C20,customers!$A:$A,customers!F:F," ",0) = 0, "N/A", _xlfn.XLOOKUP($C20,customers!$A:$A,customers!F:F," ",0))</f>
        <v>Caherconlish</v>
      </c>
      <c r="K20" t="str">
        <f>IF(_xlfn.XLOOKUP($C20,customers!$A:$A,customers!G:G," ",0) = 0, "N/A", _xlfn.XLOOKUP($C20,customers!$A:$A,customers!G:G," ",0))</f>
        <v>Ireland</v>
      </c>
      <c r="L20" t="str">
        <f>IF(_xlfn.XLOOKUP($C20,customers!$A:$A,customers!H:H," ",0) = 0, "N/A", _xlfn.XLOOKUP($C20,customers!$A:$A,customers!H:H," ",0))</f>
        <v>F45</v>
      </c>
      <c r="M20" t="str">
        <f>IF(_xlfn.XLOOKUP($C20,customers!$A:$A,customers!I:I," ",0) = 0, "N/A", _xlfn.XLOOKUP($C20,customers!$A:$A,customers!I:I," ",0))</f>
        <v>Yes</v>
      </c>
      <c r="N20" t="str">
        <f>_xlfn.XLOOKUP($D20,products!$A:$A,products!B:B,,0)</f>
        <v>Rob</v>
      </c>
      <c r="O20" t="str">
        <f>_xlfn.XLOOKUP($D20,products!$A:$A,products!C:C,,0)</f>
        <v>D</v>
      </c>
      <c r="P20">
        <f>_xlfn.XLOOKUP($D20,products!$A:$A,products!D:D,,0)</f>
        <v>2.5</v>
      </c>
      <c r="Q20">
        <f>_xlfn.XLOOKUP($D20,products!$A:$A,products!E:E,,0)</f>
        <v>20.584999999999997</v>
      </c>
      <c r="R20">
        <f>_xlfn.XLOOKUP($D20,products!$A:$A,products!F:F,,0)</f>
        <v>0.82339999999999991</v>
      </c>
      <c r="S20">
        <f>_xlfn.XLOOKUP($D20,products!$A:$A,products!G:G,,0)</f>
        <v>1.2350999999999999</v>
      </c>
      <c r="T20">
        <f t="shared" si="0"/>
        <v>82.339999999999989</v>
      </c>
    </row>
    <row r="21" spans="1:20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t="str">
        <f>IF(_xlfn.XLOOKUP($C21,customers!$A:$A,customers!B:B," ",0) = 0, "N/A", _xlfn.XLOOKUP($C21,customers!$A:$A,customers!B:B," ",0))</f>
        <v>Aurea Corradino</v>
      </c>
      <c r="G21" t="str">
        <f>IF(_xlfn.XLOOKUP($C21,customers!$A:$A,customers!C:C," ",0) = 0, "N/A", _xlfn.XLOOKUP(C21,customers!$A:$A,customers!C:C," ",0))</f>
        <v>acorradinoj@harvard.edu</v>
      </c>
      <c r="H21" t="str">
        <f>IF(_xlfn.XLOOKUP(C21,customers!A:A,customers!D:D," ",0) = 0, "N/A", _xlfn.XLOOKUP(C21,customers!A:A,customers!D:D," ",0))</f>
        <v>+1 (646) 202-5965</v>
      </c>
      <c r="I21" t="str">
        <f>IF(_xlfn.XLOOKUP($C21,customers!$A:$A,customers!E:E," ",0) = 0, "N/A", _xlfn.XLOOKUP($C21,customers!$A:$A,customers!E:E," ",0))</f>
        <v>698 Canary Terrace</v>
      </c>
      <c r="J21" t="str">
        <f>IF(_xlfn.XLOOKUP($C21,customers!$A:$A,customers!F:F," ",0) = 0, "N/A", _xlfn.XLOOKUP($C21,customers!$A:$A,customers!F:F," ",0))</f>
        <v>New York City</v>
      </c>
      <c r="K21" t="str">
        <f>IF(_xlfn.XLOOKUP($C21,customers!$A:$A,customers!G:G," ",0) = 0, "N/A", _xlfn.XLOOKUP($C21,customers!$A:$A,customers!G:G," ",0))</f>
        <v>United States</v>
      </c>
      <c r="L21">
        <f>IF(_xlfn.XLOOKUP($C21,customers!$A:$A,customers!H:H," ",0) = 0, "N/A", _xlfn.XLOOKUP($C21,customers!$A:$A,customers!H:H," ",0))</f>
        <v>10060</v>
      </c>
      <c r="M21" t="str">
        <f>IF(_xlfn.XLOOKUP($C21,customers!$A:$A,customers!I:I," ",0) = 0, "N/A", _xlfn.XLOOKUP($C21,customers!$A:$A,customers!I:I," ",0))</f>
        <v>Yes</v>
      </c>
      <c r="N21" t="str">
        <f>_xlfn.XLOOKUP($D21,products!$A:$A,products!B:B,,0)</f>
        <v>Ara</v>
      </c>
      <c r="O21" t="str">
        <f>_xlfn.XLOOKUP($D21,products!$A:$A,products!C:C,,0)</f>
        <v>M</v>
      </c>
      <c r="P21">
        <f>_xlfn.XLOOKUP($D21,products!$A:$A,products!D:D,,0)</f>
        <v>0.2</v>
      </c>
      <c r="Q21">
        <f>_xlfn.XLOOKUP($D21,products!$A:$A,products!E:E,,0)</f>
        <v>3.375</v>
      </c>
      <c r="R21">
        <f>_xlfn.XLOOKUP($D21,products!$A:$A,products!F:F,,0)</f>
        <v>1.6875</v>
      </c>
      <c r="S21">
        <f>_xlfn.XLOOKUP($D21,products!$A:$A,products!G:G,,0)</f>
        <v>0.30374999999999996</v>
      </c>
      <c r="T21">
        <f t="shared" si="0"/>
        <v>16.875</v>
      </c>
    </row>
    <row r="22" spans="1:20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t="str">
        <f>IF(_xlfn.XLOOKUP($C22,customers!$A:$A,customers!B:B," ",0) = 0, "N/A", _xlfn.XLOOKUP($C22,customers!$A:$A,customers!B:B," ",0))</f>
        <v>Aurea Corradino</v>
      </c>
      <c r="G22" t="str">
        <f>IF(_xlfn.XLOOKUP($C22,customers!$A:$A,customers!C:C," ",0) = 0, "N/A", _xlfn.XLOOKUP(C22,customers!$A:$A,customers!C:C," ",0))</f>
        <v>acorradinoj@harvard.edu</v>
      </c>
      <c r="H22" t="str">
        <f>IF(_xlfn.XLOOKUP(C22,customers!A:A,customers!D:D," ",0) = 0, "N/A", _xlfn.XLOOKUP(C22,customers!A:A,customers!D:D," ",0))</f>
        <v>+1 (646) 202-5965</v>
      </c>
      <c r="I22" t="str">
        <f>IF(_xlfn.XLOOKUP($C22,customers!$A:$A,customers!E:E," ",0) = 0, "N/A", _xlfn.XLOOKUP($C22,customers!$A:$A,customers!E:E," ",0))</f>
        <v>698 Canary Terrace</v>
      </c>
      <c r="J22" t="str">
        <f>IF(_xlfn.XLOOKUP($C22,customers!$A:$A,customers!F:F," ",0) = 0, "N/A", _xlfn.XLOOKUP($C22,customers!$A:$A,customers!F:F," ",0))</f>
        <v>New York City</v>
      </c>
      <c r="K22" t="str">
        <f>IF(_xlfn.XLOOKUP($C22,customers!$A:$A,customers!G:G," ",0) = 0, "N/A", _xlfn.XLOOKUP($C22,customers!$A:$A,customers!G:G," ",0))</f>
        <v>United States</v>
      </c>
      <c r="L22">
        <f>IF(_xlfn.XLOOKUP($C22,customers!$A:$A,customers!H:H," ",0) = 0, "N/A", _xlfn.XLOOKUP($C22,customers!$A:$A,customers!H:H," ",0))</f>
        <v>10060</v>
      </c>
      <c r="M22" t="str">
        <f>IF(_xlfn.XLOOKUP($C22,customers!$A:$A,customers!I:I," ",0) = 0, "N/A", _xlfn.XLOOKUP($C22,customers!$A:$A,customers!I:I," ",0))</f>
        <v>Yes</v>
      </c>
      <c r="N22" t="str">
        <f>_xlfn.XLOOKUP($D22,products!$A:$A,products!B:B,,0)</f>
        <v>Exc</v>
      </c>
      <c r="O22" t="str">
        <f>_xlfn.XLOOKUP($D22,products!$A:$A,products!C:C,,0)</f>
        <v>D</v>
      </c>
      <c r="P22">
        <f>_xlfn.XLOOKUP($D22,products!$A:$A,products!D:D,,0)</f>
        <v>0.2</v>
      </c>
      <c r="Q22">
        <f>_xlfn.XLOOKUP($D22,products!$A:$A,products!E:E,,0)</f>
        <v>3.645</v>
      </c>
      <c r="R22">
        <f>_xlfn.XLOOKUP($D22,products!$A:$A,products!F:F,,0)</f>
        <v>1.8225</v>
      </c>
      <c r="S22">
        <f>_xlfn.XLOOKUP($D22,products!$A:$A,products!G:G,,0)</f>
        <v>0.40095000000000003</v>
      </c>
      <c r="T22">
        <f t="shared" si="0"/>
        <v>14.58</v>
      </c>
    </row>
    <row r="23" spans="1:20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t="str">
        <f>IF(_xlfn.XLOOKUP($C23,customers!$A:$A,customers!B:B," ",0) = 0, "N/A", _xlfn.XLOOKUP($C23,customers!$A:$A,customers!B:B," ",0))</f>
        <v>Avrit Davidowsky</v>
      </c>
      <c r="G23" t="str">
        <f>IF(_xlfn.XLOOKUP($C23,customers!$A:$A,customers!C:C," ",0) = 0, "N/A", _xlfn.XLOOKUP(C23,customers!$A:$A,customers!C:C," ",0))</f>
        <v>adavidowskyl@netvibes.com</v>
      </c>
      <c r="H23" t="str">
        <f>IF(_xlfn.XLOOKUP(C23,customers!A:A,customers!D:D," ",0) = 0, "N/A", _xlfn.XLOOKUP(C23,customers!A:A,customers!D:D," ",0))</f>
        <v>+1 (616) 481-9962</v>
      </c>
      <c r="I23" t="str">
        <f>IF(_xlfn.XLOOKUP($C23,customers!$A:$A,customers!E:E," ",0) = 0, "N/A", _xlfn.XLOOKUP($C23,customers!$A:$A,customers!E:E," ",0))</f>
        <v>9 Warrior Junction</v>
      </c>
      <c r="J23" t="str">
        <f>IF(_xlfn.XLOOKUP($C23,customers!$A:$A,customers!F:F," ",0) = 0, "N/A", _xlfn.XLOOKUP($C23,customers!$A:$A,customers!F:F," ",0))</f>
        <v>Grand Rapids</v>
      </c>
      <c r="K23" t="str">
        <f>IF(_xlfn.XLOOKUP($C23,customers!$A:$A,customers!G:G," ",0) = 0, "N/A", _xlfn.XLOOKUP($C23,customers!$A:$A,customers!G:G," ",0))</f>
        <v>United States</v>
      </c>
      <c r="L23">
        <f>IF(_xlfn.XLOOKUP($C23,customers!$A:$A,customers!H:H," ",0) = 0, "N/A", _xlfn.XLOOKUP($C23,customers!$A:$A,customers!H:H," ",0))</f>
        <v>49560</v>
      </c>
      <c r="M23" t="str">
        <f>IF(_xlfn.XLOOKUP($C23,customers!$A:$A,customers!I:I," ",0) = 0, "N/A", _xlfn.XLOOKUP($C23,customers!$A:$A,customers!I:I," ",0))</f>
        <v>No</v>
      </c>
      <c r="N23" t="str">
        <f>_xlfn.XLOOKUP($D23,products!$A:$A,products!B:B,,0)</f>
        <v>Ara</v>
      </c>
      <c r="O23" t="str">
        <f>_xlfn.XLOOKUP($D23,products!$A:$A,products!C:C,,0)</f>
        <v>D</v>
      </c>
      <c r="P23">
        <f>_xlfn.XLOOKUP($D23,products!$A:$A,products!D:D,,0)</f>
        <v>0.2</v>
      </c>
      <c r="Q23">
        <f>_xlfn.XLOOKUP($D23,products!$A:$A,products!E:E,,0)</f>
        <v>2.9849999999999999</v>
      </c>
      <c r="R23">
        <f>_xlfn.XLOOKUP($D23,products!$A:$A,products!F:F,,0)</f>
        <v>1.4924999999999999</v>
      </c>
      <c r="S23">
        <f>_xlfn.XLOOKUP($D23,products!$A:$A,products!G:G,,0)</f>
        <v>0.26865</v>
      </c>
      <c r="T23">
        <f t="shared" si="0"/>
        <v>17.91</v>
      </c>
    </row>
    <row r="24" spans="1:20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t="str">
        <f>IF(_xlfn.XLOOKUP($C24,customers!$A:$A,customers!B:B," ",0) = 0, "N/A", _xlfn.XLOOKUP($C24,customers!$A:$A,customers!B:B," ",0))</f>
        <v>Annabel Antuk</v>
      </c>
      <c r="G24" t="str">
        <f>IF(_xlfn.XLOOKUP($C24,customers!$A:$A,customers!C:C," ",0) = 0, "N/A", _xlfn.XLOOKUP(C24,customers!$A:$A,customers!C:C," ",0))</f>
        <v>aantukm@kickstarter.com</v>
      </c>
      <c r="H24" t="str">
        <f>IF(_xlfn.XLOOKUP(C24,customers!A:A,customers!D:D," ",0) = 0, "N/A", _xlfn.XLOOKUP(C24,customers!A:A,customers!D:D," ",0))</f>
        <v>+1 (941) 740-6268</v>
      </c>
      <c r="I24" t="str">
        <f>IF(_xlfn.XLOOKUP($C24,customers!$A:$A,customers!E:E," ",0) = 0, "N/A", _xlfn.XLOOKUP($C24,customers!$A:$A,customers!E:E," ",0))</f>
        <v>77965 Lawn Park</v>
      </c>
      <c r="J24" t="str">
        <f>IF(_xlfn.XLOOKUP($C24,customers!$A:$A,customers!F:F," ",0) = 0, "N/A", _xlfn.XLOOKUP($C24,customers!$A:$A,customers!F:F," ",0))</f>
        <v>Punta Gorda</v>
      </c>
      <c r="K24" t="str">
        <f>IF(_xlfn.XLOOKUP($C24,customers!$A:$A,customers!G:G," ",0) = 0, "N/A", _xlfn.XLOOKUP($C24,customers!$A:$A,customers!G:G," ",0))</f>
        <v>United States</v>
      </c>
      <c r="L24">
        <f>IF(_xlfn.XLOOKUP($C24,customers!$A:$A,customers!H:H," ",0) = 0, "N/A", _xlfn.XLOOKUP($C24,customers!$A:$A,customers!H:H," ",0))</f>
        <v>33982</v>
      </c>
      <c r="M24" t="str">
        <f>IF(_xlfn.XLOOKUP($C24,customers!$A:$A,customers!I:I," ",0) = 0, "N/A", _xlfn.XLOOKUP($C24,customers!$A:$A,customers!I:I," ",0))</f>
        <v>Yes</v>
      </c>
      <c r="N24" t="str">
        <f>_xlfn.XLOOKUP($D24,products!$A:$A,products!B:B,,0)</f>
        <v>Rob</v>
      </c>
      <c r="O24" t="str">
        <f>_xlfn.XLOOKUP($D24,products!$A:$A,products!C:C,,0)</f>
        <v>M</v>
      </c>
      <c r="P24">
        <f>_xlfn.XLOOKUP($D24,products!$A:$A,products!D:D,,0)</f>
        <v>2.5</v>
      </c>
      <c r="Q24">
        <f>_xlfn.XLOOKUP($D24,products!$A:$A,products!E:E,,0)</f>
        <v>22.884999999999998</v>
      </c>
      <c r="R24">
        <f>_xlfn.XLOOKUP($D24,products!$A:$A,products!F:F,,0)</f>
        <v>0.91539999999999988</v>
      </c>
      <c r="S24">
        <f>_xlfn.XLOOKUP($D24,products!$A:$A,products!G:G,,0)</f>
        <v>1.3730999999999998</v>
      </c>
      <c r="T24">
        <f t="shared" si="0"/>
        <v>91.539999999999992</v>
      </c>
    </row>
    <row r="25" spans="1:20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t="str">
        <f>IF(_xlfn.XLOOKUP($C25,customers!$A:$A,customers!B:B," ",0) = 0, "N/A", _xlfn.XLOOKUP($C25,customers!$A:$A,customers!B:B," ",0))</f>
        <v>Iorgo Kleinert</v>
      </c>
      <c r="G25" t="str">
        <f>IF(_xlfn.XLOOKUP($C25,customers!$A:$A,customers!C:C," ",0) = 0, "N/A", _xlfn.XLOOKUP(C25,customers!$A:$A,customers!C:C," ",0))</f>
        <v>ikleinertn@timesonline.co.uk</v>
      </c>
      <c r="H25" t="str">
        <f>IF(_xlfn.XLOOKUP(C25,customers!A:A,customers!D:D," ",0) = 0, "N/A", _xlfn.XLOOKUP(C25,customers!A:A,customers!D:D," ",0))</f>
        <v>+1 (360) 352-6598</v>
      </c>
      <c r="I25" t="str">
        <f>IF(_xlfn.XLOOKUP($C25,customers!$A:$A,customers!E:E," ",0) = 0, "N/A", _xlfn.XLOOKUP($C25,customers!$A:$A,customers!E:E," ",0))</f>
        <v>1 Morningstar Lane</v>
      </c>
      <c r="J25" t="str">
        <f>IF(_xlfn.XLOOKUP($C25,customers!$A:$A,customers!F:F," ",0) = 0, "N/A", _xlfn.XLOOKUP($C25,customers!$A:$A,customers!F:F," ",0))</f>
        <v>Vancouver</v>
      </c>
      <c r="K25" t="str">
        <f>IF(_xlfn.XLOOKUP($C25,customers!$A:$A,customers!G:G," ",0) = 0, "N/A", _xlfn.XLOOKUP($C25,customers!$A:$A,customers!G:G," ",0))</f>
        <v>United States</v>
      </c>
      <c r="L25">
        <f>IF(_xlfn.XLOOKUP($C25,customers!$A:$A,customers!H:H," ",0) = 0, "N/A", _xlfn.XLOOKUP($C25,customers!$A:$A,customers!H:H," ",0))</f>
        <v>98682</v>
      </c>
      <c r="M25" t="str">
        <f>IF(_xlfn.XLOOKUP($C25,customers!$A:$A,customers!I:I," ",0) = 0, "N/A", _xlfn.XLOOKUP($C25,customers!$A:$A,customers!I:I," ",0))</f>
        <v>Yes</v>
      </c>
      <c r="N25" t="str">
        <f>_xlfn.XLOOKUP($D25,products!$A:$A,products!B:B,,0)</f>
        <v>Ara</v>
      </c>
      <c r="O25" t="str">
        <f>_xlfn.XLOOKUP($D25,products!$A:$A,products!C:C,,0)</f>
        <v>D</v>
      </c>
      <c r="P25">
        <f>_xlfn.XLOOKUP($D25,products!$A:$A,products!D:D,,0)</f>
        <v>0.2</v>
      </c>
      <c r="Q25">
        <f>_xlfn.XLOOKUP($D25,products!$A:$A,products!E:E,,0)</f>
        <v>2.9849999999999999</v>
      </c>
      <c r="R25">
        <f>_xlfn.XLOOKUP($D25,products!$A:$A,products!F:F,,0)</f>
        <v>1.4924999999999999</v>
      </c>
      <c r="S25">
        <f>_xlfn.XLOOKUP($D25,products!$A:$A,products!G:G,,0)</f>
        <v>0.26865</v>
      </c>
      <c r="T25">
        <f t="shared" si="0"/>
        <v>11.94</v>
      </c>
    </row>
    <row r="26" spans="1:20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t="str">
        <f>IF(_xlfn.XLOOKUP($C26,customers!$A:$A,customers!B:B," ",0) = 0, "N/A", _xlfn.XLOOKUP($C26,customers!$A:$A,customers!B:B," ",0))</f>
        <v>Chrisy Blofeld</v>
      </c>
      <c r="G26" t="str">
        <f>IF(_xlfn.XLOOKUP($C26,customers!$A:$A,customers!C:C," ",0) = 0, "N/A", _xlfn.XLOOKUP(C26,customers!$A:$A,customers!C:C," ",0))</f>
        <v>cblofeldo@amazon.co.uk</v>
      </c>
      <c r="H26" t="str">
        <f>IF(_xlfn.XLOOKUP(C26,customers!A:A,customers!D:D," ",0) = 0, "N/A", _xlfn.XLOOKUP(C26,customers!A:A,customers!D:D," ",0))</f>
        <v>+1 (303) 936-3357</v>
      </c>
      <c r="I26" t="str">
        <f>IF(_xlfn.XLOOKUP($C26,customers!$A:$A,customers!E:E," ",0) = 0, "N/A", _xlfn.XLOOKUP($C26,customers!$A:$A,customers!E:E," ",0))</f>
        <v>013 Talisman Terrace</v>
      </c>
      <c r="J26" t="str">
        <f>IF(_xlfn.XLOOKUP($C26,customers!$A:$A,customers!F:F," ",0) = 0, "N/A", _xlfn.XLOOKUP($C26,customers!$A:$A,customers!F:F," ",0))</f>
        <v>Englewood</v>
      </c>
      <c r="K26" t="str">
        <f>IF(_xlfn.XLOOKUP($C26,customers!$A:$A,customers!G:G," ",0) = 0, "N/A", _xlfn.XLOOKUP($C26,customers!$A:$A,customers!G:G," ",0))</f>
        <v>United States</v>
      </c>
      <c r="L26">
        <f>IF(_xlfn.XLOOKUP($C26,customers!$A:$A,customers!H:H," ",0) = 0, "N/A", _xlfn.XLOOKUP($C26,customers!$A:$A,customers!H:H," ",0))</f>
        <v>80150</v>
      </c>
      <c r="M26" t="str">
        <f>IF(_xlfn.XLOOKUP($C26,customers!$A:$A,customers!I:I," ",0) = 0, "N/A", _xlfn.XLOOKUP($C26,customers!$A:$A,customers!I:I," ",0))</f>
        <v>No</v>
      </c>
      <c r="N26" t="str">
        <f>_xlfn.XLOOKUP($D26,products!$A:$A,products!B:B,,0)</f>
        <v>Ara</v>
      </c>
      <c r="O26" t="str">
        <f>_xlfn.XLOOKUP($D26,products!$A:$A,products!C:C,,0)</f>
        <v>M</v>
      </c>
      <c r="P26">
        <f>_xlfn.XLOOKUP($D26,products!$A:$A,products!D:D,,0)</f>
        <v>1</v>
      </c>
      <c r="Q26">
        <f>_xlfn.XLOOKUP($D26,products!$A:$A,products!E:E,,0)</f>
        <v>11.25</v>
      </c>
      <c r="R26">
        <f>_xlfn.XLOOKUP($D26,products!$A:$A,products!F:F,,0)</f>
        <v>1.125</v>
      </c>
      <c r="S26">
        <f>_xlfn.XLOOKUP($D26,products!$A:$A,products!G:G,,0)</f>
        <v>1.0125</v>
      </c>
      <c r="T26">
        <f t="shared" si="0"/>
        <v>11.25</v>
      </c>
    </row>
    <row r="27" spans="1:20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t="str">
        <f>IF(_xlfn.XLOOKUP($C27,customers!$A:$A,customers!B:B," ",0) = 0, "N/A", _xlfn.XLOOKUP($C27,customers!$A:$A,customers!B:B," ",0))</f>
        <v>Culley Farris</v>
      </c>
      <c r="G27" t="str">
        <f>IF(_xlfn.XLOOKUP($C27,customers!$A:$A,customers!C:C," ",0) = 0, "N/A", _xlfn.XLOOKUP(C27,customers!$A:$A,customers!C:C," ",0))</f>
        <v>N/A</v>
      </c>
      <c r="H27" t="str">
        <f>IF(_xlfn.XLOOKUP(C27,customers!A:A,customers!D:D," ",0) = 0, "N/A", _xlfn.XLOOKUP(C27,customers!A:A,customers!D:D," ",0))</f>
        <v>+1 (941) 267-4822</v>
      </c>
      <c r="I27" t="str">
        <f>IF(_xlfn.XLOOKUP($C27,customers!$A:$A,customers!E:E," ",0) = 0, "N/A", _xlfn.XLOOKUP($C27,customers!$A:$A,customers!E:E," ",0))</f>
        <v>4 Mitchell Drive</v>
      </c>
      <c r="J27" t="str">
        <f>IF(_xlfn.XLOOKUP($C27,customers!$A:$A,customers!F:F," ",0) = 0, "N/A", _xlfn.XLOOKUP($C27,customers!$A:$A,customers!F:F," ",0))</f>
        <v>Punta Gorda</v>
      </c>
      <c r="K27" t="str">
        <f>IF(_xlfn.XLOOKUP($C27,customers!$A:$A,customers!G:G," ",0) = 0, "N/A", _xlfn.XLOOKUP($C27,customers!$A:$A,customers!G:G," ",0))</f>
        <v>United States</v>
      </c>
      <c r="L27">
        <f>IF(_xlfn.XLOOKUP($C27,customers!$A:$A,customers!H:H," ",0) = 0, "N/A", _xlfn.XLOOKUP($C27,customers!$A:$A,customers!H:H," ",0))</f>
        <v>33982</v>
      </c>
      <c r="M27" t="str">
        <f>IF(_xlfn.XLOOKUP($C27,customers!$A:$A,customers!I:I," ",0) = 0, "N/A", _xlfn.XLOOKUP($C27,customers!$A:$A,customers!I:I," ",0))</f>
        <v>Yes</v>
      </c>
      <c r="N27" t="str">
        <f>_xlfn.XLOOKUP($D27,products!$A:$A,products!B:B,,0)</f>
        <v>Exc</v>
      </c>
      <c r="O27" t="str">
        <f>_xlfn.XLOOKUP($D27,products!$A:$A,products!C:C,,0)</f>
        <v>M</v>
      </c>
      <c r="P27">
        <f>_xlfn.XLOOKUP($D27,products!$A:$A,products!D:D,,0)</f>
        <v>0.2</v>
      </c>
      <c r="Q27">
        <f>_xlfn.XLOOKUP($D27,products!$A:$A,products!E:E,,0)</f>
        <v>4.125</v>
      </c>
      <c r="R27">
        <f>_xlfn.XLOOKUP($D27,products!$A:$A,products!F:F,,0)</f>
        <v>2.0625</v>
      </c>
      <c r="S27">
        <f>_xlfn.XLOOKUP($D27,products!$A:$A,products!G:G,,0)</f>
        <v>0.45374999999999999</v>
      </c>
      <c r="T27">
        <f t="shared" si="0"/>
        <v>12.375</v>
      </c>
    </row>
    <row r="28" spans="1:20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t="str">
        <f>IF(_xlfn.XLOOKUP($C28,customers!$A:$A,customers!B:B," ",0) = 0, "N/A", _xlfn.XLOOKUP($C28,customers!$A:$A,customers!B:B," ",0))</f>
        <v>Selene Shales</v>
      </c>
      <c r="G28" t="str">
        <f>IF(_xlfn.XLOOKUP($C28,customers!$A:$A,customers!C:C," ",0) = 0, "N/A", _xlfn.XLOOKUP(C28,customers!$A:$A,customers!C:C," ",0))</f>
        <v>sshalesq@umich.edu</v>
      </c>
      <c r="H28" t="str">
        <f>IF(_xlfn.XLOOKUP(C28,customers!A:A,customers!D:D," ",0) = 0, "N/A", _xlfn.XLOOKUP(C28,customers!A:A,customers!D:D," ",0))</f>
        <v>+1 (707) 881-5004</v>
      </c>
      <c r="I28" t="str">
        <f>IF(_xlfn.XLOOKUP($C28,customers!$A:$A,customers!E:E," ",0) = 0, "N/A", _xlfn.XLOOKUP($C28,customers!$A:$A,customers!E:E," ",0))</f>
        <v>74 Bultman Plaza</v>
      </c>
      <c r="J28" t="str">
        <f>IF(_xlfn.XLOOKUP($C28,customers!$A:$A,customers!F:F," ",0) = 0, "N/A", _xlfn.XLOOKUP($C28,customers!$A:$A,customers!F:F," ",0))</f>
        <v>Petaluma</v>
      </c>
      <c r="K28" t="str">
        <f>IF(_xlfn.XLOOKUP($C28,customers!$A:$A,customers!G:G," ",0) = 0, "N/A", _xlfn.XLOOKUP($C28,customers!$A:$A,customers!G:G," ",0))</f>
        <v>United States</v>
      </c>
      <c r="L28">
        <f>IF(_xlfn.XLOOKUP($C28,customers!$A:$A,customers!H:H," ",0) = 0, "N/A", _xlfn.XLOOKUP($C28,customers!$A:$A,customers!H:H," ",0))</f>
        <v>94975</v>
      </c>
      <c r="M28" t="str">
        <f>IF(_xlfn.XLOOKUP($C28,customers!$A:$A,customers!I:I," ",0) = 0, "N/A", _xlfn.XLOOKUP($C28,customers!$A:$A,customers!I:I," ",0))</f>
        <v>Yes</v>
      </c>
      <c r="N28" t="str">
        <f>_xlfn.XLOOKUP($D28,products!$A:$A,products!B:B,,0)</f>
        <v>Ara</v>
      </c>
      <c r="O28" t="str">
        <f>_xlfn.XLOOKUP($D28,products!$A:$A,products!C:C,,0)</f>
        <v>M</v>
      </c>
      <c r="P28">
        <f>_xlfn.XLOOKUP($D28,products!$A:$A,products!D:D,,0)</f>
        <v>0.5</v>
      </c>
      <c r="Q28">
        <f>_xlfn.XLOOKUP($D28,products!$A:$A,products!E:E,,0)</f>
        <v>6.75</v>
      </c>
      <c r="R28">
        <f>_xlfn.XLOOKUP($D28,products!$A:$A,products!F:F,,0)</f>
        <v>1.35</v>
      </c>
      <c r="S28">
        <f>_xlfn.XLOOKUP($D28,products!$A:$A,products!G:G,,0)</f>
        <v>0.60749999999999993</v>
      </c>
      <c r="T28">
        <f t="shared" si="0"/>
        <v>27</v>
      </c>
    </row>
    <row r="29" spans="1:20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t="str">
        <f>IF(_xlfn.XLOOKUP($C29,customers!$A:$A,customers!B:B," ",0) = 0, "N/A", _xlfn.XLOOKUP($C29,customers!$A:$A,customers!B:B," ",0))</f>
        <v>Vivie Danneil</v>
      </c>
      <c r="G29" t="str">
        <f>IF(_xlfn.XLOOKUP($C29,customers!$A:$A,customers!C:C," ",0) = 0, "N/A", _xlfn.XLOOKUP(C29,customers!$A:$A,customers!C:C," ",0))</f>
        <v>vdanneilr@mtv.com</v>
      </c>
      <c r="H29" t="str">
        <f>IF(_xlfn.XLOOKUP(C29,customers!A:A,customers!D:D," ",0) = 0, "N/A", _xlfn.XLOOKUP(C29,customers!A:A,customers!D:D," ",0))</f>
        <v>+353 (751) 346-0399</v>
      </c>
      <c r="I29" t="str">
        <f>IF(_xlfn.XLOOKUP($C29,customers!$A:$A,customers!E:E," ",0) = 0, "N/A", _xlfn.XLOOKUP($C29,customers!$A:$A,customers!E:E," ",0))</f>
        <v>5626 Darwin Avenue</v>
      </c>
      <c r="J29" t="str">
        <f>IF(_xlfn.XLOOKUP($C29,customers!$A:$A,customers!F:F," ",0) = 0, "N/A", _xlfn.XLOOKUP($C29,customers!$A:$A,customers!F:F," ",0))</f>
        <v>Tralee</v>
      </c>
      <c r="K29" t="str">
        <f>IF(_xlfn.XLOOKUP($C29,customers!$A:$A,customers!G:G," ",0) = 0, "N/A", _xlfn.XLOOKUP($C29,customers!$A:$A,customers!G:G," ",0))</f>
        <v>Ireland</v>
      </c>
      <c r="L29" t="str">
        <f>IF(_xlfn.XLOOKUP($C29,customers!$A:$A,customers!H:H," ",0) = 0, "N/A", _xlfn.XLOOKUP($C29,customers!$A:$A,customers!H:H," ",0))</f>
        <v>V92</v>
      </c>
      <c r="M29" t="str">
        <f>IF(_xlfn.XLOOKUP($C29,customers!$A:$A,customers!I:I," ",0) = 0, "N/A", _xlfn.XLOOKUP($C29,customers!$A:$A,customers!I:I," ",0))</f>
        <v>No</v>
      </c>
      <c r="N29" t="str">
        <f>_xlfn.XLOOKUP($D29,products!$A:$A,products!B:B,,0)</f>
        <v>Ara</v>
      </c>
      <c r="O29" t="str">
        <f>_xlfn.XLOOKUP($D29,products!$A:$A,products!C:C,,0)</f>
        <v>M</v>
      </c>
      <c r="P29">
        <f>_xlfn.XLOOKUP($D29,products!$A:$A,products!D:D,,0)</f>
        <v>0.2</v>
      </c>
      <c r="Q29">
        <f>_xlfn.XLOOKUP($D29,products!$A:$A,products!E:E,,0)</f>
        <v>3.375</v>
      </c>
      <c r="R29">
        <f>_xlfn.XLOOKUP($D29,products!$A:$A,products!F:F,,0)</f>
        <v>1.6875</v>
      </c>
      <c r="S29">
        <f>_xlfn.XLOOKUP($D29,products!$A:$A,products!G:G,,0)</f>
        <v>0.30374999999999996</v>
      </c>
      <c r="T29">
        <f t="shared" si="0"/>
        <v>16.875</v>
      </c>
    </row>
    <row r="30" spans="1:20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t="str">
        <f>IF(_xlfn.XLOOKUP($C30,customers!$A:$A,customers!B:B," ",0) = 0, "N/A", _xlfn.XLOOKUP($C30,customers!$A:$A,customers!B:B," ",0))</f>
        <v>Theresita Newbury</v>
      </c>
      <c r="G30" t="str">
        <f>IF(_xlfn.XLOOKUP($C30,customers!$A:$A,customers!C:C," ",0) = 0, "N/A", _xlfn.XLOOKUP(C30,customers!$A:$A,customers!C:C," ",0))</f>
        <v>tnewburys@usda.gov</v>
      </c>
      <c r="H30" t="str">
        <f>IF(_xlfn.XLOOKUP(C30,customers!A:A,customers!D:D," ",0) = 0, "N/A", _xlfn.XLOOKUP(C30,customers!A:A,customers!D:D," ",0))</f>
        <v>+353 (803) 587-0026</v>
      </c>
      <c r="I30" t="str">
        <f>IF(_xlfn.XLOOKUP($C30,customers!$A:$A,customers!E:E," ",0) = 0, "N/A", _xlfn.XLOOKUP($C30,customers!$A:$A,customers!E:E," ",0))</f>
        <v>79526 Bultman Lane</v>
      </c>
      <c r="J30" t="str">
        <f>IF(_xlfn.XLOOKUP($C30,customers!$A:$A,customers!F:F," ",0) = 0, "N/A", _xlfn.XLOOKUP($C30,customers!$A:$A,customers!F:F," ",0))</f>
        <v>Clonskeagh</v>
      </c>
      <c r="K30" t="str">
        <f>IF(_xlfn.XLOOKUP($C30,customers!$A:$A,customers!G:G," ",0) = 0, "N/A", _xlfn.XLOOKUP($C30,customers!$A:$A,customers!G:G," ",0))</f>
        <v>Ireland</v>
      </c>
      <c r="L30" t="str">
        <f>IF(_xlfn.XLOOKUP($C30,customers!$A:$A,customers!H:H," ",0) = 0, "N/A", _xlfn.XLOOKUP($C30,customers!$A:$A,customers!H:H," ",0))</f>
        <v>D04</v>
      </c>
      <c r="M30" t="str">
        <f>IF(_xlfn.XLOOKUP($C30,customers!$A:$A,customers!I:I," ",0) = 0, "N/A", _xlfn.XLOOKUP($C30,customers!$A:$A,customers!I:I," ",0))</f>
        <v>No</v>
      </c>
      <c r="N30" t="str">
        <f>_xlfn.XLOOKUP($D30,products!$A:$A,products!B:B,,0)</f>
        <v>Ara</v>
      </c>
      <c r="O30" t="str">
        <f>_xlfn.XLOOKUP($D30,products!$A:$A,products!C:C,,0)</f>
        <v>D</v>
      </c>
      <c r="P30">
        <f>_xlfn.XLOOKUP($D30,products!$A:$A,products!D:D,,0)</f>
        <v>0.5</v>
      </c>
      <c r="Q30">
        <f>_xlfn.XLOOKUP($D30,products!$A:$A,products!E:E,,0)</f>
        <v>5.97</v>
      </c>
      <c r="R30">
        <f>_xlfn.XLOOKUP($D30,products!$A:$A,products!F:F,,0)</f>
        <v>1.194</v>
      </c>
      <c r="S30">
        <f>_xlfn.XLOOKUP($D30,products!$A:$A,products!G:G,,0)</f>
        <v>0.5373</v>
      </c>
      <c r="T30">
        <f t="shared" si="0"/>
        <v>17.91</v>
      </c>
    </row>
    <row r="31" spans="1:20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t="str">
        <f>IF(_xlfn.XLOOKUP($C31,customers!$A:$A,customers!B:B," ",0) = 0, "N/A", _xlfn.XLOOKUP($C31,customers!$A:$A,customers!B:B," ",0))</f>
        <v>Mozelle Calcutt</v>
      </c>
      <c r="G31" t="str">
        <f>IF(_xlfn.XLOOKUP($C31,customers!$A:$A,customers!C:C," ",0) = 0, "N/A", _xlfn.XLOOKUP(C31,customers!$A:$A,customers!C:C," ",0))</f>
        <v>mcalcuttt@baidu.com</v>
      </c>
      <c r="H31" t="str">
        <f>IF(_xlfn.XLOOKUP(C31,customers!A:A,customers!D:D," ",0) = 0, "N/A", _xlfn.XLOOKUP(C31,customers!A:A,customers!D:D," ",0))</f>
        <v>+353 (928) 869-1762</v>
      </c>
      <c r="I31" t="str">
        <f>IF(_xlfn.XLOOKUP($C31,customers!$A:$A,customers!E:E," ",0) = 0, "N/A", _xlfn.XLOOKUP($C31,customers!$A:$A,customers!E:E," ",0))</f>
        <v>4389 Russell Way</v>
      </c>
      <c r="J31" t="str">
        <f>IF(_xlfn.XLOOKUP($C31,customers!$A:$A,customers!F:F," ",0) = 0, "N/A", _xlfn.XLOOKUP($C31,customers!$A:$A,customers!F:F," ",0))</f>
        <v>Rathwire</v>
      </c>
      <c r="K31" t="str">
        <f>IF(_xlfn.XLOOKUP($C31,customers!$A:$A,customers!G:G," ",0) = 0, "N/A", _xlfn.XLOOKUP($C31,customers!$A:$A,customers!G:G," ",0))</f>
        <v>Ireland</v>
      </c>
      <c r="L31" t="str">
        <f>IF(_xlfn.XLOOKUP($C31,customers!$A:$A,customers!H:H," ",0) = 0, "N/A", _xlfn.XLOOKUP($C31,customers!$A:$A,customers!H:H," ",0))</f>
        <v>Y25</v>
      </c>
      <c r="M31" t="str">
        <f>IF(_xlfn.XLOOKUP($C31,customers!$A:$A,customers!I:I," ",0) = 0, "N/A", _xlfn.XLOOKUP($C31,customers!$A:$A,customers!I:I," ",0))</f>
        <v>Yes</v>
      </c>
      <c r="N31" t="str">
        <f>_xlfn.XLOOKUP($D31,products!$A:$A,products!B:B,,0)</f>
        <v>Ara</v>
      </c>
      <c r="O31" t="str">
        <f>_xlfn.XLOOKUP($D31,products!$A:$A,products!C:C,,0)</f>
        <v>D</v>
      </c>
      <c r="P31">
        <f>_xlfn.XLOOKUP($D31,products!$A:$A,products!D:D,,0)</f>
        <v>1</v>
      </c>
      <c r="Q31">
        <f>_xlfn.XLOOKUP($D31,products!$A:$A,products!E:E,,0)</f>
        <v>9.9499999999999993</v>
      </c>
      <c r="R31">
        <f>_xlfn.XLOOKUP($D31,products!$A:$A,products!F:F,,0)</f>
        <v>0.99499999999999988</v>
      </c>
      <c r="S31">
        <f>_xlfn.XLOOKUP($D31,products!$A:$A,products!G:G,,0)</f>
        <v>0.89549999999999985</v>
      </c>
      <c r="T31">
        <f t="shared" si="0"/>
        <v>39.799999999999997</v>
      </c>
    </row>
    <row r="32" spans="1:20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t="str">
        <f>IF(_xlfn.XLOOKUP($C32,customers!$A:$A,customers!B:B," ",0) = 0, "N/A", _xlfn.XLOOKUP($C32,customers!$A:$A,customers!B:B," ",0))</f>
        <v>Adrian Swaine</v>
      </c>
      <c r="G32" t="str">
        <f>IF(_xlfn.XLOOKUP($C32,customers!$A:$A,customers!C:C," ",0) = 0, "N/A", _xlfn.XLOOKUP(C32,customers!$A:$A,customers!C:C," ",0))</f>
        <v>N/A</v>
      </c>
      <c r="H32" t="str">
        <f>IF(_xlfn.XLOOKUP(C32,customers!A:A,customers!D:D," ",0) = 0, "N/A", _xlfn.XLOOKUP(C32,customers!A:A,customers!D:D," ",0))</f>
        <v>+1 (303) 486-9517</v>
      </c>
      <c r="I32" t="str">
        <f>IF(_xlfn.XLOOKUP($C32,customers!$A:$A,customers!E:E," ",0) = 0, "N/A", _xlfn.XLOOKUP($C32,customers!$A:$A,customers!E:E," ",0))</f>
        <v>95 Straubel Hill</v>
      </c>
      <c r="J32" t="str">
        <f>IF(_xlfn.XLOOKUP($C32,customers!$A:$A,customers!F:F," ",0) = 0, "N/A", _xlfn.XLOOKUP($C32,customers!$A:$A,customers!F:F," ",0))</f>
        <v>Aurora</v>
      </c>
      <c r="K32" t="str">
        <f>IF(_xlfn.XLOOKUP($C32,customers!$A:$A,customers!G:G," ",0) = 0, "N/A", _xlfn.XLOOKUP($C32,customers!$A:$A,customers!G:G," ",0))</f>
        <v>United States</v>
      </c>
      <c r="L32">
        <f>IF(_xlfn.XLOOKUP($C32,customers!$A:$A,customers!H:H," ",0) = 0, "N/A", _xlfn.XLOOKUP($C32,customers!$A:$A,customers!H:H," ",0))</f>
        <v>80044</v>
      </c>
      <c r="M32" t="str">
        <f>IF(_xlfn.XLOOKUP($C32,customers!$A:$A,customers!I:I," ",0) = 0, "N/A", _xlfn.XLOOKUP($C32,customers!$A:$A,customers!I:I," ",0))</f>
        <v>No</v>
      </c>
      <c r="N32" t="str">
        <f>_xlfn.XLOOKUP($D32,products!$A:$A,products!B:B,,0)</f>
        <v>Lib</v>
      </c>
      <c r="O32" t="str">
        <f>_xlfn.XLOOKUP($D32,products!$A:$A,products!C:C,,0)</f>
        <v>M</v>
      </c>
      <c r="P32">
        <f>_xlfn.XLOOKUP($D32,products!$A:$A,products!D:D,,0)</f>
        <v>0.2</v>
      </c>
      <c r="Q32">
        <f>_xlfn.XLOOKUP($D32,products!$A:$A,products!E:E,,0)</f>
        <v>4.3650000000000002</v>
      </c>
      <c r="R32">
        <f>_xlfn.XLOOKUP($D32,products!$A:$A,products!F:F,,0)</f>
        <v>2.1825000000000001</v>
      </c>
      <c r="S32">
        <f>_xlfn.XLOOKUP($D32,products!$A:$A,products!G:G,,0)</f>
        <v>0.56745000000000001</v>
      </c>
      <c r="T32">
        <f t="shared" si="0"/>
        <v>21.825000000000003</v>
      </c>
    </row>
    <row r="33" spans="1:20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t="str">
        <f>IF(_xlfn.XLOOKUP($C33,customers!$A:$A,customers!B:B," ",0) = 0, "N/A", _xlfn.XLOOKUP($C33,customers!$A:$A,customers!B:B," ",0))</f>
        <v>Adrian Swaine</v>
      </c>
      <c r="G33" t="str">
        <f>IF(_xlfn.XLOOKUP($C33,customers!$A:$A,customers!C:C," ",0) = 0, "N/A", _xlfn.XLOOKUP(C33,customers!$A:$A,customers!C:C," ",0))</f>
        <v>N/A</v>
      </c>
      <c r="H33" t="str">
        <f>IF(_xlfn.XLOOKUP(C33,customers!A:A,customers!D:D," ",0) = 0, "N/A", _xlfn.XLOOKUP(C33,customers!A:A,customers!D:D," ",0))</f>
        <v>+1 (303) 486-9517</v>
      </c>
      <c r="I33" t="str">
        <f>IF(_xlfn.XLOOKUP($C33,customers!$A:$A,customers!E:E," ",0) = 0, "N/A", _xlfn.XLOOKUP($C33,customers!$A:$A,customers!E:E," ",0))</f>
        <v>95 Straubel Hill</v>
      </c>
      <c r="J33" t="str">
        <f>IF(_xlfn.XLOOKUP($C33,customers!$A:$A,customers!F:F," ",0) = 0, "N/A", _xlfn.XLOOKUP($C33,customers!$A:$A,customers!F:F," ",0))</f>
        <v>Aurora</v>
      </c>
      <c r="K33" t="str">
        <f>IF(_xlfn.XLOOKUP($C33,customers!$A:$A,customers!G:G," ",0) = 0, "N/A", _xlfn.XLOOKUP($C33,customers!$A:$A,customers!G:G," ",0))</f>
        <v>United States</v>
      </c>
      <c r="L33">
        <f>IF(_xlfn.XLOOKUP($C33,customers!$A:$A,customers!H:H," ",0) = 0, "N/A", _xlfn.XLOOKUP($C33,customers!$A:$A,customers!H:H," ",0))</f>
        <v>80044</v>
      </c>
      <c r="M33" t="str">
        <f>IF(_xlfn.XLOOKUP($C33,customers!$A:$A,customers!I:I," ",0) = 0, "N/A", _xlfn.XLOOKUP($C33,customers!$A:$A,customers!I:I," ",0))</f>
        <v>No</v>
      </c>
      <c r="N33" t="str">
        <f>_xlfn.XLOOKUP($D33,products!$A:$A,products!B:B,,0)</f>
        <v>Ara</v>
      </c>
      <c r="O33" t="str">
        <f>_xlfn.XLOOKUP($D33,products!$A:$A,products!C:C,,0)</f>
        <v>D</v>
      </c>
      <c r="P33">
        <f>_xlfn.XLOOKUP($D33,products!$A:$A,products!D:D,,0)</f>
        <v>0.5</v>
      </c>
      <c r="Q33">
        <f>_xlfn.XLOOKUP($D33,products!$A:$A,products!E:E,,0)</f>
        <v>5.97</v>
      </c>
      <c r="R33">
        <f>_xlfn.XLOOKUP($D33,products!$A:$A,products!F:F,,0)</f>
        <v>1.194</v>
      </c>
      <c r="S33">
        <f>_xlfn.XLOOKUP($D33,products!$A:$A,products!G:G,,0)</f>
        <v>0.5373</v>
      </c>
      <c r="T33">
        <f t="shared" si="0"/>
        <v>35.82</v>
      </c>
    </row>
    <row r="34" spans="1:20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t="str">
        <f>IF(_xlfn.XLOOKUP($C34,customers!$A:$A,customers!B:B," ",0) = 0, "N/A", _xlfn.XLOOKUP($C34,customers!$A:$A,customers!B:B," ",0))</f>
        <v>Adrian Swaine</v>
      </c>
      <c r="G34" t="str">
        <f>IF(_xlfn.XLOOKUP($C34,customers!$A:$A,customers!C:C," ",0) = 0, "N/A", _xlfn.XLOOKUP(C34,customers!$A:$A,customers!C:C," ",0))</f>
        <v>N/A</v>
      </c>
      <c r="H34" t="str">
        <f>IF(_xlfn.XLOOKUP(C34,customers!A:A,customers!D:D," ",0) = 0, "N/A", _xlfn.XLOOKUP(C34,customers!A:A,customers!D:D," ",0))</f>
        <v>+1 (303) 486-9517</v>
      </c>
      <c r="I34" t="str">
        <f>IF(_xlfn.XLOOKUP($C34,customers!$A:$A,customers!E:E," ",0) = 0, "N/A", _xlfn.XLOOKUP($C34,customers!$A:$A,customers!E:E," ",0))</f>
        <v>95 Straubel Hill</v>
      </c>
      <c r="J34" t="str">
        <f>IF(_xlfn.XLOOKUP($C34,customers!$A:$A,customers!F:F," ",0) = 0, "N/A", _xlfn.XLOOKUP($C34,customers!$A:$A,customers!F:F," ",0))</f>
        <v>Aurora</v>
      </c>
      <c r="K34" t="str">
        <f>IF(_xlfn.XLOOKUP($C34,customers!$A:$A,customers!G:G," ",0) = 0, "N/A", _xlfn.XLOOKUP($C34,customers!$A:$A,customers!G:G," ",0))</f>
        <v>United States</v>
      </c>
      <c r="L34">
        <f>IF(_xlfn.XLOOKUP($C34,customers!$A:$A,customers!H:H," ",0) = 0, "N/A", _xlfn.XLOOKUP($C34,customers!$A:$A,customers!H:H," ",0))</f>
        <v>80044</v>
      </c>
      <c r="M34" t="str">
        <f>IF(_xlfn.XLOOKUP($C34,customers!$A:$A,customers!I:I," ",0) = 0, "N/A", _xlfn.XLOOKUP($C34,customers!$A:$A,customers!I:I," ",0))</f>
        <v>No</v>
      </c>
      <c r="N34" t="str">
        <f>_xlfn.XLOOKUP($D34,products!$A:$A,products!B:B,,0)</f>
        <v>Lib</v>
      </c>
      <c r="O34" t="str">
        <f>_xlfn.XLOOKUP($D34,products!$A:$A,products!C:C,,0)</f>
        <v>M</v>
      </c>
      <c r="P34">
        <f>_xlfn.XLOOKUP($D34,products!$A:$A,products!D:D,,0)</f>
        <v>0.5</v>
      </c>
      <c r="Q34">
        <f>_xlfn.XLOOKUP($D34,products!$A:$A,products!E:E,,0)</f>
        <v>8.73</v>
      </c>
      <c r="R34">
        <f>_xlfn.XLOOKUP($D34,products!$A:$A,products!F:F,,0)</f>
        <v>1.746</v>
      </c>
      <c r="S34">
        <f>_xlfn.XLOOKUP($D34,products!$A:$A,products!G:G,,0)</f>
        <v>1.1349</v>
      </c>
      <c r="T34">
        <f t="shared" si="0"/>
        <v>52.38</v>
      </c>
    </row>
    <row r="35" spans="1:20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t="str">
        <f>IF(_xlfn.XLOOKUP($C35,customers!$A:$A,customers!B:B," ",0) = 0, "N/A", _xlfn.XLOOKUP($C35,customers!$A:$A,customers!B:B," ",0))</f>
        <v>Gallard Gatheral</v>
      </c>
      <c r="G35" t="str">
        <f>IF(_xlfn.XLOOKUP($C35,customers!$A:$A,customers!C:C," ",0) = 0, "N/A", _xlfn.XLOOKUP(C35,customers!$A:$A,customers!C:C," ",0))</f>
        <v>ggatheralx@123-reg.co.uk</v>
      </c>
      <c r="H35" t="str">
        <f>IF(_xlfn.XLOOKUP(C35,customers!A:A,customers!D:D," ",0) = 0, "N/A", _xlfn.XLOOKUP(C35,customers!A:A,customers!D:D," ",0))</f>
        <v>N/A</v>
      </c>
      <c r="I35" t="str">
        <f>IF(_xlfn.XLOOKUP($C35,customers!$A:$A,customers!E:E," ",0) = 0, "N/A", _xlfn.XLOOKUP($C35,customers!$A:$A,customers!E:E," ",0))</f>
        <v>40 Clemons Place</v>
      </c>
      <c r="J35" t="str">
        <f>IF(_xlfn.XLOOKUP($C35,customers!$A:$A,customers!F:F," ",0) = 0, "N/A", _xlfn.XLOOKUP($C35,customers!$A:$A,customers!F:F," ",0))</f>
        <v>Grand Forks</v>
      </c>
      <c r="K35" t="str">
        <f>IF(_xlfn.XLOOKUP($C35,customers!$A:$A,customers!G:G," ",0) = 0, "N/A", _xlfn.XLOOKUP($C35,customers!$A:$A,customers!G:G," ",0))</f>
        <v>United States</v>
      </c>
      <c r="L35">
        <f>IF(_xlfn.XLOOKUP($C35,customers!$A:$A,customers!H:H," ",0) = 0, "N/A", _xlfn.XLOOKUP($C35,customers!$A:$A,customers!H:H," ",0))</f>
        <v>58207</v>
      </c>
      <c r="M35" t="str">
        <f>IF(_xlfn.XLOOKUP($C35,customers!$A:$A,customers!I:I," ",0) = 0, "N/A", _xlfn.XLOOKUP($C35,customers!$A:$A,customers!I:I," ",0))</f>
        <v>No</v>
      </c>
      <c r="N35" t="str">
        <f>_xlfn.XLOOKUP($D35,products!$A:$A,products!B:B,,0)</f>
        <v>Lib</v>
      </c>
      <c r="O35" t="str">
        <f>_xlfn.XLOOKUP($D35,products!$A:$A,products!C:C,,0)</f>
        <v>L</v>
      </c>
      <c r="P35">
        <f>_xlfn.XLOOKUP($D35,products!$A:$A,products!D:D,,0)</f>
        <v>0.2</v>
      </c>
      <c r="Q35">
        <f>_xlfn.XLOOKUP($D35,products!$A:$A,products!E:E,,0)</f>
        <v>4.7549999999999999</v>
      </c>
      <c r="R35">
        <f>_xlfn.XLOOKUP($D35,products!$A:$A,products!F:F,,0)</f>
        <v>2.3774999999999999</v>
      </c>
      <c r="S35">
        <f>_xlfn.XLOOKUP($D35,products!$A:$A,products!G:G,,0)</f>
        <v>0.61814999999999998</v>
      </c>
      <c r="T35">
        <f t="shared" si="0"/>
        <v>23.774999999999999</v>
      </c>
    </row>
    <row r="36" spans="1:20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t="str">
        <f>IF(_xlfn.XLOOKUP($C36,customers!$A:$A,customers!B:B," ",0) = 0, "N/A", _xlfn.XLOOKUP($C36,customers!$A:$A,customers!B:B," ",0))</f>
        <v>Una Welberry</v>
      </c>
      <c r="G36" t="str">
        <f>IF(_xlfn.XLOOKUP($C36,customers!$A:$A,customers!C:C," ",0) = 0, "N/A", _xlfn.XLOOKUP(C36,customers!$A:$A,customers!C:C," ",0))</f>
        <v>uwelberryy@ebay.co.uk</v>
      </c>
      <c r="H36" t="str">
        <f>IF(_xlfn.XLOOKUP(C36,customers!A:A,customers!D:D," ",0) = 0, "N/A", _xlfn.XLOOKUP(C36,customers!A:A,customers!D:D," ",0))</f>
        <v>+44 (392) 503-8132</v>
      </c>
      <c r="I36" t="str">
        <f>IF(_xlfn.XLOOKUP($C36,customers!$A:$A,customers!E:E," ",0) = 0, "N/A", _xlfn.XLOOKUP($C36,customers!$A:$A,customers!E:E," ",0))</f>
        <v>40915 Schlimgen Park</v>
      </c>
      <c r="J36" t="str">
        <f>IF(_xlfn.XLOOKUP($C36,customers!$A:$A,customers!F:F," ",0) = 0, "N/A", _xlfn.XLOOKUP($C36,customers!$A:$A,customers!F:F," ",0))</f>
        <v>Upton</v>
      </c>
      <c r="K36" t="str">
        <f>IF(_xlfn.XLOOKUP($C36,customers!$A:$A,customers!G:G," ",0) = 0, "N/A", _xlfn.XLOOKUP($C36,customers!$A:$A,customers!G:G," ",0))</f>
        <v>United Kingdom</v>
      </c>
      <c r="L36" t="str">
        <f>IF(_xlfn.XLOOKUP($C36,customers!$A:$A,customers!H:H," ",0) = 0, "N/A", _xlfn.XLOOKUP($C36,customers!$A:$A,customers!H:H," ",0))</f>
        <v>DN21</v>
      </c>
      <c r="M36" t="str">
        <f>IF(_xlfn.XLOOKUP($C36,customers!$A:$A,customers!I:I," ",0) = 0, "N/A", _xlfn.XLOOKUP($C36,customers!$A:$A,customers!I:I," ",0))</f>
        <v>Yes</v>
      </c>
      <c r="N36" t="str">
        <f>_xlfn.XLOOKUP($D36,products!$A:$A,products!B:B,,0)</f>
        <v>Lib</v>
      </c>
      <c r="O36" t="str">
        <f>_xlfn.XLOOKUP($D36,products!$A:$A,products!C:C,,0)</f>
        <v>L</v>
      </c>
      <c r="P36">
        <f>_xlfn.XLOOKUP($D36,products!$A:$A,products!D:D,,0)</f>
        <v>0.5</v>
      </c>
      <c r="Q36">
        <f>_xlfn.XLOOKUP($D36,products!$A:$A,products!E:E,,0)</f>
        <v>9.51</v>
      </c>
      <c r="R36">
        <f>_xlfn.XLOOKUP($D36,products!$A:$A,products!F:F,,0)</f>
        <v>1.9019999999999999</v>
      </c>
      <c r="S36">
        <f>_xlfn.XLOOKUP($D36,products!$A:$A,products!G:G,,0)</f>
        <v>1.2363</v>
      </c>
      <c r="T36">
        <f t="shared" si="0"/>
        <v>57.06</v>
      </c>
    </row>
    <row r="37" spans="1:20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t="str">
        <f>IF(_xlfn.XLOOKUP($C37,customers!$A:$A,customers!B:B," ",0) = 0, "N/A", _xlfn.XLOOKUP($C37,customers!$A:$A,customers!B:B," ",0))</f>
        <v>Faber Eilhart</v>
      </c>
      <c r="G37" t="str">
        <f>IF(_xlfn.XLOOKUP($C37,customers!$A:$A,customers!C:C," ",0) = 0, "N/A", _xlfn.XLOOKUP(C37,customers!$A:$A,customers!C:C," ",0))</f>
        <v>feilhartz@who.int</v>
      </c>
      <c r="H37" t="str">
        <f>IF(_xlfn.XLOOKUP(C37,customers!A:A,customers!D:D," ",0) = 0, "N/A", _xlfn.XLOOKUP(C37,customers!A:A,customers!D:D," ",0))</f>
        <v>+1 (304) 510-6095</v>
      </c>
      <c r="I37" t="str">
        <f>IF(_xlfn.XLOOKUP($C37,customers!$A:$A,customers!E:E," ",0) = 0, "N/A", _xlfn.XLOOKUP($C37,customers!$A:$A,customers!E:E," ",0))</f>
        <v>6966 Victoria Street</v>
      </c>
      <c r="J37" t="str">
        <f>IF(_xlfn.XLOOKUP($C37,customers!$A:$A,customers!F:F," ",0) = 0, "N/A", _xlfn.XLOOKUP($C37,customers!$A:$A,customers!F:F," ",0))</f>
        <v>Charleston</v>
      </c>
      <c r="K37" t="str">
        <f>IF(_xlfn.XLOOKUP($C37,customers!$A:$A,customers!G:G," ",0) = 0, "N/A", _xlfn.XLOOKUP($C37,customers!$A:$A,customers!G:G," ",0))</f>
        <v>United States</v>
      </c>
      <c r="L37">
        <f>IF(_xlfn.XLOOKUP($C37,customers!$A:$A,customers!H:H," ",0) = 0, "N/A", _xlfn.XLOOKUP($C37,customers!$A:$A,customers!H:H," ",0))</f>
        <v>25362</v>
      </c>
      <c r="M37" t="str">
        <f>IF(_xlfn.XLOOKUP($C37,customers!$A:$A,customers!I:I," ",0) = 0, "N/A", _xlfn.XLOOKUP($C37,customers!$A:$A,customers!I:I," ",0))</f>
        <v>No</v>
      </c>
      <c r="N37" t="str">
        <f>_xlfn.XLOOKUP($D37,products!$A:$A,products!B:B,,0)</f>
        <v>Ara</v>
      </c>
      <c r="O37" t="str">
        <f>_xlfn.XLOOKUP($D37,products!$A:$A,products!C:C,,0)</f>
        <v>D</v>
      </c>
      <c r="P37">
        <f>_xlfn.XLOOKUP($D37,products!$A:$A,products!D:D,,0)</f>
        <v>0.5</v>
      </c>
      <c r="Q37">
        <f>_xlfn.XLOOKUP($D37,products!$A:$A,products!E:E,,0)</f>
        <v>5.97</v>
      </c>
      <c r="R37">
        <f>_xlfn.XLOOKUP($D37,products!$A:$A,products!F:F,,0)</f>
        <v>1.194</v>
      </c>
      <c r="S37">
        <f>_xlfn.XLOOKUP($D37,products!$A:$A,products!G:G,,0)</f>
        <v>0.5373</v>
      </c>
      <c r="T37">
        <f t="shared" si="0"/>
        <v>35.82</v>
      </c>
    </row>
    <row r="38" spans="1:20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t="str">
        <f>IF(_xlfn.XLOOKUP($C38,customers!$A:$A,customers!B:B," ",0) = 0, "N/A", _xlfn.XLOOKUP($C38,customers!$A:$A,customers!B:B," ",0))</f>
        <v>Zorina Ponting</v>
      </c>
      <c r="G38" t="str">
        <f>IF(_xlfn.XLOOKUP($C38,customers!$A:$A,customers!C:C," ",0) = 0, "N/A", _xlfn.XLOOKUP(C38,customers!$A:$A,customers!C:C," ",0))</f>
        <v>zponting10@altervista.org</v>
      </c>
      <c r="H38" t="str">
        <f>IF(_xlfn.XLOOKUP(C38,customers!A:A,customers!D:D," ",0) = 0, "N/A", _xlfn.XLOOKUP(C38,customers!A:A,customers!D:D," ",0))</f>
        <v>+1 (501) 172-1476</v>
      </c>
      <c r="I38" t="str">
        <f>IF(_xlfn.XLOOKUP($C38,customers!$A:$A,customers!E:E," ",0) = 0, "N/A", _xlfn.XLOOKUP($C38,customers!$A:$A,customers!E:E," ",0))</f>
        <v>7118 Holmberg Court</v>
      </c>
      <c r="J38" t="str">
        <f>IF(_xlfn.XLOOKUP($C38,customers!$A:$A,customers!F:F," ",0) = 0, "N/A", _xlfn.XLOOKUP($C38,customers!$A:$A,customers!F:F," ",0))</f>
        <v>Little Rock</v>
      </c>
      <c r="K38" t="str">
        <f>IF(_xlfn.XLOOKUP($C38,customers!$A:$A,customers!G:G," ",0) = 0, "N/A", _xlfn.XLOOKUP($C38,customers!$A:$A,customers!G:G," ",0))</f>
        <v>United States</v>
      </c>
      <c r="L38">
        <f>IF(_xlfn.XLOOKUP($C38,customers!$A:$A,customers!H:H," ",0) = 0, "N/A", _xlfn.XLOOKUP($C38,customers!$A:$A,customers!H:H," ",0))</f>
        <v>72204</v>
      </c>
      <c r="M38" t="str">
        <f>IF(_xlfn.XLOOKUP($C38,customers!$A:$A,customers!I:I," ",0) = 0, "N/A", _xlfn.XLOOKUP($C38,customers!$A:$A,customers!I:I," ",0))</f>
        <v>No</v>
      </c>
      <c r="N38" t="str">
        <f>_xlfn.XLOOKUP($D38,products!$A:$A,products!B:B,,0)</f>
        <v>Lib</v>
      </c>
      <c r="O38" t="str">
        <f>_xlfn.XLOOKUP($D38,products!$A:$A,products!C:C,,0)</f>
        <v>M</v>
      </c>
      <c r="P38">
        <f>_xlfn.XLOOKUP($D38,products!$A:$A,products!D:D,,0)</f>
        <v>0.2</v>
      </c>
      <c r="Q38">
        <f>_xlfn.XLOOKUP($D38,products!$A:$A,products!E:E,,0)</f>
        <v>4.3650000000000002</v>
      </c>
      <c r="R38">
        <f>_xlfn.XLOOKUP($D38,products!$A:$A,products!F:F,,0)</f>
        <v>2.1825000000000001</v>
      </c>
      <c r="S38">
        <f>_xlfn.XLOOKUP($D38,products!$A:$A,products!G:G,,0)</f>
        <v>0.56745000000000001</v>
      </c>
      <c r="T38">
        <f t="shared" si="0"/>
        <v>8.73</v>
      </c>
    </row>
    <row r="39" spans="1:20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t="str">
        <f>IF(_xlfn.XLOOKUP($C39,customers!$A:$A,customers!B:B," ",0) = 0, "N/A", _xlfn.XLOOKUP($C39,customers!$A:$A,customers!B:B," ",0))</f>
        <v>Silvio Strase</v>
      </c>
      <c r="G39" t="str">
        <f>IF(_xlfn.XLOOKUP($C39,customers!$A:$A,customers!C:C," ",0) = 0, "N/A", _xlfn.XLOOKUP(C39,customers!$A:$A,customers!C:C," ",0))</f>
        <v>sstrase11@booking.com</v>
      </c>
      <c r="H39" t="str">
        <f>IF(_xlfn.XLOOKUP(C39,customers!A:A,customers!D:D," ",0) = 0, "N/A", _xlfn.XLOOKUP(C39,customers!A:A,customers!D:D," ",0))</f>
        <v>+1 (303) 579-8015</v>
      </c>
      <c r="I39" t="str">
        <f>IF(_xlfn.XLOOKUP($C39,customers!$A:$A,customers!E:E," ",0) = 0, "N/A", _xlfn.XLOOKUP($C39,customers!$A:$A,customers!E:E," ",0))</f>
        <v>5 Forest Lane</v>
      </c>
      <c r="J39" t="str">
        <f>IF(_xlfn.XLOOKUP($C39,customers!$A:$A,customers!F:F," ",0) = 0, "N/A", _xlfn.XLOOKUP($C39,customers!$A:$A,customers!F:F," ",0))</f>
        <v>Denver</v>
      </c>
      <c r="K39" t="str">
        <f>IF(_xlfn.XLOOKUP($C39,customers!$A:$A,customers!G:G," ",0) = 0, "N/A", _xlfn.XLOOKUP($C39,customers!$A:$A,customers!G:G," ",0))</f>
        <v>United States</v>
      </c>
      <c r="L39">
        <f>IF(_xlfn.XLOOKUP($C39,customers!$A:$A,customers!H:H," ",0) = 0, "N/A", _xlfn.XLOOKUP($C39,customers!$A:$A,customers!H:H," ",0))</f>
        <v>80291</v>
      </c>
      <c r="M39" t="str">
        <f>IF(_xlfn.XLOOKUP($C39,customers!$A:$A,customers!I:I," ",0) = 0, "N/A", _xlfn.XLOOKUP($C39,customers!$A:$A,customers!I:I," ",0))</f>
        <v>No</v>
      </c>
      <c r="N39" t="str">
        <f>_xlfn.XLOOKUP($D39,products!$A:$A,products!B:B,,0)</f>
        <v>Lib</v>
      </c>
      <c r="O39" t="str">
        <f>_xlfn.XLOOKUP($D39,products!$A:$A,products!C:C,,0)</f>
        <v>L</v>
      </c>
      <c r="P39">
        <f>_xlfn.XLOOKUP($D39,products!$A:$A,products!D:D,,0)</f>
        <v>0.5</v>
      </c>
      <c r="Q39">
        <f>_xlfn.XLOOKUP($D39,products!$A:$A,products!E:E,,0)</f>
        <v>9.51</v>
      </c>
      <c r="R39">
        <f>_xlfn.XLOOKUP($D39,products!$A:$A,products!F:F,,0)</f>
        <v>1.9019999999999999</v>
      </c>
      <c r="S39">
        <f>_xlfn.XLOOKUP($D39,products!$A:$A,products!G:G,,0)</f>
        <v>1.2363</v>
      </c>
      <c r="T39">
        <f t="shared" si="0"/>
        <v>28.53</v>
      </c>
    </row>
    <row r="40" spans="1:20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t="str">
        <f>IF(_xlfn.XLOOKUP($C40,customers!$A:$A,customers!B:B," ",0) = 0, "N/A", _xlfn.XLOOKUP($C40,customers!$A:$A,customers!B:B," ",0))</f>
        <v>Dorie de la Tremoille</v>
      </c>
      <c r="G40" t="str">
        <f>IF(_xlfn.XLOOKUP($C40,customers!$A:$A,customers!C:C," ",0) = 0, "N/A", _xlfn.XLOOKUP(C40,customers!$A:$A,customers!C:C," ",0))</f>
        <v>dde12@unesco.org</v>
      </c>
      <c r="H40" t="str">
        <f>IF(_xlfn.XLOOKUP(C40,customers!A:A,customers!D:D," ",0) = 0, "N/A", _xlfn.XLOOKUP(C40,customers!A:A,customers!D:D," ",0))</f>
        <v>+1 (612) 492-5160</v>
      </c>
      <c r="I40" t="str">
        <f>IF(_xlfn.XLOOKUP($C40,customers!$A:$A,customers!E:E," ",0) = 0, "N/A", _xlfn.XLOOKUP($C40,customers!$A:$A,customers!E:E," ",0))</f>
        <v>0817 Dennis Street</v>
      </c>
      <c r="J40" t="str">
        <f>IF(_xlfn.XLOOKUP($C40,customers!$A:$A,customers!F:F," ",0) = 0, "N/A", _xlfn.XLOOKUP($C40,customers!$A:$A,customers!F:F," ",0))</f>
        <v>Minneapolis</v>
      </c>
      <c r="K40" t="str">
        <f>IF(_xlfn.XLOOKUP($C40,customers!$A:$A,customers!G:G," ",0) = 0, "N/A", _xlfn.XLOOKUP($C40,customers!$A:$A,customers!G:G," ",0))</f>
        <v>United States</v>
      </c>
      <c r="L40">
        <f>IF(_xlfn.XLOOKUP($C40,customers!$A:$A,customers!H:H," ",0) = 0, "N/A", _xlfn.XLOOKUP($C40,customers!$A:$A,customers!H:H," ",0))</f>
        <v>55458</v>
      </c>
      <c r="M40" t="str">
        <f>IF(_xlfn.XLOOKUP($C40,customers!$A:$A,customers!I:I," ",0) = 0, "N/A", _xlfn.XLOOKUP($C40,customers!$A:$A,customers!I:I," ",0))</f>
        <v>No</v>
      </c>
      <c r="N40" t="str">
        <f>_xlfn.XLOOKUP($D40,products!$A:$A,products!B:B,,0)</f>
        <v>Rob</v>
      </c>
      <c r="O40" t="str">
        <f>_xlfn.XLOOKUP($D40,products!$A:$A,products!C:C,,0)</f>
        <v>M</v>
      </c>
      <c r="P40">
        <f>_xlfn.XLOOKUP($D40,products!$A:$A,products!D:D,,0)</f>
        <v>2.5</v>
      </c>
      <c r="Q40">
        <f>_xlfn.XLOOKUP($D40,products!$A:$A,products!E:E,,0)</f>
        <v>22.884999999999998</v>
      </c>
      <c r="R40">
        <f>_xlfn.XLOOKUP($D40,products!$A:$A,products!F:F,,0)</f>
        <v>0.91539999999999988</v>
      </c>
      <c r="S40">
        <f>_xlfn.XLOOKUP($D40,products!$A:$A,products!G:G,,0)</f>
        <v>1.3730999999999998</v>
      </c>
      <c r="T40">
        <f t="shared" si="0"/>
        <v>114.42499999999998</v>
      </c>
    </row>
    <row r="41" spans="1:20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t="str">
        <f>IF(_xlfn.XLOOKUP($C41,customers!$A:$A,customers!B:B," ",0) = 0, "N/A", _xlfn.XLOOKUP($C41,customers!$A:$A,customers!B:B," ",0))</f>
        <v>Hy Zanetto</v>
      </c>
      <c r="G41" t="str">
        <f>IF(_xlfn.XLOOKUP($C41,customers!$A:$A,customers!C:C," ",0) = 0, "N/A", _xlfn.XLOOKUP(C41,customers!$A:$A,customers!C:C," ",0))</f>
        <v>N/A</v>
      </c>
      <c r="H41" t="str">
        <f>IF(_xlfn.XLOOKUP(C41,customers!A:A,customers!D:D," ",0) = 0, "N/A", _xlfn.XLOOKUP(C41,customers!A:A,customers!D:D," ",0))</f>
        <v>N/A</v>
      </c>
      <c r="I41" t="str">
        <f>IF(_xlfn.XLOOKUP($C41,customers!$A:$A,customers!E:E," ",0) = 0, "N/A", _xlfn.XLOOKUP($C41,customers!$A:$A,customers!E:E," ",0))</f>
        <v>469 Paget Place</v>
      </c>
      <c r="J41" t="str">
        <f>IF(_xlfn.XLOOKUP($C41,customers!$A:$A,customers!F:F," ",0) = 0, "N/A", _xlfn.XLOOKUP($C41,customers!$A:$A,customers!F:F," ",0))</f>
        <v>Tucson</v>
      </c>
      <c r="K41" t="str">
        <f>IF(_xlfn.XLOOKUP($C41,customers!$A:$A,customers!G:G," ",0) = 0, "N/A", _xlfn.XLOOKUP($C41,customers!$A:$A,customers!G:G," ",0))</f>
        <v>United States</v>
      </c>
      <c r="L41">
        <f>IF(_xlfn.XLOOKUP($C41,customers!$A:$A,customers!H:H," ",0) = 0, "N/A", _xlfn.XLOOKUP($C41,customers!$A:$A,customers!H:H," ",0))</f>
        <v>85715</v>
      </c>
      <c r="M41" t="str">
        <f>IF(_xlfn.XLOOKUP($C41,customers!$A:$A,customers!I:I," ",0) = 0, "N/A", _xlfn.XLOOKUP($C41,customers!$A:$A,customers!I:I," ",0))</f>
        <v>Yes</v>
      </c>
      <c r="N41" t="str">
        <f>_xlfn.XLOOKUP($D41,products!$A:$A,products!B:B,,0)</f>
        <v>Rob</v>
      </c>
      <c r="O41" t="str">
        <f>_xlfn.XLOOKUP($D41,products!$A:$A,products!C:C,,0)</f>
        <v>M</v>
      </c>
      <c r="P41">
        <f>_xlfn.XLOOKUP($D41,products!$A:$A,products!D:D,,0)</f>
        <v>1</v>
      </c>
      <c r="Q41">
        <f>_xlfn.XLOOKUP($D41,products!$A:$A,products!E:E,,0)</f>
        <v>9.9499999999999993</v>
      </c>
      <c r="R41">
        <f>_xlfn.XLOOKUP($D41,products!$A:$A,products!F:F,,0)</f>
        <v>0.99499999999999988</v>
      </c>
      <c r="S41">
        <f>_xlfn.XLOOKUP($D41,products!$A:$A,products!G:G,,0)</f>
        <v>0.59699999999999998</v>
      </c>
      <c r="T41">
        <f t="shared" si="0"/>
        <v>59.699999999999996</v>
      </c>
    </row>
    <row r="42" spans="1:20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t="str">
        <f>IF(_xlfn.XLOOKUP($C42,customers!$A:$A,customers!B:B," ",0) = 0, "N/A", _xlfn.XLOOKUP($C42,customers!$A:$A,customers!B:B," ",0))</f>
        <v>Jessica McNess</v>
      </c>
      <c r="G42" t="str">
        <f>IF(_xlfn.XLOOKUP($C42,customers!$A:$A,customers!C:C," ",0) = 0, "N/A", _xlfn.XLOOKUP(C42,customers!$A:$A,customers!C:C," ",0))</f>
        <v>N/A</v>
      </c>
      <c r="H42" t="str">
        <f>IF(_xlfn.XLOOKUP(C42,customers!A:A,customers!D:D," ",0) = 0, "N/A", _xlfn.XLOOKUP(C42,customers!A:A,customers!D:D," ",0))</f>
        <v>+1 (504) 545-1478</v>
      </c>
      <c r="I42" t="str">
        <f>IF(_xlfn.XLOOKUP($C42,customers!$A:$A,customers!E:E," ",0) = 0, "N/A", _xlfn.XLOOKUP($C42,customers!$A:$A,customers!E:E," ",0))</f>
        <v>664 Erie Place</v>
      </c>
      <c r="J42" t="str">
        <f>IF(_xlfn.XLOOKUP($C42,customers!$A:$A,customers!F:F," ",0) = 0, "N/A", _xlfn.XLOOKUP($C42,customers!$A:$A,customers!F:F," ",0))</f>
        <v>New Orleans</v>
      </c>
      <c r="K42" t="str">
        <f>IF(_xlfn.XLOOKUP($C42,customers!$A:$A,customers!G:G," ",0) = 0, "N/A", _xlfn.XLOOKUP($C42,customers!$A:$A,customers!G:G," ",0))</f>
        <v>United States</v>
      </c>
      <c r="L42">
        <f>IF(_xlfn.XLOOKUP($C42,customers!$A:$A,customers!H:H," ",0) = 0, "N/A", _xlfn.XLOOKUP($C42,customers!$A:$A,customers!H:H," ",0))</f>
        <v>70116</v>
      </c>
      <c r="M42" t="str">
        <f>IF(_xlfn.XLOOKUP($C42,customers!$A:$A,customers!I:I," ",0) = 0, "N/A", _xlfn.XLOOKUP($C42,customers!$A:$A,customers!I:I," ",0))</f>
        <v>No</v>
      </c>
      <c r="N42" t="str">
        <f>_xlfn.XLOOKUP($D42,products!$A:$A,products!B:B,,0)</f>
        <v>Lib</v>
      </c>
      <c r="O42" t="str">
        <f>_xlfn.XLOOKUP($D42,products!$A:$A,products!C:C,,0)</f>
        <v>M</v>
      </c>
      <c r="P42">
        <f>_xlfn.XLOOKUP($D42,products!$A:$A,products!D:D,,0)</f>
        <v>1</v>
      </c>
      <c r="Q42">
        <f>_xlfn.XLOOKUP($D42,products!$A:$A,products!E:E,,0)</f>
        <v>14.55</v>
      </c>
      <c r="R42">
        <f>_xlfn.XLOOKUP($D42,products!$A:$A,products!F:F,,0)</f>
        <v>1.4550000000000001</v>
      </c>
      <c r="S42">
        <f>_xlfn.XLOOKUP($D42,products!$A:$A,products!G:G,,0)</f>
        <v>1.8915000000000002</v>
      </c>
      <c r="T42">
        <f t="shared" si="0"/>
        <v>43.650000000000006</v>
      </c>
    </row>
    <row r="43" spans="1:20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t="str">
        <f>IF(_xlfn.XLOOKUP($C43,customers!$A:$A,customers!B:B," ",0) = 0, "N/A", _xlfn.XLOOKUP($C43,customers!$A:$A,customers!B:B," ",0))</f>
        <v>Lorenzo Yeoland</v>
      </c>
      <c r="G43" t="str">
        <f>IF(_xlfn.XLOOKUP($C43,customers!$A:$A,customers!C:C," ",0) = 0, "N/A", _xlfn.XLOOKUP(C43,customers!$A:$A,customers!C:C," ",0))</f>
        <v>lyeoland15@pbs.org</v>
      </c>
      <c r="H43" t="str">
        <f>IF(_xlfn.XLOOKUP(C43,customers!A:A,customers!D:D," ",0) = 0, "N/A", _xlfn.XLOOKUP(C43,customers!A:A,customers!D:D," ",0))</f>
        <v>+1 (860) 576-2887</v>
      </c>
      <c r="I43" t="str">
        <f>IF(_xlfn.XLOOKUP($C43,customers!$A:$A,customers!E:E," ",0) = 0, "N/A", _xlfn.XLOOKUP($C43,customers!$A:$A,customers!E:E," ",0))</f>
        <v>8510 Merrick Road</v>
      </c>
      <c r="J43" t="str">
        <f>IF(_xlfn.XLOOKUP($C43,customers!$A:$A,customers!F:F," ",0) = 0, "N/A", _xlfn.XLOOKUP($C43,customers!$A:$A,customers!F:F," ",0))</f>
        <v>Hartford</v>
      </c>
      <c r="K43" t="str">
        <f>IF(_xlfn.XLOOKUP($C43,customers!$A:$A,customers!G:G," ",0) = 0, "N/A", _xlfn.XLOOKUP($C43,customers!$A:$A,customers!G:G," ",0))</f>
        <v>United States</v>
      </c>
      <c r="L43">
        <f>IF(_xlfn.XLOOKUP($C43,customers!$A:$A,customers!H:H," ",0) = 0, "N/A", _xlfn.XLOOKUP($C43,customers!$A:$A,customers!H:H," ",0))</f>
        <v>6183</v>
      </c>
      <c r="M43" t="str">
        <f>IF(_xlfn.XLOOKUP($C43,customers!$A:$A,customers!I:I," ",0) = 0, "N/A", _xlfn.XLOOKUP($C43,customers!$A:$A,customers!I:I," ",0))</f>
        <v>Yes</v>
      </c>
      <c r="N43" t="str">
        <f>_xlfn.XLOOKUP($D43,products!$A:$A,products!B:B,,0)</f>
        <v>Exc</v>
      </c>
      <c r="O43" t="str">
        <f>_xlfn.XLOOKUP($D43,products!$A:$A,products!C:C,,0)</f>
        <v>D</v>
      </c>
      <c r="P43">
        <f>_xlfn.XLOOKUP($D43,products!$A:$A,products!D:D,,0)</f>
        <v>0.2</v>
      </c>
      <c r="Q43">
        <f>_xlfn.XLOOKUP($D43,products!$A:$A,products!E:E,,0)</f>
        <v>3.645</v>
      </c>
      <c r="R43">
        <f>_xlfn.XLOOKUP($D43,products!$A:$A,products!F:F,,0)</f>
        <v>1.8225</v>
      </c>
      <c r="S43">
        <f>_xlfn.XLOOKUP($D43,products!$A:$A,products!G:G,,0)</f>
        <v>0.40095000000000003</v>
      </c>
      <c r="T43">
        <f t="shared" si="0"/>
        <v>7.29</v>
      </c>
    </row>
    <row r="44" spans="1:20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t="str">
        <f>IF(_xlfn.XLOOKUP($C44,customers!$A:$A,customers!B:B," ",0) = 0, "N/A", _xlfn.XLOOKUP($C44,customers!$A:$A,customers!B:B," ",0))</f>
        <v>Abigail Tolworthy</v>
      </c>
      <c r="G44" t="str">
        <f>IF(_xlfn.XLOOKUP($C44,customers!$A:$A,customers!C:C," ",0) = 0, "N/A", _xlfn.XLOOKUP(C44,customers!$A:$A,customers!C:C," ",0))</f>
        <v>atolworthy16@toplist.cz</v>
      </c>
      <c r="H44" t="str">
        <f>IF(_xlfn.XLOOKUP(C44,customers!A:A,customers!D:D," ",0) = 0, "N/A", _xlfn.XLOOKUP(C44,customers!A:A,customers!D:D," ",0))</f>
        <v>+1 (801) 722-4425</v>
      </c>
      <c r="I44" t="str">
        <f>IF(_xlfn.XLOOKUP($C44,customers!$A:$A,customers!E:E," ",0) = 0, "N/A", _xlfn.XLOOKUP($C44,customers!$A:$A,customers!E:E," ",0))</f>
        <v>74 Shopko Way</v>
      </c>
      <c r="J44" t="str">
        <f>IF(_xlfn.XLOOKUP($C44,customers!$A:$A,customers!F:F," ",0) = 0, "N/A", _xlfn.XLOOKUP($C44,customers!$A:$A,customers!F:F," ",0))</f>
        <v>Ogden</v>
      </c>
      <c r="K44" t="str">
        <f>IF(_xlfn.XLOOKUP($C44,customers!$A:$A,customers!G:G," ",0) = 0, "N/A", _xlfn.XLOOKUP($C44,customers!$A:$A,customers!G:G," ",0))</f>
        <v>United States</v>
      </c>
      <c r="L44">
        <f>IF(_xlfn.XLOOKUP($C44,customers!$A:$A,customers!H:H," ",0) = 0, "N/A", _xlfn.XLOOKUP($C44,customers!$A:$A,customers!H:H," ",0))</f>
        <v>84409</v>
      </c>
      <c r="M44" t="str">
        <f>IF(_xlfn.XLOOKUP($C44,customers!$A:$A,customers!I:I," ",0) = 0, "N/A", _xlfn.XLOOKUP($C44,customers!$A:$A,customers!I:I," ",0))</f>
        <v>Yes</v>
      </c>
      <c r="N44" t="str">
        <f>_xlfn.XLOOKUP($D44,products!$A:$A,products!B:B,,0)</f>
        <v>Rob</v>
      </c>
      <c r="O44" t="str">
        <f>_xlfn.XLOOKUP($D44,products!$A:$A,products!C:C,,0)</f>
        <v>D</v>
      </c>
      <c r="P44">
        <f>_xlfn.XLOOKUP($D44,products!$A:$A,products!D:D,,0)</f>
        <v>0.2</v>
      </c>
      <c r="Q44">
        <f>_xlfn.XLOOKUP($D44,products!$A:$A,products!E:E,,0)</f>
        <v>2.6849999999999996</v>
      </c>
      <c r="R44">
        <f>_xlfn.XLOOKUP($D44,products!$A:$A,products!F:F,,0)</f>
        <v>1.3424999999999998</v>
      </c>
      <c r="S44">
        <f>_xlfn.XLOOKUP($D44,products!$A:$A,products!G:G,,0)</f>
        <v>0.16109999999999997</v>
      </c>
      <c r="T44">
        <f t="shared" si="0"/>
        <v>8.0549999999999997</v>
      </c>
    </row>
    <row r="45" spans="1:20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t="str">
        <f>IF(_xlfn.XLOOKUP($C45,customers!$A:$A,customers!B:B," ",0) = 0, "N/A", _xlfn.XLOOKUP($C45,customers!$A:$A,customers!B:B," ",0))</f>
        <v>Maurie Bartol</v>
      </c>
      <c r="G45" t="str">
        <f>IF(_xlfn.XLOOKUP($C45,customers!$A:$A,customers!C:C," ",0) = 0, "N/A", _xlfn.XLOOKUP(C45,customers!$A:$A,customers!C:C," ",0))</f>
        <v>N/A</v>
      </c>
      <c r="H45" t="str">
        <f>IF(_xlfn.XLOOKUP(C45,customers!A:A,customers!D:D," ",0) = 0, "N/A", _xlfn.XLOOKUP(C45,customers!A:A,customers!D:D," ",0))</f>
        <v>+1 (617) 493-7594</v>
      </c>
      <c r="I45" t="str">
        <f>IF(_xlfn.XLOOKUP($C45,customers!$A:$A,customers!E:E," ",0) = 0, "N/A", _xlfn.XLOOKUP($C45,customers!$A:$A,customers!E:E," ",0))</f>
        <v>7625 Starling Court</v>
      </c>
      <c r="J45" t="str">
        <f>IF(_xlfn.XLOOKUP($C45,customers!$A:$A,customers!F:F," ",0) = 0, "N/A", _xlfn.XLOOKUP($C45,customers!$A:$A,customers!F:F," ",0))</f>
        <v>Boston</v>
      </c>
      <c r="K45" t="str">
        <f>IF(_xlfn.XLOOKUP($C45,customers!$A:$A,customers!G:G," ",0) = 0, "N/A", _xlfn.XLOOKUP($C45,customers!$A:$A,customers!G:G," ",0))</f>
        <v>United States</v>
      </c>
      <c r="L45">
        <f>IF(_xlfn.XLOOKUP($C45,customers!$A:$A,customers!H:H," ",0) = 0, "N/A", _xlfn.XLOOKUP($C45,customers!$A:$A,customers!H:H," ",0))</f>
        <v>2216</v>
      </c>
      <c r="M45" t="str">
        <f>IF(_xlfn.XLOOKUP($C45,customers!$A:$A,customers!I:I," ",0) = 0, "N/A", _xlfn.XLOOKUP($C45,customers!$A:$A,customers!I:I," ",0))</f>
        <v>No</v>
      </c>
      <c r="N45" t="str">
        <f>_xlfn.XLOOKUP($D45,products!$A:$A,products!B:B,,0)</f>
        <v>Lib</v>
      </c>
      <c r="O45" t="str">
        <f>_xlfn.XLOOKUP($D45,products!$A:$A,products!C:C,,0)</f>
        <v>L</v>
      </c>
      <c r="P45">
        <f>_xlfn.XLOOKUP($D45,products!$A:$A,products!D:D,,0)</f>
        <v>2.5</v>
      </c>
      <c r="Q45">
        <f>_xlfn.XLOOKUP($D45,products!$A:$A,products!E:E,,0)</f>
        <v>36.454999999999998</v>
      </c>
      <c r="R45">
        <f>_xlfn.XLOOKUP($D45,products!$A:$A,products!F:F,,0)</f>
        <v>1.4581999999999999</v>
      </c>
      <c r="S45">
        <f>_xlfn.XLOOKUP($D45,products!$A:$A,products!G:G,,0)</f>
        <v>4.7391499999999995</v>
      </c>
      <c r="T45">
        <f t="shared" si="0"/>
        <v>72.91</v>
      </c>
    </row>
    <row r="46" spans="1:20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t="str">
        <f>IF(_xlfn.XLOOKUP($C46,customers!$A:$A,customers!B:B," ",0) = 0, "N/A", _xlfn.XLOOKUP($C46,customers!$A:$A,customers!B:B," ",0))</f>
        <v>Olag Baudassi</v>
      </c>
      <c r="G46" t="str">
        <f>IF(_xlfn.XLOOKUP($C46,customers!$A:$A,customers!C:C," ",0) = 0, "N/A", _xlfn.XLOOKUP(C46,customers!$A:$A,customers!C:C," ",0))</f>
        <v>obaudassi18@seesaa.net</v>
      </c>
      <c r="H46" t="str">
        <f>IF(_xlfn.XLOOKUP(C46,customers!A:A,customers!D:D," ",0) = 0, "N/A", _xlfn.XLOOKUP(C46,customers!A:A,customers!D:D," ",0))</f>
        <v>+1 (585) 356-6251</v>
      </c>
      <c r="I46" t="str">
        <f>IF(_xlfn.XLOOKUP($C46,customers!$A:$A,customers!E:E," ",0) = 0, "N/A", _xlfn.XLOOKUP($C46,customers!$A:$A,customers!E:E," ",0))</f>
        <v>55 Dottie Court</v>
      </c>
      <c r="J46" t="str">
        <f>IF(_xlfn.XLOOKUP($C46,customers!$A:$A,customers!F:F," ",0) = 0, "N/A", _xlfn.XLOOKUP($C46,customers!$A:$A,customers!F:F," ",0))</f>
        <v>Rochester</v>
      </c>
      <c r="K46" t="str">
        <f>IF(_xlfn.XLOOKUP($C46,customers!$A:$A,customers!G:G," ",0) = 0, "N/A", _xlfn.XLOOKUP($C46,customers!$A:$A,customers!G:G," ",0))</f>
        <v>United States</v>
      </c>
      <c r="L46">
        <f>IF(_xlfn.XLOOKUP($C46,customers!$A:$A,customers!H:H," ",0) = 0, "N/A", _xlfn.XLOOKUP($C46,customers!$A:$A,customers!H:H," ",0))</f>
        <v>14604</v>
      </c>
      <c r="M46" t="str">
        <f>IF(_xlfn.XLOOKUP($C46,customers!$A:$A,customers!I:I," ",0) = 0, "N/A", _xlfn.XLOOKUP($C46,customers!$A:$A,customers!I:I," ",0))</f>
        <v>Yes</v>
      </c>
      <c r="N46" t="str">
        <f>_xlfn.XLOOKUP($D46,products!$A:$A,products!B:B,,0)</f>
        <v>Exc</v>
      </c>
      <c r="O46" t="str">
        <f>_xlfn.XLOOKUP($D46,products!$A:$A,products!C:C,,0)</f>
        <v>M</v>
      </c>
      <c r="P46">
        <f>_xlfn.XLOOKUP($D46,products!$A:$A,products!D:D,,0)</f>
        <v>0.5</v>
      </c>
      <c r="Q46">
        <f>_xlfn.XLOOKUP($D46,products!$A:$A,products!E:E,,0)</f>
        <v>8.25</v>
      </c>
      <c r="R46">
        <f>_xlfn.XLOOKUP($D46,products!$A:$A,products!F:F,,0)</f>
        <v>1.65</v>
      </c>
      <c r="S46">
        <f>_xlfn.XLOOKUP($D46,products!$A:$A,products!G:G,,0)</f>
        <v>0.90749999999999997</v>
      </c>
      <c r="T46">
        <f t="shared" si="0"/>
        <v>16.5</v>
      </c>
    </row>
    <row r="47" spans="1:20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t="str">
        <f>IF(_xlfn.XLOOKUP($C47,customers!$A:$A,customers!B:B," ",0) = 0, "N/A", _xlfn.XLOOKUP($C47,customers!$A:$A,customers!B:B," ",0))</f>
        <v>Petey Kingsbury</v>
      </c>
      <c r="G47" t="str">
        <f>IF(_xlfn.XLOOKUP($C47,customers!$A:$A,customers!C:C," ",0) = 0, "N/A", _xlfn.XLOOKUP(C47,customers!$A:$A,customers!C:C," ",0))</f>
        <v>pkingsbury19@comcast.net</v>
      </c>
      <c r="H47" t="str">
        <f>IF(_xlfn.XLOOKUP(C47,customers!A:A,customers!D:D," ",0) = 0, "N/A", _xlfn.XLOOKUP(C47,customers!A:A,customers!D:D," ",0))</f>
        <v>+1 (917) 705-8224</v>
      </c>
      <c r="I47" t="str">
        <f>IF(_xlfn.XLOOKUP($C47,customers!$A:$A,customers!E:E," ",0) = 0, "N/A", _xlfn.XLOOKUP($C47,customers!$A:$A,customers!E:E," ",0))</f>
        <v>28 Loftsgordon Place</v>
      </c>
      <c r="J47" t="str">
        <f>IF(_xlfn.XLOOKUP($C47,customers!$A:$A,customers!F:F," ",0) = 0, "N/A", _xlfn.XLOOKUP($C47,customers!$A:$A,customers!F:F," ",0))</f>
        <v>Bronx</v>
      </c>
      <c r="K47" t="str">
        <f>IF(_xlfn.XLOOKUP($C47,customers!$A:$A,customers!G:G," ",0) = 0, "N/A", _xlfn.XLOOKUP($C47,customers!$A:$A,customers!G:G," ",0))</f>
        <v>United States</v>
      </c>
      <c r="L47">
        <f>IF(_xlfn.XLOOKUP($C47,customers!$A:$A,customers!H:H," ",0) = 0, "N/A", _xlfn.XLOOKUP($C47,customers!$A:$A,customers!H:H," ",0))</f>
        <v>10469</v>
      </c>
      <c r="M47" t="str">
        <f>IF(_xlfn.XLOOKUP($C47,customers!$A:$A,customers!I:I," ",0) = 0, "N/A", _xlfn.XLOOKUP($C47,customers!$A:$A,customers!I:I," ",0))</f>
        <v>No</v>
      </c>
      <c r="N47" t="str">
        <f>_xlfn.XLOOKUP($D47,products!$A:$A,products!B:B,,0)</f>
        <v>Lib</v>
      </c>
      <c r="O47" t="str">
        <f>_xlfn.XLOOKUP($D47,products!$A:$A,products!C:C,,0)</f>
        <v>D</v>
      </c>
      <c r="P47">
        <f>_xlfn.XLOOKUP($D47,products!$A:$A,products!D:D,,0)</f>
        <v>2.5</v>
      </c>
      <c r="Q47">
        <f>_xlfn.XLOOKUP($D47,products!$A:$A,products!E:E,,0)</f>
        <v>29.784999999999997</v>
      </c>
      <c r="R47">
        <f>_xlfn.XLOOKUP($D47,products!$A:$A,products!F:F,,0)</f>
        <v>1.1913999999999998</v>
      </c>
      <c r="S47">
        <f>_xlfn.XLOOKUP($D47,products!$A:$A,products!G:G,,0)</f>
        <v>3.8720499999999998</v>
      </c>
      <c r="T47">
        <f t="shared" si="0"/>
        <v>178.70999999999998</v>
      </c>
    </row>
    <row r="48" spans="1:20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t="str">
        <f>IF(_xlfn.XLOOKUP($C48,customers!$A:$A,customers!B:B," ",0) = 0, "N/A", _xlfn.XLOOKUP($C48,customers!$A:$A,customers!B:B," ",0))</f>
        <v>Donna Baskeyfied</v>
      </c>
      <c r="G48" t="str">
        <f>IF(_xlfn.XLOOKUP($C48,customers!$A:$A,customers!C:C," ",0) = 0, "N/A", _xlfn.XLOOKUP(C48,customers!$A:$A,customers!C:C," ",0))</f>
        <v>N/A</v>
      </c>
      <c r="H48" t="str">
        <f>IF(_xlfn.XLOOKUP(C48,customers!A:A,customers!D:D," ",0) = 0, "N/A", _xlfn.XLOOKUP(C48,customers!A:A,customers!D:D," ",0))</f>
        <v>+1 (205) 923-1460</v>
      </c>
      <c r="I48" t="str">
        <f>IF(_xlfn.XLOOKUP($C48,customers!$A:$A,customers!E:E," ",0) = 0, "N/A", _xlfn.XLOOKUP($C48,customers!$A:$A,customers!E:E," ",0))</f>
        <v>7586 Logan Avenue</v>
      </c>
      <c r="J48" t="str">
        <f>IF(_xlfn.XLOOKUP($C48,customers!$A:$A,customers!F:F," ",0) = 0, "N/A", _xlfn.XLOOKUP($C48,customers!$A:$A,customers!F:F," ",0))</f>
        <v>Birmingham</v>
      </c>
      <c r="K48" t="str">
        <f>IF(_xlfn.XLOOKUP($C48,customers!$A:$A,customers!G:G," ",0) = 0, "N/A", _xlfn.XLOOKUP($C48,customers!$A:$A,customers!G:G," ",0))</f>
        <v>United States</v>
      </c>
      <c r="L48">
        <f>IF(_xlfn.XLOOKUP($C48,customers!$A:$A,customers!H:H," ",0) = 0, "N/A", _xlfn.XLOOKUP($C48,customers!$A:$A,customers!H:H," ",0))</f>
        <v>35205</v>
      </c>
      <c r="M48" t="str">
        <f>IF(_xlfn.XLOOKUP($C48,customers!$A:$A,customers!I:I," ",0) = 0, "N/A", _xlfn.XLOOKUP($C48,customers!$A:$A,customers!I:I," ",0))</f>
        <v>Yes</v>
      </c>
      <c r="N48" t="str">
        <f>_xlfn.XLOOKUP($D48,products!$A:$A,products!B:B,,0)</f>
        <v>Exc</v>
      </c>
      <c r="O48" t="str">
        <f>_xlfn.XLOOKUP($D48,products!$A:$A,products!C:C,,0)</f>
        <v>M</v>
      </c>
      <c r="P48">
        <f>_xlfn.XLOOKUP($D48,products!$A:$A,products!D:D,,0)</f>
        <v>2.5</v>
      </c>
      <c r="Q48">
        <f>_xlfn.XLOOKUP($D48,products!$A:$A,products!E:E,,0)</f>
        <v>31.624999999999996</v>
      </c>
      <c r="R48">
        <f>_xlfn.XLOOKUP($D48,products!$A:$A,products!F:F,,0)</f>
        <v>1.2649999999999999</v>
      </c>
      <c r="S48">
        <f>_xlfn.XLOOKUP($D48,products!$A:$A,products!G:G,,0)</f>
        <v>3.4787499999999998</v>
      </c>
      <c r="T48">
        <f t="shared" si="0"/>
        <v>63.249999999999993</v>
      </c>
    </row>
    <row r="49" spans="1:20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t="str">
        <f>IF(_xlfn.XLOOKUP($C49,customers!$A:$A,customers!B:B," ",0) = 0, "N/A", _xlfn.XLOOKUP($C49,customers!$A:$A,customers!B:B," ",0))</f>
        <v>Arda Curley</v>
      </c>
      <c r="G49" t="str">
        <f>IF(_xlfn.XLOOKUP($C49,customers!$A:$A,customers!C:C," ",0) = 0, "N/A", _xlfn.XLOOKUP(C49,customers!$A:$A,customers!C:C," ",0))</f>
        <v>acurley1b@hao123.com</v>
      </c>
      <c r="H49" t="str">
        <f>IF(_xlfn.XLOOKUP(C49,customers!A:A,customers!D:D," ",0) = 0, "N/A", _xlfn.XLOOKUP(C49,customers!A:A,customers!D:D," ",0))</f>
        <v>+1 (760) 840-3808</v>
      </c>
      <c r="I49" t="str">
        <f>IF(_xlfn.XLOOKUP($C49,customers!$A:$A,customers!E:E," ",0) = 0, "N/A", _xlfn.XLOOKUP($C49,customers!$A:$A,customers!E:E," ",0))</f>
        <v>45098 Scott Drive</v>
      </c>
      <c r="J49" t="str">
        <f>IF(_xlfn.XLOOKUP($C49,customers!$A:$A,customers!F:F," ",0) = 0, "N/A", _xlfn.XLOOKUP($C49,customers!$A:$A,customers!F:F," ",0))</f>
        <v>San Bernardino</v>
      </c>
      <c r="K49" t="str">
        <f>IF(_xlfn.XLOOKUP($C49,customers!$A:$A,customers!G:G," ",0) = 0, "N/A", _xlfn.XLOOKUP($C49,customers!$A:$A,customers!G:G," ",0))</f>
        <v>United States</v>
      </c>
      <c r="L49">
        <f>IF(_xlfn.XLOOKUP($C49,customers!$A:$A,customers!H:H," ",0) = 0, "N/A", _xlfn.XLOOKUP($C49,customers!$A:$A,customers!H:H," ",0))</f>
        <v>92415</v>
      </c>
      <c r="M49" t="str">
        <f>IF(_xlfn.XLOOKUP($C49,customers!$A:$A,customers!I:I," ",0) = 0, "N/A", _xlfn.XLOOKUP($C49,customers!$A:$A,customers!I:I," ",0))</f>
        <v>Yes</v>
      </c>
      <c r="N49" t="str">
        <f>_xlfn.XLOOKUP($D49,products!$A:$A,products!B:B,,0)</f>
        <v>Ara</v>
      </c>
      <c r="O49" t="str">
        <f>_xlfn.XLOOKUP($D49,products!$A:$A,products!C:C,,0)</f>
        <v>L</v>
      </c>
      <c r="P49">
        <f>_xlfn.XLOOKUP($D49,products!$A:$A,products!D:D,,0)</f>
        <v>0.2</v>
      </c>
      <c r="Q49">
        <f>_xlfn.XLOOKUP($D49,products!$A:$A,products!E:E,,0)</f>
        <v>3.8849999999999998</v>
      </c>
      <c r="R49">
        <f>_xlfn.XLOOKUP($D49,products!$A:$A,products!F:F,,0)</f>
        <v>1.9424999999999999</v>
      </c>
      <c r="S49">
        <f>_xlfn.XLOOKUP($D49,products!$A:$A,products!G:G,,0)</f>
        <v>0.34964999999999996</v>
      </c>
      <c r="T49">
        <f t="shared" si="0"/>
        <v>7.77</v>
      </c>
    </row>
    <row r="50" spans="1:20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t="str">
        <f>IF(_xlfn.XLOOKUP($C50,customers!$A:$A,customers!B:B," ",0) = 0, "N/A", _xlfn.XLOOKUP($C50,customers!$A:$A,customers!B:B," ",0))</f>
        <v>Raynor McGilvary</v>
      </c>
      <c r="G50" t="str">
        <f>IF(_xlfn.XLOOKUP($C50,customers!$A:$A,customers!C:C," ",0) = 0, "N/A", _xlfn.XLOOKUP(C50,customers!$A:$A,customers!C:C," ",0))</f>
        <v>rmcgilvary1c@tamu.edu</v>
      </c>
      <c r="H50" t="str">
        <f>IF(_xlfn.XLOOKUP(C50,customers!A:A,customers!D:D," ",0) = 0, "N/A", _xlfn.XLOOKUP(C50,customers!A:A,customers!D:D," ",0))</f>
        <v>N/A</v>
      </c>
      <c r="I50" t="str">
        <f>IF(_xlfn.XLOOKUP($C50,customers!$A:$A,customers!E:E," ",0) = 0, "N/A", _xlfn.XLOOKUP($C50,customers!$A:$A,customers!E:E," ",0))</f>
        <v>496 Rockefeller Court</v>
      </c>
      <c r="J50" t="str">
        <f>IF(_xlfn.XLOOKUP($C50,customers!$A:$A,customers!F:F," ",0) = 0, "N/A", _xlfn.XLOOKUP($C50,customers!$A:$A,customers!F:F," ",0))</f>
        <v>Norfolk</v>
      </c>
      <c r="K50" t="str">
        <f>IF(_xlfn.XLOOKUP($C50,customers!$A:$A,customers!G:G," ",0) = 0, "N/A", _xlfn.XLOOKUP($C50,customers!$A:$A,customers!G:G," ",0))</f>
        <v>United States</v>
      </c>
      <c r="L50">
        <f>IF(_xlfn.XLOOKUP($C50,customers!$A:$A,customers!H:H," ",0) = 0, "N/A", _xlfn.XLOOKUP($C50,customers!$A:$A,customers!H:H," ",0))</f>
        <v>23514</v>
      </c>
      <c r="M50" t="str">
        <f>IF(_xlfn.XLOOKUP($C50,customers!$A:$A,customers!I:I," ",0) = 0, "N/A", _xlfn.XLOOKUP($C50,customers!$A:$A,customers!I:I," ",0))</f>
        <v>No</v>
      </c>
      <c r="N50" t="str">
        <f>_xlfn.XLOOKUP($D50,products!$A:$A,products!B:B,,0)</f>
        <v>Ara</v>
      </c>
      <c r="O50" t="str">
        <f>_xlfn.XLOOKUP($D50,products!$A:$A,products!C:C,,0)</f>
        <v>D</v>
      </c>
      <c r="P50">
        <f>_xlfn.XLOOKUP($D50,products!$A:$A,products!D:D,,0)</f>
        <v>2.5</v>
      </c>
      <c r="Q50">
        <f>_xlfn.XLOOKUP($D50,products!$A:$A,products!E:E,,0)</f>
        <v>22.884999999999998</v>
      </c>
      <c r="R50">
        <f>_xlfn.XLOOKUP($D50,products!$A:$A,products!F:F,,0)</f>
        <v>0.91539999999999988</v>
      </c>
      <c r="S50">
        <f>_xlfn.XLOOKUP($D50,products!$A:$A,products!G:G,,0)</f>
        <v>2.0596499999999995</v>
      </c>
      <c r="T50">
        <f t="shared" si="0"/>
        <v>91.539999999999992</v>
      </c>
    </row>
    <row r="51" spans="1:20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t="str">
        <f>IF(_xlfn.XLOOKUP($C51,customers!$A:$A,customers!B:B," ",0) = 0, "N/A", _xlfn.XLOOKUP($C51,customers!$A:$A,customers!B:B," ",0))</f>
        <v>Isis Pikett</v>
      </c>
      <c r="G51" t="str">
        <f>IF(_xlfn.XLOOKUP($C51,customers!$A:$A,customers!C:C," ",0) = 0, "N/A", _xlfn.XLOOKUP(C51,customers!$A:$A,customers!C:C," ",0))</f>
        <v>ipikett1d@xinhuanet.com</v>
      </c>
      <c r="H51" t="str">
        <f>IF(_xlfn.XLOOKUP(C51,customers!A:A,customers!D:D," ",0) = 0, "N/A", _xlfn.XLOOKUP(C51,customers!A:A,customers!D:D," ",0))</f>
        <v>+1 (202) 871-9039</v>
      </c>
      <c r="I51" t="str">
        <f>IF(_xlfn.XLOOKUP($C51,customers!$A:$A,customers!E:E," ",0) = 0, "N/A", _xlfn.XLOOKUP($C51,customers!$A:$A,customers!E:E," ",0))</f>
        <v>5892 Hauk Drive</v>
      </c>
      <c r="J51" t="str">
        <f>IF(_xlfn.XLOOKUP($C51,customers!$A:$A,customers!F:F," ",0) = 0, "N/A", _xlfn.XLOOKUP($C51,customers!$A:$A,customers!F:F," ",0))</f>
        <v>Washington</v>
      </c>
      <c r="K51" t="str">
        <f>IF(_xlfn.XLOOKUP($C51,customers!$A:$A,customers!G:G," ",0) = 0, "N/A", _xlfn.XLOOKUP($C51,customers!$A:$A,customers!G:G," ",0))</f>
        <v>United States</v>
      </c>
      <c r="L51">
        <f>IF(_xlfn.XLOOKUP($C51,customers!$A:$A,customers!H:H," ",0) = 0, "N/A", _xlfn.XLOOKUP($C51,customers!$A:$A,customers!H:H," ",0))</f>
        <v>20409</v>
      </c>
      <c r="M51" t="str">
        <f>IF(_xlfn.XLOOKUP($C51,customers!$A:$A,customers!I:I," ",0) = 0, "N/A", _xlfn.XLOOKUP($C51,customers!$A:$A,customers!I:I," ",0))</f>
        <v>No</v>
      </c>
      <c r="N51" t="str">
        <f>_xlfn.XLOOKUP($D51,products!$A:$A,products!B:B,,0)</f>
        <v>Ara</v>
      </c>
      <c r="O51" t="str">
        <f>_xlfn.XLOOKUP($D51,products!$A:$A,products!C:C,,0)</f>
        <v>L</v>
      </c>
      <c r="P51">
        <f>_xlfn.XLOOKUP($D51,products!$A:$A,products!D:D,,0)</f>
        <v>1</v>
      </c>
      <c r="Q51">
        <f>_xlfn.XLOOKUP($D51,products!$A:$A,products!E:E,,0)</f>
        <v>12.95</v>
      </c>
      <c r="R51">
        <f>_xlfn.XLOOKUP($D51,products!$A:$A,products!F:F,,0)</f>
        <v>1.2949999999999999</v>
      </c>
      <c r="S51">
        <f>_xlfn.XLOOKUP($D51,products!$A:$A,products!G:G,,0)</f>
        <v>1.1655</v>
      </c>
      <c r="T51">
        <f t="shared" si="0"/>
        <v>38.849999999999994</v>
      </c>
    </row>
    <row r="52" spans="1:20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t="str">
        <f>IF(_xlfn.XLOOKUP($C52,customers!$A:$A,customers!B:B," ",0) = 0, "N/A", _xlfn.XLOOKUP($C52,customers!$A:$A,customers!B:B," ",0))</f>
        <v>Inger Bouldon</v>
      </c>
      <c r="G52" t="str">
        <f>IF(_xlfn.XLOOKUP($C52,customers!$A:$A,customers!C:C," ",0) = 0, "N/A", _xlfn.XLOOKUP(C52,customers!$A:$A,customers!C:C," ",0))</f>
        <v>ibouldon1e@gizmodo.com</v>
      </c>
      <c r="H52" t="str">
        <f>IF(_xlfn.XLOOKUP(C52,customers!A:A,customers!D:D," ",0) = 0, "N/A", _xlfn.XLOOKUP(C52,customers!A:A,customers!D:D," ",0))</f>
        <v>+1 (754) 391-4736</v>
      </c>
      <c r="I52" t="str">
        <f>IF(_xlfn.XLOOKUP($C52,customers!$A:$A,customers!E:E," ",0) = 0, "N/A", _xlfn.XLOOKUP($C52,customers!$A:$A,customers!E:E," ",0))</f>
        <v>925 Barby Circle</v>
      </c>
      <c r="J52" t="str">
        <f>IF(_xlfn.XLOOKUP($C52,customers!$A:$A,customers!F:F," ",0) = 0, "N/A", _xlfn.XLOOKUP($C52,customers!$A:$A,customers!F:F," ",0))</f>
        <v>Fort Lauderdale</v>
      </c>
      <c r="K52" t="str">
        <f>IF(_xlfn.XLOOKUP($C52,customers!$A:$A,customers!G:G," ",0) = 0, "N/A", _xlfn.XLOOKUP($C52,customers!$A:$A,customers!G:G," ",0))</f>
        <v>United States</v>
      </c>
      <c r="L52">
        <f>IF(_xlfn.XLOOKUP($C52,customers!$A:$A,customers!H:H," ",0) = 0, "N/A", _xlfn.XLOOKUP($C52,customers!$A:$A,customers!H:H," ",0))</f>
        <v>33355</v>
      </c>
      <c r="M52" t="str">
        <f>IF(_xlfn.XLOOKUP($C52,customers!$A:$A,customers!I:I," ",0) = 0, "N/A", _xlfn.XLOOKUP($C52,customers!$A:$A,customers!I:I," ",0))</f>
        <v>No</v>
      </c>
      <c r="N52" t="str">
        <f>_xlfn.XLOOKUP($D52,products!$A:$A,products!B:B,,0)</f>
        <v>Lib</v>
      </c>
      <c r="O52" t="str">
        <f>_xlfn.XLOOKUP($D52,products!$A:$A,products!C:C,,0)</f>
        <v>D</v>
      </c>
      <c r="P52">
        <f>_xlfn.XLOOKUP($D52,products!$A:$A,products!D:D,,0)</f>
        <v>0.5</v>
      </c>
      <c r="Q52">
        <f>_xlfn.XLOOKUP($D52,products!$A:$A,products!E:E,,0)</f>
        <v>7.77</v>
      </c>
      <c r="R52">
        <f>_xlfn.XLOOKUP($D52,products!$A:$A,products!F:F,,0)</f>
        <v>1.5539999999999998</v>
      </c>
      <c r="S52">
        <f>_xlfn.XLOOKUP($D52,products!$A:$A,products!G:G,,0)</f>
        <v>1.0101</v>
      </c>
      <c r="T52">
        <f t="shared" si="0"/>
        <v>15.54</v>
      </c>
    </row>
    <row r="53" spans="1:20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t="str">
        <f>IF(_xlfn.XLOOKUP($C53,customers!$A:$A,customers!B:B," ",0) = 0, "N/A", _xlfn.XLOOKUP($C53,customers!$A:$A,customers!B:B," ",0))</f>
        <v>Karry Flanders</v>
      </c>
      <c r="G53" t="str">
        <f>IF(_xlfn.XLOOKUP($C53,customers!$A:$A,customers!C:C," ",0) = 0, "N/A", _xlfn.XLOOKUP(C53,customers!$A:$A,customers!C:C," ",0))</f>
        <v>kflanders1f@over-blog.com</v>
      </c>
      <c r="H53" t="str">
        <f>IF(_xlfn.XLOOKUP(C53,customers!A:A,customers!D:D," ",0) = 0, "N/A", _xlfn.XLOOKUP(C53,customers!A:A,customers!D:D," ",0))</f>
        <v>+353 (467) 720-7274</v>
      </c>
      <c r="I53" t="str">
        <f>IF(_xlfn.XLOOKUP($C53,customers!$A:$A,customers!E:E," ",0) = 0, "N/A", _xlfn.XLOOKUP($C53,customers!$A:$A,customers!E:E," ",0))</f>
        <v>88 Blue Bill Park Avenue</v>
      </c>
      <c r="J53" t="str">
        <f>IF(_xlfn.XLOOKUP($C53,customers!$A:$A,customers!F:F," ",0) = 0, "N/A", _xlfn.XLOOKUP($C53,customers!$A:$A,customers!F:F," ",0))</f>
        <v>Crumlin</v>
      </c>
      <c r="K53" t="str">
        <f>IF(_xlfn.XLOOKUP($C53,customers!$A:$A,customers!G:G," ",0) = 0, "N/A", _xlfn.XLOOKUP($C53,customers!$A:$A,customers!G:G," ",0))</f>
        <v>Ireland</v>
      </c>
      <c r="L53" t="str">
        <f>IF(_xlfn.XLOOKUP($C53,customers!$A:$A,customers!H:H," ",0) = 0, "N/A", _xlfn.XLOOKUP($C53,customers!$A:$A,customers!H:H," ",0))</f>
        <v>D6W</v>
      </c>
      <c r="M53" t="str">
        <f>IF(_xlfn.XLOOKUP($C53,customers!$A:$A,customers!I:I," ",0) = 0, "N/A", _xlfn.XLOOKUP($C53,customers!$A:$A,customers!I:I," ",0))</f>
        <v>Yes</v>
      </c>
      <c r="N53" t="str">
        <f>_xlfn.XLOOKUP($D53,products!$A:$A,products!B:B,,0)</f>
        <v>Lib</v>
      </c>
      <c r="O53" t="str">
        <f>_xlfn.XLOOKUP($D53,products!$A:$A,products!C:C,,0)</f>
        <v>L</v>
      </c>
      <c r="P53">
        <f>_xlfn.XLOOKUP($D53,products!$A:$A,products!D:D,,0)</f>
        <v>2.5</v>
      </c>
      <c r="Q53">
        <f>_xlfn.XLOOKUP($D53,products!$A:$A,products!E:E,,0)</f>
        <v>36.454999999999998</v>
      </c>
      <c r="R53">
        <f>_xlfn.XLOOKUP($D53,products!$A:$A,products!F:F,,0)</f>
        <v>1.4581999999999999</v>
      </c>
      <c r="S53">
        <f>_xlfn.XLOOKUP($D53,products!$A:$A,products!G:G,,0)</f>
        <v>4.7391499999999995</v>
      </c>
      <c r="T53">
        <f t="shared" si="0"/>
        <v>145.82</v>
      </c>
    </row>
    <row r="54" spans="1:20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t="str">
        <f>IF(_xlfn.XLOOKUP($C54,customers!$A:$A,customers!B:B," ",0) = 0, "N/A", _xlfn.XLOOKUP($C54,customers!$A:$A,customers!B:B," ",0))</f>
        <v>Hartley Mattioli</v>
      </c>
      <c r="G54" t="str">
        <f>IF(_xlfn.XLOOKUP($C54,customers!$A:$A,customers!C:C," ",0) = 0, "N/A", _xlfn.XLOOKUP(C54,customers!$A:$A,customers!C:C," ",0))</f>
        <v>hmattioli1g@webmd.com</v>
      </c>
      <c r="H54" t="str">
        <f>IF(_xlfn.XLOOKUP(C54,customers!A:A,customers!D:D," ",0) = 0, "N/A", _xlfn.XLOOKUP(C54,customers!A:A,customers!D:D," ",0))</f>
        <v>N/A</v>
      </c>
      <c r="I54" t="str">
        <f>IF(_xlfn.XLOOKUP($C54,customers!$A:$A,customers!E:E," ",0) = 0, "N/A", _xlfn.XLOOKUP($C54,customers!$A:$A,customers!E:E," ",0))</f>
        <v>126 Valley Edge Street</v>
      </c>
      <c r="J54" t="str">
        <f>IF(_xlfn.XLOOKUP($C54,customers!$A:$A,customers!F:F," ",0) = 0, "N/A", _xlfn.XLOOKUP($C54,customers!$A:$A,customers!F:F," ",0))</f>
        <v>Kinloch</v>
      </c>
      <c r="K54" t="str">
        <f>IF(_xlfn.XLOOKUP($C54,customers!$A:$A,customers!G:G," ",0) = 0, "N/A", _xlfn.XLOOKUP($C54,customers!$A:$A,customers!G:G," ",0))</f>
        <v>United Kingdom</v>
      </c>
      <c r="L54" t="str">
        <f>IF(_xlfn.XLOOKUP($C54,customers!$A:$A,customers!H:H," ",0) = 0, "N/A", _xlfn.XLOOKUP($C54,customers!$A:$A,customers!H:H," ",0))</f>
        <v>PH43</v>
      </c>
      <c r="M54" t="str">
        <f>IF(_xlfn.XLOOKUP($C54,customers!$A:$A,customers!I:I," ",0) = 0, "N/A", _xlfn.XLOOKUP($C54,customers!$A:$A,customers!I:I," ",0))</f>
        <v>No</v>
      </c>
      <c r="N54" t="str">
        <f>_xlfn.XLOOKUP($D54,products!$A:$A,products!B:B,,0)</f>
        <v>Rob</v>
      </c>
      <c r="O54" t="str">
        <f>_xlfn.XLOOKUP($D54,products!$A:$A,products!C:C,,0)</f>
        <v>M</v>
      </c>
      <c r="P54">
        <f>_xlfn.XLOOKUP($D54,products!$A:$A,products!D:D,,0)</f>
        <v>0.5</v>
      </c>
      <c r="Q54">
        <f>_xlfn.XLOOKUP($D54,products!$A:$A,products!E:E,,0)</f>
        <v>5.97</v>
      </c>
      <c r="R54">
        <f>_xlfn.XLOOKUP($D54,products!$A:$A,products!F:F,,0)</f>
        <v>1.194</v>
      </c>
      <c r="S54">
        <f>_xlfn.XLOOKUP($D54,products!$A:$A,products!G:G,,0)</f>
        <v>0.35819999999999996</v>
      </c>
      <c r="T54">
        <f t="shared" si="0"/>
        <v>29.849999999999998</v>
      </c>
    </row>
    <row r="55" spans="1:20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t="str">
        <f>IF(_xlfn.XLOOKUP($C55,customers!$A:$A,customers!B:B," ",0) = 0, "N/A", _xlfn.XLOOKUP($C55,customers!$A:$A,customers!B:B," ",0))</f>
        <v>Hartley Mattioli</v>
      </c>
      <c r="G55" t="str">
        <f>IF(_xlfn.XLOOKUP($C55,customers!$A:$A,customers!C:C," ",0) = 0, "N/A", _xlfn.XLOOKUP(C55,customers!$A:$A,customers!C:C," ",0))</f>
        <v>hmattioli1g@webmd.com</v>
      </c>
      <c r="H55" t="str">
        <f>IF(_xlfn.XLOOKUP(C55,customers!A:A,customers!D:D," ",0) = 0, "N/A", _xlfn.XLOOKUP(C55,customers!A:A,customers!D:D," ",0))</f>
        <v>N/A</v>
      </c>
      <c r="I55" t="str">
        <f>IF(_xlfn.XLOOKUP($C55,customers!$A:$A,customers!E:E," ",0) = 0, "N/A", _xlfn.XLOOKUP($C55,customers!$A:$A,customers!E:E," ",0))</f>
        <v>126 Valley Edge Street</v>
      </c>
      <c r="J55" t="str">
        <f>IF(_xlfn.XLOOKUP($C55,customers!$A:$A,customers!F:F," ",0) = 0, "N/A", _xlfn.XLOOKUP($C55,customers!$A:$A,customers!F:F," ",0))</f>
        <v>Kinloch</v>
      </c>
      <c r="K55" t="str">
        <f>IF(_xlfn.XLOOKUP($C55,customers!$A:$A,customers!G:G," ",0) = 0, "N/A", _xlfn.XLOOKUP($C55,customers!$A:$A,customers!G:G," ",0))</f>
        <v>United Kingdom</v>
      </c>
      <c r="L55" t="str">
        <f>IF(_xlfn.XLOOKUP($C55,customers!$A:$A,customers!H:H," ",0) = 0, "N/A", _xlfn.XLOOKUP($C55,customers!$A:$A,customers!H:H," ",0))</f>
        <v>PH43</v>
      </c>
      <c r="M55" t="str">
        <f>IF(_xlfn.XLOOKUP($C55,customers!$A:$A,customers!I:I," ",0) = 0, "N/A", _xlfn.XLOOKUP($C55,customers!$A:$A,customers!I:I," ",0))</f>
        <v>No</v>
      </c>
      <c r="N55" t="str">
        <f>_xlfn.XLOOKUP($D55,products!$A:$A,products!B:B,,0)</f>
        <v>Lib</v>
      </c>
      <c r="O55" t="str">
        <f>_xlfn.XLOOKUP($D55,products!$A:$A,products!C:C,,0)</f>
        <v>L</v>
      </c>
      <c r="P55">
        <f>_xlfn.XLOOKUP($D55,products!$A:$A,products!D:D,,0)</f>
        <v>2.5</v>
      </c>
      <c r="Q55">
        <f>_xlfn.XLOOKUP($D55,products!$A:$A,products!E:E,,0)</f>
        <v>36.454999999999998</v>
      </c>
      <c r="R55">
        <f>_xlfn.XLOOKUP($D55,products!$A:$A,products!F:F,,0)</f>
        <v>1.4581999999999999</v>
      </c>
      <c r="S55">
        <f>_xlfn.XLOOKUP($D55,products!$A:$A,products!G:G,,0)</f>
        <v>4.7391499999999995</v>
      </c>
      <c r="T55">
        <f t="shared" si="0"/>
        <v>72.91</v>
      </c>
    </row>
    <row r="56" spans="1:20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t="str">
        <f>IF(_xlfn.XLOOKUP($C56,customers!$A:$A,customers!B:B," ",0) = 0, "N/A", _xlfn.XLOOKUP($C56,customers!$A:$A,customers!B:B," ",0))</f>
        <v>Archambault Gillard</v>
      </c>
      <c r="G56" t="str">
        <f>IF(_xlfn.XLOOKUP($C56,customers!$A:$A,customers!C:C," ",0) = 0, "N/A", _xlfn.XLOOKUP(C56,customers!$A:$A,customers!C:C," ",0))</f>
        <v>agillard1i@issuu.com</v>
      </c>
      <c r="H56" t="str">
        <f>IF(_xlfn.XLOOKUP(C56,customers!A:A,customers!D:D," ",0) = 0, "N/A", _xlfn.XLOOKUP(C56,customers!A:A,customers!D:D," ",0))</f>
        <v>+1 (419) 663-2236</v>
      </c>
      <c r="I56" t="str">
        <f>IF(_xlfn.XLOOKUP($C56,customers!$A:$A,customers!E:E," ",0) = 0, "N/A", _xlfn.XLOOKUP($C56,customers!$A:$A,customers!E:E," ",0))</f>
        <v>97490 Susan Avenue</v>
      </c>
      <c r="J56" t="str">
        <f>IF(_xlfn.XLOOKUP($C56,customers!$A:$A,customers!F:F," ",0) = 0, "N/A", _xlfn.XLOOKUP($C56,customers!$A:$A,customers!F:F," ",0))</f>
        <v>Toledo</v>
      </c>
      <c r="K56" t="str">
        <f>IF(_xlfn.XLOOKUP($C56,customers!$A:$A,customers!G:G," ",0) = 0, "N/A", _xlfn.XLOOKUP($C56,customers!$A:$A,customers!G:G," ",0))</f>
        <v>United States</v>
      </c>
      <c r="L56">
        <f>IF(_xlfn.XLOOKUP($C56,customers!$A:$A,customers!H:H," ",0) = 0, "N/A", _xlfn.XLOOKUP($C56,customers!$A:$A,customers!H:H," ",0))</f>
        <v>43666</v>
      </c>
      <c r="M56" t="str">
        <f>IF(_xlfn.XLOOKUP($C56,customers!$A:$A,customers!I:I," ",0) = 0, "N/A", _xlfn.XLOOKUP($C56,customers!$A:$A,customers!I:I," ",0))</f>
        <v>No</v>
      </c>
      <c r="N56" t="str">
        <f>_xlfn.XLOOKUP($D56,products!$A:$A,products!B:B,,0)</f>
        <v>Lib</v>
      </c>
      <c r="O56" t="str">
        <f>_xlfn.XLOOKUP($D56,products!$A:$A,products!C:C,,0)</f>
        <v>M</v>
      </c>
      <c r="P56">
        <f>_xlfn.XLOOKUP($D56,products!$A:$A,products!D:D,,0)</f>
        <v>1</v>
      </c>
      <c r="Q56">
        <f>_xlfn.XLOOKUP($D56,products!$A:$A,products!E:E,,0)</f>
        <v>14.55</v>
      </c>
      <c r="R56">
        <f>_xlfn.XLOOKUP($D56,products!$A:$A,products!F:F,,0)</f>
        <v>1.4550000000000001</v>
      </c>
      <c r="S56">
        <f>_xlfn.XLOOKUP($D56,products!$A:$A,products!G:G,,0)</f>
        <v>1.8915000000000002</v>
      </c>
      <c r="T56">
        <f t="shared" si="0"/>
        <v>72.75</v>
      </c>
    </row>
    <row r="57" spans="1:20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t="str">
        <f>IF(_xlfn.XLOOKUP($C57,customers!$A:$A,customers!B:B," ",0) = 0, "N/A", _xlfn.XLOOKUP($C57,customers!$A:$A,customers!B:B," ",0))</f>
        <v>Salomo Cushworth</v>
      </c>
      <c r="G57" t="str">
        <f>IF(_xlfn.XLOOKUP($C57,customers!$A:$A,customers!C:C," ",0) = 0, "N/A", _xlfn.XLOOKUP(C57,customers!$A:$A,customers!C:C," ",0))</f>
        <v>N/A</v>
      </c>
      <c r="H57" t="str">
        <f>IF(_xlfn.XLOOKUP(C57,customers!A:A,customers!D:D," ",0) = 0, "N/A", _xlfn.XLOOKUP(C57,customers!A:A,customers!D:D," ",0))</f>
        <v>+1 (609) 409-7044</v>
      </c>
      <c r="I57" t="str">
        <f>IF(_xlfn.XLOOKUP($C57,customers!$A:$A,customers!E:E," ",0) = 0, "N/A", _xlfn.XLOOKUP($C57,customers!$A:$A,customers!E:E," ",0))</f>
        <v>44 Oneill Parkway</v>
      </c>
      <c r="J57" t="str">
        <f>IF(_xlfn.XLOOKUP($C57,customers!$A:$A,customers!F:F," ",0) = 0, "N/A", _xlfn.XLOOKUP($C57,customers!$A:$A,customers!F:F," ",0))</f>
        <v>Trenton</v>
      </c>
      <c r="K57" t="str">
        <f>IF(_xlfn.XLOOKUP($C57,customers!$A:$A,customers!G:G," ",0) = 0, "N/A", _xlfn.XLOOKUP($C57,customers!$A:$A,customers!G:G," ",0))</f>
        <v>United States</v>
      </c>
      <c r="L57">
        <f>IF(_xlfn.XLOOKUP($C57,customers!$A:$A,customers!H:H," ",0) = 0, "N/A", _xlfn.XLOOKUP($C57,customers!$A:$A,customers!H:H," ",0))</f>
        <v>8650</v>
      </c>
      <c r="M57" t="str">
        <f>IF(_xlfn.XLOOKUP($C57,customers!$A:$A,customers!I:I," ",0) = 0, "N/A", _xlfn.XLOOKUP($C57,customers!$A:$A,customers!I:I," ",0))</f>
        <v>No</v>
      </c>
      <c r="N57" t="str">
        <f>_xlfn.XLOOKUP($D57,products!$A:$A,products!B:B,,0)</f>
        <v>Lib</v>
      </c>
      <c r="O57" t="str">
        <f>_xlfn.XLOOKUP($D57,products!$A:$A,products!C:C,,0)</f>
        <v>L</v>
      </c>
      <c r="P57">
        <f>_xlfn.XLOOKUP($D57,products!$A:$A,products!D:D,,0)</f>
        <v>1</v>
      </c>
      <c r="Q57">
        <f>_xlfn.XLOOKUP($D57,products!$A:$A,products!E:E,,0)</f>
        <v>15.85</v>
      </c>
      <c r="R57">
        <f>_xlfn.XLOOKUP($D57,products!$A:$A,products!F:F,,0)</f>
        <v>1.585</v>
      </c>
      <c r="S57">
        <f>_xlfn.XLOOKUP($D57,products!$A:$A,products!G:G,,0)</f>
        <v>2.0605000000000002</v>
      </c>
      <c r="T57">
        <f t="shared" si="0"/>
        <v>47.55</v>
      </c>
    </row>
    <row r="58" spans="1:20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t="str">
        <f>IF(_xlfn.XLOOKUP($C58,customers!$A:$A,customers!B:B," ",0) = 0, "N/A", _xlfn.XLOOKUP($C58,customers!$A:$A,customers!B:B," ",0))</f>
        <v>Theda Grizard</v>
      </c>
      <c r="G58" t="str">
        <f>IF(_xlfn.XLOOKUP($C58,customers!$A:$A,customers!C:C," ",0) = 0, "N/A", _xlfn.XLOOKUP(C58,customers!$A:$A,customers!C:C," ",0))</f>
        <v>tgrizard1k@odnoklassniki.ru</v>
      </c>
      <c r="H58" t="str">
        <f>IF(_xlfn.XLOOKUP(C58,customers!A:A,customers!D:D," ",0) = 0, "N/A", _xlfn.XLOOKUP(C58,customers!A:A,customers!D:D," ",0))</f>
        <v>+1 (813) 243-2150</v>
      </c>
      <c r="I58" t="str">
        <f>IF(_xlfn.XLOOKUP($C58,customers!$A:$A,customers!E:E," ",0) = 0, "N/A", _xlfn.XLOOKUP($C58,customers!$A:$A,customers!E:E," ",0))</f>
        <v>6 Knutson Pass</v>
      </c>
      <c r="J58" t="str">
        <f>IF(_xlfn.XLOOKUP($C58,customers!$A:$A,customers!F:F," ",0) = 0, "N/A", _xlfn.XLOOKUP($C58,customers!$A:$A,customers!F:F," ",0))</f>
        <v>Tampa</v>
      </c>
      <c r="K58" t="str">
        <f>IF(_xlfn.XLOOKUP($C58,customers!$A:$A,customers!G:G," ",0) = 0, "N/A", _xlfn.XLOOKUP($C58,customers!$A:$A,customers!G:G," ",0))</f>
        <v>United States</v>
      </c>
      <c r="L58">
        <f>IF(_xlfn.XLOOKUP($C58,customers!$A:$A,customers!H:H," ",0) = 0, "N/A", _xlfn.XLOOKUP($C58,customers!$A:$A,customers!H:H," ",0))</f>
        <v>33686</v>
      </c>
      <c r="M58" t="str">
        <f>IF(_xlfn.XLOOKUP($C58,customers!$A:$A,customers!I:I," ",0) = 0, "N/A", _xlfn.XLOOKUP($C58,customers!$A:$A,customers!I:I," ",0))</f>
        <v>Yes</v>
      </c>
      <c r="N58" t="str">
        <f>_xlfn.XLOOKUP($D58,products!$A:$A,products!B:B,,0)</f>
        <v>Exc</v>
      </c>
      <c r="O58" t="str">
        <f>_xlfn.XLOOKUP($D58,products!$A:$A,products!C:C,,0)</f>
        <v>D</v>
      </c>
      <c r="P58">
        <f>_xlfn.XLOOKUP($D58,products!$A:$A,products!D:D,,0)</f>
        <v>0.2</v>
      </c>
      <c r="Q58">
        <f>_xlfn.XLOOKUP($D58,products!$A:$A,products!E:E,,0)</f>
        <v>3.645</v>
      </c>
      <c r="R58">
        <f>_xlfn.XLOOKUP($D58,products!$A:$A,products!F:F,,0)</f>
        <v>1.8225</v>
      </c>
      <c r="S58">
        <f>_xlfn.XLOOKUP($D58,products!$A:$A,products!G:G,,0)</f>
        <v>0.40095000000000003</v>
      </c>
      <c r="T58">
        <f t="shared" si="0"/>
        <v>10.935</v>
      </c>
    </row>
    <row r="59" spans="1:20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t="str">
        <f>IF(_xlfn.XLOOKUP($C59,customers!$A:$A,customers!B:B," ",0) = 0, "N/A", _xlfn.XLOOKUP($C59,customers!$A:$A,customers!B:B," ",0))</f>
        <v>Rozele Relton</v>
      </c>
      <c r="G59" t="str">
        <f>IF(_xlfn.XLOOKUP($C59,customers!$A:$A,customers!C:C," ",0) = 0, "N/A", _xlfn.XLOOKUP(C59,customers!$A:$A,customers!C:C," ",0))</f>
        <v>rrelton1l@stanford.edu</v>
      </c>
      <c r="H59" t="str">
        <f>IF(_xlfn.XLOOKUP(C59,customers!A:A,customers!D:D," ",0) = 0, "N/A", _xlfn.XLOOKUP(C59,customers!A:A,customers!D:D," ",0))</f>
        <v>+1 (850) 626-1181</v>
      </c>
      <c r="I59" t="str">
        <f>IF(_xlfn.XLOOKUP($C59,customers!$A:$A,customers!E:E," ",0) = 0, "N/A", _xlfn.XLOOKUP($C59,customers!$A:$A,customers!E:E," ",0))</f>
        <v>2484 Reindahl Court</v>
      </c>
      <c r="J59" t="str">
        <f>IF(_xlfn.XLOOKUP($C59,customers!$A:$A,customers!F:F," ",0) = 0, "N/A", _xlfn.XLOOKUP($C59,customers!$A:$A,customers!F:F," ",0))</f>
        <v>Pensacola</v>
      </c>
      <c r="K59" t="str">
        <f>IF(_xlfn.XLOOKUP($C59,customers!$A:$A,customers!G:G," ",0) = 0, "N/A", _xlfn.XLOOKUP($C59,customers!$A:$A,customers!G:G," ",0))</f>
        <v>United States</v>
      </c>
      <c r="L59">
        <f>IF(_xlfn.XLOOKUP($C59,customers!$A:$A,customers!H:H," ",0) = 0, "N/A", _xlfn.XLOOKUP($C59,customers!$A:$A,customers!H:H," ",0))</f>
        <v>32590</v>
      </c>
      <c r="M59" t="str">
        <f>IF(_xlfn.XLOOKUP($C59,customers!$A:$A,customers!I:I," ",0) = 0, "N/A", _xlfn.XLOOKUP($C59,customers!$A:$A,customers!I:I," ",0))</f>
        <v>No</v>
      </c>
      <c r="N59" t="str">
        <f>_xlfn.XLOOKUP($D59,products!$A:$A,products!B:B,,0)</f>
        <v>Exc</v>
      </c>
      <c r="O59" t="str">
        <f>_xlfn.XLOOKUP($D59,products!$A:$A,products!C:C,,0)</f>
        <v>L</v>
      </c>
      <c r="P59">
        <f>_xlfn.XLOOKUP($D59,products!$A:$A,products!D:D,,0)</f>
        <v>1</v>
      </c>
      <c r="Q59">
        <f>_xlfn.XLOOKUP($D59,products!$A:$A,products!E:E,,0)</f>
        <v>14.85</v>
      </c>
      <c r="R59">
        <f>_xlfn.XLOOKUP($D59,products!$A:$A,products!F:F,,0)</f>
        <v>1.4849999999999999</v>
      </c>
      <c r="S59">
        <f>_xlfn.XLOOKUP($D59,products!$A:$A,products!G:G,,0)</f>
        <v>1.6335</v>
      </c>
      <c r="T59">
        <f t="shared" si="0"/>
        <v>59.4</v>
      </c>
    </row>
    <row r="60" spans="1:20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t="str">
        <f>IF(_xlfn.XLOOKUP($C60,customers!$A:$A,customers!B:B," ",0) = 0, "N/A", _xlfn.XLOOKUP($C60,customers!$A:$A,customers!B:B," ",0))</f>
        <v>Willa Rolling</v>
      </c>
      <c r="G60" t="str">
        <f>IF(_xlfn.XLOOKUP($C60,customers!$A:$A,customers!C:C," ",0) = 0, "N/A", _xlfn.XLOOKUP(C60,customers!$A:$A,customers!C:C," ",0))</f>
        <v>N/A</v>
      </c>
      <c r="H60" t="str">
        <f>IF(_xlfn.XLOOKUP(C60,customers!A:A,customers!D:D," ",0) = 0, "N/A", _xlfn.XLOOKUP(C60,customers!A:A,customers!D:D," ",0))</f>
        <v>+1 (813) 759-3534</v>
      </c>
      <c r="I60" t="str">
        <f>IF(_xlfn.XLOOKUP($C60,customers!$A:$A,customers!E:E," ",0) = 0, "N/A", _xlfn.XLOOKUP($C60,customers!$A:$A,customers!E:E," ",0))</f>
        <v>3 Mockingbird Plaza</v>
      </c>
      <c r="J60" t="str">
        <f>IF(_xlfn.XLOOKUP($C60,customers!$A:$A,customers!F:F," ",0) = 0, "N/A", _xlfn.XLOOKUP($C60,customers!$A:$A,customers!F:F," ",0))</f>
        <v>Zephyrhills</v>
      </c>
      <c r="K60" t="str">
        <f>IF(_xlfn.XLOOKUP($C60,customers!$A:$A,customers!G:G," ",0) = 0, "N/A", _xlfn.XLOOKUP($C60,customers!$A:$A,customers!G:G," ",0))</f>
        <v>United States</v>
      </c>
      <c r="L60">
        <f>IF(_xlfn.XLOOKUP($C60,customers!$A:$A,customers!H:H," ",0) = 0, "N/A", _xlfn.XLOOKUP($C60,customers!$A:$A,customers!H:H," ",0))</f>
        <v>33543</v>
      </c>
      <c r="M60" t="str">
        <f>IF(_xlfn.XLOOKUP($C60,customers!$A:$A,customers!I:I," ",0) = 0, "N/A", _xlfn.XLOOKUP($C60,customers!$A:$A,customers!I:I," ",0))</f>
        <v>Yes</v>
      </c>
      <c r="N60" t="str">
        <f>_xlfn.XLOOKUP($D60,products!$A:$A,products!B:B,,0)</f>
        <v>Lib</v>
      </c>
      <c r="O60" t="str">
        <f>_xlfn.XLOOKUP($D60,products!$A:$A,products!C:C,,0)</f>
        <v>D</v>
      </c>
      <c r="P60">
        <f>_xlfn.XLOOKUP($D60,products!$A:$A,products!D:D,,0)</f>
        <v>2.5</v>
      </c>
      <c r="Q60">
        <f>_xlfn.XLOOKUP($D60,products!$A:$A,products!E:E,,0)</f>
        <v>29.784999999999997</v>
      </c>
      <c r="R60">
        <f>_xlfn.XLOOKUP($D60,products!$A:$A,products!F:F,,0)</f>
        <v>1.1913999999999998</v>
      </c>
      <c r="S60">
        <f>_xlfn.XLOOKUP($D60,products!$A:$A,products!G:G,,0)</f>
        <v>3.8720499999999998</v>
      </c>
      <c r="T60">
        <f t="shared" si="0"/>
        <v>89.35499999999999</v>
      </c>
    </row>
    <row r="61" spans="1:20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t="str">
        <f>IF(_xlfn.XLOOKUP($C61,customers!$A:$A,customers!B:B," ",0) = 0, "N/A", _xlfn.XLOOKUP($C61,customers!$A:$A,customers!B:B," ",0))</f>
        <v>Stanislaus Gilroy</v>
      </c>
      <c r="G61" t="str">
        <f>IF(_xlfn.XLOOKUP($C61,customers!$A:$A,customers!C:C," ",0) = 0, "N/A", _xlfn.XLOOKUP(C61,customers!$A:$A,customers!C:C," ",0))</f>
        <v>sgilroy1n@eepurl.com</v>
      </c>
      <c r="H61" t="str">
        <f>IF(_xlfn.XLOOKUP(C61,customers!A:A,customers!D:D," ",0) = 0, "N/A", _xlfn.XLOOKUP(C61,customers!A:A,customers!D:D," ",0))</f>
        <v>N/A</v>
      </c>
      <c r="I61" t="str">
        <f>IF(_xlfn.XLOOKUP($C61,customers!$A:$A,customers!E:E," ",0) = 0, "N/A", _xlfn.XLOOKUP($C61,customers!$A:$A,customers!E:E," ",0))</f>
        <v>9120 Harbort Terrace</v>
      </c>
      <c r="J61" t="str">
        <f>IF(_xlfn.XLOOKUP($C61,customers!$A:$A,customers!F:F," ",0) = 0, "N/A", _xlfn.XLOOKUP($C61,customers!$A:$A,customers!F:F," ",0))</f>
        <v>Saint Paul</v>
      </c>
      <c r="K61" t="str">
        <f>IF(_xlfn.XLOOKUP($C61,customers!$A:$A,customers!G:G," ",0) = 0, "N/A", _xlfn.XLOOKUP($C61,customers!$A:$A,customers!G:G," ",0))</f>
        <v>United States</v>
      </c>
      <c r="L61">
        <f>IF(_xlfn.XLOOKUP($C61,customers!$A:$A,customers!H:H," ",0) = 0, "N/A", _xlfn.XLOOKUP($C61,customers!$A:$A,customers!H:H," ",0))</f>
        <v>55123</v>
      </c>
      <c r="M61" t="str">
        <f>IF(_xlfn.XLOOKUP($C61,customers!$A:$A,customers!I:I," ",0) = 0, "N/A", _xlfn.XLOOKUP($C61,customers!$A:$A,customers!I:I," ",0))</f>
        <v>Yes</v>
      </c>
      <c r="N61" t="str">
        <f>_xlfn.XLOOKUP($D61,products!$A:$A,products!B:B,,0)</f>
        <v>Lib</v>
      </c>
      <c r="O61" t="str">
        <f>_xlfn.XLOOKUP($D61,products!$A:$A,products!C:C,,0)</f>
        <v>M</v>
      </c>
      <c r="P61">
        <f>_xlfn.XLOOKUP($D61,products!$A:$A,products!D:D,,0)</f>
        <v>0.5</v>
      </c>
      <c r="Q61">
        <f>_xlfn.XLOOKUP($D61,products!$A:$A,products!E:E,,0)</f>
        <v>8.73</v>
      </c>
      <c r="R61">
        <f>_xlfn.XLOOKUP($D61,products!$A:$A,products!F:F,,0)</f>
        <v>1.746</v>
      </c>
      <c r="S61">
        <f>_xlfn.XLOOKUP($D61,products!$A:$A,products!G:G,,0)</f>
        <v>1.1349</v>
      </c>
      <c r="T61">
        <f t="shared" si="0"/>
        <v>26.19</v>
      </c>
    </row>
    <row r="62" spans="1:20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t="str">
        <f>IF(_xlfn.XLOOKUP($C62,customers!$A:$A,customers!B:B," ",0) = 0, "N/A", _xlfn.XLOOKUP($C62,customers!$A:$A,customers!B:B," ",0))</f>
        <v>Correy Cottingham</v>
      </c>
      <c r="G62" t="str">
        <f>IF(_xlfn.XLOOKUP($C62,customers!$A:$A,customers!C:C," ",0) = 0, "N/A", _xlfn.XLOOKUP(C62,customers!$A:$A,customers!C:C," ",0))</f>
        <v>ccottingham1o@wikipedia.org</v>
      </c>
      <c r="H62" t="str">
        <f>IF(_xlfn.XLOOKUP(C62,customers!A:A,customers!D:D," ",0) = 0, "N/A", _xlfn.XLOOKUP(C62,customers!A:A,customers!D:D," ",0))</f>
        <v>+1 (260) 764-1820</v>
      </c>
      <c r="I62" t="str">
        <f>IF(_xlfn.XLOOKUP($C62,customers!$A:$A,customers!E:E," ",0) = 0, "N/A", _xlfn.XLOOKUP($C62,customers!$A:$A,customers!E:E," ",0))</f>
        <v>394 Logan Road</v>
      </c>
      <c r="J62" t="str">
        <f>IF(_xlfn.XLOOKUP($C62,customers!$A:$A,customers!F:F," ",0) = 0, "N/A", _xlfn.XLOOKUP($C62,customers!$A:$A,customers!F:F," ",0))</f>
        <v>Fort Wayne</v>
      </c>
      <c r="K62" t="str">
        <f>IF(_xlfn.XLOOKUP($C62,customers!$A:$A,customers!G:G," ",0) = 0, "N/A", _xlfn.XLOOKUP($C62,customers!$A:$A,customers!G:G," ",0))</f>
        <v>United States</v>
      </c>
      <c r="L62">
        <f>IF(_xlfn.XLOOKUP($C62,customers!$A:$A,customers!H:H," ",0) = 0, "N/A", _xlfn.XLOOKUP($C62,customers!$A:$A,customers!H:H," ",0))</f>
        <v>46862</v>
      </c>
      <c r="M62" t="str">
        <f>IF(_xlfn.XLOOKUP($C62,customers!$A:$A,customers!I:I," ",0) = 0, "N/A", _xlfn.XLOOKUP($C62,customers!$A:$A,customers!I:I," ",0))</f>
        <v>No</v>
      </c>
      <c r="N62" t="str">
        <f>_xlfn.XLOOKUP($D62,products!$A:$A,products!B:B,,0)</f>
        <v>Ara</v>
      </c>
      <c r="O62" t="str">
        <f>_xlfn.XLOOKUP($D62,products!$A:$A,products!C:C,,0)</f>
        <v>D</v>
      </c>
      <c r="P62">
        <f>_xlfn.XLOOKUP($D62,products!$A:$A,products!D:D,,0)</f>
        <v>2.5</v>
      </c>
      <c r="Q62">
        <f>_xlfn.XLOOKUP($D62,products!$A:$A,products!E:E,,0)</f>
        <v>22.884999999999998</v>
      </c>
      <c r="R62">
        <f>_xlfn.XLOOKUP($D62,products!$A:$A,products!F:F,,0)</f>
        <v>0.91539999999999988</v>
      </c>
      <c r="S62">
        <f>_xlfn.XLOOKUP($D62,products!$A:$A,products!G:G,,0)</f>
        <v>2.0596499999999995</v>
      </c>
      <c r="T62">
        <f t="shared" si="0"/>
        <v>114.42499999999998</v>
      </c>
    </row>
    <row r="63" spans="1:20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t="str">
        <f>IF(_xlfn.XLOOKUP($C63,customers!$A:$A,customers!B:B," ",0) = 0, "N/A", _xlfn.XLOOKUP($C63,customers!$A:$A,customers!B:B," ",0))</f>
        <v>Pammi Endacott</v>
      </c>
      <c r="G63" t="str">
        <f>IF(_xlfn.XLOOKUP($C63,customers!$A:$A,customers!C:C," ",0) = 0, "N/A", _xlfn.XLOOKUP(C63,customers!$A:$A,customers!C:C," ",0))</f>
        <v>N/A</v>
      </c>
      <c r="H63" t="str">
        <f>IF(_xlfn.XLOOKUP(C63,customers!A:A,customers!D:D," ",0) = 0, "N/A", _xlfn.XLOOKUP(C63,customers!A:A,customers!D:D," ",0))</f>
        <v>+44 (177) 260-5076</v>
      </c>
      <c r="I63" t="str">
        <f>IF(_xlfn.XLOOKUP($C63,customers!$A:$A,customers!E:E," ",0) = 0, "N/A", _xlfn.XLOOKUP($C63,customers!$A:$A,customers!E:E," ",0))</f>
        <v>5841 Atwood Lane</v>
      </c>
      <c r="J63" t="str">
        <f>IF(_xlfn.XLOOKUP($C63,customers!$A:$A,customers!F:F," ",0) = 0, "N/A", _xlfn.XLOOKUP($C63,customers!$A:$A,customers!F:F," ",0))</f>
        <v>Wootton</v>
      </c>
      <c r="K63" t="str">
        <f>IF(_xlfn.XLOOKUP($C63,customers!$A:$A,customers!G:G," ",0) = 0, "N/A", _xlfn.XLOOKUP($C63,customers!$A:$A,customers!G:G," ",0))</f>
        <v>United Kingdom</v>
      </c>
      <c r="L63" t="str">
        <f>IF(_xlfn.XLOOKUP($C63,customers!$A:$A,customers!H:H," ",0) = 0, "N/A", _xlfn.XLOOKUP($C63,customers!$A:$A,customers!H:H," ",0))</f>
        <v>NN4</v>
      </c>
      <c r="M63" t="str">
        <f>IF(_xlfn.XLOOKUP($C63,customers!$A:$A,customers!I:I," ",0) = 0, "N/A", _xlfn.XLOOKUP($C63,customers!$A:$A,customers!I:I," ",0))</f>
        <v>Yes</v>
      </c>
      <c r="N63" t="str">
        <f>_xlfn.XLOOKUP($D63,products!$A:$A,products!B:B,,0)</f>
        <v>Rob</v>
      </c>
      <c r="O63" t="str">
        <f>_xlfn.XLOOKUP($D63,products!$A:$A,products!C:C,,0)</f>
        <v>D</v>
      </c>
      <c r="P63">
        <f>_xlfn.XLOOKUP($D63,products!$A:$A,products!D:D,,0)</f>
        <v>0.5</v>
      </c>
      <c r="Q63">
        <f>_xlfn.XLOOKUP($D63,products!$A:$A,products!E:E,,0)</f>
        <v>5.3699999999999992</v>
      </c>
      <c r="R63">
        <f>_xlfn.XLOOKUP($D63,products!$A:$A,products!F:F,,0)</f>
        <v>1.0739999999999998</v>
      </c>
      <c r="S63">
        <f>_xlfn.XLOOKUP($D63,products!$A:$A,products!G:G,,0)</f>
        <v>0.32219999999999993</v>
      </c>
      <c r="T63">
        <f t="shared" si="0"/>
        <v>26.849999999999994</v>
      </c>
    </row>
    <row r="64" spans="1:20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t="str">
        <f>IF(_xlfn.XLOOKUP($C64,customers!$A:$A,customers!B:B," ",0) = 0, "N/A", _xlfn.XLOOKUP($C64,customers!$A:$A,customers!B:B," ",0))</f>
        <v>Nona Linklater</v>
      </c>
      <c r="G64" t="str">
        <f>IF(_xlfn.XLOOKUP($C64,customers!$A:$A,customers!C:C," ",0) = 0, "N/A", _xlfn.XLOOKUP(C64,customers!$A:$A,customers!C:C," ",0))</f>
        <v>N/A</v>
      </c>
      <c r="H64" t="str">
        <f>IF(_xlfn.XLOOKUP(C64,customers!A:A,customers!D:D," ",0) = 0, "N/A", _xlfn.XLOOKUP(C64,customers!A:A,customers!D:D," ",0))</f>
        <v>+1 (239) 347-9766</v>
      </c>
      <c r="I64" t="str">
        <f>IF(_xlfn.XLOOKUP($C64,customers!$A:$A,customers!E:E," ",0) = 0, "N/A", _xlfn.XLOOKUP($C64,customers!$A:$A,customers!E:E," ",0))</f>
        <v>856 Bonner Parkway</v>
      </c>
      <c r="J64" t="str">
        <f>IF(_xlfn.XLOOKUP($C64,customers!$A:$A,customers!F:F," ",0) = 0, "N/A", _xlfn.XLOOKUP($C64,customers!$A:$A,customers!F:F," ",0))</f>
        <v>Naples</v>
      </c>
      <c r="K64" t="str">
        <f>IF(_xlfn.XLOOKUP($C64,customers!$A:$A,customers!G:G," ",0) = 0, "N/A", _xlfn.XLOOKUP($C64,customers!$A:$A,customers!G:G," ",0))</f>
        <v>United States</v>
      </c>
      <c r="L64">
        <f>IF(_xlfn.XLOOKUP($C64,customers!$A:$A,customers!H:H," ",0) = 0, "N/A", _xlfn.XLOOKUP($C64,customers!$A:$A,customers!H:H," ",0))</f>
        <v>34114</v>
      </c>
      <c r="M64" t="str">
        <f>IF(_xlfn.XLOOKUP($C64,customers!$A:$A,customers!I:I," ",0) = 0, "N/A", _xlfn.XLOOKUP($C64,customers!$A:$A,customers!I:I," ",0))</f>
        <v>Yes</v>
      </c>
      <c r="N64" t="str">
        <f>_xlfn.XLOOKUP($D64,products!$A:$A,products!B:B,,0)</f>
        <v>Lib</v>
      </c>
      <c r="O64" t="str">
        <f>_xlfn.XLOOKUP($D64,products!$A:$A,products!C:C,,0)</f>
        <v>L</v>
      </c>
      <c r="P64">
        <f>_xlfn.XLOOKUP($D64,products!$A:$A,products!D:D,,0)</f>
        <v>0.2</v>
      </c>
      <c r="Q64">
        <f>_xlfn.XLOOKUP($D64,products!$A:$A,products!E:E,,0)</f>
        <v>4.7549999999999999</v>
      </c>
      <c r="R64">
        <f>_xlfn.XLOOKUP($D64,products!$A:$A,products!F:F,,0)</f>
        <v>2.3774999999999999</v>
      </c>
      <c r="S64">
        <f>_xlfn.XLOOKUP($D64,products!$A:$A,products!G:G,,0)</f>
        <v>0.61814999999999998</v>
      </c>
      <c r="T64">
        <f t="shared" si="0"/>
        <v>23.774999999999999</v>
      </c>
    </row>
    <row r="65" spans="1:20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t="str">
        <f>IF(_xlfn.XLOOKUP($C65,customers!$A:$A,customers!B:B," ",0) = 0, "N/A", _xlfn.XLOOKUP($C65,customers!$A:$A,customers!B:B," ",0))</f>
        <v>Annadiane Dykes</v>
      </c>
      <c r="G65" t="str">
        <f>IF(_xlfn.XLOOKUP($C65,customers!$A:$A,customers!C:C," ",0) = 0, "N/A", _xlfn.XLOOKUP(C65,customers!$A:$A,customers!C:C," ",0))</f>
        <v>adykes1r@eventbrite.com</v>
      </c>
      <c r="H65" t="str">
        <f>IF(_xlfn.XLOOKUP(C65,customers!A:A,customers!D:D," ",0) = 0, "N/A", _xlfn.XLOOKUP(C65,customers!A:A,customers!D:D," ",0))</f>
        <v>+1 (312) 111-6203</v>
      </c>
      <c r="I65" t="str">
        <f>IF(_xlfn.XLOOKUP($C65,customers!$A:$A,customers!E:E," ",0) = 0, "N/A", _xlfn.XLOOKUP($C65,customers!$A:$A,customers!E:E," ",0))</f>
        <v>31 Northport Terrace</v>
      </c>
      <c r="J65" t="str">
        <f>IF(_xlfn.XLOOKUP($C65,customers!$A:$A,customers!F:F," ",0) = 0, "N/A", _xlfn.XLOOKUP($C65,customers!$A:$A,customers!F:F," ",0))</f>
        <v>Chicago</v>
      </c>
      <c r="K65" t="str">
        <f>IF(_xlfn.XLOOKUP($C65,customers!$A:$A,customers!G:G," ",0) = 0, "N/A", _xlfn.XLOOKUP($C65,customers!$A:$A,customers!G:G," ",0))</f>
        <v>United States</v>
      </c>
      <c r="L65">
        <f>IF(_xlfn.XLOOKUP($C65,customers!$A:$A,customers!H:H," ",0) = 0, "N/A", _xlfn.XLOOKUP($C65,customers!$A:$A,customers!H:H," ",0))</f>
        <v>60681</v>
      </c>
      <c r="M65" t="str">
        <f>IF(_xlfn.XLOOKUP($C65,customers!$A:$A,customers!I:I," ",0) = 0, "N/A", _xlfn.XLOOKUP($C65,customers!$A:$A,customers!I:I," ",0))</f>
        <v>No</v>
      </c>
      <c r="N65" t="str">
        <f>_xlfn.XLOOKUP($D65,products!$A:$A,products!B:B,,0)</f>
        <v>Ara</v>
      </c>
      <c r="O65" t="str">
        <f>_xlfn.XLOOKUP($D65,products!$A:$A,products!C:C,,0)</f>
        <v>M</v>
      </c>
      <c r="P65">
        <f>_xlfn.XLOOKUP($D65,products!$A:$A,products!D:D,,0)</f>
        <v>0.5</v>
      </c>
      <c r="Q65">
        <f>_xlfn.XLOOKUP($D65,products!$A:$A,products!E:E,,0)</f>
        <v>6.75</v>
      </c>
      <c r="R65">
        <f>_xlfn.XLOOKUP($D65,products!$A:$A,products!F:F,,0)</f>
        <v>1.35</v>
      </c>
      <c r="S65">
        <f>_xlfn.XLOOKUP($D65,products!$A:$A,products!G:G,,0)</f>
        <v>0.60749999999999993</v>
      </c>
      <c r="T65">
        <f t="shared" si="0"/>
        <v>6.75</v>
      </c>
    </row>
    <row r="66" spans="1:20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t="str">
        <f>IF(_xlfn.XLOOKUP($C66,customers!$A:$A,customers!B:B," ",0) = 0, "N/A", _xlfn.XLOOKUP($C66,customers!$A:$A,customers!B:B," ",0))</f>
        <v>Felecia Dodgson</v>
      </c>
      <c r="G66" t="str">
        <f>IF(_xlfn.XLOOKUP($C66,customers!$A:$A,customers!C:C," ",0) = 0, "N/A", _xlfn.XLOOKUP(C66,customers!$A:$A,customers!C:C," ",0))</f>
        <v>N/A</v>
      </c>
      <c r="H66" t="str">
        <f>IF(_xlfn.XLOOKUP(C66,customers!A:A,customers!D:D," ",0) = 0, "N/A", _xlfn.XLOOKUP(C66,customers!A:A,customers!D:D," ",0))</f>
        <v>+1 (973) 434-8662</v>
      </c>
      <c r="I66" t="str">
        <f>IF(_xlfn.XLOOKUP($C66,customers!$A:$A,customers!E:E," ",0) = 0, "N/A", _xlfn.XLOOKUP($C66,customers!$A:$A,customers!E:E," ",0))</f>
        <v>48053 8th Crossing</v>
      </c>
      <c r="J66" t="str">
        <f>IF(_xlfn.XLOOKUP($C66,customers!$A:$A,customers!F:F," ",0) = 0, "N/A", _xlfn.XLOOKUP($C66,customers!$A:$A,customers!F:F," ",0))</f>
        <v>Newark</v>
      </c>
      <c r="K66" t="str">
        <f>IF(_xlfn.XLOOKUP($C66,customers!$A:$A,customers!G:G," ",0) = 0, "N/A", _xlfn.XLOOKUP($C66,customers!$A:$A,customers!G:G," ",0))</f>
        <v>United States</v>
      </c>
      <c r="L66">
        <f>IF(_xlfn.XLOOKUP($C66,customers!$A:$A,customers!H:H," ",0) = 0, "N/A", _xlfn.XLOOKUP($C66,customers!$A:$A,customers!H:H," ",0))</f>
        <v>7104</v>
      </c>
      <c r="M66" t="str">
        <f>IF(_xlfn.XLOOKUP($C66,customers!$A:$A,customers!I:I," ",0) = 0, "N/A", _xlfn.XLOOKUP($C66,customers!$A:$A,customers!I:I," ",0))</f>
        <v>Yes</v>
      </c>
      <c r="N66" t="str">
        <f>_xlfn.XLOOKUP($D66,products!$A:$A,products!B:B,,0)</f>
        <v>Rob</v>
      </c>
      <c r="O66" t="str">
        <f>_xlfn.XLOOKUP($D66,products!$A:$A,products!C:C,,0)</f>
        <v>M</v>
      </c>
      <c r="P66">
        <f>_xlfn.XLOOKUP($D66,products!$A:$A,products!D:D,,0)</f>
        <v>0.5</v>
      </c>
      <c r="Q66">
        <f>_xlfn.XLOOKUP($D66,products!$A:$A,products!E:E,,0)</f>
        <v>5.97</v>
      </c>
      <c r="R66">
        <f>_xlfn.XLOOKUP($D66,products!$A:$A,products!F:F,,0)</f>
        <v>1.194</v>
      </c>
      <c r="S66">
        <f>_xlfn.XLOOKUP($D66,products!$A:$A,products!G:G,,0)</f>
        <v>0.35819999999999996</v>
      </c>
      <c r="T66">
        <f t="shared" si="0"/>
        <v>35.82</v>
      </c>
    </row>
    <row r="67" spans="1:20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t="str">
        <f>IF(_xlfn.XLOOKUP($C67,customers!$A:$A,customers!B:B," ",0) = 0, "N/A", _xlfn.XLOOKUP($C67,customers!$A:$A,customers!B:B," ",0))</f>
        <v>Angelia Cockrem</v>
      </c>
      <c r="G67" t="str">
        <f>IF(_xlfn.XLOOKUP($C67,customers!$A:$A,customers!C:C," ",0) = 0, "N/A", _xlfn.XLOOKUP(C67,customers!$A:$A,customers!C:C," ",0))</f>
        <v>acockrem1t@engadget.com</v>
      </c>
      <c r="H67" t="str">
        <f>IF(_xlfn.XLOOKUP(C67,customers!A:A,customers!D:D," ",0) = 0, "N/A", _xlfn.XLOOKUP(C67,customers!A:A,customers!D:D," ",0))</f>
        <v>+1 (571) 316-8217</v>
      </c>
      <c r="I67" t="str">
        <f>IF(_xlfn.XLOOKUP($C67,customers!$A:$A,customers!E:E," ",0) = 0, "N/A", _xlfn.XLOOKUP($C67,customers!$A:$A,customers!E:E," ",0))</f>
        <v>1 Sherman Alley</v>
      </c>
      <c r="J67" t="str">
        <f>IF(_xlfn.XLOOKUP($C67,customers!$A:$A,customers!F:F," ",0) = 0, "N/A", _xlfn.XLOOKUP($C67,customers!$A:$A,customers!F:F," ",0))</f>
        <v>Vienna</v>
      </c>
      <c r="K67" t="str">
        <f>IF(_xlfn.XLOOKUP($C67,customers!$A:$A,customers!G:G," ",0) = 0, "N/A", _xlfn.XLOOKUP($C67,customers!$A:$A,customers!G:G," ",0))</f>
        <v>United States</v>
      </c>
      <c r="L67">
        <f>IF(_xlfn.XLOOKUP($C67,customers!$A:$A,customers!H:H," ",0) = 0, "N/A", _xlfn.XLOOKUP($C67,customers!$A:$A,customers!H:H," ",0))</f>
        <v>22184</v>
      </c>
      <c r="M67" t="str">
        <f>IF(_xlfn.XLOOKUP($C67,customers!$A:$A,customers!I:I," ",0) = 0, "N/A", _xlfn.XLOOKUP($C67,customers!$A:$A,customers!I:I," ",0))</f>
        <v>Yes</v>
      </c>
      <c r="N67" t="str">
        <f>_xlfn.XLOOKUP($D67,products!$A:$A,products!B:B,,0)</f>
        <v>Rob</v>
      </c>
      <c r="O67" t="str">
        <f>_xlfn.XLOOKUP($D67,products!$A:$A,products!C:C,,0)</f>
        <v>D</v>
      </c>
      <c r="P67">
        <f>_xlfn.XLOOKUP($D67,products!$A:$A,products!D:D,,0)</f>
        <v>2.5</v>
      </c>
      <c r="Q67">
        <f>_xlfn.XLOOKUP($D67,products!$A:$A,products!E:E,,0)</f>
        <v>20.584999999999997</v>
      </c>
      <c r="R67">
        <f>_xlfn.XLOOKUP($D67,products!$A:$A,products!F:F,,0)</f>
        <v>0.82339999999999991</v>
      </c>
      <c r="S67">
        <f>_xlfn.XLOOKUP($D67,products!$A:$A,products!G:G,,0)</f>
        <v>1.2350999999999999</v>
      </c>
      <c r="T67">
        <f t="shared" ref="T67:T130" si="1">Q67*E67</f>
        <v>82.339999999999989</v>
      </c>
    </row>
    <row r="68" spans="1:20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t="str">
        <f>IF(_xlfn.XLOOKUP($C68,customers!$A:$A,customers!B:B," ",0) = 0, "N/A", _xlfn.XLOOKUP($C68,customers!$A:$A,customers!B:B," ",0))</f>
        <v>Belvia Umpleby</v>
      </c>
      <c r="G68" t="str">
        <f>IF(_xlfn.XLOOKUP($C68,customers!$A:$A,customers!C:C," ",0) = 0, "N/A", _xlfn.XLOOKUP(C68,customers!$A:$A,customers!C:C," ",0))</f>
        <v>bumpleby1u@soundcloud.com</v>
      </c>
      <c r="H68" t="str">
        <f>IF(_xlfn.XLOOKUP(C68,customers!A:A,customers!D:D," ",0) = 0, "N/A", _xlfn.XLOOKUP(C68,customers!A:A,customers!D:D," ",0))</f>
        <v>+1 (682) 627-0888</v>
      </c>
      <c r="I68" t="str">
        <f>IF(_xlfn.XLOOKUP($C68,customers!$A:$A,customers!E:E," ",0) = 0, "N/A", _xlfn.XLOOKUP($C68,customers!$A:$A,customers!E:E," ",0))</f>
        <v>710 Prairie Rose Terrace</v>
      </c>
      <c r="J68" t="str">
        <f>IF(_xlfn.XLOOKUP($C68,customers!$A:$A,customers!F:F," ",0) = 0, "N/A", _xlfn.XLOOKUP($C68,customers!$A:$A,customers!F:F," ",0))</f>
        <v>Fort Worth</v>
      </c>
      <c r="K68" t="str">
        <f>IF(_xlfn.XLOOKUP($C68,customers!$A:$A,customers!G:G," ",0) = 0, "N/A", _xlfn.XLOOKUP($C68,customers!$A:$A,customers!G:G," ",0))</f>
        <v>United States</v>
      </c>
      <c r="L68">
        <f>IF(_xlfn.XLOOKUP($C68,customers!$A:$A,customers!H:H," ",0) = 0, "N/A", _xlfn.XLOOKUP($C68,customers!$A:$A,customers!H:H," ",0))</f>
        <v>76178</v>
      </c>
      <c r="M68" t="str">
        <f>IF(_xlfn.XLOOKUP($C68,customers!$A:$A,customers!I:I," ",0) = 0, "N/A", _xlfn.XLOOKUP($C68,customers!$A:$A,customers!I:I," ",0))</f>
        <v>Yes</v>
      </c>
      <c r="N68" t="str">
        <f>_xlfn.XLOOKUP($D68,products!$A:$A,products!B:B,,0)</f>
        <v>Rob</v>
      </c>
      <c r="O68" t="str">
        <f>_xlfn.XLOOKUP($D68,products!$A:$A,products!C:C,,0)</f>
        <v>L</v>
      </c>
      <c r="P68">
        <f>_xlfn.XLOOKUP($D68,products!$A:$A,products!D:D,,0)</f>
        <v>0.5</v>
      </c>
      <c r="Q68">
        <f>_xlfn.XLOOKUP($D68,products!$A:$A,products!E:E,,0)</f>
        <v>7.169999999999999</v>
      </c>
      <c r="R68">
        <f>_xlfn.XLOOKUP($D68,products!$A:$A,products!F:F,,0)</f>
        <v>1.4339999999999997</v>
      </c>
      <c r="S68">
        <f>_xlfn.XLOOKUP($D68,products!$A:$A,products!G:G,,0)</f>
        <v>0.43019999999999992</v>
      </c>
      <c r="T68">
        <f t="shared" si="1"/>
        <v>7.169999999999999</v>
      </c>
    </row>
    <row r="69" spans="1:20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t="str">
        <f>IF(_xlfn.XLOOKUP($C69,customers!$A:$A,customers!B:B," ",0) = 0, "N/A", _xlfn.XLOOKUP($C69,customers!$A:$A,customers!B:B," ",0))</f>
        <v>Nat Saleway</v>
      </c>
      <c r="G69" t="str">
        <f>IF(_xlfn.XLOOKUP($C69,customers!$A:$A,customers!C:C," ",0) = 0, "N/A", _xlfn.XLOOKUP(C69,customers!$A:$A,customers!C:C," ",0))</f>
        <v>nsaleway1v@dedecms.com</v>
      </c>
      <c r="H69" t="str">
        <f>IF(_xlfn.XLOOKUP(C69,customers!A:A,customers!D:D," ",0) = 0, "N/A", _xlfn.XLOOKUP(C69,customers!A:A,customers!D:D," ",0))</f>
        <v>+1 (323) 473-0294</v>
      </c>
      <c r="I69" t="str">
        <f>IF(_xlfn.XLOOKUP($C69,customers!$A:$A,customers!E:E," ",0) = 0, "N/A", _xlfn.XLOOKUP($C69,customers!$A:$A,customers!E:E," ",0))</f>
        <v>0780 Anthes Plaza</v>
      </c>
      <c r="J69" t="str">
        <f>IF(_xlfn.XLOOKUP($C69,customers!$A:$A,customers!F:F," ",0) = 0, "N/A", _xlfn.XLOOKUP($C69,customers!$A:$A,customers!F:F," ",0))</f>
        <v>Burbank</v>
      </c>
      <c r="K69" t="str">
        <f>IF(_xlfn.XLOOKUP($C69,customers!$A:$A,customers!G:G," ",0) = 0, "N/A", _xlfn.XLOOKUP($C69,customers!$A:$A,customers!G:G," ",0))</f>
        <v>United States</v>
      </c>
      <c r="L69">
        <f>IF(_xlfn.XLOOKUP($C69,customers!$A:$A,customers!H:H," ",0) = 0, "N/A", _xlfn.XLOOKUP($C69,customers!$A:$A,customers!H:H," ",0))</f>
        <v>91505</v>
      </c>
      <c r="M69" t="str">
        <f>IF(_xlfn.XLOOKUP($C69,customers!$A:$A,customers!I:I," ",0) = 0, "N/A", _xlfn.XLOOKUP($C69,customers!$A:$A,customers!I:I," ",0))</f>
        <v>No</v>
      </c>
      <c r="N69" t="str">
        <f>_xlfn.XLOOKUP($D69,products!$A:$A,products!B:B,,0)</f>
        <v>Lib</v>
      </c>
      <c r="O69" t="str">
        <f>_xlfn.XLOOKUP($D69,products!$A:$A,products!C:C,,0)</f>
        <v>L</v>
      </c>
      <c r="P69">
        <f>_xlfn.XLOOKUP($D69,products!$A:$A,products!D:D,,0)</f>
        <v>0.2</v>
      </c>
      <c r="Q69">
        <f>_xlfn.XLOOKUP($D69,products!$A:$A,products!E:E,,0)</f>
        <v>4.7549999999999999</v>
      </c>
      <c r="R69">
        <f>_xlfn.XLOOKUP($D69,products!$A:$A,products!F:F,,0)</f>
        <v>2.3774999999999999</v>
      </c>
      <c r="S69">
        <f>_xlfn.XLOOKUP($D69,products!$A:$A,products!G:G,,0)</f>
        <v>0.61814999999999998</v>
      </c>
      <c r="T69">
        <f t="shared" si="1"/>
        <v>9.51</v>
      </c>
    </row>
    <row r="70" spans="1:20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t="str">
        <f>IF(_xlfn.XLOOKUP($C70,customers!$A:$A,customers!B:B," ",0) = 0, "N/A", _xlfn.XLOOKUP($C70,customers!$A:$A,customers!B:B," ",0))</f>
        <v>Hayward Goulter</v>
      </c>
      <c r="G70" t="str">
        <f>IF(_xlfn.XLOOKUP($C70,customers!$A:$A,customers!C:C," ",0) = 0, "N/A", _xlfn.XLOOKUP(C70,customers!$A:$A,customers!C:C," ",0))</f>
        <v>hgoulter1w@abc.net.au</v>
      </c>
      <c r="H70" t="str">
        <f>IF(_xlfn.XLOOKUP(C70,customers!A:A,customers!D:D," ",0) = 0, "N/A", _xlfn.XLOOKUP(C70,customers!A:A,customers!D:D," ",0))</f>
        <v>+1 (423) 764-7751</v>
      </c>
      <c r="I70" t="str">
        <f>IF(_xlfn.XLOOKUP($C70,customers!$A:$A,customers!E:E," ",0) = 0, "N/A", _xlfn.XLOOKUP($C70,customers!$A:$A,customers!E:E," ",0))</f>
        <v>2081 Mariners Cove Drive</v>
      </c>
      <c r="J70" t="str">
        <f>IF(_xlfn.XLOOKUP($C70,customers!$A:$A,customers!F:F," ",0) = 0, "N/A", _xlfn.XLOOKUP($C70,customers!$A:$A,customers!F:F," ",0))</f>
        <v>Kingsport</v>
      </c>
      <c r="K70" t="str">
        <f>IF(_xlfn.XLOOKUP($C70,customers!$A:$A,customers!G:G," ",0) = 0, "N/A", _xlfn.XLOOKUP($C70,customers!$A:$A,customers!G:G," ",0))</f>
        <v>United States</v>
      </c>
      <c r="L70">
        <f>IF(_xlfn.XLOOKUP($C70,customers!$A:$A,customers!H:H," ",0) = 0, "N/A", _xlfn.XLOOKUP($C70,customers!$A:$A,customers!H:H," ",0))</f>
        <v>37665</v>
      </c>
      <c r="M70" t="str">
        <f>IF(_xlfn.XLOOKUP($C70,customers!$A:$A,customers!I:I," ",0) = 0, "N/A", _xlfn.XLOOKUP($C70,customers!$A:$A,customers!I:I," ",0))</f>
        <v>No</v>
      </c>
      <c r="N70" t="str">
        <f>_xlfn.XLOOKUP($D70,products!$A:$A,products!B:B,,0)</f>
        <v>Rob</v>
      </c>
      <c r="O70" t="str">
        <f>_xlfn.XLOOKUP($D70,products!$A:$A,products!C:C,,0)</f>
        <v>M</v>
      </c>
      <c r="P70">
        <f>_xlfn.XLOOKUP($D70,products!$A:$A,products!D:D,,0)</f>
        <v>0.2</v>
      </c>
      <c r="Q70">
        <f>_xlfn.XLOOKUP($D70,products!$A:$A,products!E:E,,0)</f>
        <v>2.9849999999999999</v>
      </c>
      <c r="R70">
        <f>_xlfn.XLOOKUP($D70,products!$A:$A,products!F:F,,0)</f>
        <v>1.4924999999999999</v>
      </c>
      <c r="S70">
        <f>_xlfn.XLOOKUP($D70,products!$A:$A,products!G:G,,0)</f>
        <v>0.17909999999999998</v>
      </c>
      <c r="T70">
        <f t="shared" si="1"/>
        <v>2.9849999999999999</v>
      </c>
    </row>
    <row r="71" spans="1:20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t="str">
        <f>IF(_xlfn.XLOOKUP($C71,customers!$A:$A,customers!B:B," ",0) = 0, "N/A", _xlfn.XLOOKUP($C71,customers!$A:$A,customers!B:B," ",0))</f>
        <v>Gay Rizzello</v>
      </c>
      <c r="G71" t="str">
        <f>IF(_xlfn.XLOOKUP($C71,customers!$A:$A,customers!C:C," ",0) = 0, "N/A", _xlfn.XLOOKUP(C71,customers!$A:$A,customers!C:C," ",0))</f>
        <v>grizzello1x@symantec.com</v>
      </c>
      <c r="H71" t="str">
        <f>IF(_xlfn.XLOOKUP(C71,customers!A:A,customers!D:D," ",0) = 0, "N/A", _xlfn.XLOOKUP(C71,customers!A:A,customers!D:D," ",0))</f>
        <v>+44 (247) 225-8003</v>
      </c>
      <c r="I71" t="str">
        <f>IF(_xlfn.XLOOKUP($C71,customers!$A:$A,customers!E:E," ",0) = 0, "N/A", _xlfn.XLOOKUP($C71,customers!$A:$A,customers!E:E," ",0))</f>
        <v>21 Schmedeman Crossing</v>
      </c>
      <c r="J71" t="str">
        <f>IF(_xlfn.XLOOKUP($C71,customers!$A:$A,customers!F:F," ",0) = 0, "N/A", _xlfn.XLOOKUP($C71,customers!$A:$A,customers!F:F," ",0))</f>
        <v>Liverpool</v>
      </c>
      <c r="K71" t="str">
        <f>IF(_xlfn.XLOOKUP($C71,customers!$A:$A,customers!G:G," ",0) = 0, "N/A", _xlfn.XLOOKUP($C71,customers!$A:$A,customers!G:G," ",0))</f>
        <v>United Kingdom</v>
      </c>
      <c r="L71" t="str">
        <f>IF(_xlfn.XLOOKUP($C71,customers!$A:$A,customers!H:H," ",0) = 0, "N/A", _xlfn.XLOOKUP($C71,customers!$A:$A,customers!H:H," ",0))</f>
        <v>L33</v>
      </c>
      <c r="M71" t="str">
        <f>IF(_xlfn.XLOOKUP($C71,customers!$A:$A,customers!I:I," ",0) = 0, "N/A", _xlfn.XLOOKUP($C71,customers!$A:$A,customers!I:I," ",0))</f>
        <v>Yes</v>
      </c>
      <c r="N71" t="str">
        <f>_xlfn.XLOOKUP($D71,products!$A:$A,products!B:B,,0)</f>
        <v>Rob</v>
      </c>
      <c r="O71" t="str">
        <f>_xlfn.XLOOKUP($D71,products!$A:$A,products!C:C,,0)</f>
        <v>M</v>
      </c>
      <c r="P71">
        <f>_xlfn.XLOOKUP($D71,products!$A:$A,products!D:D,,0)</f>
        <v>1</v>
      </c>
      <c r="Q71">
        <f>_xlfn.XLOOKUP($D71,products!$A:$A,products!E:E,,0)</f>
        <v>9.9499999999999993</v>
      </c>
      <c r="R71">
        <f>_xlfn.XLOOKUP($D71,products!$A:$A,products!F:F,,0)</f>
        <v>0.99499999999999988</v>
      </c>
      <c r="S71">
        <f>_xlfn.XLOOKUP($D71,products!$A:$A,products!G:G,,0)</f>
        <v>0.59699999999999998</v>
      </c>
      <c r="T71">
        <f t="shared" si="1"/>
        <v>59.699999999999996</v>
      </c>
    </row>
    <row r="72" spans="1:20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t="str">
        <f>IF(_xlfn.XLOOKUP($C72,customers!$A:$A,customers!B:B," ",0) = 0, "N/A", _xlfn.XLOOKUP($C72,customers!$A:$A,customers!B:B," ",0))</f>
        <v>Shannon List</v>
      </c>
      <c r="G72" t="str">
        <f>IF(_xlfn.XLOOKUP($C72,customers!$A:$A,customers!C:C," ",0) = 0, "N/A", _xlfn.XLOOKUP(C72,customers!$A:$A,customers!C:C," ",0))</f>
        <v>slist1y@mapquest.com</v>
      </c>
      <c r="H72" t="str">
        <f>IF(_xlfn.XLOOKUP(C72,customers!A:A,customers!D:D," ",0) = 0, "N/A", _xlfn.XLOOKUP(C72,customers!A:A,customers!D:D," ",0))</f>
        <v>+1 (614) 279-9816</v>
      </c>
      <c r="I72" t="str">
        <f>IF(_xlfn.XLOOKUP($C72,customers!$A:$A,customers!E:E," ",0) = 0, "N/A", _xlfn.XLOOKUP($C72,customers!$A:$A,customers!E:E," ",0))</f>
        <v>7123 Algoma Center</v>
      </c>
      <c r="J72" t="str">
        <f>IF(_xlfn.XLOOKUP($C72,customers!$A:$A,customers!F:F," ",0) = 0, "N/A", _xlfn.XLOOKUP($C72,customers!$A:$A,customers!F:F," ",0))</f>
        <v>Columbus</v>
      </c>
      <c r="K72" t="str">
        <f>IF(_xlfn.XLOOKUP($C72,customers!$A:$A,customers!G:G," ",0) = 0, "N/A", _xlfn.XLOOKUP($C72,customers!$A:$A,customers!G:G," ",0))</f>
        <v>United States</v>
      </c>
      <c r="L72">
        <f>IF(_xlfn.XLOOKUP($C72,customers!$A:$A,customers!H:H," ",0) = 0, "N/A", _xlfn.XLOOKUP($C72,customers!$A:$A,customers!H:H," ",0))</f>
        <v>43231</v>
      </c>
      <c r="M72" t="str">
        <f>IF(_xlfn.XLOOKUP($C72,customers!$A:$A,customers!I:I," ",0) = 0, "N/A", _xlfn.XLOOKUP($C72,customers!$A:$A,customers!I:I," ",0))</f>
        <v>No</v>
      </c>
      <c r="N72" t="str">
        <f>_xlfn.XLOOKUP($D72,products!$A:$A,products!B:B,,0)</f>
        <v>Exc</v>
      </c>
      <c r="O72" t="str">
        <f>_xlfn.XLOOKUP($D72,products!$A:$A,products!C:C,,0)</f>
        <v>L</v>
      </c>
      <c r="P72">
        <f>_xlfn.XLOOKUP($D72,products!$A:$A,products!D:D,,0)</f>
        <v>2.5</v>
      </c>
      <c r="Q72">
        <f>_xlfn.XLOOKUP($D72,products!$A:$A,products!E:E,,0)</f>
        <v>34.154999999999994</v>
      </c>
      <c r="R72">
        <f>_xlfn.XLOOKUP($D72,products!$A:$A,products!F:F,,0)</f>
        <v>1.3661999999999999</v>
      </c>
      <c r="S72">
        <f>_xlfn.XLOOKUP($D72,products!$A:$A,products!G:G,,0)</f>
        <v>3.7570499999999996</v>
      </c>
      <c r="T72">
        <f t="shared" si="1"/>
        <v>136.61999999999998</v>
      </c>
    </row>
    <row r="73" spans="1:20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t="str">
        <f>IF(_xlfn.XLOOKUP($C73,customers!$A:$A,customers!B:B," ",0) = 0, "N/A", _xlfn.XLOOKUP($C73,customers!$A:$A,customers!B:B," ",0))</f>
        <v>Shirlene Edmondson</v>
      </c>
      <c r="G73" t="str">
        <f>IF(_xlfn.XLOOKUP($C73,customers!$A:$A,customers!C:C," ",0) = 0, "N/A", _xlfn.XLOOKUP(C73,customers!$A:$A,customers!C:C," ",0))</f>
        <v>sedmondson1z@theguardian.com</v>
      </c>
      <c r="H73" t="str">
        <f>IF(_xlfn.XLOOKUP(C73,customers!A:A,customers!D:D," ",0) = 0, "N/A", _xlfn.XLOOKUP(C73,customers!A:A,customers!D:D," ",0))</f>
        <v>+353 (248) 428-7978</v>
      </c>
      <c r="I73" t="str">
        <f>IF(_xlfn.XLOOKUP($C73,customers!$A:$A,customers!E:E," ",0) = 0, "N/A", _xlfn.XLOOKUP($C73,customers!$A:$A,customers!E:E," ",0))</f>
        <v>4752 International Point</v>
      </c>
      <c r="J73" t="str">
        <f>IF(_xlfn.XLOOKUP($C73,customers!$A:$A,customers!F:F," ",0) = 0, "N/A", _xlfn.XLOOKUP($C73,customers!$A:$A,customers!F:F," ",0))</f>
        <v>Newmarket on Fergus</v>
      </c>
      <c r="K73" t="str">
        <f>IF(_xlfn.XLOOKUP($C73,customers!$A:$A,customers!G:G," ",0) = 0, "N/A", _xlfn.XLOOKUP($C73,customers!$A:$A,customers!G:G," ",0))</f>
        <v>Ireland</v>
      </c>
      <c r="L73" t="str">
        <f>IF(_xlfn.XLOOKUP($C73,customers!$A:$A,customers!H:H," ",0) = 0, "N/A", _xlfn.XLOOKUP($C73,customers!$A:$A,customers!H:H," ",0))</f>
        <v>P17</v>
      </c>
      <c r="M73" t="str">
        <f>IF(_xlfn.XLOOKUP($C73,customers!$A:$A,customers!I:I," ",0) = 0, "N/A", _xlfn.XLOOKUP($C73,customers!$A:$A,customers!I:I," ",0))</f>
        <v>No</v>
      </c>
      <c r="N73" t="str">
        <f>_xlfn.XLOOKUP($D73,products!$A:$A,products!B:B,,0)</f>
        <v>Lib</v>
      </c>
      <c r="O73" t="str">
        <f>_xlfn.XLOOKUP($D73,products!$A:$A,products!C:C,,0)</f>
        <v>L</v>
      </c>
      <c r="P73">
        <f>_xlfn.XLOOKUP($D73,products!$A:$A,products!D:D,,0)</f>
        <v>0.2</v>
      </c>
      <c r="Q73">
        <f>_xlfn.XLOOKUP($D73,products!$A:$A,products!E:E,,0)</f>
        <v>4.7549999999999999</v>
      </c>
      <c r="R73">
        <f>_xlfn.XLOOKUP($D73,products!$A:$A,products!F:F,,0)</f>
        <v>2.3774999999999999</v>
      </c>
      <c r="S73">
        <f>_xlfn.XLOOKUP($D73,products!$A:$A,products!G:G,,0)</f>
        <v>0.61814999999999998</v>
      </c>
      <c r="T73">
        <f t="shared" si="1"/>
        <v>9.51</v>
      </c>
    </row>
    <row r="74" spans="1:20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t="str">
        <f>IF(_xlfn.XLOOKUP($C74,customers!$A:$A,customers!B:B," ",0) = 0, "N/A", _xlfn.XLOOKUP($C74,customers!$A:$A,customers!B:B," ",0))</f>
        <v>Aurlie McCarl</v>
      </c>
      <c r="G74" t="str">
        <f>IF(_xlfn.XLOOKUP($C74,customers!$A:$A,customers!C:C," ",0) = 0, "N/A", _xlfn.XLOOKUP(C74,customers!$A:$A,customers!C:C," ",0))</f>
        <v>N/A</v>
      </c>
      <c r="H74" t="str">
        <f>IF(_xlfn.XLOOKUP(C74,customers!A:A,customers!D:D," ",0) = 0, "N/A", _xlfn.XLOOKUP(C74,customers!A:A,customers!D:D," ",0))</f>
        <v>+1 (504) 209-2724</v>
      </c>
      <c r="I74" t="str">
        <f>IF(_xlfn.XLOOKUP($C74,customers!$A:$A,customers!E:E," ",0) = 0, "N/A", _xlfn.XLOOKUP($C74,customers!$A:$A,customers!E:E," ",0))</f>
        <v>731 David Park</v>
      </c>
      <c r="J74" t="str">
        <f>IF(_xlfn.XLOOKUP($C74,customers!$A:$A,customers!F:F," ",0) = 0, "N/A", _xlfn.XLOOKUP($C74,customers!$A:$A,customers!F:F," ",0))</f>
        <v>New Orleans</v>
      </c>
      <c r="K74" t="str">
        <f>IF(_xlfn.XLOOKUP($C74,customers!$A:$A,customers!G:G," ",0) = 0, "N/A", _xlfn.XLOOKUP($C74,customers!$A:$A,customers!G:G," ",0))</f>
        <v>United States</v>
      </c>
      <c r="L74">
        <f>IF(_xlfn.XLOOKUP($C74,customers!$A:$A,customers!H:H," ",0) = 0, "N/A", _xlfn.XLOOKUP($C74,customers!$A:$A,customers!H:H," ",0))</f>
        <v>70183</v>
      </c>
      <c r="M74" t="str">
        <f>IF(_xlfn.XLOOKUP($C74,customers!$A:$A,customers!I:I," ",0) = 0, "N/A", _xlfn.XLOOKUP($C74,customers!$A:$A,customers!I:I," ",0))</f>
        <v>No</v>
      </c>
      <c r="N74" t="str">
        <f>_xlfn.XLOOKUP($D74,products!$A:$A,products!B:B,,0)</f>
        <v>Ara</v>
      </c>
      <c r="O74" t="str">
        <f>_xlfn.XLOOKUP($D74,products!$A:$A,products!C:C,,0)</f>
        <v>M</v>
      </c>
      <c r="P74">
        <f>_xlfn.XLOOKUP($D74,products!$A:$A,products!D:D,,0)</f>
        <v>2.5</v>
      </c>
      <c r="Q74">
        <f>_xlfn.XLOOKUP($D74,products!$A:$A,products!E:E,,0)</f>
        <v>25.874999999999996</v>
      </c>
      <c r="R74">
        <f>_xlfn.XLOOKUP($D74,products!$A:$A,products!F:F,,0)</f>
        <v>1.0349999999999999</v>
      </c>
      <c r="S74">
        <f>_xlfn.XLOOKUP($D74,products!$A:$A,products!G:G,,0)</f>
        <v>2.3287499999999994</v>
      </c>
      <c r="T74">
        <f t="shared" si="1"/>
        <v>77.624999999999986</v>
      </c>
    </row>
    <row r="75" spans="1:20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t="str">
        <f>IF(_xlfn.XLOOKUP($C75,customers!$A:$A,customers!B:B," ",0) = 0, "N/A", _xlfn.XLOOKUP($C75,customers!$A:$A,customers!B:B," ",0))</f>
        <v>Alikee Carryer</v>
      </c>
      <c r="G75" t="str">
        <f>IF(_xlfn.XLOOKUP($C75,customers!$A:$A,customers!C:C," ",0) = 0, "N/A", _xlfn.XLOOKUP(C75,customers!$A:$A,customers!C:C," ",0))</f>
        <v>N/A</v>
      </c>
      <c r="H75" t="str">
        <f>IF(_xlfn.XLOOKUP(C75,customers!A:A,customers!D:D," ",0) = 0, "N/A", _xlfn.XLOOKUP(C75,customers!A:A,customers!D:D," ",0))</f>
        <v>+1 (704) 799-5219</v>
      </c>
      <c r="I75" t="str">
        <f>IF(_xlfn.XLOOKUP($C75,customers!$A:$A,customers!E:E," ",0) = 0, "N/A", _xlfn.XLOOKUP($C75,customers!$A:$A,customers!E:E," ",0))</f>
        <v>247 Helena Drive</v>
      </c>
      <c r="J75" t="str">
        <f>IF(_xlfn.XLOOKUP($C75,customers!$A:$A,customers!F:F," ",0) = 0, "N/A", _xlfn.XLOOKUP($C75,customers!$A:$A,customers!F:F," ",0))</f>
        <v>Charlotte</v>
      </c>
      <c r="K75" t="str">
        <f>IF(_xlfn.XLOOKUP($C75,customers!$A:$A,customers!G:G," ",0) = 0, "N/A", _xlfn.XLOOKUP($C75,customers!$A:$A,customers!G:G," ",0))</f>
        <v>United States</v>
      </c>
      <c r="L75">
        <f>IF(_xlfn.XLOOKUP($C75,customers!$A:$A,customers!H:H," ",0) = 0, "N/A", _xlfn.XLOOKUP($C75,customers!$A:$A,customers!H:H," ",0))</f>
        <v>28230</v>
      </c>
      <c r="M75" t="str">
        <f>IF(_xlfn.XLOOKUP($C75,customers!$A:$A,customers!I:I," ",0) = 0, "N/A", _xlfn.XLOOKUP($C75,customers!$A:$A,customers!I:I," ",0))</f>
        <v>Yes</v>
      </c>
      <c r="N75" t="str">
        <f>_xlfn.XLOOKUP($D75,products!$A:$A,products!B:B,,0)</f>
        <v>Lib</v>
      </c>
      <c r="O75" t="str">
        <f>_xlfn.XLOOKUP($D75,products!$A:$A,products!C:C,,0)</f>
        <v>M</v>
      </c>
      <c r="P75">
        <f>_xlfn.XLOOKUP($D75,products!$A:$A,products!D:D,,0)</f>
        <v>0.2</v>
      </c>
      <c r="Q75">
        <f>_xlfn.XLOOKUP($D75,products!$A:$A,products!E:E,,0)</f>
        <v>4.3650000000000002</v>
      </c>
      <c r="R75">
        <f>_xlfn.XLOOKUP($D75,products!$A:$A,products!F:F,,0)</f>
        <v>2.1825000000000001</v>
      </c>
      <c r="S75">
        <f>_xlfn.XLOOKUP($D75,products!$A:$A,products!G:G,,0)</f>
        <v>0.56745000000000001</v>
      </c>
      <c r="T75">
        <f t="shared" si="1"/>
        <v>21.825000000000003</v>
      </c>
    </row>
    <row r="76" spans="1:20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t="str">
        <f>IF(_xlfn.XLOOKUP($C76,customers!$A:$A,customers!B:B," ",0) = 0, "N/A", _xlfn.XLOOKUP($C76,customers!$A:$A,customers!B:B," ",0))</f>
        <v>Jennifer Rangall</v>
      </c>
      <c r="G76" t="str">
        <f>IF(_xlfn.XLOOKUP($C76,customers!$A:$A,customers!C:C," ",0) = 0, "N/A", _xlfn.XLOOKUP(C76,customers!$A:$A,customers!C:C," ",0))</f>
        <v>jrangall22@newsvine.com</v>
      </c>
      <c r="H76" t="str">
        <f>IF(_xlfn.XLOOKUP(C76,customers!A:A,customers!D:D," ",0) = 0, "N/A", _xlfn.XLOOKUP(C76,customers!A:A,customers!D:D," ",0))</f>
        <v>+1 (781) 512-6637</v>
      </c>
      <c r="I76" t="str">
        <f>IF(_xlfn.XLOOKUP($C76,customers!$A:$A,customers!E:E," ",0) = 0, "N/A", _xlfn.XLOOKUP($C76,customers!$A:$A,customers!E:E," ",0))</f>
        <v>0 Grasskamp Lane</v>
      </c>
      <c r="J76" t="str">
        <f>IF(_xlfn.XLOOKUP($C76,customers!$A:$A,customers!F:F," ",0) = 0, "N/A", _xlfn.XLOOKUP($C76,customers!$A:$A,customers!F:F," ",0))</f>
        <v>Springfield</v>
      </c>
      <c r="K76" t="str">
        <f>IF(_xlfn.XLOOKUP($C76,customers!$A:$A,customers!G:G," ",0) = 0, "N/A", _xlfn.XLOOKUP($C76,customers!$A:$A,customers!G:G," ",0))</f>
        <v>United States</v>
      </c>
      <c r="L76">
        <f>IF(_xlfn.XLOOKUP($C76,customers!$A:$A,customers!H:H," ",0) = 0, "N/A", _xlfn.XLOOKUP($C76,customers!$A:$A,customers!H:H," ",0))</f>
        <v>1114</v>
      </c>
      <c r="M76" t="str">
        <f>IF(_xlfn.XLOOKUP($C76,customers!$A:$A,customers!I:I," ",0) = 0, "N/A", _xlfn.XLOOKUP($C76,customers!$A:$A,customers!I:I," ",0))</f>
        <v>Yes</v>
      </c>
      <c r="N76" t="str">
        <f>_xlfn.XLOOKUP($D76,products!$A:$A,products!B:B,,0)</f>
        <v>Exc</v>
      </c>
      <c r="O76" t="str">
        <f>_xlfn.XLOOKUP($D76,products!$A:$A,products!C:C,,0)</f>
        <v>L</v>
      </c>
      <c r="P76">
        <f>_xlfn.XLOOKUP($D76,products!$A:$A,products!D:D,,0)</f>
        <v>0.5</v>
      </c>
      <c r="Q76">
        <f>_xlfn.XLOOKUP($D76,products!$A:$A,products!E:E,,0)</f>
        <v>8.91</v>
      </c>
      <c r="R76">
        <f>_xlfn.XLOOKUP($D76,products!$A:$A,products!F:F,,0)</f>
        <v>1.782</v>
      </c>
      <c r="S76">
        <f>_xlfn.XLOOKUP($D76,products!$A:$A,products!G:G,,0)</f>
        <v>0.98009999999999997</v>
      </c>
      <c r="T76">
        <f t="shared" si="1"/>
        <v>17.82</v>
      </c>
    </row>
    <row r="77" spans="1:20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t="str">
        <f>IF(_xlfn.XLOOKUP($C77,customers!$A:$A,customers!B:B," ",0) = 0, "N/A", _xlfn.XLOOKUP($C77,customers!$A:$A,customers!B:B," ",0))</f>
        <v>Kipper Boorn</v>
      </c>
      <c r="G77" t="str">
        <f>IF(_xlfn.XLOOKUP($C77,customers!$A:$A,customers!C:C," ",0) = 0, "N/A", _xlfn.XLOOKUP(C77,customers!$A:$A,customers!C:C," ",0))</f>
        <v>kboorn23@ezinearticles.com</v>
      </c>
      <c r="H77" t="str">
        <f>IF(_xlfn.XLOOKUP(C77,customers!A:A,customers!D:D," ",0) = 0, "N/A", _xlfn.XLOOKUP(C77,customers!A:A,customers!D:D," ",0))</f>
        <v>+353 (359) 134-1550</v>
      </c>
      <c r="I77" t="str">
        <f>IF(_xlfn.XLOOKUP($C77,customers!$A:$A,customers!E:E," ",0) = 0, "N/A", _xlfn.XLOOKUP($C77,customers!$A:$A,customers!E:E," ",0))</f>
        <v>9513 Meadow Ridge Parkway</v>
      </c>
      <c r="J77" t="str">
        <f>IF(_xlfn.XLOOKUP($C77,customers!$A:$A,customers!F:F," ",0) = 0, "N/A", _xlfn.XLOOKUP($C77,customers!$A:$A,customers!F:F," ",0))</f>
        <v>Listowel</v>
      </c>
      <c r="K77" t="str">
        <f>IF(_xlfn.XLOOKUP($C77,customers!$A:$A,customers!G:G," ",0) = 0, "N/A", _xlfn.XLOOKUP($C77,customers!$A:$A,customers!G:G," ",0))</f>
        <v>Ireland</v>
      </c>
      <c r="L77" t="str">
        <f>IF(_xlfn.XLOOKUP($C77,customers!$A:$A,customers!H:H," ",0) = 0, "N/A", _xlfn.XLOOKUP($C77,customers!$A:$A,customers!H:H," ",0))</f>
        <v>V31</v>
      </c>
      <c r="M77" t="str">
        <f>IF(_xlfn.XLOOKUP($C77,customers!$A:$A,customers!I:I," ",0) = 0, "N/A", _xlfn.XLOOKUP($C77,customers!$A:$A,customers!I:I," ",0))</f>
        <v>Yes</v>
      </c>
      <c r="N77" t="str">
        <f>_xlfn.XLOOKUP($D77,products!$A:$A,products!B:B,,0)</f>
        <v>Rob</v>
      </c>
      <c r="O77" t="str">
        <f>_xlfn.XLOOKUP($D77,products!$A:$A,products!C:C,,0)</f>
        <v>D</v>
      </c>
      <c r="P77">
        <f>_xlfn.XLOOKUP($D77,products!$A:$A,products!D:D,,0)</f>
        <v>1</v>
      </c>
      <c r="Q77">
        <f>_xlfn.XLOOKUP($D77,products!$A:$A,products!E:E,,0)</f>
        <v>8.9499999999999993</v>
      </c>
      <c r="R77">
        <f>_xlfn.XLOOKUP($D77,products!$A:$A,products!F:F,,0)</f>
        <v>0.89499999999999991</v>
      </c>
      <c r="S77">
        <f>_xlfn.XLOOKUP($D77,products!$A:$A,products!G:G,,0)</f>
        <v>0.53699999999999992</v>
      </c>
      <c r="T77">
        <f t="shared" si="1"/>
        <v>53.699999999999996</v>
      </c>
    </row>
    <row r="78" spans="1:20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t="str">
        <f>IF(_xlfn.XLOOKUP($C78,customers!$A:$A,customers!B:B," ",0) = 0, "N/A", _xlfn.XLOOKUP($C78,customers!$A:$A,customers!B:B," ",0))</f>
        <v>Melania Beadle</v>
      </c>
      <c r="G78" t="str">
        <f>IF(_xlfn.XLOOKUP($C78,customers!$A:$A,customers!C:C," ",0) = 0, "N/A", _xlfn.XLOOKUP(C78,customers!$A:$A,customers!C:C," ",0))</f>
        <v>N/A</v>
      </c>
      <c r="H78" t="str">
        <f>IF(_xlfn.XLOOKUP(C78,customers!A:A,customers!D:D," ",0) = 0, "N/A", _xlfn.XLOOKUP(C78,customers!A:A,customers!D:D," ",0))</f>
        <v>+353 (569) 458-9673</v>
      </c>
      <c r="I78" t="str">
        <f>IF(_xlfn.XLOOKUP($C78,customers!$A:$A,customers!E:E," ",0) = 0, "N/A", _xlfn.XLOOKUP($C78,customers!$A:$A,customers!E:E," ",0))</f>
        <v>4418 Quincy Terrace</v>
      </c>
      <c r="J78" t="str">
        <f>IF(_xlfn.XLOOKUP($C78,customers!$A:$A,customers!F:F," ",0) = 0, "N/A", _xlfn.XLOOKUP($C78,customers!$A:$A,customers!F:F," ",0))</f>
        <v>Moycullen</v>
      </c>
      <c r="K78" t="str">
        <f>IF(_xlfn.XLOOKUP($C78,customers!$A:$A,customers!G:G," ",0) = 0, "N/A", _xlfn.XLOOKUP($C78,customers!$A:$A,customers!G:G," ",0))</f>
        <v>Ireland</v>
      </c>
      <c r="L78" t="str">
        <f>IF(_xlfn.XLOOKUP($C78,customers!$A:$A,customers!H:H," ",0) = 0, "N/A", _xlfn.XLOOKUP($C78,customers!$A:$A,customers!H:H," ",0))</f>
        <v>A41</v>
      </c>
      <c r="M78" t="str">
        <f>IF(_xlfn.XLOOKUP($C78,customers!$A:$A,customers!I:I," ",0) = 0, "N/A", _xlfn.XLOOKUP($C78,customers!$A:$A,customers!I:I," ",0))</f>
        <v>Yes</v>
      </c>
      <c r="N78" t="str">
        <f>_xlfn.XLOOKUP($D78,products!$A:$A,products!B:B,,0)</f>
        <v>Rob</v>
      </c>
      <c r="O78" t="str">
        <f>_xlfn.XLOOKUP($D78,products!$A:$A,products!C:C,,0)</f>
        <v>L</v>
      </c>
      <c r="P78">
        <f>_xlfn.XLOOKUP($D78,products!$A:$A,products!D:D,,0)</f>
        <v>0.2</v>
      </c>
      <c r="Q78">
        <f>_xlfn.XLOOKUP($D78,products!$A:$A,products!E:E,,0)</f>
        <v>3.5849999999999995</v>
      </c>
      <c r="R78">
        <f>_xlfn.XLOOKUP($D78,products!$A:$A,products!F:F,,0)</f>
        <v>1.7924999999999998</v>
      </c>
      <c r="S78">
        <f>_xlfn.XLOOKUP($D78,products!$A:$A,products!G:G,,0)</f>
        <v>0.21509999999999996</v>
      </c>
      <c r="T78">
        <f t="shared" si="1"/>
        <v>3.5849999999999995</v>
      </c>
    </row>
    <row r="79" spans="1:20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t="str">
        <f>IF(_xlfn.XLOOKUP($C79,customers!$A:$A,customers!B:B," ",0) = 0, "N/A", _xlfn.XLOOKUP($C79,customers!$A:$A,customers!B:B," ",0))</f>
        <v>Colene Elgey</v>
      </c>
      <c r="G79" t="str">
        <f>IF(_xlfn.XLOOKUP($C79,customers!$A:$A,customers!C:C," ",0) = 0, "N/A", _xlfn.XLOOKUP(C79,customers!$A:$A,customers!C:C," ",0))</f>
        <v>celgey25@webs.com</v>
      </c>
      <c r="H79" t="str">
        <f>IF(_xlfn.XLOOKUP(C79,customers!A:A,customers!D:D," ",0) = 0, "N/A", _xlfn.XLOOKUP(C79,customers!A:A,customers!D:D," ",0))</f>
        <v>+1 (432) 261-0702</v>
      </c>
      <c r="I79" t="str">
        <f>IF(_xlfn.XLOOKUP($C79,customers!$A:$A,customers!E:E," ",0) = 0, "N/A", _xlfn.XLOOKUP($C79,customers!$A:$A,customers!E:E," ",0))</f>
        <v>45 Marcy Crossing</v>
      </c>
      <c r="J79" t="str">
        <f>IF(_xlfn.XLOOKUP($C79,customers!$A:$A,customers!F:F," ",0) = 0, "N/A", _xlfn.XLOOKUP($C79,customers!$A:$A,customers!F:F," ",0))</f>
        <v>Midland</v>
      </c>
      <c r="K79" t="str">
        <f>IF(_xlfn.XLOOKUP($C79,customers!$A:$A,customers!G:G," ",0) = 0, "N/A", _xlfn.XLOOKUP($C79,customers!$A:$A,customers!G:G," ",0))</f>
        <v>United States</v>
      </c>
      <c r="L79">
        <f>IF(_xlfn.XLOOKUP($C79,customers!$A:$A,customers!H:H," ",0) = 0, "N/A", _xlfn.XLOOKUP($C79,customers!$A:$A,customers!H:H," ",0))</f>
        <v>79705</v>
      </c>
      <c r="M79" t="str">
        <f>IF(_xlfn.XLOOKUP($C79,customers!$A:$A,customers!I:I," ",0) = 0, "N/A", _xlfn.XLOOKUP($C79,customers!$A:$A,customers!I:I," ",0))</f>
        <v>No</v>
      </c>
      <c r="N79" t="str">
        <f>_xlfn.XLOOKUP($D79,products!$A:$A,products!B:B,,0)</f>
        <v>Exc</v>
      </c>
      <c r="O79" t="str">
        <f>_xlfn.XLOOKUP($D79,products!$A:$A,products!C:C,,0)</f>
        <v>D</v>
      </c>
      <c r="P79">
        <f>_xlfn.XLOOKUP($D79,products!$A:$A,products!D:D,,0)</f>
        <v>0.2</v>
      </c>
      <c r="Q79">
        <f>_xlfn.XLOOKUP($D79,products!$A:$A,products!E:E,,0)</f>
        <v>3.645</v>
      </c>
      <c r="R79">
        <f>_xlfn.XLOOKUP($D79,products!$A:$A,products!F:F,,0)</f>
        <v>1.8225</v>
      </c>
      <c r="S79">
        <f>_xlfn.XLOOKUP($D79,products!$A:$A,products!G:G,,0)</f>
        <v>0.40095000000000003</v>
      </c>
      <c r="T79">
        <f t="shared" si="1"/>
        <v>7.29</v>
      </c>
    </row>
    <row r="80" spans="1:20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t="str">
        <f>IF(_xlfn.XLOOKUP($C80,customers!$A:$A,customers!B:B," ",0) = 0, "N/A", _xlfn.XLOOKUP($C80,customers!$A:$A,customers!B:B," ",0))</f>
        <v>Lothaire Mizzi</v>
      </c>
      <c r="G80" t="str">
        <f>IF(_xlfn.XLOOKUP($C80,customers!$A:$A,customers!C:C," ",0) = 0, "N/A", _xlfn.XLOOKUP(C80,customers!$A:$A,customers!C:C," ",0))</f>
        <v>lmizzi26@rakuten.co.jp</v>
      </c>
      <c r="H80" t="str">
        <f>IF(_xlfn.XLOOKUP(C80,customers!A:A,customers!D:D," ",0) = 0, "N/A", _xlfn.XLOOKUP(C80,customers!A:A,customers!D:D," ",0))</f>
        <v>+1 (214) 719-8530</v>
      </c>
      <c r="I80" t="str">
        <f>IF(_xlfn.XLOOKUP($C80,customers!$A:$A,customers!E:E," ",0) = 0, "N/A", _xlfn.XLOOKUP($C80,customers!$A:$A,customers!E:E," ",0))</f>
        <v>74 Atwood Lane</v>
      </c>
      <c r="J80" t="str">
        <f>IF(_xlfn.XLOOKUP($C80,customers!$A:$A,customers!F:F," ",0) = 0, "N/A", _xlfn.XLOOKUP($C80,customers!$A:$A,customers!F:F," ",0))</f>
        <v>Dallas</v>
      </c>
      <c r="K80" t="str">
        <f>IF(_xlfn.XLOOKUP($C80,customers!$A:$A,customers!G:G," ",0) = 0, "N/A", _xlfn.XLOOKUP($C80,customers!$A:$A,customers!G:G," ",0))</f>
        <v>United States</v>
      </c>
      <c r="L80">
        <f>IF(_xlfn.XLOOKUP($C80,customers!$A:$A,customers!H:H," ",0) = 0, "N/A", _xlfn.XLOOKUP($C80,customers!$A:$A,customers!H:H," ",0))</f>
        <v>75323</v>
      </c>
      <c r="M80" t="str">
        <f>IF(_xlfn.XLOOKUP($C80,customers!$A:$A,customers!I:I," ",0) = 0, "N/A", _xlfn.XLOOKUP($C80,customers!$A:$A,customers!I:I," ",0))</f>
        <v>Yes</v>
      </c>
      <c r="N80" t="str">
        <f>_xlfn.XLOOKUP($D80,products!$A:$A,products!B:B,,0)</f>
        <v>Ara</v>
      </c>
      <c r="O80" t="str">
        <f>_xlfn.XLOOKUP($D80,products!$A:$A,products!C:C,,0)</f>
        <v>M</v>
      </c>
      <c r="P80">
        <f>_xlfn.XLOOKUP($D80,products!$A:$A,products!D:D,,0)</f>
        <v>0.5</v>
      </c>
      <c r="Q80">
        <f>_xlfn.XLOOKUP($D80,products!$A:$A,products!E:E,,0)</f>
        <v>6.75</v>
      </c>
      <c r="R80">
        <f>_xlfn.XLOOKUP($D80,products!$A:$A,products!F:F,,0)</f>
        <v>1.35</v>
      </c>
      <c r="S80">
        <f>_xlfn.XLOOKUP($D80,products!$A:$A,products!G:G,,0)</f>
        <v>0.60749999999999993</v>
      </c>
      <c r="T80">
        <f t="shared" si="1"/>
        <v>40.5</v>
      </c>
    </row>
    <row r="81" spans="1:20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t="str">
        <f>IF(_xlfn.XLOOKUP($C81,customers!$A:$A,customers!B:B," ",0) = 0, "N/A", _xlfn.XLOOKUP($C81,customers!$A:$A,customers!B:B," ",0))</f>
        <v>Cletis Giacomazzo</v>
      </c>
      <c r="G81" t="str">
        <f>IF(_xlfn.XLOOKUP($C81,customers!$A:$A,customers!C:C," ",0) = 0, "N/A", _xlfn.XLOOKUP(C81,customers!$A:$A,customers!C:C," ",0))</f>
        <v>cgiacomazzo27@jigsy.com</v>
      </c>
      <c r="H81" t="str">
        <f>IF(_xlfn.XLOOKUP(C81,customers!A:A,customers!D:D," ",0) = 0, "N/A", _xlfn.XLOOKUP(C81,customers!A:A,customers!D:D," ",0))</f>
        <v>+1 (571) 703-2064</v>
      </c>
      <c r="I81" t="str">
        <f>IF(_xlfn.XLOOKUP($C81,customers!$A:$A,customers!E:E," ",0) = 0, "N/A", _xlfn.XLOOKUP($C81,customers!$A:$A,customers!E:E," ",0))</f>
        <v>817 Ridgeway Hill</v>
      </c>
      <c r="J81" t="str">
        <f>IF(_xlfn.XLOOKUP($C81,customers!$A:$A,customers!F:F," ",0) = 0, "N/A", _xlfn.XLOOKUP($C81,customers!$A:$A,customers!F:F," ",0))</f>
        <v>Dulles</v>
      </c>
      <c r="K81" t="str">
        <f>IF(_xlfn.XLOOKUP($C81,customers!$A:$A,customers!G:G," ",0) = 0, "N/A", _xlfn.XLOOKUP($C81,customers!$A:$A,customers!G:G," ",0))</f>
        <v>United States</v>
      </c>
      <c r="L81">
        <f>IF(_xlfn.XLOOKUP($C81,customers!$A:$A,customers!H:H," ",0) = 0, "N/A", _xlfn.XLOOKUP($C81,customers!$A:$A,customers!H:H," ",0))</f>
        <v>20189</v>
      </c>
      <c r="M81" t="str">
        <f>IF(_xlfn.XLOOKUP($C81,customers!$A:$A,customers!I:I," ",0) = 0, "N/A", _xlfn.XLOOKUP($C81,customers!$A:$A,customers!I:I," ",0))</f>
        <v>No</v>
      </c>
      <c r="N81" t="str">
        <f>_xlfn.XLOOKUP($D81,products!$A:$A,products!B:B,,0)</f>
        <v>Rob</v>
      </c>
      <c r="O81" t="str">
        <f>_xlfn.XLOOKUP($D81,products!$A:$A,products!C:C,,0)</f>
        <v>L</v>
      </c>
      <c r="P81">
        <f>_xlfn.XLOOKUP($D81,products!$A:$A,products!D:D,,0)</f>
        <v>1</v>
      </c>
      <c r="Q81">
        <f>_xlfn.XLOOKUP($D81,products!$A:$A,products!E:E,,0)</f>
        <v>11.95</v>
      </c>
      <c r="R81">
        <f>_xlfn.XLOOKUP($D81,products!$A:$A,products!F:F,,0)</f>
        <v>1.1949999999999998</v>
      </c>
      <c r="S81">
        <f>_xlfn.XLOOKUP($D81,products!$A:$A,products!G:G,,0)</f>
        <v>0.71699999999999997</v>
      </c>
      <c r="T81">
        <f t="shared" si="1"/>
        <v>47.8</v>
      </c>
    </row>
    <row r="82" spans="1:20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t="str">
        <f>IF(_xlfn.XLOOKUP($C82,customers!$A:$A,customers!B:B," ",0) = 0, "N/A", _xlfn.XLOOKUP($C82,customers!$A:$A,customers!B:B," ",0))</f>
        <v>Ami Arnow</v>
      </c>
      <c r="G82" t="str">
        <f>IF(_xlfn.XLOOKUP($C82,customers!$A:$A,customers!C:C," ",0) = 0, "N/A", _xlfn.XLOOKUP(C82,customers!$A:$A,customers!C:C," ",0))</f>
        <v>aarnow28@arizona.edu</v>
      </c>
      <c r="H82" t="str">
        <f>IF(_xlfn.XLOOKUP(C82,customers!A:A,customers!D:D," ",0) = 0, "N/A", _xlfn.XLOOKUP(C82,customers!A:A,customers!D:D," ",0))</f>
        <v>+1 (650) 238-1964</v>
      </c>
      <c r="I82" t="str">
        <f>IF(_xlfn.XLOOKUP($C82,customers!$A:$A,customers!E:E," ",0) = 0, "N/A", _xlfn.XLOOKUP($C82,customers!$A:$A,customers!E:E," ",0))</f>
        <v>12 Oakridge Court</v>
      </c>
      <c r="J82" t="str">
        <f>IF(_xlfn.XLOOKUP($C82,customers!$A:$A,customers!F:F," ",0) = 0, "N/A", _xlfn.XLOOKUP($C82,customers!$A:$A,customers!F:F," ",0))</f>
        <v>Oakland</v>
      </c>
      <c r="K82" t="str">
        <f>IF(_xlfn.XLOOKUP($C82,customers!$A:$A,customers!G:G," ",0) = 0, "N/A", _xlfn.XLOOKUP($C82,customers!$A:$A,customers!G:G," ",0))</f>
        <v>United States</v>
      </c>
      <c r="L82">
        <f>IF(_xlfn.XLOOKUP($C82,customers!$A:$A,customers!H:H," ",0) = 0, "N/A", _xlfn.XLOOKUP($C82,customers!$A:$A,customers!H:H," ",0))</f>
        <v>94627</v>
      </c>
      <c r="M82" t="str">
        <f>IF(_xlfn.XLOOKUP($C82,customers!$A:$A,customers!I:I," ",0) = 0, "N/A", _xlfn.XLOOKUP($C82,customers!$A:$A,customers!I:I," ",0))</f>
        <v>Yes</v>
      </c>
      <c r="N82" t="str">
        <f>_xlfn.XLOOKUP($D82,products!$A:$A,products!B:B,,0)</f>
        <v>Ara</v>
      </c>
      <c r="O82" t="str">
        <f>_xlfn.XLOOKUP($D82,products!$A:$A,products!C:C,,0)</f>
        <v>L</v>
      </c>
      <c r="P82">
        <f>_xlfn.XLOOKUP($D82,products!$A:$A,products!D:D,,0)</f>
        <v>0.5</v>
      </c>
      <c r="Q82">
        <f>_xlfn.XLOOKUP($D82,products!$A:$A,products!E:E,,0)</f>
        <v>7.77</v>
      </c>
      <c r="R82">
        <f>_xlfn.XLOOKUP($D82,products!$A:$A,products!F:F,,0)</f>
        <v>1.5539999999999998</v>
      </c>
      <c r="S82">
        <f>_xlfn.XLOOKUP($D82,products!$A:$A,products!G:G,,0)</f>
        <v>0.69929999999999992</v>
      </c>
      <c r="T82">
        <f t="shared" si="1"/>
        <v>38.849999999999994</v>
      </c>
    </row>
    <row r="83" spans="1:20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t="str">
        <f>IF(_xlfn.XLOOKUP($C83,customers!$A:$A,customers!B:B," ",0) = 0, "N/A", _xlfn.XLOOKUP($C83,customers!$A:$A,customers!B:B," ",0))</f>
        <v>Sheppard Yann</v>
      </c>
      <c r="G83" t="str">
        <f>IF(_xlfn.XLOOKUP($C83,customers!$A:$A,customers!C:C," ",0) = 0, "N/A", _xlfn.XLOOKUP(C83,customers!$A:$A,customers!C:C," ",0))</f>
        <v>syann29@senate.gov</v>
      </c>
      <c r="H83" t="str">
        <f>IF(_xlfn.XLOOKUP(C83,customers!A:A,customers!D:D," ",0) = 0, "N/A", _xlfn.XLOOKUP(C83,customers!A:A,customers!D:D," ",0))</f>
        <v>+1 (719) 803-5276</v>
      </c>
      <c r="I83" t="str">
        <f>IF(_xlfn.XLOOKUP($C83,customers!$A:$A,customers!E:E," ",0) = 0, "N/A", _xlfn.XLOOKUP($C83,customers!$A:$A,customers!E:E," ",0))</f>
        <v>4 Farmco Place</v>
      </c>
      <c r="J83" t="str">
        <f>IF(_xlfn.XLOOKUP($C83,customers!$A:$A,customers!F:F," ",0) = 0, "N/A", _xlfn.XLOOKUP($C83,customers!$A:$A,customers!F:F," ",0))</f>
        <v>Colorado Springs</v>
      </c>
      <c r="K83" t="str">
        <f>IF(_xlfn.XLOOKUP($C83,customers!$A:$A,customers!G:G," ",0) = 0, "N/A", _xlfn.XLOOKUP($C83,customers!$A:$A,customers!G:G," ",0))</f>
        <v>United States</v>
      </c>
      <c r="L83">
        <f>IF(_xlfn.XLOOKUP($C83,customers!$A:$A,customers!H:H," ",0) = 0, "N/A", _xlfn.XLOOKUP($C83,customers!$A:$A,customers!H:H," ",0))</f>
        <v>80930</v>
      </c>
      <c r="M83" t="str">
        <f>IF(_xlfn.XLOOKUP($C83,customers!$A:$A,customers!I:I," ",0) = 0, "N/A", _xlfn.XLOOKUP($C83,customers!$A:$A,customers!I:I," ",0))</f>
        <v>Yes</v>
      </c>
      <c r="N83" t="str">
        <f>_xlfn.XLOOKUP($D83,products!$A:$A,products!B:B,,0)</f>
        <v>Lib</v>
      </c>
      <c r="O83" t="str">
        <f>_xlfn.XLOOKUP($D83,products!$A:$A,products!C:C,,0)</f>
        <v>L</v>
      </c>
      <c r="P83">
        <f>_xlfn.XLOOKUP($D83,products!$A:$A,products!D:D,,0)</f>
        <v>2.5</v>
      </c>
      <c r="Q83">
        <f>_xlfn.XLOOKUP($D83,products!$A:$A,products!E:E,,0)</f>
        <v>36.454999999999998</v>
      </c>
      <c r="R83">
        <f>_xlfn.XLOOKUP($D83,products!$A:$A,products!F:F,,0)</f>
        <v>1.4581999999999999</v>
      </c>
      <c r="S83">
        <f>_xlfn.XLOOKUP($D83,products!$A:$A,products!G:G,,0)</f>
        <v>4.7391499999999995</v>
      </c>
      <c r="T83">
        <f t="shared" si="1"/>
        <v>109.36499999999999</v>
      </c>
    </row>
    <row r="84" spans="1:20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t="str">
        <f>IF(_xlfn.XLOOKUP($C84,customers!$A:$A,customers!B:B," ",0) = 0, "N/A", _xlfn.XLOOKUP($C84,customers!$A:$A,customers!B:B," ",0))</f>
        <v>Bunny Naulls</v>
      </c>
      <c r="G84" t="str">
        <f>IF(_xlfn.XLOOKUP($C84,customers!$A:$A,customers!C:C," ",0) = 0, "N/A", _xlfn.XLOOKUP(C84,customers!$A:$A,customers!C:C," ",0))</f>
        <v>bnaulls2a@tiny.cc</v>
      </c>
      <c r="H84" t="str">
        <f>IF(_xlfn.XLOOKUP(C84,customers!A:A,customers!D:D," ",0) = 0, "N/A", _xlfn.XLOOKUP(C84,customers!A:A,customers!D:D," ",0))</f>
        <v>+353 (809) 128-0755</v>
      </c>
      <c r="I84" t="str">
        <f>IF(_xlfn.XLOOKUP($C84,customers!$A:$A,customers!E:E," ",0) = 0, "N/A", _xlfn.XLOOKUP($C84,customers!$A:$A,customers!E:E," ",0))</f>
        <v>595 Melby Avenue</v>
      </c>
      <c r="J84" t="str">
        <f>IF(_xlfn.XLOOKUP($C84,customers!$A:$A,customers!F:F," ",0) = 0, "N/A", _xlfn.XLOOKUP($C84,customers!$A:$A,customers!F:F," ",0))</f>
        <v>Adare</v>
      </c>
      <c r="K84" t="str">
        <f>IF(_xlfn.XLOOKUP($C84,customers!$A:$A,customers!G:G," ",0) = 0, "N/A", _xlfn.XLOOKUP($C84,customers!$A:$A,customers!G:G," ",0))</f>
        <v>Ireland</v>
      </c>
      <c r="L84" t="str">
        <f>IF(_xlfn.XLOOKUP($C84,customers!$A:$A,customers!H:H," ",0) = 0, "N/A", _xlfn.XLOOKUP($C84,customers!$A:$A,customers!H:H," ",0))</f>
        <v>H54</v>
      </c>
      <c r="M84" t="str">
        <f>IF(_xlfn.XLOOKUP($C84,customers!$A:$A,customers!I:I," ",0) = 0, "N/A", _xlfn.XLOOKUP($C84,customers!$A:$A,customers!I:I," ",0))</f>
        <v>Yes</v>
      </c>
      <c r="N84" t="str">
        <f>_xlfn.XLOOKUP($D84,products!$A:$A,products!B:B,,0)</f>
        <v>Lib</v>
      </c>
      <c r="O84" t="str">
        <f>_xlfn.XLOOKUP($D84,products!$A:$A,products!C:C,,0)</f>
        <v>M</v>
      </c>
      <c r="P84">
        <f>_xlfn.XLOOKUP($D84,products!$A:$A,products!D:D,,0)</f>
        <v>2.5</v>
      </c>
      <c r="Q84">
        <f>_xlfn.XLOOKUP($D84,products!$A:$A,products!E:E,,0)</f>
        <v>33.464999999999996</v>
      </c>
      <c r="R84">
        <f>_xlfn.XLOOKUP($D84,products!$A:$A,products!F:F,,0)</f>
        <v>1.3385999999999998</v>
      </c>
      <c r="S84">
        <f>_xlfn.XLOOKUP($D84,products!$A:$A,products!G:G,,0)</f>
        <v>4.3504499999999995</v>
      </c>
      <c r="T84">
        <f t="shared" si="1"/>
        <v>100.39499999999998</v>
      </c>
    </row>
    <row r="85" spans="1:20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t="str">
        <f>IF(_xlfn.XLOOKUP($C85,customers!$A:$A,customers!B:B," ",0) = 0, "N/A", _xlfn.XLOOKUP($C85,customers!$A:$A,customers!B:B," ",0))</f>
        <v>Hally Lorait</v>
      </c>
      <c r="G85" t="str">
        <f>IF(_xlfn.XLOOKUP($C85,customers!$A:$A,customers!C:C," ",0) = 0, "N/A", _xlfn.XLOOKUP(C85,customers!$A:$A,customers!C:C," ",0))</f>
        <v>N/A</v>
      </c>
      <c r="H85" t="str">
        <f>IF(_xlfn.XLOOKUP(C85,customers!A:A,customers!D:D," ",0) = 0, "N/A", _xlfn.XLOOKUP(C85,customers!A:A,customers!D:D," ",0))</f>
        <v>+1 (716) 869-3749</v>
      </c>
      <c r="I85" t="str">
        <f>IF(_xlfn.XLOOKUP($C85,customers!$A:$A,customers!E:E," ",0) = 0, "N/A", _xlfn.XLOOKUP($C85,customers!$A:$A,customers!E:E," ",0))</f>
        <v>80 Jana Avenue</v>
      </c>
      <c r="J85" t="str">
        <f>IF(_xlfn.XLOOKUP($C85,customers!$A:$A,customers!F:F," ",0) = 0, "N/A", _xlfn.XLOOKUP($C85,customers!$A:$A,customers!F:F," ",0))</f>
        <v>Buffalo</v>
      </c>
      <c r="K85" t="str">
        <f>IF(_xlfn.XLOOKUP($C85,customers!$A:$A,customers!G:G," ",0) = 0, "N/A", _xlfn.XLOOKUP($C85,customers!$A:$A,customers!G:G," ",0))</f>
        <v>United States</v>
      </c>
      <c r="L85">
        <f>IF(_xlfn.XLOOKUP($C85,customers!$A:$A,customers!H:H," ",0) = 0, "N/A", _xlfn.XLOOKUP($C85,customers!$A:$A,customers!H:H," ",0))</f>
        <v>14205</v>
      </c>
      <c r="M85" t="str">
        <f>IF(_xlfn.XLOOKUP($C85,customers!$A:$A,customers!I:I," ",0) = 0, "N/A", _xlfn.XLOOKUP($C85,customers!$A:$A,customers!I:I," ",0))</f>
        <v>Yes</v>
      </c>
      <c r="N85" t="str">
        <f>_xlfn.XLOOKUP($D85,products!$A:$A,products!B:B,,0)</f>
        <v>Rob</v>
      </c>
      <c r="O85" t="str">
        <f>_xlfn.XLOOKUP($D85,products!$A:$A,products!C:C,,0)</f>
        <v>D</v>
      </c>
      <c r="P85">
        <f>_xlfn.XLOOKUP($D85,products!$A:$A,products!D:D,,0)</f>
        <v>2.5</v>
      </c>
      <c r="Q85">
        <f>_xlfn.XLOOKUP($D85,products!$A:$A,products!E:E,,0)</f>
        <v>20.584999999999997</v>
      </c>
      <c r="R85">
        <f>_xlfn.XLOOKUP($D85,products!$A:$A,products!F:F,,0)</f>
        <v>0.82339999999999991</v>
      </c>
      <c r="S85">
        <f>_xlfn.XLOOKUP($D85,products!$A:$A,products!G:G,,0)</f>
        <v>1.2350999999999999</v>
      </c>
      <c r="T85">
        <f t="shared" si="1"/>
        <v>82.339999999999989</v>
      </c>
    </row>
    <row r="86" spans="1:20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t="str">
        <f>IF(_xlfn.XLOOKUP($C86,customers!$A:$A,customers!B:B," ",0) = 0, "N/A", _xlfn.XLOOKUP($C86,customers!$A:$A,customers!B:B," ",0))</f>
        <v>Zaccaria Sherewood</v>
      </c>
      <c r="G86" t="str">
        <f>IF(_xlfn.XLOOKUP($C86,customers!$A:$A,customers!C:C," ",0) = 0, "N/A", _xlfn.XLOOKUP(C86,customers!$A:$A,customers!C:C," ",0))</f>
        <v>zsherewood2c@apache.org</v>
      </c>
      <c r="H86" t="str">
        <f>IF(_xlfn.XLOOKUP(C86,customers!A:A,customers!D:D," ",0) = 0, "N/A", _xlfn.XLOOKUP(C86,customers!A:A,customers!D:D," ",0))</f>
        <v>+1 (209) 433-7924</v>
      </c>
      <c r="I86" t="str">
        <f>IF(_xlfn.XLOOKUP($C86,customers!$A:$A,customers!E:E," ",0) = 0, "N/A", _xlfn.XLOOKUP($C86,customers!$A:$A,customers!E:E," ",0))</f>
        <v>1325 Jay Terrace</v>
      </c>
      <c r="J86" t="str">
        <f>IF(_xlfn.XLOOKUP($C86,customers!$A:$A,customers!F:F," ",0) = 0, "N/A", _xlfn.XLOOKUP($C86,customers!$A:$A,customers!F:F," ",0))</f>
        <v>Fresno</v>
      </c>
      <c r="K86" t="str">
        <f>IF(_xlfn.XLOOKUP($C86,customers!$A:$A,customers!G:G," ",0) = 0, "N/A", _xlfn.XLOOKUP($C86,customers!$A:$A,customers!G:G," ",0))</f>
        <v>United States</v>
      </c>
      <c r="L86">
        <f>IF(_xlfn.XLOOKUP($C86,customers!$A:$A,customers!H:H," ",0) = 0, "N/A", _xlfn.XLOOKUP($C86,customers!$A:$A,customers!H:H," ",0))</f>
        <v>93715</v>
      </c>
      <c r="M86" t="str">
        <f>IF(_xlfn.XLOOKUP($C86,customers!$A:$A,customers!I:I," ",0) = 0, "N/A", _xlfn.XLOOKUP($C86,customers!$A:$A,customers!I:I," ",0))</f>
        <v>No</v>
      </c>
      <c r="N86" t="str">
        <f>_xlfn.XLOOKUP($D86,products!$A:$A,products!B:B,,0)</f>
        <v>Lib</v>
      </c>
      <c r="O86" t="str">
        <f>_xlfn.XLOOKUP($D86,products!$A:$A,products!C:C,,0)</f>
        <v>L</v>
      </c>
      <c r="P86">
        <f>_xlfn.XLOOKUP($D86,products!$A:$A,products!D:D,,0)</f>
        <v>0.5</v>
      </c>
      <c r="Q86">
        <f>_xlfn.XLOOKUP($D86,products!$A:$A,products!E:E,,0)</f>
        <v>9.51</v>
      </c>
      <c r="R86">
        <f>_xlfn.XLOOKUP($D86,products!$A:$A,products!F:F,,0)</f>
        <v>1.9019999999999999</v>
      </c>
      <c r="S86">
        <f>_xlfn.XLOOKUP($D86,products!$A:$A,products!G:G,,0)</f>
        <v>1.2363</v>
      </c>
      <c r="T86">
        <f t="shared" si="1"/>
        <v>9.51</v>
      </c>
    </row>
    <row r="87" spans="1:20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t="str">
        <f>IF(_xlfn.XLOOKUP($C87,customers!$A:$A,customers!B:B," ",0) = 0, "N/A", _xlfn.XLOOKUP($C87,customers!$A:$A,customers!B:B," ",0))</f>
        <v>Jeffrey Dufaire</v>
      </c>
      <c r="G87" t="str">
        <f>IF(_xlfn.XLOOKUP($C87,customers!$A:$A,customers!C:C," ",0) = 0, "N/A", _xlfn.XLOOKUP(C87,customers!$A:$A,customers!C:C," ",0))</f>
        <v>jdufaire2d@fc2.com</v>
      </c>
      <c r="H87" t="str">
        <f>IF(_xlfn.XLOOKUP(C87,customers!A:A,customers!D:D," ",0) = 0, "N/A", _xlfn.XLOOKUP(C87,customers!A:A,customers!D:D," ",0))</f>
        <v>N/A</v>
      </c>
      <c r="I87" t="str">
        <f>IF(_xlfn.XLOOKUP($C87,customers!$A:$A,customers!E:E," ",0) = 0, "N/A", _xlfn.XLOOKUP($C87,customers!$A:$A,customers!E:E," ",0))</f>
        <v>8 Buell Junction</v>
      </c>
      <c r="J87" t="str">
        <f>IF(_xlfn.XLOOKUP($C87,customers!$A:$A,customers!F:F," ",0) = 0, "N/A", _xlfn.XLOOKUP($C87,customers!$A:$A,customers!F:F," ",0))</f>
        <v>Fort Worth</v>
      </c>
      <c r="K87" t="str">
        <f>IF(_xlfn.XLOOKUP($C87,customers!$A:$A,customers!G:G," ",0) = 0, "N/A", _xlfn.XLOOKUP($C87,customers!$A:$A,customers!G:G," ",0))</f>
        <v>United States</v>
      </c>
      <c r="L87">
        <f>IF(_xlfn.XLOOKUP($C87,customers!$A:$A,customers!H:H," ",0) = 0, "N/A", _xlfn.XLOOKUP($C87,customers!$A:$A,customers!H:H," ",0))</f>
        <v>76121</v>
      </c>
      <c r="M87" t="str">
        <f>IF(_xlfn.XLOOKUP($C87,customers!$A:$A,customers!I:I," ",0) = 0, "N/A", _xlfn.XLOOKUP($C87,customers!$A:$A,customers!I:I," ",0))</f>
        <v>No</v>
      </c>
      <c r="N87" t="str">
        <f>_xlfn.XLOOKUP($D87,products!$A:$A,products!B:B,,0)</f>
        <v>Ara</v>
      </c>
      <c r="O87" t="str">
        <f>_xlfn.XLOOKUP($D87,products!$A:$A,products!C:C,,0)</f>
        <v>L</v>
      </c>
      <c r="P87">
        <f>_xlfn.XLOOKUP($D87,products!$A:$A,products!D:D,,0)</f>
        <v>2.5</v>
      </c>
      <c r="Q87">
        <f>_xlfn.XLOOKUP($D87,products!$A:$A,products!E:E,,0)</f>
        <v>29.784999999999997</v>
      </c>
      <c r="R87">
        <f>_xlfn.XLOOKUP($D87,products!$A:$A,products!F:F,,0)</f>
        <v>1.1913999999999998</v>
      </c>
      <c r="S87">
        <f>_xlfn.XLOOKUP($D87,products!$A:$A,products!G:G,,0)</f>
        <v>2.6806499999999995</v>
      </c>
      <c r="T87">
        <f t="shared" si="1"/>
        <v>89.35499999999999</v>
      </c>
    </row>
    <row r="88" spans="1:20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t="str">
        <f>IF(_xlfn.XLOOKUP($C88,customers!$A:$A,customers!B:B," ",0) = 0, "N/A", _xlfn.XLOOKUP($C88,customers!$A:$A,customers!B:B," ",0))</f>
        <v>Jeffrey Dufaire</v>
      </c>
      <c r="G88" t="str">
        <f>IF(_xlfn.XLOOKUP($C88,customers!$A:$A,customers!C:C," ",0) = 0, "N/A", _xlfn.XLOOKUP(C88,customers!$A:$A,customers!C:C," ",0))</f>
        <v>jdufaire2d@fc2.com</v>
      </c>
      <c r="H88" t="str">
        <f>IF(_xlfn.XLOOKUP(C88,customers!A:A,customers!D:D," ",0) = 0, "N/A", _xlfn.XLOOKUP(C88,customers!A:A,customers!D:D," ",0))</f>
        <v>N/A</v>
      </c>
      <c r="I88" t="str">
        <f>IF(_xlfn.XLOOKUP($C88,customers!$A:$A,customers!E:E," ",0) = 0, "N/A", _xlfn.XLOOKUP($C88,customers!$A:$A,customers!E:E," ",0))</f>
        <v>8 Buell Junction</v>
      </c>
      <c r="J88" t="str">
        <f>IF(_xlfn.XLOOKUP($C88,customers!$A:$A,customers!F:F," ",0) = 0, "N/A", _xlfn.XLOOKUP($C88,customers!$A:$A,customers!F:F," ",0))</f>
        <v>Fort Worth</v>
      </c>
      <c r="K88" t="str">
        <f>IF(_xlfn.XLOOKUP($C88,customers!$A:$A,customers!G:G," ",0) = 0, "N/A", _xlfn.XLOOKUP($C88,customers!$A:$A,customers!G:G," ",0))</f>
        <v>United States</v>
      </c>
      <c r="L88">
        <f>IF(_xlfn.XLOOKUP($C88,customers!$A:$A,customers!H:H," ",0) = 0, "N/A", _xlfn.XLOOKUP($C88,customers!$A:$A,customers!H:H," ",0))</f>
        <v>76121</v>
      </c>
      <c r="M88" t="str">
        <f>IF(_xlfn.XLOOKUP($C88,customers!$A:$A,customers!I:I," ",0) = 0, "N/A", _xlfn.XLOOKUP($C88,customers!$A:$A,customers!I:I," ",0))</f>
        <v>No</v>
      </c>
      <c r="N88" t="str">
        <f>_xlfn.XLOOKUP($D88,products!$A:$A,products!B:B,,0)</f>
        <v>Ara</v>
      </c>
      <c r="O88" t="str">
        <f>_xlfn.XLOOKUP($D88,products!$A:$A,products!C:C,,0)</f>
        <v>D</v>
      </c>
      <c r="P88">
        <f>_xlfn.XLOOKUP($D88,products!$A:$A,products!D:D,,0)</f>
        <v>0.2</v>
      </c>
      <c r="Q88">
        <f>_xlfn.XLOOKUP($D88,products!$A:$A,products!E:E,,0)</f>
        <v>2.9849999999999999</v>
      </c>
      <c r="R88">
        <f>_xlfn.XLOOKUP($D88,products!$A:$A,products!F:F,,0)</f>
        <v>1.4924999999999999</v>
      </c>
      <c r="S88">
        <f>_xlfn.XLOOKUP($D88,products!$A:$A,products!G:G,,0)</f>
        <v>0.26865</v>
      </c>
      <c r="T88">
        <f t="shared" si="1"/>
        <v>11.94</v>
      </c>
    </row>
    <row r="89" spans="1:20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t="str">
        <f>IF(_xlfn.XLOOKUP($C89,customers!$A:$A,customers!B:B," ",0) = 0, "N/A", _xlfn.XLOOKUP($C89,customers!$A:$A,customers!B:B," ",0))</f>
        <v>Beitris Keaveney</v>
      </c>
      <c r="G89" t="str">
        <f>IF(_xlfn.XLOOKUP($C89,customers!$A:$A,customers!C:C," ",0) = 0, "N/A", _xlfn.XLOOKUP(C89,customers!$A:$A,customers!C:C," ",0))</f>
        <v>bkeaveney2f@netlog.com</v>
      </c>
      <c r="H89" t="str">
        <f>IF(_xlfn.XLOOKUP(C89,customers!A:A,customers!D:D," ",0) = 0, "N/A", _xlfn.XLOOKUP(C89,customers!A:A,customers!D:D," ",0))</f>
        <v>N/A</v>
      </c>
      <c r="I89" t="str">
        <f>IF(_xlfn.XLOOKUP($C89,customers!$A:$A,customers!E:E," ",0) = 0, "N/A", _xlfn.XLOOKUP($C89,customers!$A:$A,customers!E:E," ",0))</f>
        <v>67319 Redwing Parkway</v>
      </c>
      <c r="J89" t="str">
        <f>IF(_xlfn.XLOOKUP($C89,customers!$A:$A,customers!F:F," ",0) = 0, "N/A", _xlfn.XLOOKUP($C89,customers!$A:$A,customers!F:F," ",0))</f>
        <v>Beaumont</v>
      </c>
      <c r="K89" t="str">
        <f>IF(_xlfn.XLOOKUP($C89,customers!$A:$A,customers!G:G," ",0) = 0, "N/A", _xlfn.XLOOKUP($C89,customers!$A:$A,customers!G:G," ",0))</f>
        <v>United States</v>
      </c>
      <c r="L89">
        <f>IF(_xlfn.XLOOKUP($C89,customers!$A:$A,customers!H:H," ",0) = 0, "N/A", _xlfn.XLOOKUP($C89,customers!$A:$A,customers!H:H," ",0))</f>
        <v>77705</v>
      </c>
      <c r="M89" t="str">
        <f>IF(_xlfn.XLOOKUP($C89,customers!$A:$A,customers!I:I," ",0) = 0, "N/A", _xlfn.XLOOKUP($C89,customers!$A:$A,customers!I:I," ",0))</f>
        <v>No</v>
      </c>
      <c r="N89" t="str">
        <f>_xlfn.XLOOKUP($D89,products!$A:$A,products!B:B,,0)</f>
        <v>Ara</v>
      </c>
      <c r="O89" t="str">
        <f>_xlfn.XLOOKUP($D89,products!$A:$A,products!C:C,,0)</f>
        <v>M</v>
      </c>
      <c r="P89">
        <f>_xlfn.XLOOKUP($D89,products!$A:$A,products!D:D,,0)</f>
        <v>1</v>
      </c>
      <c r="Q89">
        <f>_xlfn.XLOOKUP($D89,products!$A:$A,products!E:E,,0)</f>
        <v>11.25</v>
      </c>
      <c r="R89">
        <f>_xlfn.XLOOKUP($D89,products!$A:$A,products!F:F,,0)</f>
        <v>1.125</v>
      </c>
      <c r="S89">
        <f>_xlfn.XLOOKUP($D89,products!$A:$A,products!G:G,,0)</f>
        <v>1.0125</v>
      </c>
      <c r="T89">
        <f t="shared" si="1"/>
        <v>33.75</v>
      </c>
    </row>
    <row r="90" spans="1:20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t="str">
        <f>IF(_xlfn.XLOOKUP($C90,customers!$A:$A,customers!B:B," ",0) = 0, "N/A", _xlfn.XLOOKUP($C90,customers!$A:$A,customers!B:B," ",0))</f>
        <v>Elna Grise</v>
      </c>
      <c r="G90" t="str">
        <f>IF(_xlfn.XLOOKUP($C90,customers!$A:$A,customers!C:C," ",0) = 0, "N/A", _xlfn.XLOOKUP(C90,customers!$A:$A,customers!C:C," ",0))</f>
        <v>egrise2g@cargocollective.com</v>
      </c>
      <c r="H90" t="str">
        <f>IF(_xlfn.XLOOKUP(C90,customers!A:A,customers!D:D," ",0) = 0, "N/A", _xlfn.XLOOKUP(C90,customers!A:A,customers!D:D," ",0))</f>
        <v>N/A</v>
      </c>
      <c r="I90" t="str">
        <f>IF(_xlfn.XLOOKUP($C90,customers!$A:$A,customers!E:E," ",0) = 0, "N/A", _xlfn.XLOOKUP($C90,customers!$A:$A,customers!E:E," ",0))</f>
        <v>92 Becker Circle</v>
      </c>
      <c r="J90" t="str">
        <f>IF(_xlfn.XLOOKUP($C90,customers!$A:$A,customers!F:F," ",0) = 0, "N/A", _xlfn.XLOOKUP($C90,customers!$A:$A,customers!F:F," ",0))</f>
        <v>Reno</v>
      </c>
      <c r="K90" t="str">
        <f>IF(_xlfn.XLOOKUP($C90,customers!$A:$A,customers!G:G," ",0) = 0, "N/A", _xlfn.XLOOKUP($C90,customers!$A:$A,customers!G:G," ",0))</f>
        <v>United States</v>
      </c>
      <c r="L90">
        <f>IF(_xlfn.XLOOKUP($C90,customers!$A:$A,customers!H:H," ",0) = 0, "N/A", _xlfn.XLOOKUP($C90,customers!$A:$A,customers!H:H," ",0))</f>
        <v>89519</v>
      </c>
      <c r="M90" t="str">
        <f>IF(_xlfn.XLOOKUP($C90,customers!$A:$A,customers!I:I," ",0) = 0, "N/A", _xlfn.XLOOKUP($C90,customers!$A:$A,customers!I:I," ",0))</f>
        <v>No</v>
      </c>
      <c r="N90" t="str">
        <f>_xlfn.XLOOKUP($D90,products!$A:$A,products!B:B,,0)</f>
        <v>Rob</v>
      </c>
      <c r="O90" t="str">
        <f>_xlfn.XLOOKUP($D90,products!$A:$A,products!C:C,,0)</f>
        <v>L</v>
      </c>
      <c r="P90">
        <f>_xlfn.XLOOKUP($D90,products!$A:$A,products!D:D,,0)</f>
        <v>1</v>
      </c>
      <c r="Q90">
        <f>_xlfn.XLOOKUP($D90,products!$A:$A,products!E:E,,0)</f>
        <v>11.95</v>
      </c>
      <c r="R90">
        <f>_xlfn.XLOOKUP($D90,products!$A:$A,products!F:F,,0)</f>
        <v>1.1949999999999998</v>
      </c>
      <c r="S90">
        <f>_xlfn.XLOOKUP($D90,products!$A:$A,products!G:G,,0)</f>
        <v>0.71699999999999997</v>
      </c>
      <c r="T90">
        <f t="shared" si="1"/>
        <v>35.849999999999994</v>
      </c>
    </row>
    <row r="91" spans="1:20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t="str">
        <f>IF(_xlfn.XLOOKUP($C91,customers!$A:$A,customers!B:B," ",0) = 0, "N/A", _xlfn.XLOOKUP($C91,customers!$A:$A,customers!B:B," ",0))</f>
        <v>Torie Gottelier</v>
      </c>
      <c r="G91" t="str">
        <f>IF(_xlfn.XLOOKUP($C91,customers!$A:$A,customers!C:C," ",0) = 0, "N/A", _xlfn.XLOOKUP(C91,customers!$A:$A,customers!C:C," ",0))</f>
        <v>tgottelier2h@vistaprint.com</v>
      </c>
      <c r="H91" t="str">
        <f>IF(_xlfn.XLOOKUP(C91,customers!A:A,customers!D:D," ",0) = 0, "N/A", _xlfn.XLOOKUP(C91,customers!A:A,customers!D:D," ",0))</f>
        <v>+1 (816) 743-8492</v>
      </c>
      <c r="I91" t="str">
        <f>IF(_xlfn.XLOOKUP($C91,customers!$A:$A,customers!E:E," ",0) = 0, "N/A", _xlfn.XLOOKUP($C91,customers!$A:$A,customers!E:E," ",0))</f>
        <v>426 Division Avenue</v>
      </c>
      <c r="J91" t="str">
        <f>IF(_xlfn.XLOOKUP($C91,customers!$A:$A,customers!F:F," ",0) = 0, "N/A", _xlfn.XLOOKUP($C91,customers!$A:$A,customers!F:F," ",0))</f>
        <v>Kansas City</v>
      </c>
      <c r="K91" t="str">
        <f>IF(_xlfn.XLOOKUP($C91,customers!$A:$A,customers!G:G," ",0) = 0, "N/A", _xlfn.XLOOKUP($C91,customers!$A:$A,customers!G:G," ",0))</f>
        <v>United States</v>
      </c>
      <c r="L91">
        <f>IF(_xlfn.XLOOKUP($C91,customers!$A:$A,customers!H:H," ",0) = 0, "N/A", _xlfn.XLOOKUP($C91,customers!$A:$A,customers!H:H," ",0))</f>
        <v>64136</v>
      </c>
      <c r="M91" t="str">
        <f>IF(_xlfn.XLOOKUP($C91,customers!$A:$A,customers!I:I," ",0) = 0, "N/A", _xlfn.XLOOKUP($C91,customers!$A:$A,customers!I:I," ",0))</f>
        <v>No</v>
      </c>
      <c r="N91" t="str">
        <f>_xlfn.XLOOKUP($D91,products!$A:$A,products!B:B,,0)</f>
        <v>Ara</v>
      </c>
      <c r="O91" t="str">
        <f>_xlfn.XLOOKUP($D91,products!$A:$A,products!C:C,,0)</f>
        <v>L</v>
      </c>
      <c r="P91">
        <f>_xlfn.XLOOKUP($D91,products!$A:$A,products!D:D,,0)</f>
        <v>1</v>
      </c>
      <c r="Q91">
        <f>_xlfn.XLOOKUP($D91,products!$A:$A,products!E:E,,0)</f>
        <v>12.95</v>
      </c>
      <c r="R91">
        <f>_xlfn.XLOOKUP($D91,products!$A:$A,products!F:F,,0)</f>
        <v>1.2949999999999999</v>
      </c>
      <c r="S91">
        <f>_xlfn.XLOOKUP($D91,products!$A:$A,products!G:G,,0)</f>
        <v>1.1655</v>
      </c>
      <c r="T91">
        <f t="shared" si="1"/>
        <v>77.699999999999989</v>
      </c>
    </row>
    <row r="92" spans="1:20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t="str">
        <f>IF(_xlfn.XLOOKUP($C92,customers!$A:$A,customers!B:B," ",0) = 0, "N/A", _xlfn.XLOOKUP($C92,customers!$A:$A,customers!B:B," ",0))</f>
        <v>Loydie Langlais</v>
      </c>
      <c r="G92" t="str">
        <f>IF(_xlfn.XLOOKUP($C92,customers!$A:$A,customers!C:C," ",0) = 0, "N/A", _xlfn.XLOOKUP(C92,customers!$A:$A,customers!C:C," ",0))</f>
        <v>N/A</v>
      </c>
      <c r="H92" t="str">
        <f>IF(_xlfn.XLOOKUP(C92,customers!A:A,customers!D:D," ",0) = 0, "N/A", _xlfn.XLOOKUP(C92,customers!A:A,customers!D:D," ",0))</f>
        <v>+353 (576) 222-5069</v>
      </c>
      <c r="I92" t="str">
        <f>IF(_xlfn.XLOOKUP($C92,customers!$A:$A,customers!E:E," ",0) = 0, "N/A", _xlfn.XLOOKUP($C92,customers!$A:$A,customers!E:E," ",0))</f>
        <v>290 Ilene Street</v>
      </c>
      <c r="J92" t="str">
        <f>IF(_xlfn.XLOOKUP($C92,customers!$A:$A,customers!F:F," ",0) = 0, "N/A", _xlfn.XLOOKUP($C92,customers!$A:$A,customers!F:F," ",0))</f>
        <v>Crumlin</v>
      </c>
      <c r="K92" t="str">
        <f>IF(_xlfn.XLOOKUP($C92,customers!$A:$A,customers!G:G," ",0) = 0, "N/A", _xlfn.XLOOKUP($C92,customers!$A:$A,customers!G:G," ",0))</f>
        <v>Ireland</v>
      </c>
      <c r="L92" t="str">
        <f>IF(_xlfn.XLOOKUP($C92,customers!$A:$A,customers!H:H," ",0) = 0, "N/A", _xlfn.XLOOKUP($C92,customers!$A:$A,customers!H:H," ",0))</f>
        <v>D6W</v>
      </c>
      <c r="M92" t="str">
        <f>IF(_xlfn.XLOOKUP($C92,customers!$A:$A,customers!I:I," ",0) = 0, "N/A", _xlfn.XLOOKUP($C92,customers!$A:$A,customers!I:I," ",0))</f>
        <v>Yes</v>
      </c>
      <c r="N92" t="str">
        <f>_xlfn.XLOOKUP($D92,products!$A:$A,products!B:B,,0)</f>
        <v>Ara</v>
      </c>
      <c r="O92" t="str">
        <f>_xlfn.XLOOKUP($D92,products!$A:$A,products!C:C,,0)</f>
        <v>L</v>
      </c>
      <c r="P92">
        <f>_xlfn.XLOOKUP($D92,products!$A:$A,products!D:D,,0)</f>
        <v>1</v>
      </c>
      <c r="Q92">
        <f>_xlfn.XLOOKUP($D92,products!$A:$A,products!E:E,,0)</f>
        <v>12.95</v>
      </c>
      <c r="R92">
        <f>_xlfn.XLOOKUP($D92,products!$A:$A,products!F:F,,0)</f>
        <v>1.2949999999999999</v>
      </c>
      <c r="S92">
        <f>_xlfn.XLOOKUP($D92,products!$A:$A,products!G:G,,0)</f>
        <v>1.1655</v>
      </c>
      <c r="T92">
        <f t="shared" si="1"/>
        <v>51.8</v>
      </c>
    </row>
    <row r="93" spans="1:20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t="str">
        <f>IF(_xlfn.XLOOKUP($C93,customers!$A:$A,customers!B:B," ",0) = 0, "N/A", _xlfn.XLOOKUP($C93,customers!$A:$A,customers!B:B," ",0))</f>
        <v>Adham Greenhead</v>
      </c>
      <c r="G93" t="str">
        <f>IF(_xlfn.XLOOKUP($C93,customers!$A:$A,customers!C:C," ",0) = 0, "N/A", _xlfn.XLOOKUP(C93,customers!$A:$A,customers!C:C," ",0))</f>
        <v>agreenhead2j@dailymail.co.uk</v>
      </c>
      <c r="H93" t="str">
        <f>IF(_xlfn.XLOOKUP(C93,customers!A:A,customers!D:D," ",0) = 0, "N/A", _xlfn.XLOOKUP(C93,customers!A:A,customers!D:D," ",0))</f>
        <v>+1 (951) 797-0738</v>
      </c>
      <c r="I93" t="str">
        <f>IF(_xlfn.XLOOKUP($C93,customers!$A:$A,customers!E:E," ",0) = 0, "N/A", _xlfn.XLOOKUP($C93,customers!$A:$A,customers!E:E," ",0))</f>
        <v>0062 Spenser Place</v>
      </c>
      <c r="J93" t="str">
        <f>IF(_xlfn.XLOOKUP($C93,customers!$A:$A,customers!F:F," ",0) = 0, "N/A", _xlfn.XLOOKUP($C93,customers!$A:$A,customers!F:F," ",0))</f>
        <v>Corona</v>
      </c>
      <c r="K93" t="str">
        <f>IF(_xlfn.XLOOKUP($C93,customers!$A:$A,customers!G:G," ",0) = 0, "N/A", _xlfn.XLOOKUP($C93,customers!$A:$A,customers!G:G," ",0))</f>
        <v>United States</v>
      </c>
      <c r="L93">
        <f>IF(_xlfn.XLOOKUP($C93,customers!$A:$A,customers!H:H," ",0) = 0, "N/A", _xlfn.XLOOKUP($C93,customers!$A:$A,customers!H:H," ",0))</f>
        <v>92878</v>
      </c>
      <c r="M93" t="str">
        <f>IF(_xlfn.XLOOKUP($C93,customers!$A:$A,customers!I:I," ",0) = 0, "N/A", _xlfn.XLOOKUP($C93,customers!$A:$A,customers!I:I," ",0))</f>
        <v>No</v>
      </c>
      <c r="N93" t="str">
        <f>_xlfn.XLOOKUP($D93,products!$A:$A,products!B:B,,0)</f>
        <v>Ara</v>
      </c>
      <c r="O93" t="str">
        <f>_xlfn.XLOOKUP($D93,products!$A:$A,products!C:C,,0)</f>
        <v>M</v>
      </c>
      <c r="P93">
        <f>_xlfn.XLOOKUP($D93,products!$A:$A,products!D:D,,0)</f>
        <v>2.5</v>
      </c>
      <c r="Q93">
        <f>_xlfn.XLOOKUP($D93,products!$A:$A,products!E:E,,0)</f>
        <v>25.874999999999996</v>
      </c>
      <c r="R93">
        <f>_xlfn.XLOOKUP($D93,products!$A:$A,products!F:F,,0)</f>
        <v>1.0349999999999999</v>
      </c>
      <c r="S93">
        <f>_xlfn.XLOOKUP($D93,products!$A:$A,products!G:G,,0)</f>
        <v>2.3287499999999994</v>
      </c>
      <c r="T93">
        <f t="shared" si="1"/>
        <v>103.49999999999999</v>
      </c>
    </row>
    <row r="94" spans="1:20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t="str">
        <f>IF(_xlfn.XLOOKUP($C94,customers!$A:$A,customers!B:B," ",0) = 0, "N/A", _xlfn.XLOOKUP($C94,customers!$A:$A,customers!B:B," ",0))</f>
        <v>Hamish MacSherry</v>
      </c>
      <c r="G94" t="str">
        <f>IF(_xlfn.XLOOKUP($C94,customers!$A:$A,customers!C:C," ",0) = 0, "N/A", _xlfn.XLOOKUP(C94,customers!$A:$A,customers!C:C," ",0))</f>
        <v>N/A</v>
      </c>
      <c r="H94" t="str">
        <f>IF(_xlfn.XLOOKUP(C94,customers!A:A,customers!D:D," ",0) = 0, "N/A", _xlfn.XLOOKUP(C94,customers!A:A,customers!D:D," ",0))</f>
        <v>+1 (512) 430-4374</v>
      </c>
      <c r="I94" t="str">
        <f>IF(_xlfn.XLOOKUP($C94,customers!$A:$A,customers!E:E," ",0) = 0, "N/A", _xlfn.XLOOKUP($C94,customers!$A:$A,customers!E:E," ",0))</f>
        <v>7 Brentwood Plaza</v>
      </c>
      <c r="J94" t="str">
        <f>IF(_xlfn.XLOOKUP($C94,customers!$A:$A,customers!F:F," ",0) = 0, "N/A", _xlfn.XLOOKUP($C94,customers!$A:$A,customers!F:F," ",0))</f>
        <v>Austin</v>
      </c>
      <c r="K94" t="str">
        <f>IF(_xlfn.XLOOKUP($C94,customers!$A:$A,customers!G:G," ",0) = 0, "N/A", _xlfn.XLOOKUP($C94,customers!$A:$A,customers!G:G," ",0))</f>
        <v>United States</v>
      </c>
      <c r="L94">
        <f>IF(_xlfn.XLOOKUP($C94,customers!$A:$A,customers!H:H," ",0) = 0, "N/A", _xlfn.XLOOKUP($C94,customers!$A:$A,customers!H:H," ",0))</f>
        <v>78759</v>
      </c>
      <c r="M94" t="str">
        <f>IF(_xlfn.XLOOKUP($C94,customers!$A:$A,customers!I:I," ",0) = 0, "N/A", _xlfn.XLOOKUP($C94,customers!$A:$A,customers!I:I," ",0))</f>
        <v>Yes</v>
      </c>
      <c r="N94" t="str">
        <f>_xlfn.XLOOKUP($D94,products!$A:$A,products!B:B,,0)</f>
        <v>Exc</v>
      </c>
      <c r="O94" t="str">
        <f>_xlfn.XLOOKUP($D94,products!$A:$A,products!C:C,,0)</f>
        <v>L</v>
      </c>
      <c r="P94">
        <f>_xlfn.XLOOKUP($D94,products!$A:$A,products!D:D,,0)</f>
        <v>1</v>
      </c>
      <c r="Q94">
        <f>_xlfn.XLOOKUP($D94,products!$A:$A,products!E:E,,0)</f>
        <v>14.85</v>
      </c>
      <c r="R94">
        <f>_xlfn.XLOOKUP($D94,products!$A:$A,products!F:F,,0)</f>
        <v>1.4849999999999999</v>
      </c>
      <c r="S94">
        <f>_xlfn.XLOOKUP($D94,products!$A:$A,products!G:G,,0)</f>
        <v>1.6335</v>
      </c>
      <c r="T94">
        <f t="shared" si="1"/>
        <v>44.55</v>
      </c>
    </row>
    <row r="95" spans="1:20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t="str">
        <f>IF(_xlfn.XLOOKUP($C95,customers!$A:$A,customers!B:B," ",0) = 0, "N/A", _xlfn.XLOOKUP($C95,customers!$A:$A,customers!B:B," ",0))</f>
        <v>Else Langcaster</v>
      </c>
      <c r="G95" t="str">
        <f>IF(_xlfn.XLOOKUP($C95,customers!$A:$A,customers!C:C," ",0) = 0, "N/A", _xlfn.XLOOKUP(C95,customers!$A:$A,customers!C:C," ",0))</f>
        <v>elangcaster2l@spotify.com</v>
      </c>
      <c r="H95" t="str">
        <f>IF(_xlfn.XLOOKUP(C95,customers!A:A,customers!D:D," ",0) = 0, "N/A", _xlfn.XLOOKUP(C95,customers!A:A,customers!D:D," ",0))</f>
        <v>+44 (547) 590-3103</v>
      </c>
      <c r="I95" t="str">
        <f>IF(_xlfn.XLOOKUP($C95,customers!$A:$A,customers!E:E," ",0) = 0, "N/A", _xlfn.XLOOKUP($C95,customers!$A:$A,customers!E:E," ",0))</f>
        <v>3658 Jenna Street</v>
      </c>
      <c r="J95" t="str">
        <f>IF(_xlfn.XLOOKUP($C95,customers!$A:$A,customers!F:F," ",0) = 0, "N/A", _xlfn.XLOOKUP($C95,customers!$A:$A,customers!F:F," ",0))</f>
        <v>Normanton</v>
      </c>
      <c r="K95" t="str">
        <f>IF(_xlfn.XLOOKUP($C95,customers!$A:$A,customers!G:G," ",0) = 0, "N/A", _xlfn.XLOOKUP($C95,customers!$A:$A,customers!G:G," ",0))</f>
        <v>United Kingdom</v>
      </c>
      <c r="L95" t="str">
        <f>IF(_xlfn.XLOOKUP($C95,customers!$A:$A,customers!H:H," ",0) = 0, "N/A", _xlfn.XLOOKUP($C95,customers!$A:$A,customers!H:H," ",0))</f>
        <v>LE15</v>
      </c>
      <c r="M95" t="str">
        <f>IF(_xlfn.XLOOKUP($C95,customers!$A:$A,customers!I:I," ",0) = 0, "N/A", _xlfn.XLOOKUP($C95,customers!$A:$A,customers!I:I," ",0))</f>
        <v>Yes</v>
      </c>
      <c r="N95" t="str">
        <f>_xlfn.XLOOKUP($D95,products!$A:$A,products!B:B,,0)</f>
        <v>Exc</v>
      </c>
      <c r="O95" t="str">
        <f>_xlfn.XLOOKUP($D95,products!$A:$A,products!C:C,,0)</f>
        <v>L</v>
      </c>
      <c r="P95">
        <f>_xlfn.XLOOKUP($D95,products!$A:$A,products!D:D,,0)</f>
        <v>0.5</v>
      </c>
      <c r="Q95">
        <f>_xlfn.XLOOKUP($D95,products!$A:$A,products!E:E,,0)</f>
        <v>8.91</v>
      </c>
      <c r="R95">
        <f>_xlfn.XLOOKUP($D95,products!$A:$A,products!F:F,,0)</f>
        <v>1.782</v>
      </c>
      <c r="S95">
        <f>_xlfn.XLOOKUP($D95,products!$A:$A,products!G:G,,0)</f>
        <v>0.98009999999999997</v>
      </c>
      <c r="T95">
        <f t="shared" si="1"/>
        <v>35.64</v>
      </c>
    </row>
    <row r="96" spans="1:20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t="str">
        <f>IF(_xlfn.XLOOKUP($C96,customers!$A:$A,customers!B:B," ",0) = 0, "N/A", _xlfn.XLOOKUP($C96,customers!$A:$A,customers!B:B," ",0))</f>
        <v>Rudy Farquharson</v>
      </c>
      <c r="G96" t="str">
        <f>IF(_xlfn.XLOOKUP($C96,customers!$A:$A,customers!C:C," ",0) = 0, "N/A", _xlfn.XLOOKUP(C96,customers!$A:$A,customers!C:C," ",0))</f>
        <v>N/A</v>
      </c>
      <c r="H96" t="str">
        <f>IF(_xlfn.XLOOKUP(C96,customers!A:A,customers!D:D," ",0) = 0, "N/A", _xlfn.XLOOKUP(C96,customers!A:A,customers!D:D," ",0))</f>
        <v>N/A</v>
      </c>
      <c r="I96" t="str">
        <f>IF(_xlfn.XLOOKUP($C96,customers!$A:$A,customers!E:E," ",0) = 0, "N/A", _xlfn.XLOOKUP($C96,customers!$A:$A,customers!E:E," ",0))</f>
        <v>30178 Claremont Road</v>
      </c>
      <c r="J96" t="str">
        <f>IF(_xlfn.XLOOKUP($C96,customers!$A:$A,customers!F:F," ",0) = 0, "N/A", _xlfn.XLOOKUP($C96,customers!$A:$A,customers!F:F," ",0))</f>
        <v>Charlesland</v>
      </c>
      <c r="K96" t="str">
        <f>IF(_xlfn.XLOOKUP($C96,customers!$A:$A,customers!G:G," ",0) = 0, "N/A", _xlfn.XLOOKUP($C96,customers!$A:$A,customers!G:G," ",0))</f>
        <v>Ireland</v>
      </c>
      <c r="L96" t="str">
        <f>IF(_xlfn.XLOOKUP($C96,customers!$A:$A,customers!H:H," ",0) = 0, "N/A", _xlfn.XLOOKUP($C96,customers!$A:$A,customers!H:H," ",0))</f>
        <v>A63</v>
      </c>
      <c r="M96" t="str">
        <f>IF(_xlfn.XLOOKUP($C96,customers!$A:$A,customers!I:I," ",0) = 0, "N/A", _xlfn.XLOOKUP($C96,customers!$A:$A,customers!I:I," ",0))</f>
        <v>Yes</v>
      </c>
      <c r="N96" t="str">
        <f>_xlfn.XLOOKUP($D96,products!$A:$A,products!B:B,,0)</f>
        <v>Ara</v>
      </c>
      <c r="O96" t="str">
        <f>_xlfn.XLOOKUP($D96,products!$A:$A,products!C:C,,0)</f>
        <v>D</v>
      </c>
      <c r="P96">
        <f>_xlfn.XLOOKUP($D96,products!$A:$A,products!D:D,,0)</f>
        <v>0.2</v>
      </c>
      <c r="Q96">
        <f>_xlfn.XLOOKUP($D96,products!$A:$A,products!E:E,,0)</f>
        <v>2.9849999999999999</v>
      </c>
      <c r="R96">
        <f>_xlfn.XLOOKUP($D96,products!$A:$A,products!F:F,,0)</f>
        <v>1.4924999999999999</v>
      </c>
      <c r="S96">
        <f>_xlfn.XLOOKUP($D96,products!$A:$A,products!G:G,,0)</f>
        <v>0.26865</v>
      </c>
      <c r="T96">
        <f t="shared" si="1"/>
        <v>17.91</v>
      </c>
    </row>
    <row r="97" spans="1:20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t="str">
        <f>IF(_xlfn.XLOOKUP($C97,customers!$A:$A,customers!B:B," ",0) = 0, "N/A", _xlfn.XLOOKUP($C97,customers!$A:$A,customers!B:B," ",0))</f>
        <v>Norene Magauran</v>
      </c>
      <c r="G97" t="str">
        <f>IF(_xlfn.XLOOKUP($C97,customers!$A:$A,customers!C:C," ",0) = 0, "N/A", _xlfn.XLOOKUP(C97,customers!$A:$A,customers!C:C," ",0))</f>
        <v>nmagauran2n@51.la</v>
      </c>
      <c r="H97" t="str">
        <f>IF(_xlfn.XLOOKUP(C97,customers!A:A,customers!D:D," ",0) = 0, "N/A", _xlfn.XLOOKUP(C97,customers!A:A,customers!D:D," ",0))</f>
        <v>N/A</v>
      </c>
      <c r="I97" t="str">
        <f>IF(_xlfn.XLOOKUP($C97,customers!$A:$A,customers!E:E," ",0) = 0, "N/A", _xlfn.XLOOKUP($C97,customers!$A:$A,customers!E:E," ",0))</f>
        <v>567 Artisan Place</v>
      </c>
      <c r="J97" t="str">
        <f>IF(_xlfn.XLOOKUP($C97,customers!$A:$A,customers!F:F," ",0) = 0, "N/A", _xlfn.XLOOKUP($C97,customers!$A:$A,customers!F:F," ",0))</f>
        <v>Fresno</v>
      </c>
      <c r="K97" t="str">
        <f>IF(_xlfn.XLOOKUP($C97,customers!$A:$A,customers!G:G," ",0) = 0, "N/A", _xlfn.XLOOKUP($C97,customers!$A:$A,customers!G:G," ",0))</f>
        <v>United States</v>
      </c>
      <c r="L97">
        <f>IF(_xlfn.XLOOKUP($C97,customers!$A:$A,customers!H:H," ",0) = 0, "N/A", _xlfn.XLOOKUP($C97,customers!$A:$A,customers!H:H," ",0))</f>
        <v>93762</v>
      </c>
      <c r="M97" t="str">
        <f>IF(_xlfn.XLOOKUP($C97,customers!$A:$A,customers!I:I," ",0) = 0, "N/A", _xlfn.XLOOKUP($C97,customers!$A:$A,customers!I:I," ",0))</f>
        <v>No</v>
      </c>
      <c r="N97" t="str">
        <f>_xlfn.XLOOKUP($D97,products!$A:$A,products!B:B,,0)</f>
        <v>Ara</v>
      </c>
      <c r="O97" t="str">
        <f>_xlfn.XLOOKUP($D97,products!$A:$A,products!C:C,,0)</f>
        <v>M</v>
      </c>
      <c r="P97">
        <f>_xlfn.XLOOKUP($D97,products!$A:$A,products!D:D,,0)</f>
        <v>2.5</v>
      </c>
      <c r="Q97">
        <f>_xlfn.XLOOKUP($D97,products!$A:$A,products!E:E,,0)</f>
        <v>25.874999999999996</v>
      </c>
      <c r="R97">
        <f>_xlfn.XLOOKUP($D97,products!$A:$A,products!F:F,,0)</f>
        <v>1.0349999999999999</v>
      </c>
      <c r="S97">
        <f>_xlfn.XLOOKUP($D97,products!$A:$A,products!G:G,,0)</f>
        <v>2.3287499999999994</v>
      </c>
      <c r="T97">
        <f t="shared" si="1"/>
        <v>155.24999999999997</v>
      </c>
    </row>
    <row r="98" spans="1:20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t="str">
        <f>IF(_xlfn.XLOOKUP($C98,customers!$A:$A,customers!B:B," ",0) = 0, "N/A", _xlfn.XLOOKUP($C98,customers!$A:$A,customers!B:B," ",0))</f>
        <v>Vicki Kirdsch</v>
      </c>
      <c r="G98" t="str">
        <f>IF(_xlfn.XLOOKUP($C98,customers!$A:$A,customers!C:C," ",0) = 0, "N/A", _xlfn.XLOOKUP(C98,customers!$A:$A,customers!C:C," ",0))</f>
        <v>vkirdsch2o@google.fr</v>
      </c>
      <c r="H98" t="str">
        <f>IF(_xlfn.XLOOKUP(C98,customers!A:A,customers!D:D," ",0) = 0, "N/A", _xlfn.XLOOKUP(C98,customers!A:A,customers!D:D," ",0))</f>
        <v>N/A</v>
      </c>
      <c r="I98" t="str">
        <f>IF(_xlfn.XLOOKUP($C98,customers!$A:$A,customers!E:E," ",0) = 0, "N/A", _xlfn.XLOOKUP($C98,customers!$A:$A,customers!E:E," ",0))</f>
        <v>0263 Golf Street</v>
      </c>
      <c r="J98" t="str">
        <f>IF(_xlfn.XLOOKUP($C98,customers!$A:$A,customers!F:F," ",0) = 0, "N/A", _xlfn.XLOOKUP($C98,customers!$A:$A,customers!F:F," ",0))</f>
        <v>Saint Louis</v>
      </c>
      <c r="K98" t="str">
        <f>IF(_xlfn.XLOOKUP($C98,customers!$A:$A,customers!G:G," ",0) = 0, "N/A", _xlfn.XLOOKUP($C98,customers!$A:$A,customers!G:G," ",0))</f>
        <v>United States</v>
      </c>
      <c r="L98">
        <f>IF(_xlfn.XLOOKUP($C98,customers!$A:$A,customers!H:H," ",0) = 0, "N/A", _xlfn.XLOOKUP($C98,customers!$A:$A,customers!H:H," ",0))</f>
        <v>63150</v>
      </c>
      <c r="M98" t="str">
        <f>IF(_xlfn.XLOOKUP($C98,customers!$A:$A,customers!I:I," ",0) = 0, "N/A", _xlfn.XLOOKUP($C98,customers!$A:$A,customers!I:I," ",0))</f>
        <v>No</v>
      </c>
      <c r="N98" t="str">
        <f>_xlfn.XLOOKUP($D98,products!$A:$A,products!B:B,,0)</f>
        <v>Ara</v>
      </c>
      <c r="O98" t="str">
        <f>_xlfn.XLOOKUP($D98,products!$A:$A,products!C:C,,0)</f>
        <v>D</v>
      </c>
      <c r="P98">
        <f>_xlfn.XLOOKUP($D98,products!$A:$A,products!D:D,,0)</f>
        <v>0.2</v>
      </c>
      <c r="Q98">
        <f>_xlfn.XLOOKUP($D98,products!$A:$A,products!E:E,,0)</f>
        <v>2.9849999999999999</v>
      </c>
      <c r="R98">
        <f>_xlfn.XLOOKUP($D98,products!$A:$A,products!F:F,,0)</f>
        <v>1.4924999999999999</v>
      </c>
      <c r="S98">
        <f>_xlfn.XLOOKUP($D98,products!$A:$A,products!G:G,,0)</f>
        <v>0.26865</v>
      </c>
      <c r="T98">
        <f t="shared" si="1"/>
        <v>5.97</v>
      </c>
    </row>
    <row r="99" spans="1:20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t="str">
        <f>IF(_xlfn.XLOOKUP($C99,customers!$A:$A,customers!B:B," ",0) = 0, "N/A", _xlfn.XLOOKUP($C99,customers!$A:$A,customers!B:B," ",0))</f>
        <v>Ilysa Whapple</v>
      </c>
      <c r="G99" t="str">
        <f>IF(_xlfn.XLOOKUP($C99,customers!$A:$A,customers!C:C," ",0) = 0, "N/A", _xlfn.XLOOKUP(C99,customers!$A:$A,customers!C:C," ",0))</f>
        <v>iwhapple2p@com.com</v>
      </c>
      <c r="H99" t="str">
        <f>IF(_xlfn.XLOOKUP(C99,customers!A:A,customers!D:D," ",0) = 0, "N/A", _xlfn.XLOOKUP(C99,customers!A:A,customers!D:D," ",0))</f>
        <v>+1 (559) 522-1152</v>
      </c>
      <c r="I99" t="str">
        <f>IF(_xlfn.XLOOKUP($C99,customers!$A:$A,customers!E:E," ",0) = 0, "N/A", _xlfn.XLOOKUP($C99,customers!$A:$A,customers!E:E," ",0))</f>
        <v>41598 Everett Drive</v>
      </c>
      <c r="J99" t="str">
        <f>IF(_xlfn.XLOOKUP($C99,customers!$A:$A,customers!F:F," ",0) = 0, "N/A", _xlfn.XLOOKUP($C99,customers!$A:$A,customers!F:F," ",0))</f>
        <v>Fresno</v>
      </c>
      <c r="K99" t="str">
        <f>IF(_xlfn.XLOOKUP($C99,customers!$A:$A,customers!G:G," ",0) = 0, "N/A", _xlfn.XLOOKUP($C99,customers!$A:$A,customers!G:G," ",0))</f>
        <v>United States</v>
      </c>
      <c r="L99">
        <f>IF(_xlfn.XLOOKUP($C99,customers!$A:$A,customers!H:H," ",0) = 0, "N/A", _xlfn.XLOOKUP($C99,customers!$A:$A,customers!H:H," ",0))</f>
        <v>93726</v>
      </c>
      <c r="M99" t="str">
        <f>IF(_xlfn.XLOOKUP($C99,customers!$A:$A,customers!I:I," ",0) = 0, "N/A", _xlfn.XLOOKUP($C99,customers!$A:$A,customers!I:I," ",0))</f>
        <v>No</v>
      </c>
      <c r="N99" t="str">
        <f>_xlfn.XLOOKUP($D99,products!$A:$A,products!B:B,,0)</f>
        <v>Ara</v>
      </c>
      <c r="O99" t="str">
        <f>_xlfn.XLOOKUP($D99,products!$A:$A,products!C:C,,0)</f>
        <v>M</v>
      </c>
      <c r="P99">
        <f>_xlfn.XLOOKUP($D99,products!$A:$A,products!D:D,,0)</f>
        <v>0.5</v>
      </c>
      <c r="Q99">
        <f>_xlfn.XLOOKUP($D99,products!$A:$A,products!E:E,,0)</f>
        <v>6.75</v>
      </c>
      <c r="R99">
        <f>_xlfn.XLOOKUP($D99,products!$A:$A,products!F:F,,0)</f>
        <v>1.35</v>
      </c>
      <c r="S99">
        <f>_xlfn.XLOOKUP($D99,products!$A:$A,products!G:G,,0)</f>
        <v>0.60749999999999993</v>
      </c>
      <c r="T99">
        <f t="shared" si="1"/>
        <v>13.5</v>
      </c>
    </row>
    <row r="100" spans="1:20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t="str">
        <f>IF(_xlfn.XLOOKUP($C100,customers!$A:$A,customers!B:B," ",0) = 0, "N/A", _xlfn.XLOOKUP($C100,customers!$A:$A,customers!B:B," ",0))</f>
        <v>Ruy Cancellieri</v>
      </c>
      <c r="G100" t="str">
        <f>IF(_xlfn.XLOOKUP($C100,customers!$A:$A,customers!C:C," ",0) = 0, "N/A", _xlfn.XLOOKUP(C100,customers!$A:$A,customers!C:C," ",0))</f>
        <v>N/A</v>
      </c>
      <c r="H100" t="str">
        <f>IF(_xlfn.XLOOKUP(C100,customers!A:A,customers!D:D," ",0) = 0, "N/A", _xlfn.XLOOKUP(C100,customers!A:A,customers!D:D," ",0))</f>
        <v>+353 (338) 743-8327</v>
      </c>
      <c r="I100" t="str">
        <f>IF(_xlfn.XLOOKUP($C100,customers!$A:$A,customers!E:E," ",0) = 0, "N/A", _xlfn.XLOOKUP($C100,customers!$A:$A,customers!E:E," ",0))</f>
        <v>251 Welch Parkway</v>
      </c>
      <c r="J100" t="str">
        <f>IF(_xlfn.XLOOKUP($C100,customers!$A:$A,customers!F:F," ",0) = 0, "N/A", _xlfn.XLOOKUP($C100,customers!$A:$A,customers!F:F," ",0))</f>
        <v>Confey</v>
      </c>
      <c r="K100" t="str">
        <f>IF(_xlfn.XLOOKUP($C100,customers!$A:$A,customers!G:G," ",0) = 0, "N/A", _xlfn.XLOOKUP($C100,customers!$A:$A,customers!G:G," ",0))</f>
        <v>Ireland</v>
      </c>
      <c r="L100" t="str">
        <f>IF(_xlfn.XLOOKUP($C100,customers!$A:$A,customers!H:H," ",0) = 0, "N/A", _xlfn.XLOOKUP($C100,customers!$A:$A,customers!H:H," ",0))</f>
        <v>A86</v>
      </c>
      <c r="M100" t="str">
        <f>IF(_xlfn.XLOOKUP($C100,customers!$A:$A,customers!I:I," ",0) = 0, "N/A", _xlfn.XLOOKUP($C100,customers!$A:$A,customers!I:I," ",0))</f>
        <v>No</v>
      </c>
      <c r="N100" t="str">
        <f>_xlfn.XLOOKUP($D100,products!$A:$A,products!B:B,,0)</f>
        <v>Ara</v>
      </c>
      <c r="O100" t="str">
        <f>_xlfn.XLOOKUP($D100,products!$A:$A,products!C:C,,0)</f>
        <v>D</v>
      </c>
      <c r="P100">
        <f>_xlfn.XLOOKUP($D100,products!$A:$A,products!D:D,,0)</f>
        <v>0.2</v>
      </c>
      <c r="Q100">
        <f>_xlfn.XLOOKUP($D100,products!$A:$A,products!E:E,,0)</f>
        <v>2.9849999999999999</v>
      </c>
      <c r="R100">
        <f>_xlfn.XLOOKUP($D100,products!$A:$A,products!F:F,,0)</f>
        <v>1.4924999999999999</v>
      </c>
      <c r="S100">
        <f>_xlfn.XLOOKUP($D100,products!$A:$A,products!G:G,,0)</f>
        <v>0.26865</v>
      </c>
      <c r="T100">
        <f t="shared" si="1"/>
        <v>2.9849999999999999</v>
      </c>
    </row>
    <row r="101" spans="1:20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t="str">
        <f>IF(_xlfn.XLOOKUP($C101,customers!$A:$A,customers!B:B," ",0) = 0, "N/A", _xlfn.XLOOKUP($C101,customers!$A:$A,customers!B:B," ",0))</f>
        <v>Aube Follett</v>
      </c>
      <c r="G101" t="str">
        <f>IF(_xlfn.XLOOKUP($C101,customers!$A:$A,customers!C:C," ",0) = 0, "N/A", _xlfn.XLOOKUP(C101,customers!$A:$A,customers!C:C," ",0))</f>
        <v>N/A</v>
      </c>
      <c r="H101" t="str">
        <f>IF(_xlfn.XLOOKUP(C101,customers!A:A,customers!D:D," ",0) = 0, "N/A", _xlfn.XLOOKUP(C101,customers!A:A,customers!D:D," ",0))</f>
        <v>+1 (614) 370-6392</v>
      </c>
      <c r="I101" t="str">
        <f>IF(_xlfn.XLOOKUP($C101,customers!$A:$A,customers!E:E," ",0) = 0, "N/A", _xlfn.XLOOKUP($C101,customers!$A:$A,customers!E:E," ",0))</f>
        <v>8671 David Park</v>
      </c>
      <c r="J101" t="str">
        <f>IF(_xlfn.XLOOKUP($C101,customers!$A:$A,customers!F:F," ",0) = 0, "N/A", _xlfn.XLOOKUP($C101,customers!$A:$A,customers!F:F," ",0))</f>
        <v>Columbus</v>
      </c>
      <c r="K101" t="str">
        <f>IF(_xlfn.XLOOKUP($C101,customers!$A:$A,customers!G:G," ",0) = 0, "N/A", _xlfn.XLOOKUP($C101,customers!$A:$A,customers!G:G," ",0))</f>
        <v>United States</v>
      </c>
      <c r="L101">
        <f>IF(_xlfn.XLOOKUP($C101,customers!$A:$A,customers!H:H," ",0) = 0, "N/A", _xlfn.XLOOKUP($C101,customers!$A:$A,customers!H:H," ",0))</f>
        <v>43210</v>
      </c>
      <c r="M101" t="str">
        <f>IF(_xlfn.XLOOKUP($C101,customers!$A:$A,customers!I:I," ",0) = 0, "N/A", _xlfn.XLOOKUP($C101,customers!$A:$A,customers!I:I," ",0))</f>
        <v>Yes</v>
      </c>
      <c r="N101" t="str">
        <f>_xlfn.XLOOKUP($D101,products!$A:$A,products!B:B,,0)</f>
        <v>Lib</v>
      </c>
      <c r="O101" t="str">
        <f>_xlfn.XLOOKUP($D101,products!$A:$A,products!C:C,,0)</f>
        <v>M</v>
      </c>
      <c r="P101">
        <f>_xlfn.XLOOKUP($D101,products!$A:$A,products!D:D,,0)</f>
        <v>0.2</v>
      </c>
      <c r="Q101">
        <f>_xlfn.XLOOKUP($D101,products!$A:$A,products!E:E,,0)</f>
        <v>4.3650000000000002</v>
      </c>
      <c r="R101">
        <f>_xlfn.XLOOKUP($D101,products!$A:$A,products!F:F,,0)</f>
        <v>2.1825000000000001</v>
      </c>
      <c r="S101">
        <f>_xlfn.XLOOKUP($D101,products!$A:$A,products!G:G,,0)</f>
        <v>0.56745000000000001</v>
      </c>
      <c r="T101">
        <f t="shared" si="1"/>
        <v>13.095000000000001</v>
      </c>
    </row>
    <row r="102" spans="1:20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t="str">
        <f>IF(_xlfn.XLOOKUP($C102,customers!$A:$A,customers!B:B," ",0) = 0, "N/A", _xlfn.XLOOKUP($C102,customers!$A:$A,customers!B:B," ",0))</f>
        <v>Rudiger Di Bartolomeo</v>
      </c>
      <c r="G102" t="str">
        <f>IF(_xlfn.XLOOKUP($C102,customers!$A:$A,customers!C:C," ",0) = 0, "N/A", _xlfn.XLOOKUP(C102,customers!$A:$A,customers!C:C," ",0))</f>
        <v>N/A</v>
      </c>
      <c r="H102" t="str">
        <f>IF(_xlfn.XLOOKUP(C102,customers!A:A,customers!D:D," ",0) = 0, "N/A", _xlfn.XLOOKUP(C102,customers!A:A,customers!D:D," ",0))</f>
        <v>+1 (209) 148-6668</v>
      </c>
      <c r="I102" t="str">
        <f>IF(_xlfn.XLOOKUP($C102,customers!$A:$A,customers!E:E," ",0) = 0, "N/A", _xlfn.XLOOKUP($C102,customers!$A:$A,customers!E:E," ",0))</f>
        <v>7700 Melby Park</v>
      </c>
      <c r="J102" t="str">
        <f>IF(_xlfn.XLOOKUP($C102,customers!$A:$A,customers!F:F," ",0) = 0, "N/A", _xlfn.XLOOKUP($C102,customers!$A:$A,customers!F:F," ",0))</f>
        <v>Stockton</v>
      </c>
      <c r="K102" t="str">
        <f>IF(_xlfn.XLOOKUP($C102,customers!$A:$A,customers!G:G," ",0) = 0, "N/A", _xlfn.XLOOKUP($C102,customers!$A:$A,customers!G:G," ",0))</f>
        <v>United States</v>
      </c>
      <c r="L102">
        <f>IF(_xlfn.XLOOKUP($C102,customers!$A:$A,customers!H:H," ",0) = 0, "N/A", _xlfn.XLOOKUP($C102,customers!$A:$A,customers!H:H," ",0))</f>
        <v>95205</v>
      </c>
      <c r="M102" t="str">
        <f>IF(_xlfn.XLOOKUP($C102,customers!$A:$A,customers!I:I," ",0) = 0, "N/A", _xlfn.XLOOKUP($C102,customers!$A:$A,customers!I:I," ",0))</f>
        <v>Yes</v>
      </c>
      <c r="N102" t="str">
        <f>_xlfn.XLOOKUP($D102,products!$A:$A,products!B:B,,0)</f>
        <v>Ara</v>
      </c>
      <c r="O102" t="str">
        <f>_xlfn.XLOOKUP($D102,products!$A:$A,products!C:C,,0)</f>
        <v>L</v>
      </c>
      <c r="P102">
        <f>_xlfn.XLOOKUP($D102,products!$A:$A,products!D:D,,0)</f>
        <v>0.2</v>
      </c>
      <c r="Q102">
        <f>_xlfn.XLOOKUP($D102,products!$A:$A,products!E:E,,0)</f>
        <v>3.8849999999999998</v>
      </c>
      <c r="R102">
        <f>_xlfn.XLOOKUP($D102,products!$A:$A,products!F:F,,0)</f>
        <v>1.9424999999999999</v>
      </c>
      <c r="S102">
        <f>_xlfn.XLOOKUP($D102,products!$A:$A,products!G:G,,0)</f>
        <v>0.34964999999999996</v>
      </c>
      <c r="T102">
        <f t="shared" si="1"/>
        <v>7.77</v>
      </c>
    </row>
    <row r="103" spans="1:20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t="str">
        <f>IF(_xlfn.XLOOKUP($C103,customers!$A:$A,customers!B:B," ",0) = 0, "N/A", _xlfn.XLOOKUP($C103,customers!$A:$A,customers!B:B," ",0))</f>
        <v>Nickey Youles</v>
      </c>
      <c r="G103" t="str">
        <f>IF(_xlfn.XLOOKUP($C103,customers!$A:$A,customers!C:C," ",0) = 0, "N/A", _xlfn.XLOOKUP(C103,customers!$A:$A,customers!C:C," ",0))</f>
        <v>nyoules2t@reference.com</v>
      </c>
      <c r="H103" t="str">
        <f>IF(_xlfn.XLOOKUP(C103,customers!A:A,customers!D:D," ",0) = 0, "N/A", _xlfn.XLOOKUP(C103,customers!A:A,customers!D:D," ",0))</f>
        <v>+353 (641) 846-7654</v>
      </c>
      <c r="I103" t="str">
        <f>IF(_xlfn.XLOOKUP($C103,customers!$A:$A,customers!E:E," ",0) = 0, "N/A", _xlfn.XLOOKUP($C103,customers!$A:$A,customers!E:E," ",0))</f>
        <v>12461 Dryden Pass</v>
      </c>
      <c r="J103" t="str">
        <f>IF(_xlfn.XLOOKUP($C103,customers!$A:$A,customers!F:F," ",0) = 0, "N/A", _xlfn.XLOOKUP($C103,customers!$A:$A,customers!F:F," ",0))</f>
        <v>Edgeworthstown</v>
      </c>
      <c r="K103" t="str">
        <f>IF(_xlfn.XLOOKUP($C103,customers!$A:$A,customers!G:G," ",0) = 0, "N/A", _xlfn.XLOOKUP($C103,customers!$A:$A,customers!G:G," ",0))</f>
        <v>Ireland</v>
      </c>
      <c r="L103" t="str">
        <f>IF(_xlfn.XLOOKUP($C103,customers!$A:$A,customers!H:H," ",0) = 0, "N/A", _xlfn.XLOOKUP($C103,customers!$A:$A,customers!H:H," ",0))</f>
        <v>E25</v>
      </c>
      <c r="M103" t="str">
        <f>IF(_xlfn.XLOOKUP($C103,customers!$A:$A,customers!I:I," ",0) = 0, "N/A", _xlfn.XLOOKUP($C103,customers!$A:$A,customers!I:I," ",0))</f>
        <v>Yes</v>
      </c>
      <c r="N103" t="str">
        <f>_xlfn.XLOOKUP($D103,products!$A:$A,products!B:B,,0)</f>
        <v>Lib</v>
      </c>
      <c r="O103" t="str">
        <f>_xlfn.XLOOKUP($D103,products!$A:$A,products!C:C,,0)</f>
        <v>D</v>
      </c>
      <c r="P103">
        <f>_xlfn.XLOOKUP($D103,products!$A:$A,products!D:D,,0)</f>
        <v>2.5</v>
      </c>
      <c r="Q103">
        <f>_xlfn.XLOOKUP($D103,products!$A:$A,products!E:E,,0)</f>
        <v>29.784999999999997</v>
      </c>
      <c r="R103">
        <f>_xlfn.XLOOKUP($D103,products!$A:$A,products!F:F,,0)</f>
        <v>1.1913999999999998</v>
      </c>
      <c r="S103">
        <f>_xlfn.XLOOKUP($D103,products!$A:$A,products!G:G,,0)</f>
        <v>3.8720499999999998</v>
      </c>
      <c r="T103">
        <f t="shared" si="1"/>
        <v>148.92499999999998</v>
      </c>
    </row>
    <row r="104" spans="1:20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t="str">
        <f>IF(_xlfn.XLOOKUP($C104,customers!$A:$A,customers!B:B," ",0) = 0, "N/A", _xlfn.XLOOKUP($C104,customers!$A:$A,customers!B:B," ",0))</f>
        <v>Dyanna Aizikovitz</v>
      </c>
      <c r="G104" t="str">
        <f>IF(_xlfn.XLOOKUP($C104,customers!$A:$A,customers!C:C," ",0) = 0, "N/A", _xlfn.XLOOKUP(C104,customers!$A:$A,customers!C:C," ",0))</f>
        <v>daizikovitz2u@answers.com</v>
      </c>
      <c r="H104" t="str">
        <f>IF(_xlfn.XLOOKUP(C104,customers!A:A,customers!D:D," ",0) = 0, "N/A", _xlfn.XLOOKUP(C104,customers!A:A,customers!D:D," ",0))</f>
        <v>+353 (766) 141-6317</v>
      </c>
      <c r="I104" t="str">
        <f>IF(_xlfn.XLOOKUP($C104,customers!$A:$A,customers!E:E," ",0) = 0, "N/A", _xlfn.XLOOKUP($C104,customers!$A:$A,customers!E:E," ",0))</f>
        <v>7 Northland Court</v>
      </c>
      <c r="J104" t="str">
        <f>IF(_xlfn.XLOOKUP($C104,customers!$A:$A,customers!F:F," ",0) = 0, "N/A", _xlfn.XLOOKUP($C104,customers!$A:$A,customers!F:F," ",0))</f>
        <v>Leixlip</v>
      </c>
      <c r="K104" t="str">
        <f>IF(_xlfn.XLOOKUP($C104,customers!$A:$A,customers!G:G," ",0) = 0, "N/A", _xlfn.XLOOKUP($C104,customers!$A:$A,customers!G:G," ",0))</f>
        <v>Ireland</v>
      </c>
      <c r="L104" t="str">
        <f>IF(_xlfn.XLOOKUP($C104,customers!$A:$A,customers!H:H," ",0) = 0, "N/A", _xlfn.XLOOKUP($C104,customers!$A:$A,customers!H:H," ",0))</f>
        <v>A86</v>
      </c>
      <c r="M104" t="str">
        <f>IF(_xlfn.XLOOKUP($C104,customers!$A:$A,customers!I:I," ",0) = 0, "N/A", _xlfn.XLOOKUP($C104,customers!$A:$A,customers!I:I," ",0))</f>
        <v>Yes</v>
      </c>
      <c r="N104" t="str">
        <f>_xlfn.XLOOKUP($D104,products!$A:$A,products!B:B,,0)</f>
        <v>Lib</v>
      </c>
      <c r="O104" t="str">
        <f>_xlfn.XLOOKUP($D104,products!$A:$A,products!C:C,,0)</f>
        <v>D</v>
      </c>
      <c r="P104">
        <f>_xlfn.XLOOKUP($D104,products!$A:$A,products!D:D,,0)</f>
        <v>1</v>
      </c>
      <c r="Q104">
        <f>_xlfn.XLOOKUP($D104,products!$A:$A,products!E:E,,0)</f>
        <v>12.95</v>
      </c>
      <c r="R104">
        <f>_xlfn.XLOOKUP($D104,products!$A:$A,products!F:F,,0)</f>
        <v>1.2949999999999999</v>
      </c>
      <c r="S104">
        <f>_xlfn.XLOOKUP($D104,products!$A:$A,products!G:G,,0)</f>
        <v>1.6835</v>
      </c>
      <c r="T104">
        <f t="shared" si="1"/>
        <v>38.849999999999994</v>
      </c>
    </row>
    <row r="105" spans="1:20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t="str">
        <f>IF(_xlfn.XLOOKUP($C105,customers!$A:$A,customers!B:B," ",0) = 0, "N/A", _xlfn.XLOOKUP($C105,customers!$A:$A,customers!B:B," ",0))</f>
        <v>Bram Revel</v>
      </c>
      <c r="G105" t="str">
        <f>IF(_xlfn.XLOOKUP($C105,customers!$A:$A,customers!C:C," ",0) = 0, "N/A", _xlfn.XLOOKUP(C105,customers!$A:$A,customers!C:C," ",0))</f>
        <v>brevel2v@fastcompany.com</v>
      </c>
      <c r="H105" t="str">
        <f>IF(_xlfn.XLOOKUP(C105,customers!A:A,customers!D:D," ",0) = 0, "N/A", _xlfn.XLOOKUP(C105,customers!A:A,customers!D:D," ",0))</f>
        <v>+1 (585) 775-6952</v>
      </c>
      <c r="I105" t="str">
        <f>IF(_xlfn.XLOOKUP($C105,customers!$A:$A,customers!E:E," ",0) = 0, "N/A", _xlfn.XLOOKUP($C105,customers!$A:$A,customers!E:E," ",0))</f>
        <v>6168 Westend Plaza</v>
      </c>
      <c r="J105" t="str">
        <f>IF(_xlfn.XLOOKUP($C105,customers!$A:$A,customers!F:F," ",0) = 0, "N/A", _xlfn.XLOOKUP($C105,customers!$A:$A,customers!F:F," ",0))</f>
        <v>Rochester</v>
      </c>
      <c r="K105" t="str">
        <f>IF(_xlfn.XLOOKUP($C105,customers!$A:$A,customers!G:G," ",0) = 0, "N/A", _xlfn.XLOOKUP($C105,customers!$A:$A,customers!G:G," ",0))</f>
        <v>United States</v>
      </c>
      <c r="L105">
        <f>IF(_xlfn.XLOOKUP($C105,customers!$A:$A,customers!H:H," ",0) = 0, "N/A", _xlfn.XLOOKUP($C105,customers!$A:$A,customers!H:H," ",0))</f>
        <v>14652</v>
      </c>
      <c r="M105" t="str">
        <f>IF(_xlfn.XLOOKUP($C105,customers!$A:$A,customers!I:I," ",0) = 0, "N/A", _xlfn.XLOOKUP($C105,customers!$A:$A,customers!I:I," ",0))</f>
        <v>No</v>
      </c>
      <c r="N105" t="str">
        <f>_xlfn.XLOOKUP($D105,products!$A:$A,products!B:B,,0)</f>
        <v>Rob</v>
      </c>
      <c r="O105" t="str">
        <f>_xlfn.XLOOKUP($D105,products!$A:$A,products!C:C,,0)</f>
        <v>M</v>
      </c>
      <c r="P105">
        <f>_xlfn.XLOOKUP($D105,products!$A:$A,products!D:D,,0)</f>
        <v>0.2</v>
      </c>
      <c r="Q105">
        <f>_xlfn.XLOOKUP($D105,products!$A:$A,products!E:E,,0)</f>
        <v>2.9849999999999999</v>
      </c>
      <c r="R105">
        <f>_xlfn.XLOOKUP($D105,products!$A:$A,products!F:F,,0)</f>
        <v>1.4924999999999999</v>
      </c>
      <c r="S105">
        <f>_xlfn.XLOOKUP($D105,products!$A:$A,products!G:G,,0)</f>
        <v>0.17909999999999998</v>
      </c>
      <c r="T105">
        <f t="shared" si="1"/>
        <v>11.94</v>
      </c>
    </row>
    <row r="106" spans="1:20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t="str">
        <f>IF(_xlfn.XLOOKUP($C106,customers!$A:$A,customers!B:B," ",0) = 0, "N/A", _xlfn.XLOOKUP($C106,customers!$A:$A,customers!B:B," ",0))</f>
        <v>Emiline Priddis</v>
      </c>
      <c r="G106" t="str">
        <f>IF(_xlfn.XLOOKUP($C106,customers!$A:$A,customers!C:C," ",0) = 0, "N/A", _xlfn.XLOOKUP(C106,customers!$A:$A,customers!C:C," ",0))</f>
        <v>epriddis2w@nationalgeographic.com</v>
      </c>
      <c r="H106" t="str">
        <f>IF(_xlfn.XLOOKUP(C106,customers!A:A,customers!D:D," ",0) = 0, "N/A", _xlfn.XLOOKUP(C106,customers!A:A,customers!D:D," ",0))</f>
        <v>+1 (205) 133-0205</v>
      </c>
      <c r="I106" t="str">
        <f>IF(_xlfn.XLOOKUP($C106,customers!$A:$A,customers!E:E," ",0) = 0, "N/A", _xlfn.XLOOKUP($C106,customers!$A:$A,customers!E:E," ",0))</f>
        <v>62 Amoth Terrace</v>
      </c>
      <c r="J106" t="str">
        <f>IF(_xlfn.XLOOKUP($C106,customers!$A:$A,customers!F:F," ",0) = 0, "N/A", _xlfn.XLOOKUP($C106,customers!$A:$A,customers!F:F," ",0))</f>
        <v>Tuscaloosa</v>
      </c>
      <c r="K106" t="str">
        <f>IF(_xlfn.XLOOKUP($C106,customers!$A:$A,customers!G:G," ",0) = 0, "N/A", _xlfn.XLOOKUP($C106,customers!$A:$A,customers!G:G," ",0))</f>
        <v>United States</v>
      </c>
      <c r="L106">
        <f>IF(_xlfn.XLOOKUP($C106,customers!$A:$A,customers!H:H," ",0) = 0, "N/A", _xlfn.XLOOKUP($C106,customers!$A:$A,customers!H:H," ",0))</f>
        <v>35487</v>
      </c>
      <c r="M106" t="str">
        <f>IF(_xlfn.XLOOKUP($C106,customers!$A:$A,customers!I:I," ",0) = 0, "N/A", _xlfn.XLOOKUP($C106,customers!$A:$A,customers!I:I," ",0))</f>
        <v>No</v>
      </c>
      <c r="N106" t="str">
        <f>_xlfn.XLOOKUP($D106,products!$A:$A,products!B:B,,0)</f>
        <v>Lib</v>
      </c>
      <c r="O106" t="str">
        <f>_xlfn.XLOOKUP($D106,products!$A:$A,products!C:C,,0)</f>
        <v>M</v>
      </c>
      <c r="P106">
        <f>_xlfn.XLOOKUP($D106,products!$A:$A,products!D:D,,0)</f>
        <v>1</v>
      </c>
      <c r="Q106">
        <f>_xlfn.XLOOKUP($D106,products!$A:$A,products!E:E,,0)</f>
        <v>14.55</v>
      </c>
      <c r="R106">
        <f>_xlfn.XLOOKUP($D106,products!$A:$A,products!F:F,,0)</f>
        <v>1.4550000000000001</v>
      </c>
      <c r="S106">
        <f>_xlfn.XLOOKUP($D106,products!$A:$A,products!G:G,,0)</f>
        <v>1.8915000000000002</v>
      </c>
      <c r="T106">
        <f t="shared" si="1"/>
        <v>87.300000000000011</v>
      </c>
    </row>
    <row r="107" spans="1:20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t="str">
        <f>IF(_xlfn.XLOOKUP($C107,customers!$A:$A,customers!B:B," ",0) = 0, "N/A", _xlfn.XLOOKUP($C107,customers!$A:$A,customers!B:B," ",0))</f>
        <v>Queenie Veel</v>
      </c>
      <c r="G107" t="str">
        <f>IF(_xlfn.XLOOKUP($C107,customers!$A:$A,customers!C:C," ",0) = 0, "N/A", _xlfn.XLOOKUP(C107,customers!$A:$A,customers!C:C," ",0))</f>
        <v>qveel2x@jugem.jp</v>
      </c>
      <c r="H107" t="str">
        <f>IF(_xlfn.XLOOKUP(C107,customers!A:A,customers!D:D," ",0) = 0, "N/A", _xlfn.XLOOKUP(C107,customers!A:A,customers!D:D," ",0))</f>
        <v>+1 (713) 750-9202</v>
      </c>
      <c r="I107" t="str">
        <f>IF(_xlfn.XLOOKUP($C107,customers!$A:$A,customers!E:E," ",0) = 0, "N/A", _xlfn.XLOOKUP($C107,customers!$A:$A,customers!E:E," ",0))</f>
        <v>378 Shopko Center</v>
      </c>
      <c r="J107" t="str">
        <f>IF(_xlfn.XLOOKUP($C107,customers!$A:$A,customers!F:F," ",0) = 0, "N/A", _xlfn.XLOOKUP($C107,customers!$A:$A,customers!F:F," ",0))</f>
        <v>Houston</v>
      </c>
      <c r="K107" t="str">
        <f>IF(_xlfn.XLOOKUP($C107,customers!$A:$A,customers!G:G," ",0) = 0, "N/A", _xlfn.XLOOKUP($C107,customers!$A:$A,customers!G:G," ",0))</f>
        <v>United States</v>
      </c>
      <c r="L107">
        <f>IF(_xlfn.XLOOKUP($C107,customers!$A:$A,customers!H:H," ",0) = 0, "N/A", _xlfn.XLOOKUP($C107,customers!$A:$A,customers!H:H," ",0))</f>
        <v>77260</v>
      </c>
      <c r="M107" t="str">
        <f>IF(_xlfn.XLOOKUP($C107,customers!$A:$A,customers!I:I," ",0) = 0, "N/A", _xlfn.XLOOKUP($C107,customers!$A:$A,customers!I:I," ",0))</f>
        <v>Yes</v>
      </c>
      <c r="N107" t="str">
        <f>_xlfn.XLOOKUP($D107,products!$A:$A,products!B:B,,0)</f>
        <v>Ara</v>
      </c>
      <c r="O107" t="str">
        <f>_xlfn.XLOOKUP($D107,products!$A:$A,products!C:C,,0)</f>
        <v>M</v>
      </c>
      <c r="P107">
        <f>_xlfn.XLOOKUP($D107,products!$A:$A,products!D:D,,0)</f>
        <v>0.5</v>
      </c>
      <c r="Q107">
        <f>_xlfn.XLOOKUP($D107,products!$A:$A,products!E:E,,0)</f>
        <v>6.75</v>
      </c>
      <c r="R107">
        <f>_xlfn.XLOOKUP($D107,products!$A:$A,products!F:F,,0)</f>
        <v>1.35</v>
      </c>
      <c r="S107">
        <f>_xlfn.XLOOKUP($D107,products!$A:$A,products!G:G,,0)</f>
        <v>0.60749999999999993</v>
      </c>
      <c r="T107">
        <f t="shared" si="1"/>
        <v>40.5</v>
      </c>
    </row>
    <row r="108" spans="1:20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t="str">
        <f>IF(_xlfn.XLOOKUP($C108,customers!$A:$A,customers!B:B," ",0) = 0, "N/A", _xlfn.XLOOKUP($C108,customers!$A:$A,customers!B:B," ",0))</f>
        <v>Lind Conyers</v>
      </c>
      <c r="G108" t="str">
        <f>IF(_xlfn.XLOOKUP($C108,customers!$A:$A,customers!C:C," ",0) = 0, "N/A", _xlfn.XLOOKUP(C108,customers!$A:$A,customers!C:C," ",0))</f>
        <v>lconyers2y@twitter.com</v>
      </c>
      <c r="H108" t="str">
        <f>IF(_xlfn.XLOOKUP(C108,customers!A:A,customers!D:D," ",0) = 0, "N/A", _xlfn.XLOOKUP(C108,customers!A:A,customers!D:D," ",0))</f>
        <v>+1 (915) 476-5712</v>
      </c>
      <c r="I108" t="str">
        <f>IF(_xlfn.XLOOKUP($C108,customers!$A:$A,customers!E:E," ",0) = 0, "N/A", _xlfn.XLOOKUP($C108,customers!$A:$A,customers!E:E," ",0))</f>
        <v>778 Summer Ridge Junction</v>
      </c>
      <c r="J108" t="str">
        <f>IF(_xlfn.XLOOKUP($C108,customers!$A:$A,customers!F:F," ",0) = 0, "N/A", _xlfn.XLOOKUP($C108,customers!$A:$A,customers!F:F," ",0))</f>
        <v>El Paso</v>
      </c>
      <c r="K108" t="str">
        <f>IF(_xlfn.XLOOKUP($C108,customers!$A:$A,customers!G:G," ",0) = 0, "N/A", _xlfn.XLOOKUP($C108,customers!$A:$A,customers!G:G," ",0))</f>
        <v>United States</v>
      </c>
      <c r="L108">
        <f>IF(_xlfn.XLOOKUP($C108,customers!$A:$A,customers!H:H," ",0) = 0, "N/A", _xlfn.XLOOKUP($C108,customers!$A:$A,customers!H:H," ",0))</f>
        <v>88514</v>
      </c>
      <c r="M108" t="str">
        <f>IF(_xlfn.XLOOKUP($C108,customers!$A:$A,customers!I:I," ",0) = 0, "N/A", _xlfn.XLOOKUP($C108,customers!$A:$A,customers!I:I," ",0))</f>
        <v>No</v>
      </c>
      <c r="N108" t="str">
        <f>_xlfn.XLOOKUP($D108,products!$A:$A,products!B:B,,0)</f>
        <v>Exc</v>
      </c>
      <c r="O108" t="str">
        <f>_xlfn.XLOOKUP($D108,products!$A:$A,products!C:C,,0)</f>
        <v>D</v>
      </c>
      <c r="P108">
        <f>_xlfn.XLOOKUP($D108,products!$A:$A,products!D:D,,0)</f>
        <v>1</v>
      </c>
      <c r="Q108">
        <f>_xlfn.XLOOKUP($D108,products!$A:$A,products!E:E,,0)</f>
        <v>12.15</v>
      </c>
      <c r="R108">
        <f>_xlfn.XLOOKUP($D108,products!$A:$A,products!F:F,,0)</f>
        <v>1.2150000000000001</v>
      </c>
      <c r="S108">
        <f>_xlfn.XLOOKUP($D108,products!$A:$A,products!G:G,,0)</f>
        <v>1.3365</v>
      </c>
      <c r="T108">
        <f t="shared" si="1"/>
        <v>24.3</v>
      </c>
    </row>
    <row r="109" spans="1:20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t="str">
        <f>IF(_xlfn.XLOOKUP($C109,customers!$A:$A,customers!B:B," ",0) = 0, "N/A", _xlfn.XLOOKUP($C109,customers!$A:$A,customers!B:B," ",0))</f>
        <v>Pen Wye</v>
      </c>
      <c r="G109" t="str">
        <f>IF(_xlfn.XLOOKUP($C109,customers!$A:$A,customers!C:C," ",0) = 0, "N/A", _xlfn.XLOOKUP(C109,customers!$A:$A,customers!C:C," ",0))</f>
        <v>pwye2z@dagondesign.com</v>
      </c>
      <c r="H109" t="str">
        <f>IF(_xlfn.XLOOKUP(C109,customers!A:A,customers!D:D," ",0) = 0, "N/A", _xlfn.XLOOKUP(C109,customers!A:A,customers!D:D," ",0))</f>
        <v>+1 (719) 620-1128</v>
      </c>
      <c r="I109" t="str">
        <f>IF(_xlfn.XLOOKUP($C109,customers!$A:$A,customers!E:E," ",0) = 0, "N/A", _xlfn.XLOOKUP($C109,customers!$A:$A,customers!E:E," ",0))</f>
        <v>7 Dorton Terrace</v>
      </c>
      <c r="J109" t="str">
        <f>IF(_xlfn.XLOOKUP($C109,customers!$A:$A,customers!F:F," ",0) = 0, "N/A", _xlfn.XLOOKUP($C109,customers!$A:$A,customers!F:F," ",0))</f>
        <v>Colorado Springs</v>
      </c>
      <c r="K109" t="str">
        <f>IF(_xlfn.XLOOKUP($C109,customers!$A:$A,customers!G:G," ",0) = 0, "N/A", _xlfn.XLOOKUP($C109,customers!$A:$A,customers!G:G," ",0))</f>
        <v>United States</v>
      </c>
      <c r="L109">
        <f>IF(_xlfn.XLOOKUP($C109,customers!$A:$A,customers!H:H," ",0) = 0, "N/A", _xlfn.XLOOKUP($C109,customers!$A:$A,customers!H:H," ",0))</f>
        <v>80935</v>
      </c>
      <c r="M109" t="str">
        <f>IF(_xlfn.XLOOKUP($C109,customers!$A:$A,customers!I:I," ",0) = 0, "N/A", _xlfn.XLOOKUP($C109,customers!$A:$A,customers!I:I," ",0))</f>
        <v>Yes</v>
      </c>
      <c r="N109" t="str">
        <f>_xlfn.XLOOKUP($D109,products!$A:$A,products!B:B,,0)</f>
        <v>Rob</v>
      </c>
      <c r="O109" t="str">
        <f>_xlfn.XLOOKUP($D109,products!$A:$A,products!C:C,,0)</f>
        <v>M</v>
      </c>
      <c r="P109">
        <f>_xlfn.XLOOKUP($D109,products!$A:$A,products!D:D,,0)</f>
        <v>0.5</v>
      </c>
      <c r="Q109">
        <f>_xlfn.XLOOKUP($D109,products!$A:$A,products!E:E,,0)</f>
        <v>5.97</v>
      </c>
      <c r="R109">
        <f>_xlfn.XLOOKUP($D109,products!$A:$A,products!F:F,,0)</f>
        <v>1.194</v>
      </c>
      <c r="S109">
        <f>_xlfn.XLOOKUP($D109,products!$A:$A,products!G:G,,0)</f>
        <v>0.35819999999999996</v>
      </c>
      <c r="T109">
        <f t="shared" si="1"/>
        <v>17.91</v>
      </c>
    </row>
    <row r="110" spans="1:20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t="str">
        <f>IF(_xlfn.XLOOKUP($C110,customers!$A:$A,customers!B:B," ",0) = 0, "N/A", _xlfn.XLOOKUP($C110,customers!$A:$A,customers!B:B," ",0))</f>
        <v>Isahella Hagland</v>
      </c>
      <c r="G110" t="str">
        <f>IF(_xlfn.XLOOKUP($C110,customers!$A:$A,customers!C:C," ",0) = 0, "N/A", _xlfn.XLOOKUP(C110,customers!$A:$A,customers!C:C," ",0))</f>
        <v>N/A</v>
      </c>
      <c r="H110" t="str">
        <f>IF(_xlfn.XLOOKUP(C110,customers!A:A,customers!D:D," ",0) = 0, "N/A", _xlfn.XLOOKUP(C110,customers!A:A,customers!D:D," ",0))</f>
        <v>+1 (260) 613-2279</v>
      </c>
      <c r="I110" t="str">
        <f>IF(_xlfn.XLOOKUP($C110,customers!$A:$A,customers!E:E," ",0) = 0, "N/A", _xlfn.XLOOKUP($C110,customers!$A:$A,customers!E:E," ",0))</f>
        <v>07 Roxbury Street</v>
      </c>
      <c r="J110" t="str">
        <f>IF(_xlfn.XLOOKUP($C110,customers!$A:$A,customers!F:F," ",0) = 0, "N/A", _xlfn.XLOOKUP($C110,customers!$A:$A,customers!F:F," ",0))</f>
        <v>Fort Wayne</v>
      </c>
      <c r="K110" t="str">
        <f>IF(_xlfn.XLOOKUP($C110,customers!$A:$A,customers!G:G," ",0) = 0, "N/A", _xlfn.XLOOKUP($C110,customers!$A:$A,customers!G:G," ",0))</f>
        <v>United States</v>
      </c>
      <c r="L110">
        <f>IF(_xlfn.XLOOKUP($C110,customers!$A:$A,customers!H:H," ",0) = 0, "N/A", _xlfn.XLOOKUP($C110,customers!$A:$A,customers!H:H," ",0))</f>
        <v>46862</v>
      </c>
      <c r="M110" t="str">
        <f>IF(_xlfn.XLOOKUP($C110,customers!$A:$A,customers!I:I," ",0) = 0, "N/A", _xlfn.XLOOKUP($C110,customers!$A:$A,customers!I:I," ",0))</f>
        <v>No</v>
      </c>
      <c r="N110" t="str">
        <f>_xlfn.XLOOKUP($D110,products!$A:$A,products!B:B,,0)</f>
        <v>Ara</v>
      </c>
      <c r="O110" t="str">
        <f>_xlfn.XLOOKUP($D110,products!$A:$A,products!C:C,,0)</f>
        <v>M</v>
      </c>
      <c r="P110">
        <f>_xlfn.XLOOKUP($D110,products!$A:$A,products!D:D,,0)</f>
        <v>0.5</v>
      </c>
      <c r="Q110">
        <f>_xlfn.XLOOKUP($D110,products!$A:$A,products!E:E,,0)</f>
        <v>6.75</v>
      </c>
      <c r="R110">
        <f>_xlfn.XLOOKUP($D110,products!$A:$A,products!F:F,,0)</f>
        <v>1.35</v>
      </c>
      <c r="S110">
        <f>_xlfn.XLOOKUP($D110,products!$A:$A,products!G:G,,0)</f>
        <v>0.60749999999999993</v>
      </c>
      <c r="T110">
        <f t="shared" si="1"/>
        <v>27</v>
      </c>
    </row>
    <row r="111" spans="1:20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t="str">
        <f>IF(_xlfn.XLOOKUP($C111,customers!$A:$A,customers!B:B," ",0) = 0, "N/A", _xlfn.XLOOKUP($C111,customers!$A:$A,customers!B:B," ",0))</f>
        <v>Terry Sheryn</v>
      </c>
      <c r="G111" t="str">
        <f>IF(_xlfn.XLOOKUP($C111,customers!$A:$A,customers!C:C," ",0) = 0, "N/A", _xlfn.XLOOKUP(C111,customers!$A:$A,customers!C:C," ",0))</f>
        <v>tsheryn31@mtv.com</v>
      </c>
      <c r="H111" t="str">
        <f>IF(_xlfn.XLOOKUP(C111,customers!A:A,customers!D:D," ",0) = 0, "N/A", _xlfn.XLOOKUP(C111,customers!A:A,customers!D:D," ",0))</f>
        <v>+1 (516) 826-3780</v>
      </c>
      <c r="I111" t="str">
        <f>IF(_xlfn.XLOOKUP($C111,customers!$A:$A,customers!E:E," ",0) = 0, "N/A", _xlfn.XLOOKUP($C111,customers!$A:$A,customers!E:E," ",0))</f>
        <v>58147 Eagle Crest Court</v>
      </c>
      <c r="J111" t="str">
        <f>IF(_xlfn.XLOOKUP($C111,customers!$A:$A,customers!F:F," ",0) = 0, "N/A", _xlfn.XLOOKUP($C111,customers!$A:$A,customers!F:F," ",0))</f>
        <v>Port Washington</v>
      </c>
      <c r="K111" t="str">
        <f>IF(_xlfn.XLOOKUP($C111,customers!$A:$A,customers!G:G," ",0) = 0, "N/A", _xlfn.XLOOKUP($C111,customers!$A:$A,customers!G:G," ",0))</f>
        <v>United States</v>
      </c>
      <c r="L111">
        <f>IF(_xlfn.XLOOKUP($C111,customers!$A:$A,customers!H:H," ",0) = 0, "N/A", _xlfn.XLOOKUP($C111,customers!$A:$A,customers!H:H," ",0))</f>
        <v>11054</v>
      </c>
      <c r="M111" t="str">
        <f>IF(_xlfn.XLOOKUP($C111,customers!$A:$A,customers!I:I," ",0) = 0, "N/A", _xlfn.XLOOKUP($C111,customers!$A:$A,customers!I:I," ",0))</f>
        <v>Yes</v>
      </c>
      <c r="N111" t="str">
        <f>_xlfn.XLOOKUP($D111,products!$A:$A,products!B:B,,0)</f>
        <v>Lib</v>
      </c>
      <c r="O111" t="str">
        <f>_xlfn.XLOOKUP($D111,products!$A:$A,products!C:C,,0)</f>
        <v>D</v>
      </c>
      <c r="P111">
        <f>_xlfn.XLOOKUP($D111,products!$A:$A,products!D:D,,0)</f>
        <v>0.5</v>
      </c>
      <c r="Q111">
        <f>_xlfn.XLOOKUP($D111,products!$A:$A,products!E:E,,0)</f>
        <v>7.77</v>
      </c>
      <c r="R111">
        <f>_xlfn.XLOOKUP($D111,products!$A:$A,products!F:F,,0)</f>
        <v>1.5539999999999998</v>
      </c>
      <c r="S111">
        <f>_xlfn.XLOOKUP($D111,products!$A:$A,products!G:G,,0)</f>
        <v>1.0101</v>
      </c>
      <c r="T111">
        <f t="shared" si="1"/>
        <v>7.77</v>
      </c>
    </row>
    <row r="112" spans="1:20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t="str">
        <f>IF(_xlfn.XLOOKUP($C112,customers!$A:$A,customers!B:B," ",0) = 0, "N/A", _xlfn.XLOOKUP($C112,customers!$A:$A,customers!B:B," ",0))</f>
        <v>Marie-jeanne Redgrave</v>
      </c>
      <c r="G112" t="str">
        <f>IF(_xlfn.XLOOKUP($C112,customers!$A:$A,customers!C:C," ",0) = 0, "N/A", _xlfn.XLOOKUP(C112,customers!$A:$A,customers!C:C," ",0))</f>
        <v>mredgrave32@cargocollective.com</v>
      </c>
      <c r="H112" t="str">
        <f>IF(_xlfn.XLOOKUP(C112,customers!A:A,customers!D:D," ",0) = 0, "N/A", _xlfn.XLOOKUP(C112,customers!A:A,customers!D:D," ",0))</f>
        <v>+1 (413) 691-2892</v>
      </c>
      <c r="I112" t="str">
        <f>IF(_xlfn.XLOOKUP($C112,customers!$A:$A,customers!E:E," ",0) = 0, "N/A", _xlfn.XLOOKUP($C112,customers!$A:$A,customers!E:E," ",0))</f>
        <v>61022 Helena Street</v>
      </c>
      <c r="J112" t="str">
        <f>IF(_xlfn.XLOOKUP($C112,customers!$A:$A,customers!F:F," ",0) = 0, "N/A", _xlfn.XLOOKUP($C112,customers!$A:$A,customers!F:F," ",0))</f>
        <v>Springfield</v>
      </c>
      <c r="K112" t="str">
        <f>IF(_xlfn.XLOOKUP($C112,customers!$A:$A,customers!G:G," ",0) = 0, "N/A", _xlfn.XLOOKUP($C112,customers!$A:$A,customers!G:G," ",0))</f>
        <v>United States</v>
      </c>
      <c r="L112">
        <f>IF(_xlfn.XLOOKUP($C112,customers!$A:$A,customers!H:H," ",0) = 0, "N/A", _xlfn.XLOOKUP($C112,customers!$A:$A,customers!H:H," ",0))</f>
        <v>1105</v>
      </c>
      <c r="M112" t="str">
        <f>IF(_xlfn.XLOOKUP($C112,customers!$A:$A,customers!I:I," ",0) = 0, "N/A", _xlfn.XLOOKUP($C112,customers!$A:$A,customers!I:I," ",0))</f>
        <v>Yes</v>
      </c>
      <c r="N112" t="str">
        <f>_xlfn.XLOOKUP($D112,products!$A:$A,products!B:B,,0)</f>
        <v>Exc</v>
      </c>
      <c r="O112" t="str">
        <f>_xlfn.XLOOKUP($D112,products!$A:$A,products!C:C,,0)</f>
        <v>L</v>
      </c>
      <c r="P112">
        <f>_xlfn.XLOOKUP($D112,products!$A:$A,products!D:D,,0)</f>
        <v>0.2</v>
      </c>
      <c r="Q112">
        <f>_xlfn.XLOOKUP($D112,products!$A:$A,products!E:E,,0)</f>
        <v>4.4550000000000001</v>
      </c>
      <c r="R112">
        <f>_xlfn.XLOOKUP($D112,products!$A:$A,products!F:F,,0)</f>
        <v>2.2275</v>
      </c>
      <c r="S112">
        <f>_xlfn.XLOOKUP($D112,products!$A:$A,products!G:G,,0)</f>
        <v>0.49004999999999999</v>
      </c>
      <c r="T112">
        <f t="shared" si="1"/>
        <v>13.365</v>
      </c>
    </row>
    <row r="113" spans="1:20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t="str">
        <f>IF(_xlfn.XLOOKUP($C113,customers!$A:$A,customers!B:B," ",0) = 0, "N/A", _xlfn.XLOOKUP($C113,customers!$A:$A,customers!B:B," ",0))</f>
        <v>Betty Fominov</v>
      </c>
      <c r="G113" t="str">
        <f>IF(_xlfn.XLOOKUP($C113,customers!$A:$A,customers!C:C," ",0) = 0, "N/A", _xlfn.XLOOKUP(C113,customers!$A:$A,customers!C:C," ",0))</f>
        <v>bfominov33@yale.edu</v>
      </c>
      <c r="H113" t="str">
        <f>IF(_xlfn.XLOOKUP(C113,customers!A:A,customers!D:D," ",0) = 0, "N/A", _xlfn.XLOOKUP(C113,customers!A:A,customers!D:D," ",0))</f>
        <v>N/A</v>
      </c>
      <c r="I113" t="str">
        <f>IF(_xlfn.XLOOKUP($C113,customers!$A:$A,customers!E:E," ",0) = 0, "N/A", _xlfn.XLOOKUP($C113,customers!$A:$A,customers!E:E," ",0))</f>
        <v>305 Tennyson Court</v>
      </c>
      <c r="J113" t="str">
        <f>IF(_xlfn.XLOOKUP($C113,customers!$A:$A,customers!F:F," ",0) = 0, "N/A", _xlfn.XLOOKUP($C113,customers!$A:$A,customers!F:F," ",0))</f>
        <v>Pensacola</v>
      </c>
      <c r="K113" t="str">
        <f>IF(_xlfn.XLOOKUP($C113,customers!$A:$A,customers!G:G," ",0) = 0, "N/A", _xlfn.XLOOKUP($C113,customers!$A:$A,customers!G:G," ",0))</f>
        <v>United States</v>
      </c>
      <c r="L113">
        <f>IF(_xlfn.XLOOKUP($C113,customers!$A:$A,customers!H:H," ",0) = 0, "N/A", _xlfn.XLOOKUP($C113,customers!$A:$A,customers!H:H," ",0))</f>
        <v>32575</v>
      </c>
      <c r="M113" t="str">
        <f>IF(_xlfn.XLOOKUP($C113,customers!$A:$A,customers!I:I," ",0) = 0, "N/A", _xlfn.XLOOKUP($C113,customers!$A:$A,customers!I:I," ",0))</f>
        <v>No</v>
      </c>
      <c r="N113" t="str">
        <f>_xlfn.XLOOKUP($D113,products!$A:$A,products!B:B,,0)</f>
        <v>Rob</v>
      </c>
      <c r="O113" t="str">
        <f>_xlfn.XLOOKUP($D113,products!$A:$A,products!C:C,,0)</f>
        <v>D</v>
      </c>
      <c r="P113">
        <f>_xlfn.XLOOKUP($D113,products!$A:$A,products!D:D,,0)</f>
        <v>0.5</v>
      </c>
      <c r="Q113">
        <f>_xlfn.XLOOKUP($D113,products!$A:$A,products!E:E,,0)</f>
        <v>5.3699999999999992</v>
      </c>
      <c r="R113">
        <f>_xlfn.XLOOKUP($D113,products!$A:$A,products!F:F,,0)</f>
        <v>1.0739999999999998</v>
      </c>
      <c r="S113">
        <f>_xlfn.XLOOKUP($D113,products!$A:$A,products!G:G,,0)</f>
        <v>0.32219999999999993</v>
      </c>
      <c r="T113">
        <f t="shared" si="1"/>
        <v>26.849999999999994</v>
      </c>
    </row>
    <row r="114" spans="1:20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t="str">
        <f>IF(_xlfn.XLOOKUP($C114,customers!$A:$A,customers!B:B," ",0) = 0, "N/A", _xlfn.XLOOKUP($C114,customers!$A:$A,customers!B:B," ",0))</f>
        <v>Shawnee Critchlow</v>
      </c>
      <c r="G114" t="str">
        <f>IF(_xlfn.XLOOKUP($C114,customers!$A:$A,customers!C:C," ",0) = 0, "N/A", _xlfn.XLOOKUP(C114,customers!$A:$A,customers!C:C," ",0))</f>
        <v>scritchlow34@un.org</v>
      </c>
      <c r="H114" t="str">
        <f>IF(_xlfn.XLOOKUP(C114,customers!A:A,customers!D:D," ",0) = 0, "N/A", _xlfn.XLOOKUP(C114,customers!A:A,customers!D:D," ",0))</f>
        <v>+1 (804) 428-7292</v>
      </c>
      <c r="I114" t="str">
        <f>IF(_xlfn.XLOOKUP($C114,customers!$A:$A,customers!E:E," ",0) = 0, "N/A", _xlfn.XLOOKUP($C114,customers!$A:$A,customers!E:E," ",0))</f>
        <v>6886 Oxford Hill</v>
      </c>
      <c r="J114" t="str">
        <f>IF(_xlfn.XLOOKUP($C114,customers!$A:$A,customers!F:F," ",0) = 0, "N/A", _xlfn.XLOOKUP($C114,customers!$A:$A,customers!F:F," ",0))</f>
        <v>Richmond</v>
      </c>
      <c r="K114" t="str">
        <f>IF(_xlfn.XLOOKUP($C114,customers!$A:$A,customers!G:G," ",0) = 0, "N/A", _xlfn.XLOOKUP($C114,customers!$A:$A,customers!G:G," ",0))</f>
        <v>United States</v>
      </c>
      <c r="L114">
        <f>IF(_xlfn.XLOOKUP($C114,customers!$A:$A,customers!H:H," ",0) = 0, "N/A", _xlfn.XLOOKUP($C114,customers!$A:$A,customers!H:H," ",0))</f>
        <v>23242</v>
      </c>
      <c r="M114" t="str">
        <f>IF(_xlfn.XLOOKUP($C114,customers!$A:$A,customers!I:I," ",0) = 0, "N/A", _xlfn.XLOOKUP($C114,customers!$A:$A,customers!I:I," ",0))</f>
        <v>No</v>
      </c>
      <c r="N114" t="str">
        <f>_xlfn.XLOOKUP($D114,products!$A:$A,products!B:B,,0)</f>
        <v>Ara</v>
      </c>
      <c r="O114" t="str">
        <f>_xlfn.XLOOKUP($D114,products!$A:$A,products!C:C,,0)</f>
        <v>M</v>
      </c>
      <c r="P114">
        <f>_xlfn.XLOOKUP($D114,products!$A:$A,products!D:D,,0)</f>
        <v>1</v>
      </c>
      <c r="Q114">
        <f>_xlfn.XLOOKUP($D114,products!$A:$A,products!E:E,,0)</f>
        <v>11.25</v>
      </c>
      <c r="R114">
        <f>_xlfn.XLOOKUP($D114,products!$A:$A,products!F:F,,0)</f>
        <v>1.125</v>
      </c>
      <c r="S114">
        <f>_xlfn.XLOOKUP($D114,products!$A:$A,products!G:G,,0)</f>
        <v>1.0125</v>
      </c>
      <c r="T114">
        <f t="shared" si="1"/>
        <v>11.25</v>
      </c>
    </row>
    <row r="115" spans="1:20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t="str">
        <f>IF(_xlfn.XLOOKUP($C115,customers!$A:$A,customers!B:B," ",0) = 0, "N/A", _xlfn.XLOOKUP($C115,customers!$A:$A,customers!B:B," ",0))</f>
        <v>Merrel Steptow</v>
      </c>
      <c r="G115" t="str">
        <f>IF(_xlfn.XLOOKUP($C115,customers!$A:$A,customers!C:C," ",0) = 0, "N/A", _xlfn.XLOOKUP(C115,customers!$A:$A,customers!C:C," ",0))</f>
        <v>msteptow35@earthlink.net</v>
      </c>
      <c r="H115" t="str">
        <f>IF(_xlfn.XLOOKUP(C115,customers!A:A,customers!D:D," ",0) = 0, "N/A", _xlfn.XLOOKUP(C115,customers!A:A,customers!D:D," ",0))</f>
        <v>+353 (266) 235-5189</v>
      </c>
      <c r="I115" t="str">
        <f>IF(_xlfn.XLOOKUP($C115,customers!$A:$A,customers!E:E," ",0) = 0, "N/A", _xlfn.XLOOKUP($C115,customers!$A:$A,customers!E:E," ",0))</f>
        <v>368 Ridgeview Trail</v>
      </c>
      <c r="J115" t="str">
        <f>IF(_xlfn.XLOOKUP($C115,customers!$A:$A,customers!F:F," ",0) = 0, "N/A", _xlfn.XLOOKUP($C115,customers!$A:$A,customers!F:F," ",0))</f>
        <v>Cherryville</v>
      </c>
      <c r="K115" t="str">
        <f>IF(_xlfn.XLOOKUP($C115,customers!$A:$A,customers!G:G," ",0) = 0, "N/A", _xlfn.XLOOKUP($C115,customers!$A:$A,customers!G:G," ",0))</f>
        <v>Ireland</v>
      </c>
      <c r="L115" t="str">
        <f>IF(_xlfn.XLOOKUP($C115,customers!$A:$A,customers!H:H," ",0) = 0, "N/A", _xlfn.XLOOKUP($C115,customers!$A:$A,customers!H:H," ",0))</f>
        <v>P31</v>
      </c>
      <c r="M115" t="str">
        <f>IF(_xlfn.XLOOKUP($C115,customers!$A:$A,customers!I:I," ",0) = 0, "N/A", _xlfn.XLOOKUP($C115,customers!$A:$A,customers!I:I," ",0))</f>
        <v>No</v>
      </c>
      <c r="N115" t="str">
        <f>_xlfn.XLOOKUP($D115,products!$A:$A,products!B:B,,0)</f>
        <v>Lib</v>
      </c>
      <c r="O115" t="str">
        <f>_xlfn.XLOOKUP($D115,products!$A:$A,products!C:C,,0)</f>
        <v>M</v>
      </c>
      <c r="P115">
        <f>_xlfn.XLOOKUP($D115,products!$A:$A,products!D:D,,0)</f>
        <v>1</v>
      </c>
      <c r="Q115">
        <f>_xlfn.XLOOKUP($D115,products!$A:$A,products!E:E,,0)</f>
        <v>14.55</v>
      </c>
      <c r="R115">
        <f>_xlfn.XLOOKUP($D115,products!$A:$A,products!F:F,,0)</f>
        <v>1.4550000000000001</v>
      </c>
      <c r="S115">
        <f>_xlfn.XLOOKUP($D115,products!$A:$A,products!G:G,,0)</f>
        <v>1.8915000000000002</v>
      </c>
      <c r="T115">
        <f t="shared" si="1"/>
        <v>14.55</v>
      </c>
    </row>
    <row r="116" spans="1:20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t="str">
        <f>IF(_xlfn.XLOOKUP($C116,customers!$A:$A,customers!B:B," ",0) = 0, "N/A", _xlfn.XLOOKUP($C116,customers!$A:$A,customers!B:B," ",0))</f>
        <v>Carmina Hubbuck</v>
      </c>
      <c r="G116" t="str">
        <f>IF(_xlfn.XLOOKUP($C116,customers!$A:$A,customers!C:C," ",0) = 0, "N/A", _xlfn.XLOOKUP(C116,customers!$A:$A,customers!C:C," ",0))</f>
        <v>N/A</v>
      </c>
      <c r="H116" t="str">
        <f>IF(_xlfn.XLOOKUP(C116,customers!A:A,customers!D:D," ",0) = 0, "N/A", _xlfn.XLOOKUP(C116,customers!A:A,customers!D:D," ",0))</f>
        <v>+1 (304) 532-7229</v>
      </c>
      <c r="I116" t="str">
        <f>IF(_xlfn.XLOOKUP($C116,customers!$A:$A,customers!E:E," ",0) = 0, "N/A", _xlfn.XLOOKUP($C116,customers!$A:$A,customers!E:E," ",0))</f>
        <v>39749 Bobwhite Plaza</v>
      </c>
      <c r="J116" t="str">
        <f>IF(_xlfn.XLOOKUP($C116,customers!$A:$A,customers!F:F," ",0) = 0, "N/A", _xlfn.XLOOKUP($C116,customers!$A:$A,customers!F:F," ",0))</f>
        <v>Huntington</v>
      </c>
      <c r="K116" t="str">
        <f>IF(_xlfn.XLOOKUP($C116,customers!$A:$A,customers!G:G," ",0) = 0, "N/A", _xlfn.XLOOKUP($C116,customers!$A:$A,customers!G:G," ",0))</f>
        <v>United States</v>
      </c>
      <c r="L116">
        <f>IF(_xlfn.XLOOKUP($C116,customers!$A:$A,customers!H:H," ",0) = 0, "N/A", _xlfn.XLOOKUP($C116,customers!$A:$A,customers!H:H," ",0))</f>
        <v>25705</v>
      </c>
      <c r="M116" t="str">
        <f>IF(_xlfn.XLOOKUP($C116,customers!$A:$A,customers!I:I," ",0) = 0, "N/A", _xlfn.XLOOKUP($C116,customers!$A:$A,customers!I:I," ",0))</f>
        <v>No</v>
      </c>
      <c r="N116" t="str">
        <f>_xlfn.XLOOKUP($D116,products!$A:$A,products!B:B,,0)</f>
        <v>Rob</v>
      </c>
      <c r="O116" t="str">
        <f>_xlfn.XLOOKUP($D116,products!$A:$A,products!C:C,,0)</f>
        <v>L</v>
      </c>
      <c r="P116">
        <f>_xlfn.XLOOKUP($D116,products!$A:$A,products!D:D,,0)</f>
        <v>0.2</v>
      </c>
      <c r="Q116">
        <f>_xlfn.XLOOKUP($D116,products!$A:$A,products!E:E,,0)</f>
        <v>3.5849999999999995</v>
      </c>
      <c r="R116">
        <f>_xlfn.XLOOKUP($D116,products!$A:$A,products!F:F,,0)</f>
        <v>1.7924999999999998</v>
      </c>
      <c r="S116">
        <f>_xlfn.XLOOKUP($D116,products!$A:$A,products!G:G,,0)</f>
        <v>0.21509999999999996</v>
      </c>
      <c r="T116">
        <f t="shared" si="1"/>
        <v>14.339999999999998</v>
      </c>
    </row>
    <row r="117" spans="1:20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t="str">
        <f>IF(_xlfn.XLOOKUP($C117,customers!$A:$A,customers!B:B," ",0) = 0, "N/A", _xlfn.XLOOKUP($C117,customers!$A:$A,customers!B:B," ",0))</f>
        <v>Ingeberg Mulliner</v>
      </c>
      <c r="G117" t="str">
        <f>IF(_xlfn.XLOOKUP($C117,customers!$A:$A,customers!C:C," ",0) = 0, "N/A", _xlfn.XLOOKUP(C117,customers!$A:$A,customers!C:C," ",0))</f>
        <v>imulliner37@pinterest.com</v>
      </c>
      <c r="H117" t="str">
        <f>IF(_xlfn.XLOOKUP(C117,customers!A:A,customers!D:D," ",0) = 0, "N/A", _xlfn.XLOOKUP(C117,customers!A:A,customers!D:D," ",0))</f>
        <v>+44 (331) 777-9556</v>
      </c>
      <c r="I117" t="str">
        <f>IF(_xlfn.XLOOKUP($C117,customers!$A:$A,customers!E:E," ",0) = 0, "N/A", _xlfn.XLOOKUP($C117,customers!$A:$A,customers!E:E," ",0))</f>
        <v>61 Oak Valley Trail</v>
      </c>
      <c r="J117" t="str">
        <f>IF(_xlfn.XLOOKUP($C117,customers!$A:$A,customers!F:F," ",0) = 0, "N/A", _xlfn.XLOOKUP($C117,customers!$A:$A,customers!F:F," ",0))</f>
        <v>Birmingham</v>
      </c>
      <c r="K117" t="str">
        <f>IF(_xlfn.XLOOKUP($C117,customers!$A:$A,customers!G:G," ",0) = 0, "N/A", _xlfn.XLOOKUP($C117,customers!$A:$A,customers!G:G," ",0))</f>
        <v>United Kingdom</v>
      </c>
      <c r="L117" t="str">
        <f>IF(_xlfn.XLOOKUP($C117,customers!$A:$A,customers!H:H," ",0) = 0, "N/A", _xlfn.XLOOKUP($C117,customers!$A:$A,customers!H:H," ",0))</f>
        <v>B40</v>
      </c>
      <c r="M117" t="str">
        <f>IF(_xlfn.XLOOKUP($C117,customers!$A:$A,customers!I:I," ",0) = 0, "N/A", _xlfn.XLOOKUP($C117,customers!$A:$A,customers!I:I," ",0))</f>
        <v>No</v>
      </c>
      <c r="N117" t="str">
        <f>_xlfn.XLOOKUP($D117,products!$A:$A,products!B:B,,0)</f>
        <v>Lib</v>
      </c>
      <c r="O117" t="str">
        <f>_xlfn.XLOOKUP($D117,products!$A:$A,products!C:C,,0)</f>
        <v>L</v>
      </c>
      <c r="P117">
        <f>_xlfn.XLOOKUP($D117,products!$A:$A,products!D:D,,0)</f>
        <v>1</v>
      </c>
      <c r="Q117">
        <f>_xlfn.XLOOKUP($D117,products!$A:$A,products!E:E,,0)</f>
        <v>15.85</v>
      </c>
      <c r="R117">
        <f>_xlfn.XLOOKUP($D117,products!$A:$A,products!F:F,,0)</f>
        <v>1.585</v>
      </c>
      <c r="S117">
        <f>_xlfn.XLOOKUP($D117,products!$A:$A,products!G:G,,0)</f>
        <v>2.0605000000000002</v>
      </c>
      <c r="T117">
        <f t="shared" si="1"/>
        <v>15.85</v>
      </c>
    </row>
    <row r="118" spans="1:20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t="str">
        <f>IF(_xlfn.XLOOKUP($C118,customers!$A:$A,customers!B:B," ",0) = 0, "N/A", _xlfn.XLOOKUP($C118,customers!$A:$A,customers!B:B," ",0))</f>
        <v>Geneva Standley</v>
      </c>
      <c r="G118" t="str">
        <f>IF(_xlfn.XLOOKUP($C118,customers!$A:$A,customers!C:C," ",0) = 0, "N/A", _xlfn.XLOOKUP(C118,customers!$A:$A,customers!C:C," ",0))</f>
        <v>gstandley38@dion.ne.jp</v>
      </c>
      <c r="H118" t="str">
        <f>IF(_xlfn.XLOOKUP(C118,customers!A:A,customers!D:D," ",0) = 0, "N/A", _xlfn.XLOOKUP(C118,customers!A:A,customers!D:D," ",0))</f>
        <v>+353 (521) 138-4331</v>
      </c>
      <c r="I118" t="str">
        <f>IF(_xlfn.XLOOKUP($C118,customers!$A:$A,customers!E:E," ",0) = 0, "N/A", _xlfn.XLOOKUP($C118,customers!$A:$A,customers!E:E," ",0))</f>
        <v>4 Thompson Drive</v>
      </c>
      <c r="J118" t="str">
        <f>IF(_xlfn.XLOOKUP($C118,customers!$A:$A,customers!F:F," ",0) = 0, "N/A", _xlfn.XLOOKUP($C118,customers!$A:$A,customers!F:F," ",0))</f>
        <v>Killorglin</v>
      </c>
      <c r="K118" t="str">
        <f>IF(_xlfn.XLOOKUP($C118,customers!$A:$A,customers!G:G," ",0) = 0, "N/A", _xlfn.XLOOKUP($C118,customers!$A:$A,customers!G:G," ",0))</f>
        <v>Ireland</v>
      </c>
      <c r="L118" t="str">
        <f>IF(_xlfn.XLOOKUP($C118,customers!$A:$A,customers!H:H," ",0) = 0, "N/A", _xlfn.XLOOKUP($C118,customers!$A:$A,customers!H:H," ",0))</f>
        <v>H14</v>
      </c>
      <c r="M118" t="str">
        <f>IF(_xlfn.XLOOKUP($C118,customers!$A:$A,customers!I:I," ",0) = 0, "N/A", _xlfn.XLOOKUP($C118,customers!$A:$A,customers!I:I," ",0))</f>
        <v>Yes</v>
      </c>
      <c r="N118" t="str">
        <f>_xlfn.XLOOKUP($D118,products!$A:$A,products!B:B,,0)</f>
        <v>Lib</v>
      </c>
      <c r="O118" t="str">
        <f>_xlfn.XLOOKUP($D118,products!$A:$A,products!C:C,,0)</f>
        <v>L</v>
      </c>
      <c r="P118">
        <f>_xlfn.XLOOKUP($D118,products!$A:$A,products!D:D,,0)</f>
        <v>0.2</v>
      </c>
      <c r="Q118">
        <f>_xlfn.XLOOKUP($D118,products!$A:$A,products!E:E,,0)</f>
        <v>4.7549999999999999</v>
      </c>
      <c r="R118">
        <f>_xlfn.XLOOKUP($D118,products!$A:$A,products!F:F,,0)</f>
        <v>2.3774999999999999</v>
      </c>
      <c r="S118">
        <f>_xlfn.XLOOKUP($D118,products!$A:$A,products!G:G,,0)</f>
        <v>0.61814999999999998</v>
      </c>
      <c r="T118">
        <f t="shared" si="1"/>
        <v>19.02</v>
      </c>
    </row>
    <row r="119" spans="1:20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t="str">
        <f>IF(_xlfn.XLOOKUP($C119,customers!$A:$A,customers!B:B," ",0) = 0, "N/A", _xlfn.XLOOKUP($C119,customers!$A:$A,customers!B:B," ",0))</f>
        <v>Brook Drage</v>
      </c>
      <c r="G119" t="str">
        <f>IF(_xlfn.XLOOKUP($C119,customers!$A:$A,customers!C:C," ",0) = 0, "N/A", _xlfn.XLOOKUP(C119,customers!$A:$A,customers!C:C," ",0))</f>
        <v>bdrage39@youku.com</v>
      </c>
      <c r="H119" t="str">
        <f>IF(_xlfn.XLOOKUP(C119,customers!A:A,customers!D:D," ",0) = 0, "N/A", _xlfn.XLOOKUP(C119,customers!A:A,customers!D:D," ",0))</f>
        <v>+1 (937) 566-3449</v>
      </c>
      <c r="I119" t="str">
        <f>IF(_xlfn.XLOOKUP($C119,customers!$A:$A,customers!E:E," ",0) = 0, "N/A", _xlfn.XLOOKUP($C119,customers!$A:$A,customers!E:E," ",0))</f>
        <v>3584 7th Parkway</v>
      </c>
      <c r="J119" t="str">
        <f>IF(_xlfn.XLOOKUP($C119,customers!$A:$A,customers!F:F," ",0) = 0, "N/A", _xlfn.XLOOKUP($C119,customers!$A:$A,customers!F:F," ",0))</f>
        <v>Dayton</v>
      </c>
      <c r="K119" t="str">
        <f>IF(_xlfn.XLOOKUP($C119,customers!$A:$A,customers!G:G," ",0) = 0, "N/A", _xlfn.XLOOKUP($C119,customers!$A:$A,customers!G:G," ",0))</f>
        <v>United States</v>
      </c>
      <c r="L119">
        <f>IF(_xlfn.XLOOKUP($C119,customers!$A:$A,customers!H:H," ",0) = 0, "N/A", _xlfn.XLOOKUP($C119,customers!$A:$A,customers!H:H," ",0))</f>
        <v>45432</v>
      </c>
      <c r="M119" t="str">
        <f>IF(_xlfn.XLOOKUP($C119,customers!$A:$A,customers!I:I," ",0) = 0, "N/A", _xlfn.XLOOKUP($C119,customers!$A:$A,customers!I:I," ",0))</f>
        <v>No</v>
      </c>
      <c r="N119" t="str">
        <f>_xlfn.XLOOKUP($D119,products!$A:$A,products!B:B,,0)</f>
        <v>Lib</v>
      </c>
      <c r="O119" t="str">
        <f>_xlfn.XLOOKUP($D119,products!$A:$A,products!C:C,,0)</f>
        <v>L</v>
      </c>
      <c r="P119">
        <f>_xlfn.XLOOKUP($D119,products!$A:$A,products!D:D,,0)</f>
        <v>0.5</v>
      </c>
      <c r="Q119">
        <f>_xlfn.XLOOKUP($D119,products!$A:$A,products!E:E,,0)</f>
        <v>9.51</v>
      </c>
      <c r="R119">
        <f>_xlfn.XLOOKUP($D119,products!$A:$A,products!F:F,,0)</f>
        <v>1.9019999999999999</v>
      </c>
      <c r="S119">
        <f>_xlfn.XLOOKUP($D119,products!$A:$A,products!G:G,,0)</f>
        <v>1.2363</v>
      </c>
      <c r="T119">
        <f t="shared" si="1"/>
        <v>38.04</v>
      </c>
    </row>
    <row r="120" spans="1:20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t="str">
        <f>IF(_xlfn.XLOOKUP($C120,customers!$A:$A,customers!B:B," ",0) = 0, "N/A", _xlfn.XLOOKUP($C120,customers!$A:$A,customers!B:B," ",0))</f>
        <v>Muffin Yallop</v>
      </c>
      <c r="G120" t="str">
        <f>IF(_xlfn.XLOOKUP($C120,customers!$A:$A,customers!C:C," ",0) = 0, "N/A", _xlfn.XLOOKUP(C120,customers!$A:$A,customers!C:C," ",0))</f>
        <v>myallop3a@fema.gov</v>
      </c>
      <c r="H120" t="str">
        <f>IF(_xlfn.XLOOKUP(C120,customers!A:A,customers!D:D," ",0) = 0, "N/A", _xlfn.XLOOKUP(C120,customers!A:A,customers!D:D," ",0))</f>
        <v>+1 (907) 267-1236</v>
      </c>
      <c r="I120" t="str">
        <f>IF(_xlfn.XLOOKUP($C120,customers!$A:$A,customers!E:E," ",0) = 0, "N/A", _xlfn.XLOOKUP($C120,customers!$A:$A,customers!E:E," ",0))</f>
        <v>1 Beilfuss Junction</v>
      </c>
      <c r="J120" t="str">
        <f>IF(_xlfn.XLOOKUP($C120,customers!$A:$A,customers!F:F," ",0) = 0, "N/A", _xlfn.XLOOKUP($C120,customers!$A:$A,customers!F:F," ",0))</f>
        <v>Anchorage</v>
      </c>
      <c r="K120" t="str">
        <f>IF(_xlfn.XLOOKUP($C120,customers!$A:$A,customers!G:G," ",0) = 0, "N/A", _xlfn.XLOOKUP($C120,customers!$A:$A,customers!G:G," ",0))</f>
        <v>United States</v>
      </c>
      <c r="L120">
        <f>IF(_xlfn.XLOOKUP($C120,customers!$A:$A,customers!H:H," ",0) = 0, "N/A", _xlfn.XLOOKUP($C120,customers!$A:$A,customers!H:H," ",0))</f>
        <v>99507</v>
      </c>
      <c r="M120" t="str">
        <f>IF(_xlfn.XLOOKUP($C120,customers!$A:$A,customers!I:I," ",0) = 0, "N/A", _xlfn.XLOOKUP($C120,customers!$A:$A,customers!I:I," ",0))</f>
        <v>Yes</v>
      </c>
      <c r="N120" t="str">
        <f>_xlfn.XLOOKUP($D120,products!$A:$A,products!B:B,,0)</f>
        <v>Exc</v>
      </c>
      <c r="O120" t="str">
        <f>_xlfn.XLOOKUP($D120,products!$A:$A,products!C:C,,0)</f>
        <v>D</v>
      </c>
      <c r="P120">
        <f>_xlfn.XLOOKUP($D120,products!$A:$A,products!D:D,,0)</f>
        <v>0.5</v>
      </c>
      <c r="Q120">
        <f>_xlfn.XLOOKUP($D120,products!$A:$A,products!E:E,,0)</f>
        <v>7.29</v>
      </c>
      <c r="R120">
        <f>_xlfn.XLOOKUP($D120,products!$A:$A,products!F:F,,0)</f>
        <v>1.458</v>
      </c>
      <c r="S120">
        <f>_xlfn.XLOOKUP($D120,products!$A:$A,products!G:G,,0)</f>
        <v>0.80190000000000006</v>
      </c>
      <c r="T120">
        <f t="shared" si="1"/>
        <v>21.87</v>
      </c>
    </row>
    <row r="121" spans="1:20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t="str">
        <f>IF(_xlfn.XLOOKUP($C121,customers!$A:$A,customers!B:B," ",0) = 0, "N/A", _xlfn.XLOOKUP($C121,customers!$A:$A,customers!B:B," ",0))</f>
        <v>Cordi Switsur</v>
      </c>
      <c r="G121" t="str">
        <f>IF(_xlfn.XLOOKUP($C121,customers!$A:$A,customers!C:C," ",0) = 0, "N/A", _xlfn.XLOOKUP(C121,customers!$A:$A,customers!C:C," ",0))</f>
        <v>cswitsur3b@chronoengine.com</v>
      </c>
      <c r="H121" t="str">
        <f>IF(_xlfn.XLOOKUP(C121,customers!A:A,customers!D:D," ",0) = 0, "N/A", _xlfn.XLOOKUP(C121,customers!A:A,customers!D:D," ",0))</f>
        <v>+1 (615) 791-3142</v>
      </c>
      <c r="I121" t="str">
        <f>IF(_xlfn.XLOOKUP($C121,customers!$A:$A,customers!E:E," ",0) = 0, "N/A", _xlfn.XLOOKUP($C121,customers!$A:$A,customers!E:E," ",0))</f>
        <v>57942 North Point</v>
      </c>
      <c r="J121" t="str">
        <f>IF(_xlfn.XLOOKUP($C121,customers!$A:$A,customers!F:F," ",0) = 0, "N/A", _xlfn.XLOOKUP($C121,customers!$A:$A,customers!F:F," ",0))</f>
        <v>Nashville</v>
      </c>
      <c r="K121" t="str">
        <f>IF(_xlfn.XLOOKUP($C121,customers!$A:$A,customers!G:G," ",0) = 0, "N/A", _xlfn.XLOOKUP($C121,customers!$A:$A,customers!G:G," ",0))</f>
        <v>United States</v>
      </c>
      <c r="L121">
        <f>IF(_xlfn.XLOOKUP($C121,customers!$A:$A,customers!H:H," ",0) = 0, "N/A", _xlfn.XLOOKUP($C121,customers!$A:$A,customers!H:H," ",0))</f>
        <v>37215</v>
      </c>
      <c r="M121" t="str">
        <f>IF(_xlfn.XLOOKUP($C121,customers!$A:$A,customers!I:I," ",0) = 0, "N/A", _xlfn.XLOOKUP($C121,customers!$A:$A,customers!I:I," ",0))</f>
        <v>No</v>
      </c>
      <c r="N121" t="str">
        <f>_xlfn.XLOOKUP($D121,products!$A:$A,products!B:B,,0)</f>
        <v>Exc</v>
      </c>
      <c r="O121" t="str">
        <f>_xlfn.XLOOKUP($D121,products!$A:$A,products!C:C,,0)</f>
        <v>M</v>
      </c>
      <c r="P121">
        <f>_xlfn.XLOOKUP($D121,products!$A:$A,products!D:D,,0)</f>
        <v>0.2</v>
      </c>
      <c r="Q121">
        <f>_xlfn.XLOOKUP($D121,products!$A:$A,products!E:E,,0)</f>
        <v>4.125</v>
      </c>
      <c r="R121">
        <f>_xlfn.XLOOKUP($D121,products!$A:$A,products!F:F,,0)</f>
        <v>2.0625</v>
      </c>
      <c r="S121">
        <f>_xlfn.XLOOKUP($D121,products!$A:$A,products!G:G,,0)</f>
        <v>0.45374999999999999</v>
      </c>
      <c r="T121">
        <f t="shared" si="1"/>
        <v>4.125</v>
      </c>
    </row>
    <row r="122" spans="1:20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t="str">
        <f>IF(_xlfn.XLOOKUP($C122,customers!$A:$A,customers!B:B," ",0) = 0, "N/A", _xlfn.XLOOKUP($C122,customers!$A:$A,customers!B:B," ",0))</f>
        <v>Cordi Switsur</v>
      </c>
      <c r="G122" t="str">
        <f>IF(_xlfn.XLOOKUP($C122,customers!$A:$A,customers!C:C," ",0) = 0, "N/A", _xlfn.XLOOKUP(C122,customers!$A:$A,customers!C:C," ",0))</f>
        <v>cswitsur3b@chronoengine.com</v>
      </c>
      <c r="H122" t="str">
        <f>IF(_xlfn.XLOOKUP(C122,customers!A:A,customers!D:D," ",0) = 0, "N/A", _xlfn.XLOOKUP(C122,customers!A:A,customers!D:D," ",0))</f>
        <v>+1 (615) 791-3142</v>
      </c>
      <c r="I122" t="str">
        <f>IF(_xlfn.XLOOKUP($C122,customers!$A:$A,customers!E:E," ",0) = 0, "N/A", _xlfn.XLOOKUP($C122,customers!$A:$A,customers!E:E," ",0))</f>
        <v>57942 North Point</v>
      </c>
      <c r="J122" t="str">
        <f>IF(_xlfn.XLOOKUP($C122,customers!$A:$A,customers!F:F," ",0) = 0, "N/A", _xlfn.XLOOKUP($C122,customers!$A:$A,customers!F:F," ",0))</f>
        <v>Nashville</v>
      </c>
      <c r="K122" t="str">
        <f>IF(_xlfn.XLOOKUP($C122,customers!$A:$A,customers!G:G," ",0) = 0, "N/A", _xlfn.XLOOKUP($C122,customers!$A:$A,customers!G:G," ",0))</f>
        <v>United States</v>
      </c>
      <c r="L122">
        <f>IF(_xlfn.XLOOKUP($C122,customers!$A:$A,customers!H:H," ",0) = 0, "N/A", _xlfn.XLOOKUP($C122,customers!$A:$A,customers!H:H," ",0))</f>
        <v>37215</v>
      </c>
      <c r="M122" t="str">
        <f>IF(_xlfn.XLOOKUP($C122,customers!$A:$A,customers!I:I," ",0) = 0, "N/A", _xlfn.XLOOKUP($C122,customers!$A:$A,customers!I:I," ",0))</f>
        <v>No</v>
      </c>
      <c r="N122" t="str">
        <f>_xlfn.XLOOKUP($D122,products!$A:$A,products!B:B,,0)</f>
        <v>Ara</v>
      </c>
      <c r="O122" t="str">
        <f>_xlfn.XLOOKUP($D122,products!$A:$A,products!C:C,,0)</f>
        <v>L</v>
      </c>
      <c r="P122">
        <f>_xlfn.XLOOKUP($D122,products!$A:$A,products!D:D,,0)</f>
        <v>0.2</v>
      </c>
      <c r="Q122">
        <f>_xlfn.XLOOKUP($D122,products!$A:$A,products!E:E,,0)</f>
        <v>3.8849999999999998</v>
      </c>
      <c r="R122">
        <f>_xlfn.XLOOKUP($D122,products!$A:$A,products!F:F,,0)</f>
        <v>1.9424999999999999</v>
      </c>
      <c r="S122">
        <f>_xlfn.XLOOKUP($D122,products!$A:$A,products!G:G,,0)</f>
        <v>0.34964999999999996</v>
      </c>
      <c r="T122">
        <f t="shared" si="1"/>
        <v>3.8849999999999998</v>
      </c>
    </row>
    <row r="123" spans="1:20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t="str">
        <f>IF(_xlfn.XLOOKUP($C123,customers!$A:$A,customers!B:B," ",0) = 0, "N/A", _xlfn.XLOOKUP($C123,customers!$A:$A,customers!B:B," ",0))</f>
        <v>Cordi Switsur</v>
      </c>
      <c r="G123" t="str">
        <f>IF(_xlfn.XLOOKUP($C123,customers!$A:$A,customers!C:C," ",0) = 0, "N/A", _xlfn.XLOOKUP(C123,customers!$A:$A,customers!C:C," ",0))</f>
        <v>cswitsur3b@chronoengine.com</v>
      </c>
      <c r="H123" t="str">
        <f>IF(_xlfn.XLOOKUP(C123,customers!A:A,customers!D:D," ",0) = 0, "N/A", _xlfn.XLOOKUP(C123,customers!A:A,customers!D:D," ",0))</f>
        <v>+1 (615) 791-3142</v>
      </c>
      <c r="I123" t="str">
        <f>IF(_xlfn.XLOOKUP($C123,customers!$A:$A,customers!E:E," ",0) = 0, "N/A", _xlfn.XLOOKUP($C123,customers!$A:$A,customers!E:E," ",0))</f>
        <v>57942 North Point</v>
      </c>
      <c r="J123" t="str">
        <f>IF(_xlfn.XLOOKUP($C123,customers!$A:$A,customers!F:F," ",0) = 0, "N/A", _xlfn.XLOOKUP($C123,customers!$A:$A,customers!F:F," ",0))</f>
        <v>Nashville</v>
      </c>
      <c r="K123" t="str">
        <f>IF(_xlfn.XLOOKUP($C123,customers!$A:$A,customers!G:G," ",0) = 0, "N/A", _xlfn.XLOOKUP($C123,customers!$A:$A,customers!G:G," ",0))</f>
        <v>United States</v>
      </c>
      <c r="L123">
        <f>IF(_xlfn.XLOOKUP($C123,customers!$A:$A,customers!H:H," ",0) = 0, "N/A", _xlfn.XLOOKUP($C123,customers!$A:$A,customers!H:H," ",0))</f>
        <v>37215</v>
      </c>
      <c r="M123" t="str">
        <f>IF(_xlfn.XLOOKUP($C123,customers!$A:$A,customers!I:I," ",0) = 0, "N/A", _xlfn.XLOOKUP($C123,customers!$A:$A,customers!I:I," ",0))</f>
        <v>No</v>
      </c>
      <c r="N123" t="str">
        <f>_xlfn.XLOOKUP($D123,products!$A:$A,products!B:B,,0)</f>
        <v>Exc</v>
      </c>
      <c r="O123" t="str">
        <f>_xlfn.XLOOKUP($D123,products!$A:$A,products!C:C,,0)</f>
        <v>M</v>
      </c>
      <c r="P123">
        <f>_xlfn.XLOOKUP($D123,products!$A:$A,products!D:D,,0)</f>
        <v>1</v>
      </c>
      <c r="Q123">
        <f>_xlfn.XLOOKUP($D123,products!$A:$A,products!E:E,,0)</f>
        <v>13.75</v>
      </c>
      <c r="R123">
        <f>_xlfn.XLOOKUP($D123,products!$A:$A,products!F:F,,0)</f>
        <v>1.375</v>
      </c>
      <c r="S123">
        <f>_xlfn.XLOOKUP($D123,products!$A:$A,products!G:G,,0)</f>
        <v>1.5125</v>
      </c>
      <c r="T123">
        <f t="shared" si="1"/>
        <v>68.75</v>
      </c>
    </row>
    <row r="124" spans="1:20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t="str">
        <f>IF(_xlfn.XLOOKUP($C124,customers!$A:$A,customers!B:B," ",0) = 0, "N/A", _xlfn.XLOOKUP($C124,customers!$A:$A,customers!B:B," ",0))</f>
        <v>Mahala Ludwell</v>
      </c>
      <c r="G124" t="str">
        <f>IF(_xlfn.XLOOKUP($C124,customers!$A:$A,customers!C:C," ",0) = 0, "N/A", _xlfn.XLOOKUP(C124,customers!$A:$A,customers!C:C," ",0))</f>
        <v>mludwell3e@blogger.com</v>
      </c>
      <c r="H124" t="str">
        <f>IF(_xlfn.XLOOKUP(C124,customers!A:A,customers!D:D," ",0) = 0, "N/A", _xlfn.XLOOKUP(C124,customers!A:A,customers!D:D," ",0))</f>
        <v>+1 (303) 242-3542</v>
      </c>
      <c r="I124" t="str">
        <f>IF(_xlfn.XLOOKUP($C124,customers!$A:$A,customers!E:E," ",0) = 0, "N/A", _xlfn.XLOOKUP($C124,customers!$A:$A,customers!E:E," ",0))</f>
        <v>6 Bay Center</v>
      </c>
      <c r="J124" t="str">
        <f>IF(_xlfn.XLOOKUP($C124,customers!$A:$A,customers!F:F," ",0) = 0, "N/A", _xlfn.XLOOKUP($C124,customers!$A:$A,customers!F:F," ",0))</f>
        <v>Denver</v>
      </c>
      <c r="K124" t="str">
        <f>IF(_xlfn.XLOOKUP($C124,customers!$A:$A,customers!G:G," ",0) = 0, "N/A", _xlfn.XLOOKUP($C124,customers!$A:$A,customers!G:G," ",0))</f>
        <v>United States</v>
      </c>
      <c r="L124">
        <f>IF(_xlfn.XLOOKUP($C124,customers!$A:$A,customers!H:H," ",0) = 0, "N/A", _xlfn.XLOOKUP($C124,customers!$A:$A,customers!H:H," ",0))</f>
        <v>80217</v>
      </c>
      <c r="M124" t="str">
        <f>IF(_xlfn.XLOOKUP($C124,customers!$A:$A,customers!I:I," ",0) = 0, "N/A", _xlfn.XLOOKUP($C124,customers!$A:$A,customers!I:I," ",0))</f>
        <v>Yes</v>
      </c>
      <c r="N124" t="str">
        <f>_xlfn.XLOOKUP($D124,products!$A:$A,products!B:B,,0)</f>
        <v>Ara</v>
      </c>
      <c r="O124" t="str">
        <f>_xlfn.XLOOKUP($D124,products!$A:$A,products!C:C,,0)</f>
        <v>D</v>
      </c>
      <c r="P124">
        <f>_xlfn.XLOOKUP($D124,products!$A:$A,products!D:D,,0)</f>
        <v>0.5</v>
      </c>
      <c r="Q124">
        <f>_xlfn.XLOOKUP($D124,products!$A:$A,products!E:E,,0)</f>
        <v>5.97</v>
      </c>
      <c r="R124">
        <f>_xlfn.XLOOKUP($D124,products!$A:$A,products!F:F,,0)</f>
        <v>1.194</v>
      </c>
      <c r="S124">
        <f>_xlfn.XLOOKUP($D124,products!$A:$A,products!G:G,,0)</f>
        <v>0.5373</v>
      </c>
      <c r="T124">
        <f t="shared" si="1"/>
        <v>23.88</v>
      </c>
    </row>
    <row r="125" spans="1:20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t="str">
        <f>IF(_xlfn.XLOOKUP($C125,customers!$A:$A,customers!B:B," ",0) = 0, "N/A", _xlfn.XLOOKUP($C125,customers!$A:$A,customers!B:B," ",0))</f>
        <v>Doll Beauchamp</v>
      </c>
      <c r="G125" t="str">
        <f>IF(_xlfn.XLOOKUP($C125,customers!$A:$A,customers!C:C," ",0) = 0, "N/A", _xlfn.XLOOKUP(C125,customers!$A:$A,customers!C:C," ",0))</f>
        <v>dbeauchamp3f@usda.gov</v>
      </c>
      <c r="H125" t="str">
        <f>IF(_xlfn.XLOOKUP(C125,customers!A:A,customers!D:D," ",0) = 0, "N/A", _xlfn.XLOOKUP(C125,customers!A:A,customers!D:D," ",0))</f>
        <v>+1 (203) 189-4256</v>
      </c>
      <c r="I125" t="str">
        <f>IF(_xlfn.XLOOKUP($C125,customers!$A:$A,customers!E:E," ",0) = 0, "N/A", _xlfn.XLOOKUP($C125,customers!$A:$A,customers!E:E," ",0))</f>
        <v>0967 Clemons Alley</v>
      </c>
      <c r="J125" t="str">
        <f>IF(_xlfn.XLOOKUP($C125,customers!$A:$A,customers!F:F," ",0) = 0, "N/A", _xlfn.XLOOKUP($C125,customers!$A:$A,customers!F:F," ",0))</f>
        <v>Stamford</v>
      </c>
      <c r="K125" t="str">
        <f>IF(_xlfn.XLOOKUP($C125,customers!$A:$A,customers!G:G," ",0) = 0, "N/A", _xlfn.XLOOKUP($C125,customers!$A:$A,customers!G:G," ",0))</f>
        <v>United States</v>
      </c>
      <c r="L125">
        <f>IF(_xlfn.XLOOKUP($C125,customers!$A:$A,customers!H:H," ",0) = 0, "N/A", _xlfn.XLOOKUP($C125,customers!$A:$A,customers!H:H," ",0))</f>
        <v>6912</v>
      </c>
      <c r="M125" t="str">
        <f>IF(_xlfn.XLOOKUP($C125,customers!$A:$A,customers!I:I," ",0) = 0, "N/A", _xlfn.XLOOKUP($C125,customers!$A:$A,customers!I:I," ",0))</f>
        <v>No</v>
      </c>
      <c r="N125" t="str">
        <f>_xlfn.XLOOKUP($D125,products!$A:$A,products!B:B,,0)</f>
        <v>Lib</v>
      </c>
      <c r="O125" t="str">
        <f>_xlfn.XLOOKUP($D125,products!$A:$A,products!C:C,,0)</f>
        <v>L</v>
      </c>
      <c r="P125">
        <f>_xlfn.XLOOKUP($D125,products!$A:$A,products!D:D,,0)</f>
        <v>2.5</v>
      </c>
      <c r="Q125">
        <f>_xlfn.XLOOKUP($D125,products!$A:$A,products!E:E,,0)</f>
        <v>36.454999999999998</v>
      </c>
      <c r="R125">
        <f>_xlfn.XLOOKUP($D125,products!$A:$A,products!F:F,,0)</f>
        <v>1.4581999999999999</v>
      </c>
      <c r="S125">
        <f>_xlfn.XLOOKUP($D125,products!$A:$A,products!G:G,,0)</f>
        <v>4.7391499999999995</v>
      </c>
      <c r="T125">
        <f t="shared" si="1"/>
        <v>145.82</v>
      </c>
    </row>
    <row r="126" spans="1:20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t="str">
        <f>IF(_xlfn.XLOOKUP($C126,customers!$A:$A,customers!B:B," ",0) = 0, "N/A", _xlfn.XLOOKUP($C126,customers!$A:$A,customers!B:B," ",0))</f>
        <v>Stanford Rodliff</v>
      </c>
      <c r="G126" t="str">
        <f>IF(_xlfn.XLOOKUP($C126,customers!$A:$A,customers!C:C," ",0) = 0, "N/A", _xlfn.XLOOKUP(C126,customers!$A:$A,customers!C:C," ",0))</f>
        <v>srodliff3g@ted.com</v>
      </c>
      <c r="H126" t="str">
        <f>IF(_xlfn.XLOOKUP(C126,customers!A:A,customers!D:D," ",0) = 0, "N/A", _xlfn.XLOOKUP(C126,customers!A:A,customers!D:D," ",0))</f>
        <v>+1 (757) 537-3012</v>
      </c>
      <c r="I126" t="str">
        <f>IF(_xlfn.XLOOKUP($C126,customers!$A:$A,customers!E:E," ",0) = 0, "N/A", _xlfn.XLOOKUP($C126,customers!$A:$A,customers!E:E," ",0))</f>
        <v>3 Lerdahl Parkway</v>
      </c>
      <c r="J126" t="str">
        <f>IF(_xlfn.XLOOKUP($C126,customers!$A:$A,customers!F:F," ",0) = 0, "N/A", _xlfn.XLOOKUP($C126,customers!$A:$A,customers!F:F," ",0))</f>
        <v>Newport News</v>
      </c>
      <c r="K126" t="str">
        <f>IF(_xlfn.XLOOKUP($C126,customers!$A:$A,customers!G:G," ",0) = 0, "N/A", _xlfn.XLOOKUP($C126,customers!$A:$A,customers!G:G," ",0))</f>
        <v>United States</v>
      </c>
      <c r="L126">
        <f>IF(_xlfn.XLOOKUP($C126,customers!$A:$A,customers!H:H," ",0) = 0, "N/A", _xlfn.XLOOKUP($C126,customers!$A:$A,customers!H:H," ",0))</f>
        <v>23605</v>
      </c>
      <c r="M126" t="str">
        <f>IF(_xlfn.XLOOKUP($C126,customers!$A:$A,customers!I:I," ",0) = 0, "N/A", _xlfn.XLOOKUP($C126,customers!$A:$A,customers!I:I," ",0))</f>
        <v>Yes</v>
      </c>
      <c r="N126" t="str">
        <f>_xlfn.XLOOKUP($D126,products!$A:$A,products!B:B,,0)</f>
        <v>Lib</v>
      </c>
      <c r="O126" t="str">
        <f>_xlfn.XLOOKUP($D126,products!$A:$A,products!C:C,,0)</f>
        <v>M</v>
      </c>
      <c r="P126">
        <f>_xlfn.XLOOKUP($D126,products!$A:$A,products!D:D,,0)</f>
        <v>0.2</v>
      </c>
      <c r="Q126">
        <f>_xlfn.XLOOKUP($D126,products!$A:$A,products!E:E,,0)</f>
        <v>4.3650000000000002</v>
      </c>
      <c r="R126">
        <f>_xlfn.XLOOKUP($D126,products!$A:$A,products!F:F,,0)</f>
        <v>2.1825000000000001</v>
      </c>
      <c r="S126">
        <f>_xlfn.XLOOKUP($D126,products!$A:$A,products!G:G,,0)</f>
        <v>0.56745000000000001</v>
      </c>
      <c r="T126">
        <f t="shared" si="1"/>
        <v>21.825000000000003</v>
      </c>
    </row>
    <row r="127" spans="1:20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t="str">
        <f>IF(_xlfn.XLOOKUP($C127,customers!$A:$A,customers!B:B," ",0) = 0, "N/A", _xlfn.XLOOKUP($C127,customers!$A:$A,customers!B:B," ",0))</f>
        <v>Stevana Woodham</v>
      </c>
      <c r="G127" t="str">
        <f>IF(_xlfn.XLOOKUP($C127,customers!$A:$A,customers!C:C," ",0) = 0, "N/A", _xlfn.XLOOKUP(C127,customers!$A:$A,customers!C:C," ",0))</f>
        <v>swoodham3h@businesswire.com</v>
      </c>
      <c r="H127" t="str">
        <f>IF(_xlfn.XLOOKUP(C127,customers!A:A,customers!D:D," ",0) = 0, "N/A", _xlfn.XLOOKUP(C127,customers!A:A,customers!D:D," ",0))</f>
        <v>+353 (190) 188-4918</v>
      </c>
      <c r="I127" t="str">
        <f>IF(_xlfn.XLOOKUP($C127,customers!$A:$A,customers!E:E," ",0) = 0, "N/A", _xlfn.XLOOKUP($C127,customers!$A:$A,customers!E:E," ",0))</f>
        <v>7 Rowland Plaza</v>
      </c>
      <c r="J127" t="str">
        <f>IF(_xlfn.XLOOKUP($C127,customers!$A:$A,customers!F:F," ",0) = 0, "N/A", _xlfn.XLOOKUP($C127,customers!$A:$A,customers!F:F," ",0))</f>
        <v>Drumcondra</v>
      </c>
      <c r="K127" t="str">
        <f>IF(_xlfn.XLOOKUP($C127,customers!$A:$A,customers!G:G," ",0) = 0, "N/A", _xlfn.XLOOKUP($C127,customers!$A:$A,customers!G:G," ",0))</f>
        <v>Ireland</v>
      </c>
      <c r="L127" t="str">
        <f>IF(_xlfn.XLOOKUP($C127,customers!$A:$A,customers!H:H," ",0) = 0, "N/A", _xlfn.XLOOKUP($C127,customers!$A:$A,customers!H:H," ",0))</f>
        <v>D11</v>
      </c>
      <c r="M127" t="str">
        <f>IF(_xlfn.XLOOKUP($C127,customers!$A:$A,customers!I:I," ",0) = 0, "N/A", _xlfn.XLOOKUP($C127,customers!$A:$A,customers!I:I," ",0))</f>
        <v>Yes</v>
      </c>
      <c r="N127" t="str">
        <f>_xlfn.XLOOKUP($D127,products!$A:$A,products!B:B,,0)</f>
        <v>Lib</v>
      </c>
      <c r="O127" t="str">
        <f>_xlfn.XLOOKUP($D127,products!$A:$A,products!C:C,,0)</f>
        <v>M</v>
      </c>
      <c r="P127">
        <f>_xlfn.XLOOKUP($D127,products!$A:$A,products!D:D,,0)</f>
        <v>0.5</v>
      </c>
      <c r="Q127">
        <f>_xlfn.XLOOKUP($D127,products!$A:$A,products!E:E,,0)</f>
        <v>8.73</v>
      </c>
      <c r="R127">
        <f>_xlfn.XLOOKUP($D127,products!$A:$A,products!F:F,,0)</f>
        <v>1.746</v>
      </c>
      <c r="S127">
        <f>_xlfn.XLOOKUP($D127,products!$A:$A,products!G:G,,0)</f>
        <v>1.1349</v>
      </c>
      <c r="T127">
        <f t="shared" si="1"/>
        <v>26.19</v>
      </c>
    </row>
    <row r="128" spans="1:20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t="str">
        <f>IF(_xlfn.XLOOKUP($C128,customers!$A:$A,customers!B:B," ",0) = 0, "N/A", _xlfn.XLOOKUP($C128,customers!$A:$A,customers!B:B," ",0))</f>
        <v>Hewet Synnot</v>
      </c>
      <c r="G128" t="str">
        <f>IF(_xlfn.XLOOKUP($C128,customers!$A:$A,customers!C:C," ",0) = 0, "N/A", _xlfn.XLOOKUP(C128,customers!$A:$A,customers!C:C," ",0))</f>
        <v>hsynnot3i@about.com</v>
      </c>
      <c r="H128" t="str">
        <f>IF(_xlfn.XLOOKUP(C128,customers!A:A,customers!D:D," ",0) = 0, "N/A", _xlfn.XLOOKUP(C128,customers!A:A,customers!D:D," ",0))</f>
        <v>+1 (907) 245-0601</v>
      </c>
      <c r="I128" t="str">
        <f>IF(_xlfn.XLOOKUP($C128,customers!$A:$A,customers!E:E," ",0) = 0, "N/A", _xlfn.XLOOKUP($C128,customers!$A:$A,customers!E:E," ",0))</f>
        <v>9667 Lunder Court</v>
      </c>
      <c r="J128" t="str">
        <f>IF(_xlfn.XLOOKUP($C128,customers!$A:$A,customers!F:F," ",0) = 0, "N/A", _xlfn.XLOOKUP($C128,customers!$A:$A,customers!F:F," ",0))</f>
        <v>Anchorage</v>
      </c>
      <c r="K128" t="str">
        <f>IF(_xlfn.XLOOKUP($C128,customers!$A:$A,customers!G:G," ",0) = 0, "N/A", _xlfn.XLOOKUP($C128,customers!$A:$A,customers!G:G," ",0))</f>
        <v>United States</v>
      </c>
      <c r="L128">
        <f>IF(_xlfn.XLOOKUP($C128,customers!$A:$A,customers!H:H," ",0) = 0, "N/A", _xlfn.XLOOKUP($C128,customers!$A:$A,customers!H:H," ",0))</f>
        <v>99599</v>
      </c>
      <c r="M128" t="str">
        <f>IF(_xlfn.XLOOKUP($C128,customers!$A:$A,customers!I:I," ",0) = 0, "N/A", _xlfn.XLOOKUP($C128,customers!$A:$A,customers!I:I," ",0))</f>
        <v>No</v>
      </c>
      <c r="N128" t="str">
        <f>_xlfn.XLOOKUP($D128,products!$A:$A,products!B:B,,0)</f>
        <v>Ara</v>
      </c>
      <c r="O128" t="str">
        <f>_xlfn.XLOOKUP($D128,products!$A:$A,products!C:C,,0)</f>
        <v>M</v>
      </c>
      <c r="P128">
        <f>_xlfn.XLOOKUP($D128,products!$A:$A,products!D:D,,0)</f>
        <v>1</v>
      </c>
      <c r="Q128">
        <f>_xlfn.XLOOKUP($D128,products!$A:$A,products!E:E,,0)</f>
        <v>11.25</v>
      </c>
      <c r="R128">
        <f>_xlfn.XLOOKUP($D128,products!$A:$A,products!F:F,,0)</f>
        <v>1.125</v>
      </c>
      <c r="S128">
        <f>_xlfn.XLOOKUP($D128,products!$A:$A,products!G:G,,0)</f>
        <v>1.0125</v>
      </c>
      <c r="T128">
        <f t="shared" si="1"/>
        <v>11.25</v>
      </c>
    </row>
    <row r="129" spans="1:20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t="str">
        <f>IF(_xlfn.XLOOKUP($C129,customers!$A:$A,customers!B:B," ",0) = 0, "N/A", _xlfn.XLOOKUP($C129,customers!$A:$A,customers!B:B," ",0))</f>
        <v>Raleigh Lepere</v>
      </c>
      <c r="G129" t="str">
        <f>IF(_xlfn.XLOOKUP($C129,customers!$A:$A,customers!C:C," ",0) = 0, "N/A", _xlfn.XLOOKUP(C129,customers!$A:$A,customers!C:C," ",0))</f>
        <v>rlepere3j@shop-pro.jp</v>
      </c>
      <c r="H129" t="str">
        <f>IF(_xlfn.XLOOKUP(C129,customers!A:A,customers!D:D," ",0) = 0, "N/A", _xlfn.XLOOKUP(C129,customers!A:A,customers!D:D," ",0))</f>
        <v>+353 (792) 857-4513</v>
      </c>
      <c r="I129" t="str">
        <f>IF(_xlfn.XLOOKUP($C129,customers!$A:$A,customers!E:E," ",0) = 0, "N/A", _xlfn.XLOOKUP($C129,customers!$A:$A,customers!E:E," ",0))</f>
        <v>27 Mosinee Court</v>
      </c>
      <c r="J129" t="str">
        <f>IF(_xlfn.XLOOKUP($C129,customers!$A:$A,customers!F:F," ",0) = 0, "N/A", _xlfn.XLOOKUP($C129,customers!$A:$A,customers!F:F," ",0))</f>
        <v>Beaumont</v>
      </c>
      <c r="K129" t="str">
        <f>IF(_xlfn.XLOOKUP($C129,customers!$A:$A,customers!G:G," ",0) = 0, "N/A", _xlfn.XLOOKUP($C129,customers!$A:$A,customers!G:G," ",0))</f>
        <v>Ireland</v>
      </c>
      <c r="L129" t="str">
        <f>IF(_xlfn.XLOOKUP($C129,customers!$A:$A,customers!H:H," ",0) = 0, "N/A", _xlfn.XLOOKUP($C129,customers!$A:$A,customers!H:H," ",0))</f>
        <v>D17</v>
      </c>
      <c r="M129" t="str">
        <f>IF(_xlfn.XLOOKUP($C129,customers!$A:$A,customers!I:I," ",0) = 0, "N/A", _xlfn.XLOOKUP($C129,customers!$A:$A,customers!I:I," ",0))</f>
        <v>No</v>
      </c>
      <c r="N129" t="str">
        <f>_xlfn.XLOOKUP($D129,products!$A:$A,products!B:B,,0)</f>
        <v>Lib</v>
      </c>
      <c r="O129" t="str">
        <f>_xlfn.XLOOKUP($D129,products!$A:$A,products!C:C,,0)</f>
        <v>D</v>
      </c>
      <c r="P129">
        <f>_xlfn.XLOOKUP($D129,products!$A:$A,products!D:D,,0)</f>
        <v>1</v>
      </c>
      <c r="Q129">
        <f>_xlfn.XLOOKUP($D129,products!$A:$A,products!E:E,,0)</f>
        <v>12.95</v>
      </c>
      <c r="R129">
        <f>_xlfn.XLOOKUP($D129,products!$A:$A,products!F:F,,0)</f>
        <v>1.2949999999999999</v>
      </c>
      <c r="S129">
        <f>_xlfn.XLOOKUP($D129,products!$A:$A,products!G:G,,0)</f>
        <v>1.6835</v>
      </c>
      <c r="T129">
        <f t="shared" si="1"/>
        <v>77.699999999999989</v>
      </c>
    </row>
    <row r="130" spans="1:20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t="str">
        <f>IF(_xlfn.XLOOKUP($C130,customers!$A:$A,customers!B:B," ",0) = 0, "N/A", _xlfn.XLOOKUP($C130,customers!$A:$A,customers!B:B," ",0))</f>
        <v>Timofei Woofinden</v>
      </c>
      <c r="G130" t="str">
        <f>IF(_xlfn.XLOOKUP($C130,customers!$A:$A,customers!C:C," ",0) = 0, "N/A", _xlfn.XLOOKUP(C130,customers!$A:$A,customers!C:C," ",0))</f>
        <v>twoofinden3k@businesswire.com</v>
      </c>
      <c r="H130" t="str">
        <f>IF(_xlfn.XLOOKUP(C130,customers!A:A,customers!D:D," ",0) = 0, "N/A", _xlfn.XLOOKUP(C130,customers!A:A,customers!D:D," ",0))</f>
        <v>+1 (701) 503-1067</v>
      </c>
      <c r="I130" t="str">
        <f>IF(_xlfn.XLOOKUP($C130,customers!$A:$A,customers!E:E," ",0) = 0, "N/A", _xlfn.XLOOKUP($C130,customers!$A:$A,customers!E:E," ",0))</f>
        <v>1 Pennsylvania Center</v>
      </c>
      <c r="J130" t="str">
        <f>IF(_xlfn.XLOOKUP($C130,customers!$A:$A,customers!F:F," ",0) = 0, "N/A", _xlfn.XLOOKUP($C130,customers!$A:$A,customers!F:F," ",0))</f>
        <v>Fargo</v>
      </c>
      <c r="K130" t="str">
        <f>IF(_xlfn.XLOOKUP($C130,customers!$A:$A,customers!G:G," ",0) = 0, "N/A", _xlfn.XLOOKUP($C130,customers!$A:$A,customers!G:G," ",0))</f>
        <v>United States</v>
      </c>
      <c r="L130">
        <f>IF(_xlfn.XLOOKUP($C130,customers!$A:$A,customers!H:H," ",0) = 0, "N/A", _xlfn.XLOOKUP($C130,customers!$A:$A,customers!H:H," ",0))</f>
        <v>58122</v>
      </c>
      <c r="M130" t="str">
        <f>IF(_xlfn.XLOOKUP($C130,customers!$A:$A,customers!I:I," ",0) = 0, "N/A", _xlfn.XLOOKUP($C130,customers!$A:$A,customers!I:I," ",0))</f>
        <v>No</v>
      </c>
      <c r="N130" t="str">
        <f>_xlfn.XLOOKUP($D130,products!$A:$A,products!B:B,,0)</f>
        <v>Ara</v>
      </c>
      <c r="O130" t="str">
        <f>_xlfn.XLOOKUP($D130,products!$A:$A,products!C:C,,0)</f>
        <v>M</v>
      </c>
      <c r="P130">
        <f>_xlfn.XLOOKUP($D130,products!$A:$A,products!D:D,,0)</f>
        <v>0.5</v>
      </c>
      <c r="Q130">
        <f>_xlfn.XLOOKUP($D130,products!$A:$A,products!E:E,,0)</f>
        <v>6.75</v>
      </c>
      <c r="R130">
        <f>_xlfn.XLOOKUP($D130,products!$A:$A,products!F:F,,0)</f>
        <v>1.35</v>
      </c>
      <c r="S130">
        <f>_xlfn.XLOOKUP($D130,products!$A:$A,products!G:G,,0)</f>
        <v>0.60749999999999993</v>
      </c>
      <c r="T130">
        <f t="shared" si="1"/>
        <v>6.75</v>
      </c>
    </row>
    <row r="131" spans="1:20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t="str">
        <f>IF(_xlfn.XLOOKUP($C131,customers!$A:$A,customers!B:B," ",0) = 0, "N/A", _xlfn.XLOOKUP($C131,customers!$A:$A,customers!B:B," ",0))</f>
        <v>Evelina Dacca</v>
      </c>
      <c r="G131" t="str">
        <f>IF(_xlfn.XLOOKUP($C131,customers!$A:$A,customers!C:C," ",0) = 0, "N/A", _xlfn.XLOOKUP(C131,customers!$A:$A,customers!C:C," ",0))</f>
        <v>edacca3l@google.pl</v>
      </c>
      <c r="H131" t="str">
        <f>IF(_xlfn.XLOOKUP(C131,customers!A:A,customers!D:D," ",0) = 0, "N/A", _xlfn.XLOOKUP(C131,customers!A:A,customers!D:D," ",0))</f>
        <v>+1 (812) 921-5458</v>
      </c>
      <c r="I131" t="str">
        <f>IF(_xlfn.XLOOKUP($C131,customers!$A:$A,customers!E:E," ",0) = 0, "N/A", _xlfn.XLOOKUP($C131,customers!$A:$A,customers!E:E," ",0))</f>
        <v>83150 Dixon Park</v>
      </c>
      <c r="J131" t="str">
        <f>IF(_xlfn.XLOOKUP($C131,customers!$A:$A,customers!F:F," ",0) = 0, "N/A", _xlfn.XLOOKUP($C131,customers!$A:$A,customers!F:F," ",0))</f>
        <v>Evansville</v>
      </c>
      <c r="K131" t="str">
        <f>IF(_xlfn.XLOOKUP($C131,customers!$A:$A,customers!G:G," ",0) = 0, "N/A", _xlfn.XLOOKUP($C131,customers!$A:$A,customers!G:G," ",0))</f>
        <v>United States</v>
      </c>
      <c r="L131">
        <f>IF(_xlfn.XLOOKUP($C131,customers!$A:$A,customers!H:H," ",0) = 0, "N/A", _xlfn.XLOOKUP($C131,customers!$A:$A,customers!H:H," ",0))</f>
        <v>47737</v>
      </c>
      <c r="M131" t="str">
        <f>IF(_xlfn.XLOOKUP($C131,customers!$A:$A,customers!I:I," ",0) = 0, "N/A", _xlfn.XLOOKUP($C131,customers!$A:$A,customers!I:I," ",0))</f>
        <v>Yes</v>
      </c>
      <c r="N131" t="str">
        <f>_xlfn.XLOOKUP($D131,products!$A:$A,products!B:B,,0)</f>
        <v>Exc</v>
      </c>
      <c r="O131" t="str">
        <f>_xlfn.XLOOKUP($D131,products!$A:$A,products!C:C,,0)</f>
        <v>D</v>
      </c>
      <c r="P131">
        <f>_xlfn.XLOOKUP($D131,products!$A:$A,products!D:D,,0)</f>
        <v>1</v>
      </c>
      <c r="Q131">
        <f>_xlfn.XLOOKUP($D131,products!$A:$A,products!E:E,,0)</f>
        <v>12.15</v>
      </c>
      <c r="R131">
        <f>_xlfn.XLOOKUP($D131,products!$A:$A,products!F:F,,0)</f>
        <v>1.2150000000000001</v>
      </c>
      <c r="S131">
        <f>_xlfn.XLOOKUP($D131,products!$A:$A,products!G:G,,0)</f>
        <v>1.3365</v>
      </c>
      <c r="T131">
        <f t="shared" ref="T131:T194" si="2">Q131*E131</f>
        <v>12.15</v>
      </c>
    </row>
    <row r="132" spans="1:20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t="str">
        <f>IF(_xlfn.XLOOKUP($C132,customers!$A:$A,customers!B:B," ",0) = 0, "N/A", _xlfn.XLOOKUP($C132,customers!$A:$A,customers!B:B," ",0))</f>
        <v>Bidget Tremellier</v>
      </c>
      <c r="G132" t="str">
        <f>IF(_xlfn.XLOOKUP($C132,customers!$A:$A,customers!C:C," ",0) = 0, "N/A", _xlfn.XLOOKUP(C132,customers!$A:$A,customers!C:C," ",0))</f>
        <v>N/A</v>
      </c>
      <c r="H132" t="str">
        <f>IF(_xlfn.XLOOKUP(C132,customers!A:A,customers!D:D," ",0) = 0, "N/A", _xlfn.XLOOKUP(C132,customers!A:A,customers!D:D," ",0))</f>
        <v>+353 (900) 633-2359</v>
      </c>
      <c r="I132" t="str">
        <f>IF(_xlfn.XLOOKUP($C132,customers!$A:$A,customers!E:E," ",0) = 0, "N/A", _xlfn.XLOOKUP($C132,customers!$A:$A,customers!E:E," ",0))</f>
        <v>5 Sunfield Parkway</v>
      </c>
      <c r="J132" t="str">
        <f>IF(_xlfn.XLOOKUP($C132,customers!$A:$A,customers!F:F," ",0) = 0, "N/A", _xlfn.XLOOKUP($C132,customers!$A:$A,customers!F:F," ",0))</f>
        <v>Cherryville</v>
      </c>
      <c r="K132" t="str">
        <f>IF(_xlfn.XLOOKUP($C132,customers!$A:$A,customers!G:G," ",0) = 0, "N/A", _xlfn.XLOOKUP($C132,customers!$A:$A,customers!G:G," ",0))</f>
        <v>Ireland</v>
      </c>
      <c r="L132" t="str">
        <f>IF(_xlfn.XLOOKUP($C132,customers!$A:$A,customers!H:H," ",0) = 0, "N/A", _xlfn.XLOOKUP($C132,customers!$A:$A,customers!H:H," ",0))</f>
        <v>P31</v>
      </c>
      <c r="M132" t="str">
        <f>IF(_xlfn.XLOOKUP($C132,customers!$A:$A,customers!I:I," ",0) = 0, "N/A", _xlfn.XLOOKUP($C132,customers!$A:$A,customers!I:I," ",0))</f>
        <v>Yes</v>
      </c>
      <c r="N132" t="str">
        <f>_xlfn.XLOOKUP($D132,products!$A:$A,products!B:B,,0)</f>
        <v>Ara</v>
      </c>
      <c r="O132" t="str">
        <f>_xlfn.XLOOKUP($D132,products!$A:$A,products!C:C,,0)</f>
        <v>L</v>
      </c>
      <c r="P132">
        <f>_xlfn.XLOOKUP($D132,products!$A:$A,products!D:D,,0)</f>
        <v>2.5</v>
      </c>
      <c r="Q132">
        <f>_xlfn.XLOOKUP($D132,products!$A:$A,products!E:E,,0)</f>
        <v>29.784999999999997</v>
      </c>
      <c r="R132">
        <f>_xlfn.XLOOKUP($D132,products!$A:$A,products!F:F,,0)</f>
        <v>1.1913999999999998</v>
      </c>
      <c r="S132">
        <f>_xlfn.XLOOKUP($D132,products!$A:$A,products!G:G,,0)</f>
        <v>2.6806499999999995</v>
      </c>
      <c r="T132">
        <f t="shared" si="2"/>
        <v>148.92499999999998</v>
      </c>
    </row>
    <row r="133" spans="1:20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t="str">
        <f>IF(_xlfn.XLOOKUP($C133,customers!$A:$A,customers!B:B," ",0) = 0, "N/A", _xlfn.XLOOKUP($C133,customers!$A:$A,customers!B:B," ",0))</f>
        <v>Bobinette Hindsberg</v>
      </c>
      <c r="G133" t="str">
        <f>IF(_xlfn.XLOOKUP($C133,customers!$A:$A,customers!C:C," ",0) = 0, "N/A", _xlfn.XLOOKUP(C133,customers!$A:$A,customers!C:C," ",0))</f>
        <v>bhindsberg3n@blogs.com</v>
      </c>
      <c r="H133" t="str">
        <f>IF(_xlfn.XLOOKUP(C133,customers!A:A,customers!D:D," ",0) = 0, "N/A", _xlfn.XLOOKUP(C133,customers!A:A,customers!D:D," ",0))</f>
        <v>+1 (704) 888-5303</v>
      </c>
      <c r="I133" t="str">
        <f>IF(_xlfn.XLOOKUP($C133,customers!$A:$A,customers!E:E," ",0) = 0, "N/A", _xlfn.XLOOKUP($C133,customers!$A:$A,customers!E:E," ",0))</f>
        <v>7 Brickson Park Road</v>
      </c>
      <c r="J133" t="str">
        <f>IF(_xlfn.XLOOKUP($C133,customers!$A:$A,customers!F:F," ",0) = 0, "N/A", _xlfn.XLOOKUP($C133,customers!$A:$A,customers!F:F," ",0))</f>
        <v>Charlotte</v>
      </c>
      <c r="K133" t="str">
        <f>IF(_xlfn.XLOOKUP($C133,customers!$A:$A,customers!G:G," ",0) = 0, "N/A", _xlfn.XLOOKUP($C133,customers!$A:$A,customers!G:G," ",0))</f>
        <v>United States</v>
      </c>
      <c r="L133">
        <f>IF(_xlfn.XLOOKUP($C133,customers!$A:$A,customers!H:H," ",0) = 0, "N/A", _xlfn.XLOOKUP($C133,customers!$A:$A,customers!H:H," ",0))</f>
        <v>28210</v>
      </c>
      <c r="M133" t="str">
        <f>IF(_xlfn.XLOOKUP($C133,customers!$A:$A,customers!I:I," ",0) = 0, "N/A", _xlfn.XLOOKUP($C133,customers!$A:$A,customers!I:I," ",0))</f>
        <v>Yes</v>
      </c>
      <c r="N133" t="str">
        <f>_xlfn.XLOOKUP($D133,products!$A:$A,products!B:B,,0)</f>
        <v>Exc</v>
      </c>
      <c r="O133" t="str">
        <f>_xlfn.XLOOKUP($D133,products!$A:$A,products!C:C,,0)</f>
        <v>D</v>
      </c>
      <c r="P133">
        <f>_xlfn.XLOOKUP($D133,products!$A:$A,products!D:D,,0)</f>
        <v>0.5</v>
      </c>
      <c r="Q133">
        <f>_xlfn.XLOOKUP($D133,products!$A:$A,products!E:E,,0)</f>
        <v>7.29</v>
      </c>
      <c r="R133">
        <f>_xlfn.XLOOKUP($D133,products!$A:$A,products!F:F,,0)</f>
        <v>1.458</v>
      </c>
      <c r="S133">
        <f>_xlfn.XLOOKUP($D133,products!$A:$A,products!G:G,,0)</f>
        <v>0.80190000000000006</v>
      </c>
      <c r="T133">
        <f t="shared" si="2"/>
        <v>14.58</v>
      </c>
    </row>
    <row r="134" spans="1:20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t="str">
        <f>IF(_xlfn.XLOOKUP($C134,customers!$A:$A,customers!B:B," ",0) = 0, "N/A", _xlfn.XLOOKUP($C134,customers!$A:$A,customers!B:B," ",0))</f>
        <v>Osbert Robins</v>
      </c>
      <c r="G134" t="str">
        <f>IF(_xlfn.XLOOKUP($C134,customers!$A:$A,customers!C:C," ",0) = 0, "N/A", _xlfn.XLOOKUP(C134,customers!$A:$A,customers!C:C," ",0))</f>
        <v>orobins3o@salon.com</v>
      </c>
      <c r="H134" t="str">
        <f>IF(_xlfn.XLOOKUP(C134,customers!A:A,customers!D:D," ",0) = 0, "N/A", _xlfn.XLOOKUP(C134,customers!A:A,customers!D:D," ",0))</f>
        <v>+1 (256) 196-8054</v>
      </c>
      <c r="I134" t="str">
        <f>IF(_xlfn.XLOOKUP($C134,customers!$A:$A,customers!E:E," ",0) = 0, "N/A", _xlfn.XLOOKUP($C134,customers!$A:$A,customers!E:E," ",0))</f>
        <v>42557 Fallview Plaza</v>
      </c>
      <c r="J134" t="str">
        <f>IF(_xlfn.XLOOKUP($C134,customers!$A:$A,customers!F:F," ",0) = 0, "N/A", _xlfn.XLOOKUP($C134,customers!$A:$A,customers!F:F," ",0))</f>
        <v>Huntsville</v>
      </c>
      <c r="K134" t="str">
        <f>IF(_xlfn.XLOOKUP($C134,customers!$A:$A,customers!G:G," ",0) = 0, "N/A", _xlfn.XLOOKUP($C134,customers!$A:$A,customers!G:G," ",0))</f>
        <v>United States</v>
      </c>
      <c r="L134">
        <f>IF(_xlfn.XLOOKUP($C134,customers!$A:$A,customers!H:H," ",0) = 0, "N/A", _xlfn.XLOOKUP($C134,customers!$A:$A,customers!H:H," ",0))</f>
        <v>35815</v>
      </c>
      <c r="M134" t="str">
        <f>IF(_xlfn.XLOOKUP($C134,customers!$A:$A,customers!I:I," ",0) = 0, "N/A", _xlfn.XLOOKUP($C134,customers!$A:$A,customers!I:I," ",0))</f>
        <v>Yes</v>
      </c>
      <c r="N134" t="str">
        <f>_xlfn.XLOOKUP($D134,products!$A:$A,products!B:B,,0)</f>
        <v>Ara</v>
      </c>
      <c r="O134" t="str">
        <f>_xlfn.XLOOKUP($D134,products!$A:$A,products!C:C,,0)</f>
        <v>L</v>
      </c>
      <c r="P134">
        <f>_xlfn.XLOOKUP($D134,products!$A:$A,products!D:D,,0)</f>
        <v>2.5</v>
      </c>
      <c r="Q134">
        <f>_xlfn.XLOOKUP($D134,products!$A:$A,products!E:E,,0)</f>
        <v>29.784999999999997</v>
      </c>
      <c r="R134">
        <f>_xlfn.XLOOKUP($D134,products!$A:$A,products!F:F,,0)</f>
        <v>1.1913999999999998</v>
      </c>
      <c r="S134">
        <f>_xlfn.XLOOKUP($D134,products!$A:$A,products!G:G,,0)</f>
        <v>2.6806499999999995</v>
      </c>
      <c r="T134">
        <f t="shared" si="2"/>
        <v>148.92499999999998</v>
      </c>
    </row>
    <row r="135" spans="1:20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t="str">
        <f>IF(_xlfn.XLOOKUP($C135,customers!$A:$A,customers!B:B," ",0) = 0, "N/A", _xlfn.XLOOKUP($C135,customers!$A:$A,customers!B:B," ",0))</f>
        <v>Othello Syseland</v>
      </c>
      <c r="G135" t="str">
        <f>IF(_xlfn.XLOOKUP($C135,customers!$A:$A,customers!C:C," ",0) = 0, "N/A", _xlfn.XLOOKUP(C135,customers!$A:$A,customers!C:C," ",0))</f>
        <v>osyseland3p@independent.co.uk</v>
      </c>
      <c r="H135" t="str">
        <f>IF(_xlfn.XLOOKUP(C135,customers!A:A,customers!D:D," ",0) = 0, "N/A", _xlfn.XLOOKUP(C135,customers!A:A,customers!D:D," ",0))</f>
        <v>+1 (714) 895-0210</v>
      </c>
      <c r="I135" t="str">
        <f>IF(_xlfn.XLOOKUP($C135,customers!$A:$A,customers!E:E," ",0) = 0, "N/A", _xlfn.XLOOKUP($C135,customers!$A:$A,customers!E:E," ",0))</f>
        <v>957 Sachtjen Road</v>
      </c>
      <c r="J135" t="str">
        <f>IF(_xlfn.XLOOKUP($C135,customers!$A:$A,customers!F:F," ",0) = 0, "N/A", _xlfn.XLOOKUP($C135,customers!$A:$A,customers!F:F," ",0))</f>
        <v>Santa Ana</v>
      </c>
      <c r="K135" t="str">
        <f>IF(_xlfn.XLOOKUP($C135,customers!$A:$A,customers!G:G," ",0) = 0, "N/A", _xlfn.XLOOKUP($C135,customers!$A:$A,customers!G:G," ",0))</f>
        <v>United States</v>
      </c>
      <c r="L135">
        <f>IF(_xlfn.XLOOKUP($C135,customers!$A:$A,customers!H:H," ",0) = 0, "N/A", _xlfn.XLOOKUP($C135,customers!$A:$A,customers!H:H," ",0))</f>
        <v>92725</v>
      </c>
      <c r="M135" t="str">
        <f>IF(_xlfn.XLOOKUP($C135,customers!$A:$A,customers!I:I," ",0) = 0, "N/A", _xlfn.XLOOKUP($C135,customers!$A:$A,customers!I:I," ",0))</f>
        <v>No</v>
      </c>
      <c r="N135" t="str">
        <f>_xlfn.XLOOKUP($D135,products!$A:$A,products!B:B,,0)</f>
        <v>Lib</v>
      </c>
      <c r="O135" t="str">
        <f>_xlfn.XLOOKUP($D135,products!$A:$A,products!C:C,,0)</f>
        <v>D</v>
      </c>
      <c r="P135">
        <f>_xlfn.XLOOKUP($D135,products!$A:$A,products!D:D,,0)</f>
        <v>1</v>
      </c>
      <c r="Q135">
        <f>_xlfn.XLOOKUP($D135,products!$A:$A,products!E:E,,0)</f>
        <v>12.95</v>
      </c>
      <c r="R135">
        <f>_xlfn.XLOOKUP($D135,products!$A:$A,products!F:F,,0)</f>
        <v>1.2949999999999999</v>
      </c>
      <c r="S135">
        <f>_xlfn.XLOOKUP($D135,products!$A:$A,products!G:G,,0)</f>
        <v>1.6835</v>
      </c>
      <c r="T135">
        <f t="shared" si="2"/>
        <v>12.95</v>
      </c>
    </row>
    <row r="136" spans="1:20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t="str">
        <f>IF(_xlfn.XLOOKUP($C136,customers!$A:$A,customers!B:B," ",0) = 0, "N/A", _xlfn.XLOOKUP($C136,customers!$A:$A,customers!B:B," ",0))</f>
        <v>Ewell Hanby</v>
      </c>
      <c r="G136" t="str">
        <f>IF(_xlfn.XLOOKUP($C136,customers!$A:$A,customers!C:C," ",0) = 0, "N/A", _xlfn.XLOOKUP(C136,customers!$A:$A,customers!C:C," ",0))</f>
        <v>N/A</v>
      </c>
      <c r="H136" t="str">
        <f>IF(_xlfn.XLOOKUP(C136,customers!A:A,customers!D:D," ",0) = 0, "N/A", _xlfn.XLOOKUP(C136,customers!A:A,customers!D:D," ",0))</f>
        <v>N/A</v>
      </c>
      <c r="I136" t="str">
        <f>IF(_xlfn.XLOOKUP($C136,customers!$A:$A,customers!E:E," ",0) = 0, "N/A", _xlfn.XLOOKUP($C136,customers!$A:$A,customers!E:E," ",0))</f>
        <v>903 Oak Center</v>
      </c>
      <c r="J136" t="str">
        <f>IF(_xlfn.XLOOKUP($C136,customers!$A:$A,customers!F:F," ",0) = 0, "N/A", _xlfn.XLOOKUP($C136,customers!$A:$A,customers!F:F," ",0))</f>
        <v>Washington</v>
      </c>
      <c r="K136" t="str">
        <f>IF(_xlfn.XLOOKUP($C136,customers!$A:$A,customers!G:G," ",0) = 0, "N/A", _xlfn.XLOOKUP($C136,customers!$A:$A,customers!G:G," ",0))</f>
        <v>United States</v>
      </c>
      <c r="L136">
        <f>IF(_xlfn.XLOOKUP($C136,customers!$A:$A,customers!H:H," ",0) = 0, "N/A", _xlfn.XLOOKUP($C136,customers!$A:$A,customers!H:H," ",0))</f>
        <v>20520</v>
      </c>
      <c r="M136" t="str">
        <f>IF(_xlfn.XLOOKUP($C136,customers!$A:$A,customers!I:I," ",0) = 0, "N/A", _xlfn.XLOOKUP($C136,customers!$A:$A,customers!I:I," ",0))</f>
        <v>Yes</v>
      </c>
      <c r="N136" t="str">
        <f>_xlfn.XLOOKUP($D136,products!$A:$A,products!B:B,,0)</f>
        <v>Exc</v>
      </c>
      <c r="O136" t="str">
        <f>_xlfn.XLOOKUP($D136,products!$A:$A,products!C:C,,0)</f>
        <v>M</v>
      </c>
      <c r="P136">
        <f>_xlfn.XLOOKUP($D136,products!$A:$A,products!D:D,,0)</f>
        <v>2.5</v>
      </c>
      <c r="Q136">
        <f>_xlfn.XLOOKUP($D136,products!$A:$A,products!E:E,,0)</f>
        <v>31.624999999999996</v>
      </c>
      <c r="R136">
        <f>_xlfn.XLOOKUP($D136,products!$A:$A,products!F:F,,0)</f>
        <v>1.2649999999999999</v>
      </c>
      <c r="S136">
        <f>_xlfn.XLOOKUP($D136,products!$A:$A,products!G:G,,0)</f>
        <v>3.4787499999999998</v>
      </c>
      <c r="T136">
        <f t="shared" si="2"/>
        <v>94.874999999999986</v>
      </c>
    </row>
    <row r="137" spans="1:20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t="str">
        <f>IF(_xlfn.XLOOKUP($C137,customers!$A:$A,customers!B:B," ",0) = 0, "N/A", _xlfn.XLOOKUP($C137,customers!$A:$A,customers!B:B," ",0))</f>
        <v>Blancha McAmish</v>
      </c>
      <c r="G137" t="str">
        <f>IF(_xlfn.XLOOKUP($C137,customers!$A:$A,customers!C:C," ",0) = 0, "N/A", _xlfn.XLOOKUP(C137,customers!$A:$A,customers!C:C," ",0))</f>
        <v>bmcamish2e@tripadvisor.com</v>
      </c>
      <c r="H137" t="str">
        <f>IF(_xlfn.XLOOKUP(C137,customers!A:A,customers!D:D," ",0) = 0, "N/A", _xlfn.XLOOKUP(C137,customers!A:A,customers!D:D," ",0))</f>
        <v>N/A</v>
      </c>
      <c r="I137" t="str">
        <f>IF(_xlfn.XLOOKUP($C137,customers!$A:$A,customers!E:E," ",0) = 0, "N/A", _xlfn.XLOOKUP($C137,customers!$A:$A,customers!E:E," ",0))</f>
        <v>5484 Stephen Court</v>
      </c>
      <c r="J137" t="str">
        <f>IF(_xlfn.XLOOKUP($C137,customers!$A:$A,customers!F:F," ",0) = 0, "N/A", _xlfn.XLOOKUP($C137,customers!$A:$A,customers!F:F," ",0))</f>
        <v>Oklahoma City</v>
      </c>
      <c r="K137" t="str">
        <f>IF(_xlfn.XLOOKUP($C137,customers!$A:$A,customers!G:G," ",0) = 0, "N/A", _xlfn.XLOOKUP($C137,customers!$A:$A,customers!G:G," ",0))</f>
        <v>United States</v>
      </c>
      <c r="L137">
        <f>IF(_xlfn.XLOOKUP($C137,customers!$A:$A,customers!H:H," ",0) = 0, "N/A", _xlfn.XLOOKUP($C137,customers!$A:$A,customers!H:H," ",0))</f>
        <v>73179</v>
      </c>
      <c r="M137" t="str">
        <f>IF(_xlfn.XLOOKUP($C137,customers!$A:$A,customers!I:I," ",0) = 0, "N/A", _xlfn.XLOOKUP($C137,customers!$A:$A,customers!I:I," ",0))</f>
        <v>Yes</v>
      </c>
      <c r="N137" t="str">
        <f>_xlfn.XLOOKUP($D137,products!$A:$A,products!B:B,,0)</f>
        <v>Ara</v>
      </c>
      <c r="O137" t="str">
        <f>_xlfn.XLOOKUP($D137,products!$A:$A,products!C:C,,0)</f>
        <v>L</v>
      </c>
      <c r="P137">
        <f>_xlfn.XLOOKUP($D137,products!$A:$A,products!D:D,,0)</f>
        <v>0.5</v>
      </c>
      <c r="Q137">
        <f>_xlfn.XLOOKUP($D137,products!$A:$A,products!E:E,,0)</f>
        <v>7.77</v>
      </c>
      <c r="R137">
        <f>_xlfn.XLOOKUP($D137,products!$A:$A,products!F:F,,0)</f>
        <v>1.5539999999999998</v>
      </c>
      <c r="S137">
        <f>_xlfn.XLOOKUP($D137,products!$A:$A,products!G:G,,0)</f>
        <v>0.69929999999999992</v>
      </c>
      <c r="T137">
        <f t="shared" si="2"/>
        <v>38.849999999999994</v>
      </c>
    </row>
    <row r="138" spans="1:20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t="str">
        <f>IF(_xlfn.XLOOKUP($C138,customers!$A:$A,customers!B:B," ",0) = 0, "N/A", _xlfn.XLOOKUP($C138,customers!$A:$A,customers!B:B," ",0))</f>
        <v>Lowell Keenleyside</v>
      </c>
      <c r="G138" t="str">
        <f>IF(_xlfn.XLOOKUP($C138,customers!$A:$A,customers!C:C," ",0) = 0, "N/A", _xlfn.XLOOKUP(C138,customers!$A:$A,customers!C:C," ",0))</f>
        <v>lkeenleyside3s@topsy.com</v>
      </c>
      <c r="H138" t="str">
        <f>IF(_xlfn.XLOOKUP(C138,customers!A:A,customers!D:D," ",0) = 0, "N/A", _xlfn.XLOOKUP(C138,customers!A:A,customers!D:D," ",0))</f>
        <v>+1 (636) 713-5124</v>
      </c>
      <c r="I138" t="str">
        <f>IF(_xlfn.XLOOKUP($C138,customers!$A:$A,customers!E:E," ",0) = 0, "N/A", _xlfn.XLOOKUP($C138,customers!$A:$A,customers!E:E," ",0))</f>
        <v>6 Hauk Junction</v>
      </c>
      <c r="J138" t="str">
        <f>IF(_xlfn.XLOOKUP($C138,customers!$A:$A,customers!F:F," ",0) = 0, "N/A", _xlfn.XLOOKUP($C138,customers!$A:$A,customers!F:F," ",0))</f>
        <v>Saint Louis</v>
      </c>
      <c r="K138" t="str">
        <f>IF(_xlfn.XLOOKUP($C138,customers!$A:$A,customers!G:G," ",0) = 0, "N/A", _xlfn.XLOOKUP($C138,customers!$A:$A,customers!G:G," ",0))</f>
        <v>United States</v>
      </c>
      <c r="L138">
        <f>IF(_xlfn.XLOOKUP($C138,customers!$A:$A,customers!H:H," ",0) = 0, "N/A", _xlfn.XLOOKUP($C138,customers!$A:$A,customers!H:H," ",0))</f>
        <v>63131</v>
      </c>
      <c r="M138" t="str">
        <f>IF(_xlfn.XLOOKUP($C138,customers!$A:$A,customers!I:I," ",0) = 0, "N/A", _xlfn.XLOOKUP($C138,customers!$A:$A,customers!I:I," ",0))</f>
        <v>No</v>
      </c>
      <c r="N138" t="str">
        <f>_xlfn.XLOOKUP($D138,products!$A:$A,products!B:B,,0)</f>
        <v>Ara</v>
      </c>
      <c r="O138" t="str">
        <f>_xlfn.XLOOKUP($D138,products!$A:$A,products!C:C,,0)</f>
        <v>D</v>
      </c>
      <c r="P138">
        <f>_xlfn.XLOOKUP($D138,products!$A:$A,products!D:D,,0)</f>
        <v>0.2</v>
      </c>
      <c r="Q138">
        <f>_xlfn.XLOOKUP($D138,products!$A:$A,products!E:E,,0)</f>
        <v>2.9849999999999999</v>
      </c>
      <c r="R138">
        <f>_xlfn.XLOOKUP($D138,products!$A:$A,products!F:F,,0)</f>
        <v>1.4924999999999999</v>
      </c>
      <c r="S138">
        <f>_xlfn.XLOOKUP($D138,products!$A:$A,products!G:G,,0)</f>
        <v>0.26865</v>
      </c>
      <c r="T138">
        <f t="shared" si="2"/>
        <v>11.94</v>
      </c>
    </row>
    <row r="139" spans="1:20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t="str">
        <f>IF(_xlfn.XLOOKUP($C139,customers!$A:$A,customers!B:B," ",0) = 0, "N/A", _xlfn.XLOOKUP($C139,customers!$A:$A,customers!B:B," ",0))</f>
        <v>Elonore Joliffe</v>
      </c>
      <c r="G139" t="str">
        <f>IF(_xlfn.XLOOKUP($C139,customers!$A:$A,customers!C:C," ",0) = 0, "N/A", _xlfn.XLOOKUP(C139,customers!$A:$A,customers!C:C," ",0))</f>
        <v>N/A</v>
      </c>
      <c r="H139" t="str">
        <f>IF(_xlfn.XLOOKUP(C139,customers!A:A,customers!D:D," ",0) = 0, "N/A", _xlfn.XLOOKUP(C139,customers!A:A,customers!D:D," ",0))</f>
        <v>+353 (994) 611-5746</v>
      </c>
      <c r="I139" t="str">
        <f>IF(_xlfn.XLOOKUP($C139,customers!$A:$A,customers!E:E," ",0) = 0, "N/A", _xlfn.XLOOKUP($C139,customers!$A:$A,customers!E:E," ",0))</f>
        <v>7077 School Crossing</v>
      </c>
      <c r="J139" t="str">
        <f>IF(_xlfn.XLOOKUP($C139,customers!$A:$A,customers!F:F," ",0) = 0, "N/A", _xlfn.XLOOKUP($C139,customers!$A:$A,customers!F:F," ",0))</f>
        <v>Bailieborough</v>
      </c>
      <c r="K139" t="str">
        <f>IF(_xlfn.XLOOKUP($C139,customers!$A:$A,customers!G:G," ",0) = 0, "N/A", _xlfn.XLOOKUP($C139,customers!$A:$A,customers!G:G," ",0))</f>
        <v>Ireland</v>
      </c>
      <c r="L139" t="str">
        <f>IF(_xlfn.XLOOKUP($C139,customers!$A:$A,customers!H:H," ",0) = 0, "N/A", _xlfn.XLOOKUP($C139,customers!$A:$A,customers!H:H," ",0))</f>
        <v>C15</v>
      </c>
      <c r="M139" t="str">
        <f>IF(_xlfn.XLOOKUP($C139,customers!$A:$A,customers!I:I," ",0) = 0, "N/A", _xlfn.XLOOKUP($C139,customers!$A:$A,customers!I:I," ",0))</f>
        <v>No</v>
      </c>
      <c r="N139" t="str">
        <f>_xlfn.XLOOKUP($D139,products!$A:$A,products!B:B,,0)</f>
        <v>Exc</v>
      </c>
      <c r="O139" t="str">
        <f>_xlfn.XLOOKUP($D139,products!$A:$A,products!C:C,,0)</f>
        <v>L</v>
      </c>
      <c r="P139">
        <f>_xlfn.XLOOKUP($D139,products!$A:$A,products!D:D,,0)</f>
        <v>2.5</v>
      </c>
      <c r="Q139">
        <f>_xlfn.XLOOKUP($D139,products!$A:$A,products!E:E,,0)</f>
        <v>34.154999999999994</v>
      </c>
      <c r="R139">
        <f>_xlfn.XLOOKUP($D139,products!$A:$A,products!F:F,,0)</f>
        <v>1.3661999999999999</v>
      </c>
      <c r="S139">
        <f>_xlfn.XLOOKUP($D139,products!$A:$A,products!G:G,,0)</f>
        <v>3.7570499999999996</v>
      </c>
      <c r="T139">
        <f t="shared" si="2"/>
        <v>102.46499999999997</v>
      </c>
    </row>
    <row r="140" spans="1:20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t="str">
        <f>IF(_xlfn.XLOOKUP($C140,customers!$A:$A,customers!B:B," ",0) = 0, "N/A", _xlfn.XLOOKUP($C140,customers!$A:$A,customers!B:B," ",0))</f>
        <v>Abraham Coleman</v>
      </c>
      <c r="G140" t="str">
        <f>IF(_xlfn.XLOOKUP($C140,customers!$A:$A,customers!C:C," ",0) = 0, "N/A", _xlfn.XLOOKUP(C140,customers!$A:$A,customers!C:C," ",0))</f>
        <v>N/A</v>
      </c>
      <c r="H140" t="str">
        <f>IF(_xlfn.XLOOKUP(C140,customers!A:A,customers!D:D," ",0) = 0, "N/A", _xlfn.XLOOKUP(C140,customers!A:A,customers!D:D," ",0))</f>
        <v>+1 (808) 815-5051</v>
      </c>
      <c r="I140" t="str">
        <f>IF(_xlfn.XLOOKUP($C140,customers!$A:$A,customers!E:E," ",0) = 0, "N/A", _xlfn.XLOOKUP($C140,customers!$A:$A,customers!E:E," ",0))</f>
        <v>40 Packers Alley</v>
      </c>
      <c r="J140" t="str">
        <f>IF(_xlfn.XLOOKUP($C140,customers!$A:$A,customers!F:F," ",0) = 0, "N/A", _xlfn.XLOOKUP($C140,customers!$A:$A,customers!F:F," ",0))</f>
        <v>Honolulu</v>
      </c>
      <c r="K140" t="str">
        <f>IF(_xlfn.XLOOKUP($C140,customers!$A:$A,customers!G:G," ",0) = 0, "N/A", _xlfn.XLOOKUP($C140,customers!$A:$A,customers!G:G," ",0))</f>
        <v>United States</v>
      </c>
      <c r="L140">
        <f>IF(_xlfn.XLOOKUP($C140,customers!$A:$A,customers!H:H," ",0) = 0, "N/A", _xlfn.XLOOKUP($C140,customers!$A:$A,customers!H:H," ",0))</f>
        <v>96805</v>
      </c>
      <c r="M140" t="str">
        <f>IF(_xlfn.XLOOKUP($C140,customers!$A:$A,customers!I:I," ",0) = 0, "N/A", _xlfn.XLOOKUP($C140,customers!$A:$A,customers!I:I," ",0))</f>
        <v>No</v>
      </c>
      <c r="N140" t="str">
        <f>_xlfn.XLOOKUP($D140,products!$A:$A,products!B:B,,0)</f>
        <v>Exc</v>
      </c>
      <c r="O140" t="str">
        <f>_xlfn.XLOOKUP($D140,products!$A:$A,products!C:C,,0)</f>
        <v>D</v>
      </c>
      <c r="P140">
        <f>_xlfn.XLOOKUP($D140,products!$A:$A,products!D:D,,0)</f>
        <v>1</v>
      </c>
      <c r="Q140">
        <f>_xlfn.XLOOKUP($D140,products!$A:$A,products!E:E,,0)</f>
        <v>12.15</v>
      </c>
      <c r="R140">
        <f>_xlfn.XLOOKUP($D140,products!$A:$A,products!F:F,,0)</f>
        <v>1.2150000000000001</v>
      </c>
      <c r="S140">
        <f>_xlfn.XLOOKUP($D140,products!$A:$A,products!G:G,,0)</f>
        <v>1.3365</v>
      </c>
      <c r="T140">
        <f t="shared" si="2"/>
        <v>48.6</v>
      </c>
    </row>
    <row r="141" spans="1:20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t="str">
        <f>IF(_xlfn.XLOOKUP($C141,customers!$A:$A,customers!B:B," ",0) = 0, "N/A", _xlfn.XLOOKUP($C141,customers!$A:$A,customers!B:B," ",0))</f>
        <v>Rivy Farington</v>
      </c>
      <c r="G141" t="str">
        <f>IF(_xlfn.XLOOKUP($C141,customers!$A:$A,customers!C:C," ",0) = 0, "N/A", _xlfn.XLOOKUP(C141,customers!$A:$A,customers!C:C," ",0))</f>
        <v>N/A</v>
      </c>
      <c r="H141" t="str">
        <f>IF(_xlfn.XLOOKUP(C141,customers!A:A,customers!D:D," ",0) = 0, "N/A", _xlfn.XLOOKUP(C141,customers!A:A,customers!D:D," ",0))</f>
        <v>+1 (951) 638-0879</v>
      </c>
      <c r="I141" t="str">
        <f>IF(_xlfn.XLOOKUP($C141,customers!$A:$A,customers!E:E," ",0) = 0, "N/A", _xlfn.XLOOKUP($C141,customers!$A:$A,customers!E:E," ",0))</f>
        <v>54400 Brickson Park Center</v>
      </c>
      <c r="J141" t="str">
        <f>IF(_xlfn.XLOOKUP($C141,customers!$A:$A,customers!F:F," ",0) = 0, "N/A", _xlfn.XLOOKUP($C141,customers!$A:$A,customers!F:F," ",0))</f>
        <v>Corona</v>
      </c>
      <c r="K141" t="str">
        <f>IF(_xlfn.XLOOKUP($C141,customers!$A:$A,customers!G:G," ",0) = 0, "N/A", _xlfn.XLOOKUP($C141,customers!$A:$A,customers!G:G," ",0))</f>
        <v>United States</v>
      </c>
      <c r="L141">
        <f>IF(_xlfn.XLOOKUP($C141,customers!$A:$A,customers!H:H," ",0) = 0, "N/A", _xlfn.XLOOKUP($C141,customers!$A:$A,customers!H:H," ",0))</f>
        <v>92878</v>
      </c>
      <c r="M141" t="str">
        <f>IF(_xlfn.XLOOKUP($C141,customers!$A:$A,customers!I:I," ",0) = 0, "N/A", _xlfn.XLOOKUP($C141,customers!$A:$A,customers!I:I," ",0))</f>
        <v>Yes</v>
      </c>
      <c r="N141" t="str">
        <f>_xlfn.XLOOKUP($D141,products!$A:$A,products!B:B,,0)</f>
        <v>Lib</v>
      </c>
      <c r="O141" t="str">
        <f>_xlfn.XLOOKUP($D141,products!$A:$A,products!C:C,,0)</f>
        <v>D</v>
      </c>
      <c r="P141">
        <f>_xlfn.XLOOKUP($D141,products!$A:$A,products!D:D,,0)</f>
        <v>1</v>
      </c>
      <c r="Q141">
        <f>_xlfn.XLOOKUP($D141,products!$A:$A,products!E:E,,0)</f>
        <v>12.95</v>
      </c>
      <c r="R141">
        <f>_xlfn.XLOOKUP($D141,products!$A:$A,products!F:F,,0)</f>
        <v>1.2949999999999999</v>
      </c>
      <c r="S141">
        <f>_xlfn.XLOOKUP($D141,products!$A:$A,products!G:G,,0)</f>
        <v>1.6835</v>
      </c>
      <c r="T141">
        <f t="shared" si="2"/>
        <v>77.699999999999989</v>
      </c>
    </row>
    <row r="142" spans="1:20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t="str">
        <f>IF(_xlfn.XLOOKUP($C142,customers!$A:$A,customers!B:B," ",0) = 0, "N/A", _xlfn.XLOOKUP($C142,customers!$A:$A,customers!B:B," ",0))</f>
        <v>Vallie Kundt</v>
      </c>
      <c r="G142" t="str">
        <f>IF(_xlfn.XLOOKUP($C142,customers!$A:$A,customers!C:C," ",0) = 0, "N/A", _xlfn.XLOOKUP(C142,customers!$A:$A,customers!C:C," ",0))</f>
        <v>vkundt3w@bigcartel.com</v>
      </c>
      <c r="H142" t="str">
        <f>IF(_xlfn.XLOOKUP(C142,customers!A:A,customers!D:D," ",0) = 0, "N/A", _xlfn.XLOOKUP(C142,customers!A:A,customers!D:D," ",0))</f>
        <v>+353 (472) 791-2507</v>
      </c>
      <c r="I142" t="str">
        <f>IF(_xlfn.XLOOKUP($C142,customers!$A:$A,customers!E:E," ",0) = 0, "N/A", _xlfn.XLOOKUP($C142,customers!$A:$A,customers!E:E," ",0))</f>
        <v>3 Porter Hill</v>
      </c>
      <c r="J142" t="str">
        <f>IF(_xlfn.XLOOKUP($C142,customers!$A:$A,customers!F:F," ",0) = 0, "N/A", _xlfn.XLOOKUP($C142,customers!$A:$A,customers!F:F," ",0))</f>
        <v>Ballivor</v>
      </c>
      <c r="K142" t="str">
        <f>IF(_xlfn.XLOOKUP($C142,customers!$A:$A,customers!G:G," ",0) = 0, "N/A", _xlfn.XLOOKUP($C142,customers!$A:$A,customers!G:G," ",0))</f>
        <v>Ireland</v>
      </c>
      <c r="L142" t="str">
        <f>IF(_xlfn.XLOOKUP($C142,customers!$A:$A,customers!H:H," ",0) = 0, "N/A", _xlfn.XLOOKUP($C142,customers!$A:$A,customers!H:H," ",0))</f>
        <v>D17</v>
      </c>
      <c r="M142" t="str">
        <f>IF(_xlfn.XLOOKUP($C142,customers!$A:$A,customers!I:I," ",0) = 0, "N/A", _xlfn.XLOOKUP($C142,customers!$A:$A,customers!I:I," ",0))</f>
        <v>Yes</v>
      </c>
      <c r="N142" t="str">
        <f>_xlfn.XLOOKUP($D142,products!$A:$A,products!B:B,,0)</f>
        <v>Lib</v>
      </c>
      <c r="O142" t="str">
        <f>_xlfn.XLOOKUP($D142,products!$A:$A,products!C:C,,0)</f>
        <v>D</v>
      </c>
      <c r="P142">
        <f>_xlfn.XLOOKUP($D142,products!$A:$A,products!D:D,,0)</f>
        <v>2.5</v>
      </c>
      <c r="Q142">
        <f>_xlfn.XLOOKUP($D142,products!$A:$A,products!E:E,,0)</f>
        <v>29.784999999999997</v>
      </c>
      <c r="R142">
        <f>_xlfn.XLOOKUP($D142,products!$A:$A,products!F:F,,0)</f>
        <v>1.1913999999999998</v>
      </c>
      <c r="S142">
        <f>_xlfn.XLOOKUP($D142,products!$A:$A,products!G:G,,0)</f>
        <v>3.8720499999999998</v>
      </c>
      <c r="T142">
        <f t="shared" si="2"/>
        <v>29.784999999999997</v>
      </c>
    </row>
    <row r="143" spans="1:20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t="str">
        <f>IF(_xlfn.XLOOKUP($C143,customers!$A:$A,customers!B:B," ",0) = 0, "N/A", _xlfn.XLOOKUP($C143,customers!$A:$A,customers!B:B," ",0))</f>
        <v>Boyd Bett</v>
      </c>
      <c r="G143" t="str">
        <f>IF(_xlfn.XLOOKUP($C143,customers!$A:$A,customers!C:C," ",0) = 0, "N/A", _xlfn.XLOOKUP(C143,customers!$A:$A,customers!C:C," ",0))</f>
        <v>bbett3x@google.de</v>
      </c>
      <c r="H143" t="str">
        <f>IF(_xlfn.XLOOKUP(C143,customers!A:A,customers!D:D," ",0) = 0, "N/A", _xlfn.XLOOKUP(C143,customers!A:A,customers!D:D," ",0))</f>
        <v>+1 (202) 632-9905</v>
      </c>
      <c r="I143" t="str">
        <f>IF(_xlfn.XLOOKUP($C143,customers!$A:$A,customers!E:E," ",0) = 0, "N/A", _xlfn.XLOOKUP($C143,customers!$A:$A,customers!E:E," ",0))</f>
        <v>353 Maple Wood Avenue</v>
      </c>
      <c r="J143" t="str">
        <f>IF(_xlfn.XLOOKUP($C143,customers!$A:$A,customers!F:F," ",0) = 0, "N/A", _xlfn.XLOOKUP($C143,customers!$A:$A,customers!F:F," ",0))</f>
        <v>Washington</v>
      </c>
      <c r="K143" t="str">
        <f>IF(_xlfn.XLOOKUP($C143,customers!$A:$A,customers!G:G," ",0) = 0, "N/A", _xlfn.XLOOKUP($C143,customers!$A:$A,customers!G:G," ",0))</f>
        <v>United States</v>
      </c>
      <c r="L143">
        <f>IF(_xlfn.XLOOKUP($C143,customers!$A:$A,customers!H:H," ",0) = 0, "N/A", _xlfn.XLOOKUP($C143,customers!$A:$A,customers!H:H," ",0))</f>
        <v>20520</v>
      </c>
      <c r="M143" t="str">
        <f>IF(_xlfn.XLOOKUP($C143,customers!$A:$A,customers!I:I," ",0) = 0, "N/A", _xlfn.XLOOKUP($C143,customers!$A:$A,customers!I:I," ",0))</f>
        <v>Yes</v>
      </c>
      <c r="N143" t="str">
        <f>_xlfn.XLOOKUP($D143,products!$A:$A,products!B:B,,0)</f>
        <v>Ara</v>
      </c>
      <c r="O143" t="str">
        <f>_xlfn.XLOOKUP($D143,products!$A:$A,products!C:C,,0)</f>
        <v>L</v>
      </c>
      <c r="P143">
        <f>_xlfn.XLOOKUP($D143,products!$A:$A,products!D:D,,0)</f>
        <v>0.2</v>
      </c>
      <c r="Q143">
        <f>_xlfn.XLOOKUP($D143,products!$A:$A,products!E:E,,0)</f>
        <v>3.8849999999999998</v>
      </c>
      <c r="R143">
        <f>_xlfn.XLOOKUP($D143,products!$A:$A,products!F:F,,0)</f>
        <v>1.9424999999999999</v>
      </c>
      <c r="S143">
        <f>_xlfn.XLOOKUP($D143,products!$A:$A,products!G:G,,0)</f>
        <v>0.34964999999999996</v>
      </c>
      <c r="T143">
        <f t="shared" si="2"/>
        <v>15.54</v>
      </c>
    </row>
    <row r="144" spans="1:20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t="str">
        <f>IF(_xlfn.XLOOKUP($C144,customers!$A:$A,customers!B:B," ",0) = 0, "N/A", _xlfn.XLOOKUP($C144,customers!$A:$A,customers!B:B," ",0))</f>
        <v>Julio Armytage</v>
      </c>
      <c r="G144" t="str">
        <f>IF(_xlfn.XLOOKUP($C144,customers!$A:$A,customers!C:C," ",0) = 0, "N/A", _xlfn.XLOOKUP(C144,customers!$A:$A,customers!C:C," ",0))</f>
        <v>N/A</v>
      </c>
      <c r="H144" t="str">
        <f>IF(_xlfn.XLOOKUP(C144,customers!A:A,customers!D:D," ",0) = 0, "N/A", _xlfn.XLOOKUP(C144,customers!A:A,customers!D:D," ",0))</f>
        <v>N/A</v>
      </c>
      <c r="I144" t="str">
        <f>IF(_xlfn.XLOOKUP($C144,customers!$A:$A,customers!E:E," ",0) = 0, "N/A", _xlfn.XLOOKUP($C144,customers!$A:$A,customers!E:E," ",0))</f>
        <v>782 Spaight Center</v>
      </c>
      <c r="J144" t="str">
        <f>IF(_xlfn.XLOOKUP($C144,customers!$A:$A,customers!F:F," ",0) = 0, "N/A", _xlfn.XLOOKUP($C144,customers!$A:$A,customers!F:F," ",0))</f>
        <v>Portumna</v>
      </c>
      <c r="K144" t="str">
        <f>IF(_xlfn.XLOOKUP($C144,customers!$A:$A,customers!G:G," ",0) = 0, "N/A", _xlfn.XLOOKUP($C144,customers!$A:$A,customers!G:G," ",0))</f>
        <v>Ireland</v>
      </c>
      <c r="L144" t="str">
        <f>IF(_xlfn.XLOOKUP($C144,customers!$A:$A,customers!H:H," ",0) = 0, "N/A", _xlfn.XLOOKUP($C144,customers!$A:$A,customers!H:H," ",0))</f>
        <v>V31</v>
      </c>
      <c r="M144" t="str">
        <f>IF(_xlfn.XLOOKUP($C144,customers!$A:$A,customers!I:I," ",0) = 0, "N/A", _xlfn.XLOOKUP($C144,customers!$A:$A,customers!I:I," ",0))</f>
        <v>Yes</v>
      </c>
      <c r="N144" t="str">
        <f>_xlfn.XLOOKUP($D144,products!$A:$A,products!B:B,,0)</f>
        <v>Exc</v>
      </c>
      <c r="O144" t="str">
        <f>_xlfn.XLOOKUP($D144,products!$A:$A,products!C:C,,0)</f>
        <v>L</v>
      </c>
      <c r="P144">
        <f>_xlfn.XLOOKUP($D144,products!$A:$A,products!D:D,,0)</f>
        <v>2.5</v>
      </c>
      <c r="Q144">
        <f>_xlfn.XLOOKUP($D144,products!$A:$A,products!E:E,,0)</f>
        <v>34.154999999999994</v>
      </c>
      <c r="R144">
        <f>_xlfn.XLOOKUP($D144,products!$A:$A,products!F:F,,0)</f>
        <v>1.3661999999999999</v>
      </c>
      <c r="S144">
        <f>_xlfn.XLOOKUP($D144,products!$A:$A,products!G:G,,0)</f>
        <v>3.7570499999999996</v>
      </c>
      <c r="T144">
        <f t="shared" si="2"/>
        <v>136.61999999999998</v>
      </c>
    </row>
    <row r="145" spans="1:20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t="str">
        <f>IF(_xlfn.XLOOKUP($C145,customers!$A:$A,customers!B:B," ",0) = 0, "N/A", _xlfn.XLOOKUP($C145,customers!$A:$A,customers!B:B," ",0))</f>
        <v>Deana Staite</v>
      </c>
      <c r="G145" t="str">
        <f>IF(_xlfn.XLOOKUP($C145,customers!$A:$A,customers!C:C," ",0) = 0, "N/A", _xlfn.XLOOKUP(C145,customers!$A:$A,customers!C:C," ",0))</f>
        <v>dstaite3z@scientificamerican.com</v>
      </c>
      <c r="H145" t="str">
        <f>IF(_xlfn.XLOOKUP(C145,customers!A:A,customers!D:D," ",0) = 0, "N/A", _xlfn.XLOOKUP(C145,customers!A:A,customers!D:D," ",0))</f>
        <v>+1 (713) 478-3937</v>
      </c>
      <c r="I145" t="str">
        <f>IF(_xlfn.XLOOKUP($C145,customers!$A:$A,customers!E:E," ",0) = 0, "N/A", _xlfn.XLOOKUP($C145,customers!$A:$A,customers!E:E," ",0))</f>
        <v>39 Dunning Hill</v>
      </c>
      <c r="J145" t="str">
        <f>IF(_xlfn.XLOOKUP($C145,customers!$A:$A,customers!F:F," ",0) = 0, "N/A", _xlfn.XLOOKUP($C145,customers!$A:$A,customers!F:F," ",0))</f>
        <v>Houston</v>
      </c>
      <c r="K145" t="str">
        <f>IF(_xlfn.XLOOKUP($C145,customers!$A:$A,customers!G:G," ",0) = 0, "N/A", _xlfn.XLOOKUP($C145,customers!$A:$A,customers!G:G," ",0))</f>
        <v>United States</v>
      </c>
      <c r="L145">
        <f>IF(_xlfn.XLOOKUP($C145,customers!$A:$A,customers!H:H," ",0) = 0, "N/A", _xlfn.XLOOKUP($C145,customers!$A:$A,customers!H:H," ",0))</f>
        <v>77281</v>
      </c>
      <c r="M145" t="str">
        <f>IF(_xlfn.XLOOKUP($C145,customers!$A:$A,customers!I:I," ",0) = 0, "N/A", _xlfn.XLOOKUP($C145,customers!$A:$A,customers!I:I," ",0))</f>
        <v>No</v>
      </c>
      <c r="N145" t="str">
        <f>_xlfn.XLOOKUP($D145,products!$A:$A,products!B:B,,0)</f>
        <v>Lib</v>
      </c>
      <c r="O145" t="str">
        <f>_xlfn.XLOOKUP($D145,products!$A:$A,products!C:C,,0)</f>
        <v>M</v>
      </c>
      <c r="P145">
        <f>_xlfn.XLOOKUP($D145,products!$A:$A,products!D:D,,0)</f>
        <v>0.5</v>
      </c>
      <c r="Q145">
        <f>_xlfn.XLOOKUP($D145,products!$A:$A,products!E:E,,0)</f>
        <v>8.73</v>
      </c>
      <c r="R145">
        <f>_xlfn.XLOOKUP($D145,products!$A:$A,products!F:F,,0)</f>
        <v>1.746</v>
      </c>
      <c r="S145">
        <f>_xlfn.XLOOKUP($D145,products!$A:$A,products!G:G,,0)</f>
        <v>1.1349</v>
      </c>
      <c r="T145">
        <f t="shared" si="2"/>
        <v>17.46</v>
      </c>
    </row>
    <row r="146" spans="1:20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t="str">
        <f>IF(_xlfn.XLOOKUP($C146,customers!$A:$A,customers!B:B," ",0) = 0, "N/A", _xlfn.XLOOKUP($C146,customers!$A:$A,customers!B:B," ",0))</f>
        <v>Winn Keyse</v>
      </c>
      <c r="G146" t="str">
        <f>IF(_xlfn.XLOOKUP($C146,customers!$A:$A,customers!C:C," ",0) = 0, "N/A", _xlfn.XLOOKUP(C146,customers!$A:$A,customers!C:C," ",0))</f>
        <v>wkeyse40@apple.com</v>
      </c>
      <c r="H146" t="str">
        <f>IF(_xlfn.XLOOKUP(C146,customers!A:A,customers!D:D," ",0) = 0, "N/A", _xlfn.XLOOKUP(C146,customers!A:A,customers!D:D," ",0))</f>
        <v>+1 (650) 947-8867</v>
      </c>
      <c r="I146" t="str">
        <f>IF(_xlfn.XLOOKUP($C146,customers!$A:$A,customers!E:E," ",0) = 0, "N/A", _xlfn.XLOOKUP($C146,customers!$A:$A,customers!E:E," ",0))</f>
        <v>02688 Duke Park</v>
      </c>
      <c r="J146" t="str">
        <f>IF(_xlfn.XLOOKUP($C146,customers!$A:$A,customers!F:F," ",0) = 0, "N/A", _xlfn.XLOOKUP($C146,customers!$A:$A,customers!F:F," ",0))</f>
        <v>Orange</v>
      </c>
      <c r="K146" t="str">
        <f>IF(_xlfn.XLOOKUP($C146,customers!$A:$A,customers!G:G," ",0) = 0, "N/A", _xlfn.XLOOKUP($C146,customers!$A:$A,customers!G:G," ",0))</f>
        <v>United States</v>
      </c>
      <c r="L146">
        <f>IF(_xlfn.XLOOKUP($C146,customers!$A:$A,customers!H:H," ",0) = 0, "N/A", _xlfn.XLOOKUP($C146,customers!$A:$A,customers!H:H," ",0))</f>
        <v>92668</v>
      </c>
      <c r="M146" t="str">
        <f>IF(_xlfn.XLOOKUP($C146,customers!$A:$A,customers!I:I," ",0) = 0, "N/A", _xlfn.XLOOKUP($C146,customers!$A:$A,customers!I:I," ",0))</f>
        <v>Yes</v>
      </c>
      <c r="N146" t="str">
        <f>_xlfn.XLOOKUP($D146,products!$A:$A,products!B:B,,0)</f>
        <v>Exc</v>
      </c>
      <c r="O146" t="str">
        <f>_xlfn.XLOOKUP($D146,products!$A:$A,products!C:C,,0)</f>
        <v>L</v>
      </c>
      <c r="P146">
        <f>_xlfn.XLOOKUP($D146,products!$A:$A,products!D:D,,0)</f>
        <v>2.5</v>
      </c>
      <c r="Q146">
        <f>_xlfn.XLOOKUP($D146,products!$A:$A,products!E:E,,0)</f>
        <v>34.154999999999994</v>
      </c>
      <c r="R146">
        <f>_xlfn.XLOOKUP($D146,products!$A:$A,products!F:F,,0)</f>
        <v>1.3661999999999999</v>
      </c>
      <c r="S146">
        <f>_xlfn.XLOOKUP($D146,products!$A:$A,products!G:G,,0)</f>
        <v>3.7570499999999996</v>
      </c>
      <c r="T146">
        <f t="shared" si="2"/>
        <v>68.309999999999988</v>
      </c>
    </row>
    <row r="147" spans="1:20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t="str">
        <f>IF(_xlfn.XLOOKUP($C147,customers!$A:$A,customers!B:B," ",0) = 0, "N/A", _xlfn.XLOOKUP($C147,customers!$A:$A,customers!B:B," ",0))</f>
        <v>Osmund Clausen-Thue</v>
      </c>
      <c r="G147" t="str">
        <f>IF(_xlfn.XLOOKUP($C147,customers!$A:$A,customers!C:C," ",0) = 0, "N/A", _xlfn.XLOOKUP(C147,customers!$A:$A,customers!C:C," ",0))</f>
        <v>oclausenthue41@marriott.com</v>
      </c>
      <c r="H147" t="str">
        <f>IF(_xlfn.XLOOKUP(C147,customers!A:A,customers!D:D," ",0) = 0, "N/A", _xlfn.XLOOKUP(C147,customers!A:A,customers!D:D," ",0))</f>
        <v>+1 (915) 558-6109</v>
      </c>
      <c r="I147" t="str">
        <f>IF(_xlfn.XLOOKUP($C147,customers!$A:$A,customers!E:E," ",0) = 0, "N/A", _xlfn.XLOOKUP($C147,customers!$A:$A,customers!E:E," ",0))</f>
        <v>2163 Dexter Hill</v>
      </c>
      <c r="J147" t="str">
        <f>IF(_xlfn.XLOOKUP($C147,customers!$A:$A,customers!F:F," ",0) = 0, "N/A", _xlfn.XLOOKUP($C147,customers!$A:$A,customers!F:F," ",0))</f>
        <v>El Paso</v>
      </c>
      <c r="K147" t="str">
        <f>IF(_xlfn.XLOOKUP($C147,customers!$A:$A,customers!G:G," ",0) = 0, "N/A", _xlfn.XLOOKUP($C147,customers!$A:$A,customers!G:G," ",0))</f>
        <v>United States</v>
      </c>
      <c r="L147">
        <f>IF(_xlfn.XLOOKUP($C147,customers!$A:$A,customers!H:H," ",0) = 0, "N/A", _xlfn.XLOOKUP($C147,customers!$A:$A,customers!H:H," ",0))</f>
        <v>88553</v>
      </c>
      <c r="M147" t="str">
        <f>IF(_xlfn.XLOOKUP($C147,customers!$A:$A,customers!I:I," ",0) = 0, "N/A", _xlfn.XLOOKUP($C147,customers!$A:$A,customers!I:I," ",0))</f>
        <v>No</v>
      </c>
      <c r="N147" t="str">
        <f>_xlfn.XLOOKUP($D147,products!$A:$A,products!B:B,,0)</f>
        <v>Lib</v>
      </c>
      <c r="O147" t="str">
        <f>_xlfn.XLOOKUP($D147,products!$A:$A,products!C:C,,0)</f>
        <v>M</v>
      </c>
      <c r="P147">
        <f>_xlfn.XLOOKUP($D147,products!$A:$A,products!D:D,,0)</f>
        <v>0.2</v>
      </c>
      <c r="Q147">
        <f>_xlfn.XLOOKUP($D147,products!$A:$A,products!E:E,,0)</f>
        <v>4.3650000000000002</v>
      </c>
      <c r="R147">
        <f>_xlfn.XLOOKUP($D147,products!$A:$A,products!F:F,,0)</f>
        <v>2.1825000000000001</v>
      </c>
      <c r="S147">
        <f>_xlfn.XLOOKUP($D147,products!$A:$A,products!G:G,,0)</f>
        <v>0.56745000000000001</v>
      </c>
      <c r="T147">
        <f t="shared" si="2"/>
        <v>17.46</v>
      </c>
    </row>
    <row r="148" spans="1:20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t="str">
        <f>IF(_xlfn.XLOOKUP($C148,customers!$A:$A,customers!B:B," ",0) = 0, "N/A", _xlfn.XLOOKUP($C148,customers!$A:$A,customers!B:B," ",0))</f>
        <v>Leonore Francisco</v>
      </c>
      <c r="G148" t="str">
        <f>IF(_xlfn.XLOOKUP($C148,customers!$A:$A,customers!C:C," ",0) = 0, "N/A", _xlfn.XLOOKUP(C148,customers!$A:$A,customers!C:C," ",0))</f>
        <v>lfrancisco42@fema.gov</v>
      </c>
      <c r="H148" t="str">
        <f>IF(_xlfn.XLOOKUP(C148,customers!A:A,customers!D:D," ",0) = 0, "N/A", _xlfn.XLOOKUP(C148,customers!A:A,customers!D:D," ",0))</f>
        <v>+1 (775) 346-9758</v>
      </c>
      <c r="I148" t="str">
        <f>IF(_xlfn.XLOOKUP($C148,customers!$A:$A,customers!E:E," ",0) = 0, "N/A", _xlfn.XLOOKUP($C148,customers!$A:$A,customers!E:E," ",0))</f>
        <v>48757 Bay Parkway</v>
      </c>
      <c r="J148" t="str">
        <f>IF(_xlfn.XLOOKUP($C148,customers!$A:$A,customers!F:F," ",0) = 0, "N/A", _xlfn.XLOOKUP($C148,customers!$A:$A,customers!F:F," ",0))</f>
        <v>Carson City</v>
      </c>
      <c r="K148" t="str">
        <f>IF(_xlfn.XLOOKUP($C148,customers!$A:$A,customers!G:G," ",0) = 0, "N/A", _xlfn.XLOOKUP($C148,customers!$A:$A,customers!G:G," ",0))</f>
        <v>United States</v>
      </c>
      <c r="L148">
        <f>IF(_xlfn.XLOOKUP($C148,customers!$A:$A,customers!H:H," ",0) = 0, "N/A", _xlfn.XLOOKUP($C148,customers!$A:$A,customers!H:H," ",0))</f>
        <v>89714</v>
      </c>
      <c r="M148" t="str">
        <f>IF(_xlfn.XLOOKUP($C148,customers!$A:$A,customers!I:I," ",0) = 0, "N/A", _xlfn.XLOOKUP($C148,customers!$A:$A,customers!I:I," ",0))</f>
        <v>No</v>
      </c>
      <c r="N148" t="str">
        <f>_xlfn.XLOOKUP($D148,products!$A:$A,products!B:B,,0)</f>
        <v>Lib</v>
      </c>
      <c r="O148" t="str">
        <f>_xlfn.XLOOKUP($D148,products!$A:$A,products!C:C,,0)</f>
        <v>M</v>
      </c>
      <c r="P148">
        <f>_xlfn.XLOOKUP($D148,products!$A:$A,products!D:D,,0)</f>
        <v>1</v>
      </c>
      <c r="Q148">
        <f>_xlfn.XLOOKUP($D148,products!$A:$A,products!E:E,,0)</f>
        <v>14.55</v>
      </c>
      <c r="R148">
        <f>_xlfn.XLOOKUP($D148,products!$A:$A,products!F:F,,0)</f>
        <v>1.4550000000000001</v>
      </c>
      <c r="S148">
        <f>_xlfn.XLOOKUP($D148,products!$A:$A,products!G:G,,0)</f>
        <v>1.8915000000000002</v>
      </c>
      <c r="T148">
        <f t="shared" si="2"/>
        <v>43.650000000000006</v>
      </c>
    </row>
    <row r="149" spans="1:20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t="str">
        <f>IF(_xlfn.XLOOKUP($C149,customers!$A:$A,customers!B:B," ",0) = 0, "N/A", _xlfn.XLOOKUP($C149,customers!$A:$A,customers!B:B," ",0))</f>
        <v>Leonore Francisco</v>
      </c>
      <c r="G149" t="str">
        <f>IF(_xlfn.XLOOKUP($C149,customers!$A:$A,customers!C:C," ",0) = 0, "N/A", _xlfn.XLOOKUP(C149,customers!$A:$A,customers!C:C," ",0))</f>
        <v>lfrancisco42@fema.gov</v>
      </c>
      <c r="H149" t="str">
        <f>IF(_xlfn.XLOOKUP(C149,customers!A:A,customers!D:D," ",0) = 0, "N/A", _xlfn.XLOOKUP(C149,customers!A:A,customers!D:D," ",0))</f>
        <v>+1 (775) 346-9758</v>
      </c>
      <c r="I149" t="str">
        <f>IF(_xlfn.XLOOKUP($C149,customers!$A:$A,customers!E:E," ",0) = 0, "N/A", _xlfn.XLOOKUP($C149,customers!$A:$A,customers!E:E," ",0))</f>
        <v>48757 Bay Parkway</v>
      </c>
      <c r="J149" t="str">
        <f>IF(_xlfn.XLOOKUP($C149,customers!$A:$A,customers!F:F," ",0) = 0, "N/A", _xlfn.XLOOKUP($C149,customers!$A:$A,customers!F:F," ",0))</f>
        <v>Carson City</v>
      </c>
      <c r="K149" t="str">
        <f>IF(_xlfn.XLOOKUP($C149,customers!$A:$A,customers!G:G," ",0) = 0, "N/A", _xlfn.XLOOKUP($C149,customers!$A:$A,customers!G:G," ",0))</f>
        <v>United States</v>
      </c>
      <c r="L149">
        <f>IF(_xlfn.XLOOKUP($C149,customers!$A:$A,customers!H:H," ",0) = 0, "N/A", _xlfn.XLOOKUP($C149,customers!$A:$A,customers!H:H," ",0))</f>
        <v>89714</v>
      </c>
      <c r="M149" t="str">
        <f>IF(_xlfn.XLOOKUP($C149,customers!$A:$A,customers!I:I," ",0) = 0, "N/A", _xlfn.XLOOKUP($C149,customers!$A:$A,customers!I:I," ",0))</f>
        <v>No</v>
      </c>
      <c r="N149" t="str">
        <f>_xlfn.XLOOKUP($D149,products!$A:$A,products!B:B,,0)</f>
        <v>Exc</v>
      </c>
      <c r="O149" t="str">
        <f>_xlfn.XLOOKUP($D149,products!$A:$A,products!C:C,,0)</f>
        <v>M</v>
      </c>
      <c r="P149">
        <f>_xlfn.XLOOKUP($D149,products!$A:$A,products!D:D,,0)</f>
        <v>1</v>
      </c>
      <c r="Q149">
        <f>_xlfn.XLOOKUP($D149,products!$A:$A,products!E:E,,0)</f>
        <v>13.75</v>
      </c>
      <c r="R149">
        <f>_xlfn.XLOOKUP($D149,products!$A:$A,products!F:F,,0)</f>
        <v>1.375</v>
      </c>
      <c r="S149">
        <f>_xlfn.XLOOKUP($D149,products!$A:$A,products!G:G,,0)</f>
        <v>1.5125</v>
      </c>
      <c r="T149">
        <f t="shared" si="2"/>
        <v>27.5</v>
      </c>
    </row>
    <row r="150" spans="1:20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t="str">
        <f>IF(_xlfn.XLOOKUP($C150,customers!$A:$A,customers!B:B," ",0) = 0, "N/A", _xlfn.XLOOKUP($C150,customers!$A:$A,customers!B:B," ",0))</f>
        <v>Giacobo Skingle</v>
      </c>
      <c r="G150" t="str">
        <f>IF(_xlfn.XLOOKUP($C150,customers!$A:$A,customers!C:C," ",0) = 0, "N/A", _xlfn.XLOOKUP(C150,customers!$A:$A,customers!C:C," ",0))</f>
        <v>gskingle44@clickbank.net</v>
      </c>
      <c r="H150" t="str">
        <f>IF(_xlfn.XLOOKUP(C150,customers!A:A,customers!D:D," ",0) = 0, "N/A", _xlfn.XLOOKUP(C150,customers!A:A,customers!D:D," ",0))</f>
        <v>+1 (801) 886-5886</v>
      </c>
      <c r="I150" t="str">
        <f>IF(_xlfn.XLOOKUP($C150,customers!$A:$A,customers!E:E," ",0) = 0, "N/A", _xlfn.XLOOKUP($C150,customers!$A:$A,customers!E:E," ",0))</f>
        <v>61617 Roth Street</v>
      </c>
      <c r="J150" t="str">
        <f>IF(_xlfn.XLOOKUP($C150,customers!$A:$A,customers!F:F," ",0) = 0, "N/A", _xlfn.XLOOKUP($C150,customers!$A:$A,customers!F:F," ",0))</f>
        <v>Provo</v>
      </c>
      <c r="K150" t="str">
        <f>IF(_xlfn.XLOOKUP($C150,customers!$A:$A,customers!G:G," ",0) = 0, "N/A", _xlfn.XLOOKUP($C150,customers!$A:$A,customers!G:G," ",0))</f>
        <v>United States</v>
      </c>
      <c r="L150">
        <f>IF(_xlfn.XLOOKUP($C150,customers!$A:$A,customers!H:H," ",0) = 0, "N/A", _xlfn.XLOOKUP($C150,customers!$A:$A,customers!H:H," ",0))</f>
        <v>84605</v>
      </c>
      <c r="M150" t="str">
        <f>IF(_xlfn.XLOOKUP($C150,customers!$A:$A,customers!I:I," ",0) = 0, "N/A", _xlfn.XLOOKUP($C150,customers!$A:$A,customers!I:I," ",0))</f>
        <v>Yes</v>
      </c>
      <c r="N150" t="str">
        <f>_xlfn.XLOOKUP($D150,products!$A:$A,products!B:B,,0)</f>
        <v>Exc</v>
      </c>
      <c r="O150" t="str">
        <f>_xlfn.XLOOKUP($D150,products!$A:$A,products!C:C,,0)</f>
        <v>D</v>
      </c>
      <c r="P150">
        <f>_xlfn.XLOOKUP($D150,products!$A:$A,products!D:D,,0)</f>
        <v>0.2</v>
      </c>
      <c r="Q150">
        <f>_xlfn.XLOOKUP($D150,products!$A:$A,products!E:E,,0)</f>
        <v>3.645</v>
      </c>
      <c r="R150">
        <f>_xlfn.XLOOKUP($D150,products!$A:$A,products!F:F,,0)</f>
        <v>1.8225</v>
      </c>
      <c r="S150">
        <f>_xlfn.XLOOKUP($D150,products!$A:$A,products!G:G,,0)</f>
        <v>0.40095000000000003</v>
      </c>
      <c r="T150">
        <f t="shared" si="2"/>
        <v>18.225000000000001</v>
      </c>
    </row>
    <row r="151" spans="1:20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t="str">
        <f>IF(_xlfn.XLOOKUP($C151,customers!$A:$A,customers!B:B," ",0) = 0, "N/A", _xlfn.XLOOKUP($C151,customers!$A:$A,customers!B:B," ",0))</f>
        <v>Gerard Pirdy</v>
      </c>
      <c r="G151" t="str">
        <f>IF(_xlfn.XLOOKUP($C151,customers!$A:$A,customers!C:C," ",0) = 0, "N/A", _xlfn.XLOOKUP(C151,customers!$A:$A,customers!C:C," ",0))</f>
        <v>N/A</v>
      </c>
      <c r="H151" t="str">
        <f>IF(_xlfn.XLOOKUP(C151,customers!A:A,customers!D:D," ",0) = 0, "N/A", _xlfn.XLOOKUP(C151,customers!A:A,customers!D:D," ",0))</f>
        <v>+1 (305) 345-2788</v>
      </c>
      <c r="I151" t="str">
        <f>IF(_xlfn.XLOOKUP($C151,customers!$A:$A,customers!E:E," ",0) = 0, "N/A", _xlfn.XLOOKUP($C151,customers!$A:$A,customers!E:E," ",0))</f>
        <v>74 Becker Lane</v>
      </c>
      <c r="J151" t="str">
        <f>IF(_xlfn.XLOOKUP($C151,customers!$A:$A,customers!F:F," ",0) = 0, "N/A", _xlfn.XLOOKUP($C151,customers!$A:$A,customers!F:F," ",0))</f>
        <v>Boca Raton</v>
      </c>
      <c r="K151" t="str">
        <f>IF(_xlfn.XLOOKUP($C151,customers!$A:$A,customers!G:G," ",0) = 0, "N/A", _xlfn.XLOOKUP($C151,customers!$A:$A,customers!G:G," ",0))</f>
        <v>United States</v>
      </c>
      <c r="L151">
        <f>IF(_xlfn.XLOOKUP($C151,customers!$A:$A,customers!H:H," ",0) = 0, "N/A", _xlfn.XLOOKUP($C151,customers!$A:$A,customers!H:H," ",0))</f>
        <v>33487</v>
      </c>
      <c r="M151" t="str">
        <f>IF(_xlfn.XLOOKUP($C151,customers!$A:$A,customers!I:I," ",0) = 0, "N/A", _xlfn.XLOOKUP($C151,customers!$A:$A,customers!I:I," ",0))</f>
        <v>Yes</v>
      </c>
      <c r="N151" t="str">
        <f>_xlfn.XLOOKUP($D151,products!$A:$A,products!B:B,,0)</f>
        <v>Ara</v>
      </c>
      <c r="O151" t="str">
        <f>_xlfn.XLOOKUP($D151,products!$A:$A,products!C:C,,0)</f>
        <v>M</v>
      </c>
      <c r="P151">
        <f>_xlfn.XLOOKUP($D151,products!$A:$A,products!D:D,,0)</f>
        <v>2.5</v>
      </c>
      <c r="Q151">
        <f>_xlfn.XLOOKUP($D151,products!$A:$A,products!E:E,,0)</f>
        <v>25.874999999999996</v>
      </c>
      <c r="R151">
        <f>_xlfn.XLOOKUP($D151,products!$A:$A,products!F:F,,0)</f>
        <v>1.0349999999999999</v>
      </c>
      <c r="S151">
        <f>_xlfn.XLOOKUP($D151,products!$A:$A,products!G:G,,0)</f>
        <v>2.3287499999999994</v>
      </c>
      <c r="T151">
        <f t="shared" si="2"/>
        <v>51.749999999999993</v>
      </c>
    </row>
    <row r="152" spans="1:20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t="str">
        <f>IF(_xlfn.XLOOKUP($C152,customers!$A:$A,customers!B:B," ",0) = 0, "N/A", _xlfn.XLOOKUP($C152,customers!$A:$A,customers!B:B," ",0))</f>
        <v>Jacinthe Balsillie</v>
      </c>
      <c r="G152" t="str">
        <f>IF(_xlfn.XLOOKUP($C152,customers!$A:$A,customers!C:C," ",0) = 0, "N/A", _xlfn.XLOOKUP(C152,customers!$A:$A,customers!C:C," ",0))</f>
        <v>jbalsillie46@princeton.edu</v>
      </c>
      <c r="H152" t="str">
        <f>IF(_xlfn.XLOOKUP(C152,customers!A:A,customers!D:D," ",0) = 0, "N/A", _xlfn.XLOOKUP(C152,customers!A:A,customers!D:D," ",0))</f>
        <v>+1 (540) 905-2213</v>
      </c>
      <c r="I152" t="str">
        <f>IF(_xlfn.XLOOKUP($C152,customers!$A:$A,customers!E:E," ",0) = 0, "N/A", _xlfn.XLOOKUP($C152,customers!$A:$A,customers!E:E," ",0))</f>
        <v>2 Heffernan Center</v>
      </c>
      <c r="J152" t="str">
        <f>IF(_xlfn.XLOOKUP($C152,customers!$A:$A,customers!F:F," ",0) = 0, "N/A", _xlfn.XLOOKUP($C152,customers!$A:$A,customers!F:F," ",0))</f>
        <v>Roanoke</v>
      </c>
      <c r="K152" t="str">
        <f>IF(_xlfn.XLOOKUP($C152,customers!$A:$A,customers!G:G," ",0) = 0, "N/A", _xlfn.XLOOKUP($C152,customers!$A:$A,customers!G:G," ",0))</f>
        <v>United States</v>
      </c>
      <c r="L152">
        <f>IF(_xlfn.XLOOKUP($C152,customers!$A:$A,customers!H:H," ",0) = 0, "N/A", _xlfn.XLOOKUP($C152,customers!$A:$A,customers!H:H," ",0))</f>
        <v>24040</v>
      </c>
      <c r="M152" t="str">
        <f>IF(_xlfn.XLOOKUP($C152,customers!$A:$A,customers!I:I," ",0) = 0, "N/A", _xlfn.XLOOKUP($C152,customers!$A:$A,customers!I:I," ",0))</f>
        <v>Yes</v>
      </c>
      <c r="N152" t="str">
        <f>_xlfn.XLOOKUP($D152,products!$A:$A,products!B:B,,0)</f>
        <v>Lib</v>
      </c>
      <c r="O152" t="str">
        <f>_xlfn.XLOOKUP($D152,products!$A:$A,products!C:C,,0)</f>
        <v>D</v>
      </c>
      <c r="P152">
        <f>_xlfn.XLOOKUP($D152,products!$A:$A,products!D:D,,0)</f>
        <v>1</v>
      </c>
      <c r="Q152">
        <f>_xlfn.XLOOKUP($D152,products!$A:$A,products!E:E,,0)</f>
        <v>12.95</v>
      </c>
      <c r="R152">
        <f>_xlfn.XLOOKUP($D152,products!$A:$A,products!F:F,,0)</f>
        <v>1.2949999999999999</v>
      </c>
      <c r="S152">
        <f>_xlfn.XLOOKUP($D152,products!$A:$A,products!G:G,,0)</f>
        <v>1.6835</v>
      </c>
      <c r="T152">
        <f t="shared" si="2"/>
        <v>12.95</v>
      </c>
    </row>
    <row r="153" spans="1:20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t="str">
        <f>IF(_xlfn.XLOOKUP($C153,customers!$A:$A,customers!B:B," ",0) = 0, "N/A", _xlfn.XLOOKUP($C153,customers!$A:$A,customers!B:B," ",0))</f>
        <v>Quinton Fouracres</v>
      </c>
      <c r="G153" t="str">
        <f>IF(_xlfn.XLOOKUP($C153,customers!$A:$A,customers!C:C," ",0) = 0, "N/A", _xlfn.XLOOKUP(C153,customers!$A:$A,customers!C:C," ",0))</f>
        <v>N/A</v>
      </c>
      <c r="H153" t="str">
        <f>IF(_xlfn.XLOOKUP(C153,customers!A:A,customers!D:D," ",0) = 0, "N/A", _xlfn.XLOOKUP(C153,customers!A:A,customers!D:D," ",0))</f>
        <v>+1 (515) 508-1573</v>
      </c>
      <c r="I153" t="str">
        <f>IF(_xlfn.XLOOKUP($C153,customers!$A:$A,customers!E:E," ",0) = 0, "N/A", _xlfn.XLOOKUP($C153,customers!$A:$A,customers!E:E," ",0))</f>
        <v>53 New Castle Point</v>
      </c>
      <c r="J153" t="str">
        <f>IF(_xlfn.XLOOKUP($C153,customers!$A:$A,customers!F:F," ",0) = 0, "N/A", _xlfn.XLOOKUP($C153,customers!$A:$A,customers!F:F," ",0))</f>
        <v>Des Moines</v>
      </c>
      <c r="K153" t="str">
        <f>IF(_xlfn.XLOOKUP($C153,customers!$A:$A,customers!G:G," ",0) = 0, "N/A", _xlfn.XLOOKUP($C153,customers!$A:$A,customers!G:G," ",0))</f>
        <v>United States</v>
      </c>
      <c r="L153">
        <f>IF(_xlfn.XLOOKUP($C153,customers!$A:$A,customers!H:H," ",0) = 0, "N/A", _xlfn.XLOOKUP($C153,customers!$A:$A,customers!H:H," ",0))</f>
        <v>50369</v>
      </c>
      <c r="M153" t="str">
        <f>IF(_xlfn.XLOOKUP($C153,customers!$A:$A,customers!I:I," ",0) = 0, "N/A", _xlfn.XLOOKUP($C153,customers!$A:$A,customers!I:I," ",0))</f>
        <v>Yes</v>
      </c>
      <c r="N153" t="str">
        <f>_xlfn.XLOOKUP($D153,products!$A:$A,products!B:B,,0)</f>
        <v>Ara</v>
      </c>
      <c r="O153" t="str">
        <f>_xlfn.XLOOKUP($D153,products!$A:$A,products!C:C,,0)</f>
        <v>M</v>
      </c>
      <c r="P153">
        <f>_xlfn.XLOOKUP($D153,products!$A:$A,products!D:D,,0)</f>
        <v>1</v>
      </c>
      <c r="Q153">
        <f>_xlfn.XLOOKUP($D153,products!$A:$A,products!E:E,,0)</f>
        <v>11.25</v>
      </c>
      <c r="R153">
        <f>_xlfn.XLOOKUP($D153,products!$A:$A,products!F:F,,0)</f>
        <v>1.125</v>
      </c>
      <c r="S153">
        <f>_xlfn.XLOOKUP($D153,products!$A:$A,products!G:G,,0)</f>
        <v>1.0125</v>
      </c>
      <c r="T153">
        <f t="shared" si="2"/>
        <v>33.75</v>
      </c>
    </row>
    <row r="154" spans="1:20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t="str">
        <f>IF(_xlfn.XLOOKUP($C154,customers!$A:$A,customers!B:B," ",0) = 0, "N/A", _xlfn.XLOOKUP($C154,customers!$A:$A,customers!B:B," ",0))</f>
        <v>Bettina Leffek</v>
      </c>
      <c r="G154" t="str">
        <f>IF(_xlfn.XLOOKUP($C154,customers!$A:$A,customers!C:C," ",0) = 0, "N/A", _xlfn.XLOOKUP(C154,customers!$A:$A,customers!C:C," ",0))</f>
        <v>bleffek48@ning.com</v>
      </c>
      <c r="H154" t="str">
        <f>IF(_xlfn.XLOOKUP(C154,customers!A:A,customers!D:D," ",0) = 0, "N/A", _xlfn.XLOOKUP(C154,customers!A:A,customers!D:D," ",0))</f>
        <v>+1 (808) 815-3474</v>
      </c>
      <c r="I154" t="str">
        <f>IF(_xlfn.XLOOKUP($C154,customers!$A:$A,customers!E:E," ",0) = 0, "N/A", _xlfn.XLOOKUP($C154,customers!$A:$A,customers!E:E," ",0))</f>
        <v>0688 Burning Wood Point</v>
      </c>
      <c r="J154" t="str">
        <f>IF(_xlfn.XLOOKUP($C154,customers!$A:$A,customers!F:F," ",0) = 0, "N/A", _xlfn.XLOOKUP($C154,customers!$A:$A,customers!F:F," ",0))</f>
        <v>Honolulu</v>
      </c>
      <c r="K154" t="str">
        <f>IF(_xlfn.XLOOKUP($C154,customers!$A:$A,customers!G:G," ",0) = 0, "N/A", _xlfn.XLOOKUP($C154,customers!$A:$A,customers!G:G," ",0))</f>
        <v>United States</v>
      </c>
      <c r="L154">
        <f>IF(_xlfn.XLOOKUP($C154,customers!$A:$A,customers!H:H," ",0) = 0, "N/A", _xlfn.XLOOKUP($C154,customers!$A:$A,customers!H:H," ",0))</f>
        <v>96805</v>
      </c>
      <c r="M154" t="str">
        <f>IF(_xlfn.XLOOKUP($C154,customers!$A:$A,customers!I:I," ",0) = 0, "N/A", _xlfn.XLOOKUP($C154,customers!$A:$A,customers!I:I," ",0))</f>
        <v>Yes</v>
      </c>
      <c r="N154" t="str">
        <f>_xlfn.XLOOKUP($D154,products!$A:$A,products!B:B,,0)</f>
        <v>Rob</v>
      </c>
      <c r="O154" t="str">
        <f>_xlfn.XLOOKUP($D154,products!$A:$A,products!C:C,,0)</f>
        <v>M</v>
      </c>
      <c r="P154">
        <f>_xlfn.XLOOKUP($D154,products!$A:$A,products!D:D,,0)</f>
        <v>2.5</v>
      </c>
      <c r="Q154">
        <f>_xlfn.XLOOKUP($D154,products!$A:$A,products!E:E,,0)</f>
        <v>22.884999999999998</v>
      </c>
      <c r="R154">
        <f>_xlfn.XLOOKUP($D154,products!$A:$A,products!F:F,,0)</f>
        <v>0.91539999999999988</v>
      </c>
      <c r="S154">
        <f>_xlfn.XLOOKUP($D154,products!$A:$A,products!G:G,,0)</f>
        <v>1.3730999999999998</v>
      </c>
      <c r="T154">
        <f t="shared" si="2"/>
        <v>68.655000000000001</v>
      </c>
    </row>
    <row r="155" spans="1:20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t="str">
        <f>IF(_xlfn.XLOOKUP($C155,customers!$A:$A,customers!B:B," ",0) = 0, "N/A", _xlfn.XLOOKUP($C155,customers!$A:$A,customers!B:B," ",0))</f>
        <v>Hetti Penson</v>
      </c>
      <c r="G155" t="str">
        <f>IF(_xlfn.XLOOKUP($C155,customers!$A:$A,customers!C:C," ",0) = 0, "N/A", _xlfn.XLOOKUP(C155,customers!$A:$A,customers!C:C," ",0))</f>
        <v>N/A</v>
      </c>
      <c r="H155" t="str">
        <f>IF(_xlfn.XLOOKUP(C155,customers!A:A,customers!D:D," ",0) = 0, "N/A", _xlfn.XLOOKUP(C155,customers!A:A,customers!D:D," ",0))</f>
        <v>+1 (754) 664-6126</v>
      </c>
      <c r="I155" t="str">
        <f>IF(_xlfn.XLOOKUP($C155,customers!$A:$A,customers!E:E," ",0) = 0, "N/A", _xlfn.XLOOKUP($C155,customers!$A:$A,customers!E:E," ",0))</f>
        <v>16 Dottie Point</v>
      </c>
      <c r="J155" t="str">
        <f>IF(_xlfn.XLOOKUP($C155,customers!$A:$A,customers!F:F," ",0) = 0, "N/A", _xlfn.XLOOKUP($C155,customers!$A:$A,customers!F:F," ",0))</f>
        <v>Fort Lauderdale</v>
      </c>
      <c r="K155" t="str">
        <f>IF(_xlfn.XLOOKUP($C155,customers!$A:$A,customers!G:G," ",0) = 0, "N/A", _xlfn.XLOOKUP($C155,customers!$A:$A,customers!G:G," ",0))</f>
        <v>United States</v>
      </c>
      <c r="L155">
        <f>IF(_xlfn.XLOOKUP($C155,customers!$A:$A,customers!H:H," ",0) = 0, "N/A", _xlfn.XLOOKUP($C155,customers!$A:$A,customers!H:H," ",0))</f>
        <v>33345</v>
      </c>
      <c r="M155" t="str">
        <f>IF(_xlfn.XLOOKUP($C155,customers!$A:$A,customers!I:I," ",0) = 0, "N/A", _xlfn.XLOOKUP($C155,customers!$A:$A,customers!I:I," ",0))</f>
        <v>No</v>
      </c>
      <c r="N155" t="str">
        <f>_xlfn.XLOOKUP($D155,products!$A:$A,products!B:B,,0)</f>
        <v>Rob</v>
      </c>
      <c r="O155" t="str">
        <f>_xlfn.XLOOKUP($D155,products!$A:$A,products!C:C,,0)</f>
        <v>D</v>
      </c>
      <c r="P155">
        <f>_xlfn.XLOOKUP($D155,products!$A:$A,products!D:D,,0)</f>
        <v>0.2</v>
      </c>
      <c r="Q155">
        <f>_xlfn.XLOOKUP($D155,products!$A:$A,products!E:E,,0)</f>
        <v>2.6849999999999996</v>
      </c>
      <c r="R155">
        <f>_xlfn.XLOOKUP($D155,products!$A:$A,products!F:F,,0)</f>
        <v>1.3424999999999998</v>
      </c>
      <c r="S155">
        <f>_xlfn.XLOOKUP($D155,products!$A:$A,products!G:G,,0)</f>
        <v>0.16109999999999997</v>
      </c>
      <c r="T155">
        <f t="shared" si="2"/>
        <v>2.6849999999999996</v>
      </c>
    </row>
    <row r="156" spans="1:20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t="str">
        <f>IF(_xlfn.XLOOKUP($C156,customers!$A:$A,customers!B:B," ",0) = 0, "N/A", _xlfn.XLOOKUP($C156,customers!$A:$A,customers!B:B," ",0))</f>
        <v>Jocko Pray</v>
      </c>
      <c r="G156" t="str">
        <f>IF(_xlfn.XLOOKUP($C156,customers!$A:$A,customers!C:C," ",0) = 0, "N/A", _xlfn.XLOOKUP(C156,customers!$A:$A,customers!C:C," ",0))</f>
        <v>jpray4a@youtube.com</v>
      </c>
      <c r="H156" t="str">
        <f>IF(_xlfn.XLOOKUP(C156,customers!A:A,customers!D:D," ",0) = 0, "N/A", _xlfn.XLOOKUP(C156,customers!A:A,customers!D:D," ",0))</f>
        <v>+1 (215) 771-6504</v>
      </c>
      <c r="I156" t="str">
        <f>IF(_xlfn.XLOOKUP($C156,customers!$A:$A,customers!E:E," ",0) = 0, "N/A", _xlfn.XLOOKUP($C156,customers!$A:$A,customers!E:E," ",0))</f>
        <v>7764 Thackeray Hill</v>
      </c>
      <c r="J156" t="str">
        <f>IF(_xlfn.XLOOKUP($C156,customers!$A:$A,customers!F:F," ",0) = 0, "N/A", _xlfn.XLOOKUP($C156,customers!$A:$A,customers!F:F," ",0))</f>
        <v>Philadelphia</v>
      </c>
      <c r="K156" t="str">
        <f>IF(_xlfn.XLOOKUP($C156,customers!$A:$A,customers!G:G," ",0) = 0, "N/A", _xlfn.XLOOKUP($C156,customers!$A:$A,customers!G:G," ",0))</f>
        <v>United States</v>
      </c>
      <c r="L156">
        <f>IF(_xlfn.XLOOKUP($C156,customers!$A:$A,customers!H:H," ",0) = 0, "N/A", _xlfn.XLOOKUP($C156,customers!$A:$A,customers!H:H," ",0))</f>
        <v>19172</v>
      </c>
      <c r="M156" t="str">
        <f>IF(_xlfn.XLOOKUP($C156,customers!$A:$A,customers!I:I," ",0) = 0, "N/A", _xlfn.XLOOKUP($C156,customers!$A:$A,customers!I:I," ",0))</f>
        <v>No</v>
      </c>
      <c r="N156" t="str">
        <f>_xlfn.XLOOKUP($D156,products!$A:$A,products!B:B,,0)</f>
        <v>Ara</v>
      </c>
      <c r="O156" t="str">
        <f>_xlfn.XLOOKUP($D156,products!$A:$A,products!C:C,,0)</f>
        <v>D</v>
      </c>
      <c r="P156">
        <f>_xlfn.XLOOKUP($D156,products!$A:$A,products!D:D,,0)</f>
        <v>2.5</v>
      </c>
      <c r="Q156">
        <f>_xlfn.XLOOKUP($D156,products!$A:$A,products!E:E,,0)</f>
        <v>22.884999999999998</v>
      </c>
      <c r="R156">
        <f>_xlfn.XLOOKUP($D156,products!$A:$A,products!F:F,,0)</f>
        <v>0.91539999999999988</v>
      </c>
      <c r="S156">
        <f>_xlfn.XLOOKUP($D156,products!$A:$A,products!G:G,,0)</f>
        <v>2.0596499999999995</v>
      </c>
      <c r="T156">
        <f t="shared" si="2"/>
        <v>114.42499999999998</v>
      </c>
    </row>
    <row r="157" spans="1:20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t="str">
        <f>IF(_xlfn.XLOOKUP($C157,customers!$A:$A,customers!B:B," ",0) = 0, "N/A", _xlfn.XLOOKUP($C157,customers!$A:$A,customers!B:B," ",0))</f>
        <v>Grete Holborn</v>
      </c>
      <c r="G157" t="str">
        <f>IF(_xlfn.XLOOKUP($C157,customers!$A:$A,customers!C:C," ",0) = 0, "N/A", _xlfn.XLOOKUP(C157,customers!$A:$A,customers!C:C," ",0))</f>
        <v>gholborn4b@ow.ly</v>
      </c>
      <c r="H157" t="str">
        <f>IF(_xlfn.XLOOKUP(C157,customers!A:A,customers!D:D," ",0) = 0, "N/A", _xlfn.XLOOKUP(C157,customers!A:A,customers!D:D," ",0))</f>
        <v>+1 (203) 577-5788</v>
      </c>
      <c r="I157" t="str">
        <f>IF(_xlfn.XLOOKUP($C157,customers!$A:$A,customers!E:E," ",0) = 0, "N/A", _xlfn.XLOOKUP($C157,customers!$A:$A,customers!E:E," ",0))</f>
        <v>124 Sycamore Point</v>
      </c>
      <c r="J157" t="str">
        <f>IF(_xlfn.XLOOKUP($C157,customers!$A:$A,customers!F:F," ",0) = 0, "N/A", _xlfn.XLOOKUP($C157,customers!$A:$A,customers!F:F," ",0))</f>
        <v>Norwalk</v>
      </c>
      <c r="K157" t="str">
        <f>IF(_xlfn.XLOOKUP($C157,customers!$A:$A,customers!G:G," ",0) = 0, "N/A", _xlfn.XLOOKUP($C157,customers!$A:$A,customers!G:G," ",0))</f>
        <v>United States</v>
      </c>
      <c r="L157">
        <f>IF(_xlfn.XLOOKUP($C157,customers!$A:$A,customers!H:H," ",0) = 0, "N/A", _xlfn.XLOOKUP($C157,customers!$A:$A,customers!H:H," ",0))</f>
        <v>6854</v>
      </c>
      <c r="M157" t="str">
        <f>IF(_xlfn.XLOOKUP($C157,customers!$A:$A,customers!I:I," ",0) = 0, "N/A", _xlfn.XLOOKUP($C157,customers!$A:$A,customers!I:I," ",0))</f>
        <v>Yes</v>
      </c>
      <c r="N157" t="str">
        <f>_xlfn.XLOOKUP($D157,products!$A:$A,products!B:B,,0)</f>
        <v>Ara</v>
      </c>
      <c r="O157" t="str">
        <f>_xlfn.XLOOKUP($D157,products!$A:$A,products!C:C,,0)</f>
        <v>M</v>
      </c>
      <c r="P157">
        <f>_xlfn.XLOOKUP($D157,products!$A:$A,products!D:D,,0)</f>
        <v>2.5</v>
      </c>
      <c r="Q157">
        <f>_xlfn.XLOOKUP($D157,products!$A:$A,products!E:E,,0)</f>
        <v>25.874999999999996</v>
      </c>
      <c r="R157">
        <f>_xlfn.XLOOKUP($D157,products!$A:$A,products!F:F,,0)</f>
        <v>1.0349999999999999</v>
      </c>
      <c r="S157">
        <f>_xlfn.XLOOKUP($D157,products!$A:$A,products!G:G,,0)</f>
        <v>2.3287499999999994</v>
      </c>
      <c r="T157">
        <f t="shared" si="2"/>
        <v>155.24999999999997</v>
      </c>
    </row>
    <row r="158" spans="1:20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t="str">
        <f>IF(_xlfn.XLOOKUP($C158,customers!$A:$A,customers!B:B," ",0) = 0, "N/A", _xlfn.XLOOKUP($C158,customers!$A:$A,customers!B:B," ",0))</f>
        <v>Fielding Keinrat</v>
      </c>
      <c r="G158" t="str">
        <f>IF(_xlfn.XLOOKUP($C158,customers!$A:$A,customers!C:C," ",0) = 0, "N/A", _xlfn.XLOOKUP(C158,customers!$A:$A,customers!C:C," ",0))</f>
        <v>fkeinrat4c@dailymail.co.uk</v>
      </c>
      <c r="H158" t="str">
        <f>IF(_xlfn.XLOOKUP(C158,customers!A:A,customers!D:D," ",0) = 0, "N/A", _xlfn.XLOOKUP(C158,customers!A:A,customers!D:D," ",0))</f>
        <v>+1 (817) 785-7050</v>
      </c>
      <c r="I158" t="str">
        <f>IF(_xlfn.XLOOKUP($C158,customers!$A:$A,customers!E:E," ",0) = 0, "N/A", _xlfn.XLOOKUP($C158,customers!$A:$A,customers!E:E," ",0))</f>
        <v>99382 Hagan Hill</v>
      </c>
      <c r="J158" t="str">
        <f>IF(_xlfn.XLOOKUP($C158,customers!$A:$A,customers!F:F," ",0) = 0, "N/A", _xlfn.XLOOKUP($C158,customers!$A:$A,customers!F:F," ",0))</f>
        <v>Arlington</v>
      </c>
      <c r="K158" t="str">
        <f>IF(_xlfn.XLOOKUP($C158,customers!$A:$A,customers!G:G," ",0) = 0, "N/A", _xlfn.XLOOKUP($C158,customers!$A:$A,customers!G:G," ",0))</f>
        <v>United States</v>
      </c>
      <c r="L158">
        <f>IF(_xlfn.XLOOKUP($C158,customers!$A:$A,customers!H:H," ",0) = 0, "N/A", _xlfn.XLOOKUP($C158,customers!$A:$A,customers!H:H," ",0))</f>
        <v>76011</v>
      </c>
      <c r="M158" t="str">
        <f>IF(_xlfn.XLOOKUP($C158,customers!$A:$A,customers!I:I," ",0) = 0, "N/A", _xlfn.XLOOKUP($C158,customers!$A:$A,customers!I:I," ",0))</f>
        <v>Yes</v>
      </c>
      <c r="N158" t="str">
        <f>_xlfn.XLOOKUP($D158,products!$A:$A,products!B:B,,0)</f>
        <v>Ara</v>
      </c>
      <c r="O158" t="str">
        <f>_xlfn.XLOOKUP($D158,products!$A:$A,products!C:C,,0)</f>
        <v>M</v>
      </c>
      <c r="P158">
        <f>_xlfn.XLOOKUP($D158,products!$A:$A,products!D:D,,0)</f>
        <v>2.5</v>
      </c>
      <c r="Q158">
        <f>_xlfn.XLOOKUP($D158,products!$A:$A,products!E:E,,0)</f>
        <v>25.874999999999996</v>
      </c>
      <c r="R158">
        <f>_xlfn.XLOOKUP($D158,products!$A:$A,products!F:F,,0)</f>
        <v>1.0349999999999999</v>
      </c>
      <c r="S158">
        <f>_xlfn.XLOOKUP($D158,products!$A:$A,products!G:G,,0)</f>
        <v>2.3287499999999994</v>
      </c>
      <c r="T158">
        <f t="shared" si="2"/>
        <v>77.624999999999986</v>
      </c>
    </row>
    <row r="159" spans="1:20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t="str">
        <f>IF(_xlfn.XLOOKUP($C159,customers!$A:$A,customers!B:B," ",0) = 0, "N/A", _xlfn.XLOOKUP($C159,customers!$A:$A,customers!B:B," ",0))</f>
        <v>Paulo Yea</v>
      </c>
      <c r="G159" t="str">
        <f>IF(_xlfn.XLOOKUP($C159,customers!$A:$A,customers!C:C," ",0) = 0, "N/A", _xlfn.XLOOKUP(C159,customers!$A:$A,customers!C:C," ",0))</f>
        <v>pyea4d@aol.com</v>
      </c>
      <c r="H159" t="str">
        <f>IF(_xlfn.XLOOKUP(C159,customers!A:A,customers!D:D," ",0) = 0, "N/A", _xlfn.XLOOKUP(C159,customers!A:A,customers!D:D," ",0))</f>
        <v>+353 (885) 555-9183</v>
      </c>
      <c r="I159" t="str">
        <f>IF(_xlfn.XLOOKUP($C159,customers!$A:$A,customers!E:E," ",0) = 0, "N/A", _xlfn.XLOOKUP($C159,customers!$A:$A,customers!E:E," ",0))</f>
        <v>9760 Nelson Lane</v>
      </c>
      <c r="J159" t="str">
        <f>IF(_xlfn.XLOOKUP($C159,customers!$A:$A,customers!F:F," ",0) = 0, "N/A", _xlfn.XLOOKUP($C159,customers!$A:$A,customers!F:F," ",0))</f>
        <v>Ashford</v>
      </c>
      <c r="K159" t="str">
        <f>IF(_xlfn.XLOOKUP($C159,customers!$A:$A,customers!G:G," ",0) = 0, "N/A", _xlfn.XLOOKUP($C159,customers!$A:$A,customers!G:G," ",0))</f>
        <v>Ireland</v>
      </c>
      <c r="L159" t="str">
        <f>IF(_xlfn.XLOOKUP($C159,customers!$A:$A,customers!H:H," ",0) = 0, "N/A", _xlfn.XLOOKUP($C159,customers!$A:$A,customers!H:H," ",0))</f>
        <v>H12</v>
      </c>
      <c r="M159" t="str">
        <f>IF(_xlfn.XLOOKUP($C159,customers!$A:$A,customers!I:I," ",0) = 0, "N/A", _xlfn.XLOOKUP($C159,customers!$A:$A,customers!I:I," ",0))</f>
        <v>No</v>
      </c>
      <c r="N159" t="str">
        <f>_xlfn.XLOOKUP($D159,products!$A:$A,products!B:B,,0)</f>
        <v>Rob</v>
      </c>
      <c r="O159" t="str">
        <f>_xlfn.XLOOKUP($D159,products!$A:$A,products!C:C,,0)</f>
        <v>D</v>
      </c>
      <c r="P159">
        <f>_xlfn.XLOOKUP($D159,products!$A:$A,products!D:D,,0)</f>
        <v>2.5</v>
      </c>
      <c r="Q159">
        <f>_xlfn.XLOOKUP($D159,products!$A:$A,products!E:E,,0)</f>
        <v>20.584999999999997</v>
      </c>
      <c r="R159">
        <f>_xlfn.XLOOKUP($D159,products!$A:$A,products!F:F,,0)</f>
        <v>0.82339999999999991</v>
      </c>
      <c r="S159">
        <f>_xlfn.XLOOKUP($D159,products!$A:$A,products!G:G,,0)</f>
        <v>1.2350999999999999</v>
      </c>
      <c r="T159">
        <f t="shared" si="2"/>
        <v>61.754999999999995</v>
      </c>
    </row>
    <row r="160" spans="1:20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t="str">
        <f>IF(_xlfn.XLOOKUP($C160,customers!$A:$A,customers!B:B," ",0) = 0, "N/A", _xlfn.XLOOKUP($C160,customers!$A:$A,customers!B:B," ",0))</f>
        <v>Say Risborough</v>
      </c>
      <c r="G160" t="str">
        <f>IF(_xlfn.XLOOKUP($C160,customers!$A:$A,customers!C:C," ",0) = 0, "N/A", _xlfn.XLOOKUP(C160,customers!$A:$A,customers!C:C," ",0))</f>
        <v>N/A</v>
      </c>
      <c r="H160" t="str">
        <f>IF(_xlfn.XLOOKUP(C160,customers!A:A,customers!D:D," ",0) = 0, "N/A", _xlfn.XLOOKUP(C160,customers!A:A,customers!D:D," ",0))</f>
        <v>+1 (423) 485-6650</v>
      </c>
      <c r="I160" t="str">
        <f>IF(_xlfn.XLOOKUP($C160,customers!$A:$A,customers!E:E," ",0) = 0, "N/A", _xlfn.XLOOKUP($C160,customers!$A:$A,customers!E:E," ",0))</f>
        <v>57914 Brentwood Junction</v>
      </c>
      <c r="J160" t="str">
        <f>IF(_xlfn.XLOOKUP($C160,customers!$A:$A,customers!F:F," ",0) = 0, "N/A", _xlfn.XLOOKUP($C160,customers!$A:$A,customers!F:F," ",0))</f>
        <v>Chattanooga</v>
      </c>
      <c r="K160" t="str">
        <f>IF(_xlfn.XLOOKUP($C160,customers!$A:$A,customers!G:G," ",0) = 0, "N/A", _xlfn.XLOOKUP($C160,customers!$A:$A,customers!G:G," ",0))</f>
        <v>United States</v>
      </c>
      <c r="L160">
        <f>IF(_xlfn.XLOOKUP($C160,customers!$A:$A,customers!H:H," ",0) = 0, "N/A", _xlfn.XLOOKUP($C160,customers!$A:$A,customers!H:H," ",0))</f>
        <v>37416</v>
      </c>
      <c r="M160" t="str">
        <f>IF(_xlfn.XLOOKUP($C160,customers!$A:$A,customers!I:I," ",0) = 0, "N/A", _xlfn.XLOOKUP($C160,customers!$A:$A,customers!I:I," ",0))</f>
        <v>Yes</v>
      </c>
      <c r="N160" t="str">
        <f>_xlfn.XLOOKUP($D160,products!$A:$A,products!B:B,,0)</f>
        <v>Rob</v>
      </c>
      <c r="O160" t="str">
        <f>_xlfn.XLOOKUP($D160,products!$A:$A,products!C:C,,0)</f>
        <v>D</v>
      </c>
      <c r="P160">
        <f>_xlfn.XLOOKUP($D160,products!$A:$A,products!D:D,,0)</f>
        <v>2.5</v>
      </c>
      <c r="Q160">
        <f>_xlfn.XLOOKUP($D160,products!$A:$A,products!E:E,,0)</f>
        <v>20.584999999999997</v>
      </c>
      <c r="R160">
        <f>_xlfn.XLOOKUP($D160,products!$A:$A,products!F:F,,0)</f>
        <v>0.82339999999999991</v>
      </c>
      <c r="S160">
        <f>_xlfn.XLOOKUP($D160,products!$A:$A,products!G:G,,0)</f>
        <v>1.2350999999999999</v>
      </c>
      <c r="T160">
        <f t="shared" si="2"/>
        <v>123.50999999999999</v>
      </c>
    </row>
    <row r="161" spans="1:20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t="str">
        <f>IF(_xlfn.XLOOKUP($C161,customers!$A:$A,customers!B:B," ",0) = 0, "N/A", _xlfn.XLOOKUP($C161,customers!$A:$A,customers!B:B," ",0))</f>
        <v>Alexa Sizey</v>
      </c>
      <c r="G161" t="str">
        <f>IF(_xlfn.XLOOKUP($C161,customers!$A:$A,customers!C:C," ",0) = 0, "N/A", _xlfn.XLOOKUP(C161,customers!$A:$A,customers!C:C," ",0))</f>
        <v>N/A</v>
      </c>
      <c r="H161" t="str">
        <f>IF(_xlfn.XLOOKUP(C161,customers!A:A,customers!D:D," ",0) = 0, "N/A", _xlfn.XLOOKUP(C161,customers!A:A,customers!D:D," ",0))</f>
        <v>+1 (503) 774-7836</v>
      </c>
      <c r="I161" t="str">
        <f>IF(_xlfn.XLOOKUP($C161,customers!$A:$A,customers!E:E," ",0) = 0, "N/A", _xlfn.XLOOKUP($C161,customers!$A:$A,customers!E:E," ",0))</f>
        <v>198 Lighthouse Bay Avenue</v>
      </c>
      <c r="J161" t="str">
        <f>IF(_xlfn.XLOOKUP($C161,customers!$A:$A,customers!F:F," ",0) = 0, "N/A", _xlfn.XLOOKUP($C161,customers!$A:$A,customers!F:F," ",0))</f>
        <v>Portland</v>
      </c>
      <c r="K161" t="str">
        <f>IF(_xlfn.XLOOKUP($C161,customers!$A:$A,customers!G:G," ",0) = 0, "N/A", _xlfn.XLOOKUP($C161,customers!$A:$A,customers!G:G," ",0))</f>
        <v>United States</v>
      </c>
      <c r="L161">
        <f>IF(_xlfn.XLOOKUP($C161,customers!$A:$A,customers!H:H," ",0) = 0, "N/A", _xlfn.XLOOKUP($C161,customers!$A:$A,customers!H:H," ",0))</f>
        <v>97296</v>
      </c>
      <c r="M161" t="str">
        <f>IF(_xlfn.XLOOKUP($C161,customers!$A:$A,customers!I:I," ",0) = 0, "N/A", _xlfn.XLOOKUP($C161,customers!$A:$A,customers!I:I," ",0))</f>
        <v>No</v>
      </c>
      <c r="N161" t="str">
        <f>_xlfn.XLOOKUP($D161,products!$A:$A,products!B:B,,0)</f>
        <v>Lib</v>
      </c>
      <c r="O161" t="str">
        <f>_xlfn.XLOOKUP($D161,products!$A:$A,products!C:C,,0)</f>
        <v>L</v>
      </c>
      <c r="P161">
        <f>_xlfn.XLOOKUP($D161,products!$A:$A,products!D:D,,0)</f>
        <v>2.5</v>
      </c>
      <c r="Q161">
        <f>_xlfn.XLOOKUP($D161,products!$A:$A,products!E:E,,0)</f>
        <v>36.454999999999998</v>
      </c>
      <c r="R161">
        <f>_xlfn.XLOOKUP($D161,products!$A:$A,products!F:F,,0)</f>
        <v>1.4581999999999999</v>
      </c>
      <c r="S161">
        <f>_xlfn.XLOOKUP($D161,products!$A:$A,products!G:G,,0)</f>
        <v>4.7391499999999995</v>
      </c>
      <c r="T161">
        <f t="shared" si="2"/>
        <v>218.73</v>
      </c>
    </row>
    <row r="162" spans="1:20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t="str">
        <f>IF(_xlfn.XLOOKUP($C162,customers!$A:$A,customers!B:B," ",0) = 0, "N/A", _xlfn.XLOOKUP($C162,customers!$A:$A,customers!B:B," ",0))</f>
        <v>Kari Swede</v>
      </c>
      <c r="G162" t="str">
        <f>IF(_xlfn.XLOOKUP($C162,customers!$A:$A,customers!C:C," ",0) = 0, "N/A", _xlfn.XLOOKUP(C162,customers!$A:$A,customers!C:C," ",0))</f>
        <v>kswede4g@addthis.com</v>
      </c>
      <c r="H162" t="str">
        <f>IF(_xlfn.XLOOKUP(C162,customers!A:A,customers!D:D," ",0) = 0, "N/A", _xlfn.XLOOKUP(C162,customers!A:A,customers!D:D," ",0))</f>
        <v>+1 (405) 535-0273</v>
      </c>
      <c r="I162" t="str">
        <f>IF(_xlfn.XLOOKUP($C162,customers!$A:$A,customers!E:E," ",0) = 0, "N/A", _xlfn.XLOOKUP($C162,customers!$A:$A,customers!E:E," ",0))</f>
        <v>94 Pleasure Circle</v>
      </c>
      <c r="J162" t="str">
        <f>IF(_xlfn.XLOOKUP($C162,customers!$A:$A,customers!F:F," ",0) = 0, "N/A", _xlfn.XLOOKUP($C162,customers!$A:$A,customers!F:F," ",0))</f>
        <v>Oklahoma City</v>
      </c>
      <c r="K162" t="str">
        <f>IF(_xlfn.XLOOKUP($C162,customers!$A:$A,customers!G:G," ",0) = 0, "N/A", _xlfn.XLOOKUP($C162,customers!$A:$A,customers!G:G," ",0))</f>
        <v>United States</v>
      </c>
      <c r="L162">
        <f>IF(_xlfn.XLOOKUP($C162,customers!$A:$A,customers!H:H," ",0) = 0, "N/A", _xlfn.XLOOKUP($C162,customers!$A:$A,customers!H:H," ",0))</f>
        <v>73135</v>
      </c>
      <c r="M162" t="str">
        <f>IF(_xlfn.XLOOKUP($C162,customers!$A:$A,customers!I:I," ",0) = 0, "N/A", _xlfn.XLOOKUP($C162,customers!$A:$A,customers!I:I," ",0))</f>
        <v>No</v>
      </c>
      <c r="N162" t="str">
        <f>_xlfn.XLOOKUP($D162,products!$A:$A,products!B:B,,0)</f>
        <v>Exc</v>
      </c>
      <c r="O162" t="str">
        <f>_xlfn.XLOOKUP($D162,products!$A:$A,products!C:C,,0)</f>
        <v>M</v>
      </c>
      <c r="P162">
        <f>_xlfn.XLOOKUP($D162,products!$A:$A,products!D:D,,0)</f>
        <v>0.5</v>
      </c>
      <c r="Q162">
        <f>_xlfn.XLOOKUP($D162,products!$A:$A,products!E:E,,0)</f>
        <v>8.25</v>
      </c>
      <c r="R162">
        <f>_xlfn.XLOOKUP($D162,products!$A:$A,products!F:F,,0)</f>
        <v>1.65</v>
      </c>
      <c r="S162">
        <f>_xlfn.XLOOKUP($D162,products!$A:$A,products!G:G,,0)</f>
        <v>0.90749999999999997</v>
      </c>
      <c r="T162">
        <f t="shared" si="2"/>
        <v>33</v>
      </c>
    </row>
    <row r="163" spans="1:20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t="str">
        <f>IF(_xlfn.XLOOKUP($C163,customers!$A:$A,customers!B:B," ",0) = 0, "N/A", _xlfn.XLOOKUP($C163,customers!$A:$A,customers!B:B," ",0))</f>
        <v>Leontine Rubrow</v>
      </c>
      <c r="G163" t="str">
        <f>IF(_xlfn.XLOOKUP($C163,customers!$A:$A,customers!C:C," ",0) = 0, "N/A", _xlfn.XLOOKUP(C163,customers!$A:$A,customers!C:C," ",0))</f>
        <v>lrubrow4h@microsoft.com</v>
      </c>
      <c r="H163" t="str">
        <f>IF(_xlfn.XLOOKUP(C163,customers!A:A,customers!D:D," ",0) = 0, "N/A", _xlfn.XLOOKUP(C163,customers!A:A,customers!D:D," ",0))</f>
        <v>+1 (202) 503-9022</v>
      </c>
      <c r="I163" t="str">
        <f>IF(_xlfn.XLOOKUP($C163,customers!$A:$A,customers!E:E," ",0) = 0, "N/A", _xlfn.XLOOKUP($C163,customers!$A:$A,customers!E:E," ",0))</f>
        <v>352 Jana Center</v>
      </c>
      <c r="J163" t="str">
        <f>IF(_xlfn.XLOOKUP($C163,customers!$A:$A,customers!F:F," ",0) = 0, "N/A", _xlfn.XLOOKUP($C163,customers!$A:$A,customers!F:F," ",0))</f>
        <v>Washington</v>
      </c>
      <c r="K163" t="str">
        <f>IF(_xlfn.XLOOKUP($C163,customers!$A:$A,customers!G:G," ",0) = 0, "N/A", _xlfn.XLOOKUP($C163,customers!$A:$A,customers!G:G," ",0))</f>
        <v>United States</v>
      </c>
      <c r="L163">
        <f>IF(_xlfn.XLOOKUP($C163,customers!$A:$A,customers!H:H," ",0) = 0, "N/A", _xlfn.XLOOKUP($C163,customers!$A:$A,customers!H:H," ",0))</f>
        <v>20520</v>
      </c>
      <c r="M163" t="str">
        <f>IF(_xlfn.XLOOKUP($C163,customers!$A:$A,customers!I:I," ",0) = 0, "N/A", _xlfn.XLOOKUP($C163,customers!$A:$A,customers!I:I," ",0))</f>
        <v>No</v>
      </c>
      <c r="N163" t="str">
        <f>_xlfn.XLOOKUP($D163,products!$A:$A,products!B:B,,0)</f>
        <v>Ara</v>
      </c>
      <c r="O163" t="str">
        <f>_xlfn.XLOOKUP($D163,products!$A:$A,products!C:C,,0)</f>
        <v>L</v>
      </c>
      <c r="P163">
        <f>_xlfn.XLOOKUP($D163,products!$A:$A,products!D:D,,0)</f>
        <v>0.5</v>
      </c>
      <c r="Q163">
        <f>_xlfn.XLOOKUP($D163,products!$A:$A,products!E:E,,0)</f>
        <v>7.77</v>
      </c>
      <c r="R163">
        <f>_xlfn.XLOOKUP($D163,products!$A:$A,products!F:F,,0)</f>
        <v>1.5539999999999998</v>
      </c>
      <c r="S163">
        <f>_xlfn.XLOOKUP($D163,products!$A:$A,products!G:G,,0)</f>
        <v>0.69929999999999992</v>
      </c>
      <c r="T163">
        <f t="shared" si="2"/>
        <v>23.31</v>
      </c>
    </row>
    <row r="164" spans="1:20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t="str">
        <f>IF(_xlfn.XLOOKUP($C164,customers!$A:$A,customers!B:B," ",0) = 0, "N/A", _xlfn.XLOOKUP($C164,customers!$A:$A,customers!B:B," ",0))</f>
        <v>Dottie Tift</v>
      </c>
      <c r="G164" t="str">
        <f>IF(_xlfn.XLOOKUP($C164,customers!$A:$A,customers!C:C," ",0) = 0, "N/A", _xlfn.XLOOKUP(C164,customers!$A:$A,customers!C:C," ",0))</f>
        <v>dtift4i@netvibes.com</v>
      </c>
      <c r="H164" t="str">
        <f>IF(_xlfn.XLOOKUP(C164,customers!A:A,customers!D:D," ",0) = 0, "N/A", _xlfn.XLOOKUP(C164,customers!A:A,customers!D:D," ",0))</f>
        <v>+1 (336) 766-8518</v>
      </c>
      <c r="I164" t="str">
        <f>IF(_xlfn.XLOOKUP($C164,customers!$A:$A,customers!E:E," ",0) = 0, "N/A", _xlfn.XLOOKUP($C164,customers!$A:$A,customers!E:E," ",0))</f>
        <v>581 Forest Run Avenue</v>
      </c>
      <c r="J164" t="str">
        <f>IF(_xlfn.XLOOKUP($C164,customers!$A:$A,customers!F:F," ",0) = 0, "N/A", _xlfn.XLOOKUP($C164,customers!$A:$A,customers!F:F," ",0))</f>
        <v>Greensboro</v>
      </c>
      <c r="K164" t="str">
        <f>IF(_xlfn.XLOOKUP($C164,customers!$A:$A,customers!G:G," ",0) = 0, "N/A", _xlfn.XLOOKUP($C164,customers!$A:$A,customers!G:G," ",0))</f>
        <v>United States</v>
      </c>
      <c r="L164">
        <f>IF(_xlfn.XLOOKUP($C164,customers!$A:$A,customers!H:H," ",0) = 0, "N/A", _xlfn.XLOOKUP($C164,customers!$A:$A,customers!H:H," ",0))</f>
        <v>27415</v>
      </c>
      <c r="M164" t="str">
        <f>IF(_xlfn.XLOOKUP($C164,customers!$A:$A,customers!I:I," ",0) = 0, "N/A", _xlfn.XLOOKUP($C164,customers!$A:$A,customers!I:I," ",0))</f>
        <v>Yes</v>
      </c>
      <c r="N164" t="str">
        <f>_xlfn.XLOOKUP($D164,products!$A:$A,products!B:B,,0)</f>
        <v>Exc</v>
      </c>
      <c r="O164" t="str">
        <f>_xlfn.XLOOKUP($D164,products!$A:$A,products!C:C,,0)</f>
        <v>D</v>
      </c>
      <c r="P164">
        <f>_xlfn.XLOOKUP($D164,products!$A:$A,products!D:D,,0)</f>
        <v>0.5</v>
      </c>
      <c r="Q164">
        <f>_xlfn.XLOOKUP($D164,products!$A:$A,products!E:E,,0)</f>
        <v>7.29</v>
      </c>
      <c r="R164">
        <f>_xlfn.XLOOKUP($D164,products!$A:$A,products!F:F,,0)</f>
        <v>1.458</v>
      </c>
      <c r="S164">
        <f>_xlfn.XLOOKUP($D164,products!$A:$A,products!G:G,,0)</f>
        <v>0.80190000000000006</v>
      </c>
      <c r="T164">
        <f t="shared" si="2"/>
        <v>21.87</v>
      </c>
    </row>
    <row r="165" spans="1:20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t="str">
        <f>IF(_xlfn.XLOOKUP($C165,customers!$A:$A,customers!B:B," ",0) = 0, "N/A", _xlfn.XLOOKUP($C165,customers!$A:$A,customers!B:B," ",0))</f>
        <v>Gerardo Schonfeld</v>
      </c>
      <c r="G165" t="str">
        <f>IF(_xlfn.XLOOKUP($C165,customers!$A:$A,customers!C:C," ",0) = 0, "N/A", _xlfn.XLOOKUP(C165,customers!$A:$A,customers!C:C," ",0))</f>
        <v>gschonfeld4j@oracle.com</v>
      </c>
      <c r="H165" t="str">
        <f>IF(_xlfn.XLOOKUP(C165,customers!A:A,customers!D:D," ",0) = 0, "N/A", _xlfn.XLOOKUP(C165,customers!A:A,customers!D:D," ",0))</f>
        <v>+1 (571) 238-0580</v>
      </c>
      <c r="I165" t="str">
        <f>IF(_xlfn.XLOOKUP($C165,customers!$A:$A,customers!E:E," ",0) = 0, "N/A", _xlfn.XLOOKUP($C165,customers!$A:$A,customers!E:E," ",0))</f>
        <v>60 Spohn Plaza</v>
      </c>
      <c r="J165" t="str">
        <f>IF(_xlfn.XLOOKUP($C165,customers!$A:$A,customers!F:F," ",0) = 0, "N/A", _xlfn.XLOOKUP($C165,customers!$A:$A,customers!F:F," ",0))</f>
        <v>Alexandria</v>
      </c>
      <c r="K165" t="str">
        <f>IF(_xlfn.XLOOKUP($C165,customers!$A:$A,customers!G:G," ",0) = 0, "N/A", _xlfn.XLOOKUP($C165,customers!$A:$A,customers!G:G," ",0))</f>
        <v>United States</v>
      </c>
      <c r="L165">
        <f>IF(_xlfn.XLOOKUP($C165,customers!$A:$A,customers!H:H," ",0) = 0, "N/A", _xlfn.XLOOKUP($C165,customers!$A:$A,customers!H:H," ",0))</f>
        <v>22313</v>
      </c>
      <c r="M165" t="str">
        <f>IF(_xlfn.XLOOKUP($C165,customers!$A:$A,customers!I:I," ",0) = 0, "N/A", _xlfn.XLOOKUP($C165,customers!$A:$A,customers!I:I," ",0))</f>
        <v>No</v>
      </c>
      <c r="N165" t="str">
        <f>_xlfn.XLOOKUP($D165,products!$A:$A,products!B:B,,0)</f>
        <v>Rob</v>
      </c>
      <c r="O165" t="str">
        <f>_xlfn.XLOOKUP($D165,products!$A:$A,products!C:C,,0)</f>
        <v>D</v>
      </c>
      <c r="P165">
        <f>_xlfn.XLOOKUP($D165,products!$A:$A,products!D:D,,0)</f>
        <v>0.2</v>
      </c>
      <c r="Q165">
        <f>_xlfn.XLOOKUP($D165,products!$A:$A,products!E:E,,0)</f>
        <v>2.6849999999999996</v>
      </c>
      <c r="R165">
        <f>_xlfn.XLOOKUP($D165,products!$A:$A,products!F:F,,0)</f>
        <v>1.3424999999999998</v>
      </c>
      <c r="S165">
        <f>_xlfn.XLOOKUP($D165,products!$A:$A,products!G:G,,0)</f>
        <v>0.16109999999999997</v>
      </c>
      <c r="T165">
        <f t="shared" si="2"/>
        <v>16.11</v>
      </c>
    </row>
    <row r="166" spans="1:20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t="str">
        <f>IF(_xlfn.XLOOKUP($C166,customers!$A:$A,customers!B:B," ",0) = 0, "N/A", _xlfn.XLOOKUP($C166,customers!$A:$A,customers!B:B," ",0))</f>
        <v>Claiborne Feye</v>
      </c>
      <c r="G166" t="str">
        <f>IF(_xlfn.XLOOKUP($C166,customers!$A:$A,customers!C:C," ",0) = 0, "N/A", _xlfn.XLOOKUP(C166,customers!$A:$A,customers!C:C," ",0))</f>
        <v>cfeye4k@google.co.jp</v>
      </c>
      <c r="H166" t="str">
        <f>IF(_xlfn.XLOOKUP(C166,customers!A:A,customers!D:D," ",0) = 0, "N/A", _xlfn.XLOOKUP(C166,customers!A:A,customers!D:D," ",0))</f>
        <v>+353 (471) 184-7815</v>
      </c>
      <c r="I166" t="str">
        <f>IF(_xlfn.XLOOKUP($C166,customers!$A:$A,customers!E:E," ",0) = 0, "N/A", _xlfn.XLOOKUP($C166,customers!$A:$A,customers!E:E," ",0))</f>
        <v>601 Northridge Circle</v>
      </c>
      <c r="J166" t="str">
        <f>IF(_xlfn.XLOOKUP($C166,customers!$A:$A,customers!F:F," ",0) = 0, "N/A", _xlfn.XLOOKUP($C166,customers!$A:$A,customers!F:F," ",0))</f>
        <v>Castlebridge</v>
      </c>
      <c r="K166" t="str">
        <f>IF(_xlfn.XLOOKUP($C166,customers!$A:$A,customers!G:G," ",0) = 0, "N/A", _xlfn.XLOOKUP($C166,customers!$A:$A,customers!G:G," ",0))</f>
        <v>Ireland</v>
      </c>
      <c r="L166" t="str">
        <f>IF(_xlfn.XLOOKUP($C166,customers!$A:$A,customers!H:H," ",0) = 0, "N/A", _xlfn.XLOOKUP($C166,customers!$A:$A,customers!H:H," ",0))</f>
        <v>R14</v>
      </c>
      <c r="M166" t="str">
        <f>IF(_xlfn.XLOOKUP($C166,customers!$A:$A,customers!I:I," ",0) = 0, "N/A", _xlfn.XLOOKUP($C166,customers!$A:$A,customers!I:I," ",0))</f>
        <v>No</v>
      </c>
      <c r="N166" t="str">
        <f>_xlfn.XLOOKUP($D166,products!$A:$A,products!B:B,,0)</f>
        <v>Exc</v>
      </c>
      <c r="O166" t="str">
        <f>_xlfn.XLOOKUP($D166,products!$A:$A,products!C:C,,0)</f>
        <v>D</v>
      </c>
      <c r="P166">
        <f>_xlfn.XLOOKUP($D166,products!$A:$A,products!D:D,,0)</f>
        <v>0.5</v>
      </c>
      <c r="Q166">
        <f>_xlfn.XLOOKUP($D166,products!$A:$A,products!E:E,,0)</f>
        <v>7.29</v>
      </c>
      <c r="R166">
        <f>_xlfn.XLOOKUP($D166,products!$A:$A,products!F:F,,0)</f>
        <v>1.458</v>
      </c>
      <c r="S166">
        <f>_xlfn.XLOOKUP($D166,products!$A:$A,products!G:G,,0)</f>
        <v>0.80190000000000006</v>
      </c>
      <c r="T166">
        <f t="shared" si="2"/>
        <v>29.16</v>
      </c>
    </row>
    <row r="167" spans="1:20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t="str">
        <f>IF(_xlfn.XLOOKUP($C167,customers!$A:$A,customers!B:B," ",0) = 0, "N/A", _xlfn.XLOOKUP($C167,customers!$A:$A,customers!B:B," ",0))</f>
        <v>Mina Elstone</v>
      </c>
      <c r="G167" t="str">
        <f>IF(_xlfn.XLOOKUP($C167,customers!$A:$A,customers!C:C," ",0) = 0, "N/A", _xlfn.XLOOKUP(C167,customers!$A:$A,customers!C:C," ",0))</f>
        <v>N/A</v>
      </c>
      <c r="H167" t="str">
        <f>IF(_xlfn.XLOOKUP(C167,customers!A:A,customers!D:D," ",0) = 0, "N/A", _xlfn.XLOOKUP(C167,customers!A:A,customers!D:D," ",0))</f>
        <v>+1 (262) 320-1474</v>
      </c>
      <c r="I167" t="str">
        <f>IF(_xlfn.XLOOKUP($C167,customers!$A:$A,customers!E:E," ",0) = 0, "N/A", _xlfn.XLOOKUP($C167,customers!$A:$A,customers!E:E," ",0))</f>
        <v>6 Manley Plaza</v>
      </c>
      <c r="J167" t="str">
        <f>IF(_xlfn.XLOOKUP($C167,customers!$A:$A,customers!F:F," ",0) = 0, "N/A", _xlfn.XLOOKUP($C167,customers!$A:$A,customers!F:F," ",0))</f>
        <v>Racine</v>
      </c>
      <c r="K167" t="str">
        <f>IF(_xlfn.XLOOKUP($C167,customers!$A:$A,customers!G:G," ",0) = 0, "N/A", _xlfn.XLOOKUP($C167,customers!$A:$A,customers!G:G," ",0))</f>
        <v>United States</v>
      </c>
      <c r="L167">
        <f>IF(_xlfn.XLOOKUP($C167,customers!$A:$A,customers!H:H," ",0) = 0, "N/A", _xlfn.XLOOKUP($C167,customers!$A:$A,customers!H:H," ",0))</f>
        <v>53405</v>
      </c>
      <c r="M167" t="str">
        <f>IF(_xlfn.XLOOKUP($C167,customers!$A:$A,customers!I:I," ",0) = 0, "N/A", _xlfn.XLOOKUP($C167,customers!$A:$A,customers!I:I," ",0))</f>
        <v>Yes</v>
      </c>
      <c r="N167" t="str">
        <f>_xlfn.XLOOKUP($D167,products!$A:$A,products!B:B,,0)</f>
        <v>Rob</v>
      </c>
      <c r="O167" t="str">
        <f>_xlfn.XLOOKUP($D167,products!$A:$A,products!C:C,,0)</f>
        <v>D</v>
      </c>
      <c r="P167">
        <f>_xlfn.XLOOKUP($D167,products!$A:$A,products!D:D,,0)</f>
        <v>1</v>
      </c>
      <c r="Q167">
        <f>_xlfn.XLOOKUP($D167,products!$A:$A,products!E:E,,0)</f>
        <v>8.9499999999999993</v>
      </c>
      <c r="R167">
        <f>_xlfn.XLOOKUP($D167,products!$A:$A,products!F:F,,0)</f>
        <v>0.89499999999999991</v>
      </c>
      <c r="S167">
        <f>_xlfn.XLOOKUP($D167,products!$A:$A,products!G:G,,0)</f>
        <v>0.53699999999999992</v>
      </c>
      <c r="T167">
        <f t="shared" si="2"/>
        <v>53.699999999999996</v>
      </c>
    </row>
    <row r="168" spans="1:20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t="str">
        <f>IF(_xlfn.XLOOKUP($C168,customers!$A:$A,customers!B:B," ",0) = 0, "N/A", _xlfn.XLOOKUP($C168,customers!$A:$A,customers!B:B," ",0))</f>
        <v>Sherman Mewrcik</v>
      </c>
      <c r="G168" t="str">
        <f>IF(_xlfn.XLOOKUP($C168,customers!$A:$A,customers!C:C," ",0) = 0, "N/A", _xlfn.XLOOKUP(C168,customers!$A:$A,customers!C:C," ",0))</f>
        <v>N/A</v>
      </c>
      <c r="H168" t="str">
        <f>IF(_xlfn.XLOOKUP(C168,customers!A:A,customers!D:D," ",0) = 0, "N/A", _xlfn.XLOOKUP(C168,customers!A:A,customers!D:D," ",0))</f>
        <v>+1 (305) 419-8626</v>
      </c>
      <c r="I168" t="str">
        <f>IF(_xlfn.XLOOKUP($C168,customers!$A:$A,customers!E:E," ",0) = 0, "N/A", _xlfn.XLOOKUP($C168,customers!$A:$A,customers!E:E," ",0))</f>
        <v>44305 Scofield Park</v>
      </c>
      <c r="J168" t="str">
        <f>IF(_xlfn.XLOOKUP($C168,customers!$A:$A,customers!F:F," ",0) = 0, "N/A", _xlfn.XLOOKUP($C168,customers!$A:$A,customers!F:F," ",0))</f>
        <v>Clearwater</v>
      </c>
      <c r="K168" t="str">
        <f>IF(_xlfn.XLOOKUP($C168,customers!$A:$A,customers!G:G," ",0) = 0, "N/A", _xlfn.XLOOKUP($C168,customers!$A:$A,customers!G:G," ",0))</f>
        <v>United States</v>
      </c>
      <c r="L168">
        <f>IF(_xlfn.XLOOKUP($C168,customers!$A:$A,customers!H:H," ",0) = 0, "N/A", _xlfn.XLOOKUP($C168,customers!$A:$A,customers!H:H," ",0))</f>
        <v>34629</v>
      </c>
      <c r="M168" t="str">
        <f>IF(_xlfn.XLOOKUP($C168,customers!$A:$A,customers!I:I," ",0) = 0, "N/A", _xlfn.XLOOKUP($C168,customers!$A:$A,customers!I:I," ",0))</f>
        <v>Yes</v>
      </c>
      <c r="N168" t="str">
        <f>_xlfn.XLOOKUP($D168,products!$A:$A,products!B:B,,0)</f>
        <v>Rob</v>
      </c>
      <c r="O168" t="str">
        <f>_xlfn.XLOOKUP($D168,products!$A:$A,products!C:C,,0)</f>
        <v>D</v>
      </c>
      <c r="P168">
        <f>_xlfn.XLOOKUP($D168,products!$A:$A,products!D:D,,0)</f>
        <v>0.5</v>
      </c>
      <c r="Q168">
        <f>_xlfn.XLOOKUP($D168,products!$A:$A,products!E:E,,0)</f>
        <v>5.3699999999999992</v>
      </c>
      <c r="R168">
        <f>_xlfn.XLOOKUP($D168,products!$A:$A,products!F:F,,0)</f>
        <v>1.0739999999999998</v>
      </c>
      <c r="S168">
        <f>_xlfn.XLOOKUP($D168,products!$A:$A,products!G:G,,0)</f>
        <v>0.32219999999999993</v>
      </c>
      <c r="T168">
        <f t="shared" si="2"/>
        <v>26.849999999999994</v>
      </c>
    </row>
    <row r="169" spans="1:20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t="str">
        <f>IF(_xlfn.XLOOKUP($C169,customers!$A:$A,customers!B:B," ",0) = 0, "N/A", _xlfn.XLOOKUP($C169,customers!$A:$A,customers!B:B," ",0))</f>
        <v>Tamarah Fero</v>
      </c>
      <c r="G169" t="str">
        <f>IF(_xlfn.XLOOKUP($C169,customers!$A:$A,customers!C:C," ",0) = 0, "N/A", _xlfn.XLOOKUP(C169,customers!$A:$A,customers!C:C," ",0))</f>
        <v>tfero4n@comsenz.com</v>
      </c>
      <c r="H169" t="str">
        <f>IF(_xlfn.XLOOKUP(C169,customers!A:A,customers!D:D," ",0) = 0, "N/A", _xlfn.XLOOKUP(C169,customers!A:A,customers!D:D," ",0))</f>
        <v>+1 (262) 954-6859</v>
      </c>
      <c r="I169" t="str">
        <f>IF(_xlfn.XLOOKUP($C169,customers!$A:$A,customers!E:E," ",0) = 0, "N/A", _xlfn.XLOOKUP($C169,customers!$A:$A,customers!E:E," ",0))</f>
        <v>6 Fisk Street</v>
      </c>
      <c r="J169" t="str">
        <f>IF(_xlfn.XLOOKUP($C169,customers!$A:$A,customers!F:F," ",0) = 0, "N/A", _xlfn.XLOOKUP($C169,customers!$A:$A,customers!F:F," ",0))</f>
        <v>Racine</v>
      </c>
      <c r="K169" t="str">
        <f>IF(_xlfn.XLOOKUP($C169,customers!$A:$A,customers!G:G," ",0) = 0, "N/A", _xlfn.XLOOKUP($C169,customers!$A:$A,customers!G:G," ",0))</f>
        <v>United States</v>
      </c>
      <c r="L169">
        <f>IF(_xlfn.XLOOKUP($C169,customers!$A:$A,customers!H:H," ",0) = 0, "N/A", _xlfn.XLOOKUP($C169,customers!$A:$A,customers!H:H," ",0))</f>
        <v>53405</v>
      </c>
      <c r="M169" t="str">
        <f>IF(_xlfn.XLOOKUP($C169,customers!$A:$A,customers!I:I," ",0) = 0, "N/A", _xlfn.XLOOKUP($C169,customers!$A:$A,customers!I:I," ",0))</f>
        <v>Yes</v>
      </c>
      <c r="N169" t="str">
        <f>_xlfn.XLOOKUP($D169,products!$A:$A,products!B:B,,0)</f>
        <v>Exc</v>
      </c>
      <c r="O169" t="str">
        <f>_xlfn.XLOOKUP($D169,products!$A:$A,products!C:C,,0)</f>
        <v>M</v>
      </c>
      <c r="P169">
        <f>_xlfn.XLOOKUP($D169,products!$A:$A,products!D:D,,0)</f>
        <v>0.5</v>
      </c>
      <c r="Q169">
        <f>_xlfn.XLOOKUP($D169,products!$A:$A,products!E:E,,0)</f>
        <v>8.25</v>
      </c>
      <c r="R169">
        <f>_xlfn.XLOOKUP($D169,products!$A:$A,products!F:F,,0)</f>
        <v>1.65</v>
      </c>
      <c r="S169">
        <f>_xlfn.XLOOKUP($D169,products!$A:$A,products!G:G,,0)</f>
        <v>0.90749999999999997</v>
      </c>
      <c r="T169">
        <f t="shared" si="2"/>
        <v>41.25</v>
      </c>
    </row>
    <row r="170" spans="1:20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t="str">
        <f>IF(_xlfn.XLOOKUP($C170,customers!$A:$A,customers!B:B," ",0) = 0, "N/A", _xlfn.XLOOKUP($C170,customers!$A:$A,customers!B:B," ",0))</f>
        <v>Stanislaus Valsler</v>
      </c>
      <c r="G170" t="str">
        <f>IF(_xlfn.XLOOKUP($C170,customers!$A:$A,customers!C:C," ",0) = 0, "N/A", _xlfn.XLOOKUP(C170,customers!$A:$A,customers!C:C," ",0))</f>
        <v>N/A</v>
      </c>
      <c r="H170" t="str">
        <f>IF(_xlfn.XLOOKUP(C170,customers!A:A,customers!D:D," ",0) = 0, "N/A", _xlfn.XLOOKUP(C170,customers!A:A,customers!D:D," ",0))</f>
        <v>+353 (479) 865-9222</v>
      </c>
      <c r="I170" t="str">
        <f>IF(_xlfn.XLOOKUP($C170,customers!$A:$A,customers!E:E," ",0) = 0, "N/A", _xlfn.XLOOKUP($C170,customers!$A:$A,customers!E:E," ",0))</f>
        <v>95 Southridge Alley</v>
      </c>
      <c r="J170" t="str">
        <f>IF(_xlfn.XLOOKUP($C170,customers!$A:$A,customers!F:F," ",0) = 0, "N/A", _xlfn.XLOOKUP($C170,customers!$A:$A,customers!F:F," ",0))</f>
        <v>Castlebridge</v>
      </c>
      <c r="K170" t="str">
        <f>IF(_xlfn.XLOOKUP($C170,customers!$A:$A,customers!G:G," ",0) = 0, "N/A", _xlfn.XLOOKUP($C170,customers!$A:$A,customers!G:G," ",0))</f>
        <v>Ireland</v>
      </c>
      <c r="L170" t="str">
        <f>IF(_xlfn.XLOOKUP($C170,customers!$A:$A,customers!H:H," ",0) = 0, "N/A", _xlfn.XLOOKUP($C170,customers!$A:$A,customers!H:H," ",0))</f>
        <v>R14</v>
      </c>
      <c r="M170" t="str">
        <f>IF(_xlfn.XLOOKUP($C170,customers!$A:$A,customers!I:I," ",0) = 0, "N/A", _xlfn.XLOOKUP($C170,customers!$A:$A,customers!I:I," ",0))</f>
        <v>No</v>
      </c>
      <c r="N170" t="str">
        <f>_xlfn.XLOOKUP($D170,products!$A:$A,products!B:B,,0)</f>
        <v>Ara</v>
      </c>
      <c r="O170" t="str">
        <f>_xlfn.XLOOKUP($D170,products!$A:$A,products!C:C,,0)</f>
        <v>M</v>
      </c>
      <c r="P170">
        <f>_xlfn.XLOOKUP($D170,products!$A:$A,products!D:D,,0)</f>
        <v>0.5</v>
      </c>
      <c r="Q170">
        <f>_xlfn.XLOOKUP($D170,products!$A:$A,products!E:E,,0)</f>
        <v>6.75</v>
      </c>
      <c r="R170">
        <f>_xlfn.XLOOKUP($D170,products!$A:$A,products!F:F,,0)</f>
        <v>1.35</v>
      </c>
      <c r="S170">
        <f>_xlfn.XLOOKUP($D170,products!$A:$A,products!G:G,,0)</f>
        <v>0.60749999999999993</v>
      </c>
      <c r="T170">
        <f t="shared" si="2"/>
        <v>40.5</v>
      </c>
    </row>
    <row r="171" spans="1:20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t="str">
        <f>IF(_xlfn.XLOOKUP($C171,customers!$A:$A,customers!B:B," ",0) = 0, "N/A", _xlfn.XLOOKUP($C171,customers!$A:$A,customers!B:B," ",0))</f>
        <v>Felita Dauney</v>
      </c>
      <c r="G171" t="str">
        <f>IF(_xlfn.XLOOKUP($C171,customers!$A:$A,customers!C:C," ",0) = 0, "N/A", _xlfn.XLOOKUP(C171,customers!$A:$A,customers!C:C," ",0))</f>
        <v>fdauney4p@sphinn.com</v>
      </c>
      <c r="H171" t="str">
        <f>IF(_xlfn.XLOOKUP(C171,customers!A:A,customers!D:D," ",0) = 0, "N/A", _xlfn.XLOOKUP(C171,customers!A:A,customers!D:D," ",0))</f>
        <v>+353 (669) 355-6726</v>
      </c>
      <c r="I171" t="str">
        <f>IF(_xlfn.XLOOKUP($C171,customers!$A:$A,customers!E:E," ",0) = 0, "N/A", _xlfn.XLOOKUP($C171,customers!$A:$A,customers!E:E," ",0))</f>
        <v>22484 Tomscot Lane</v>
      </c>
      <c r="J171" t="str">
        <f>IF(_xlfn.XLOOKUP($C171,customers!$A:$A,customers!F:F," ",0) = 0, "N/A", _xlfn.XLOOKUP($C171,customers!$A:$A,customers!F:F," ",0))</f>
        <v>Castlebellingham</v>
      </c>
      <c r="K171" t="str">
        <f>IF(_xlfn.XLOOKUP($C171,customers!$A:$A,customers!G:G," ",0) = 0, "N/A", _xlfn.XLOOKUP($C171,customers!$A:$A,customers!G:G," ",0))</f>
        <v>Ireland</v>
      </c>
      <c r="L171" t="str">
        <f>IF(_xlfn.XLOOKUP($C171,customers!$A:$A,customers!H:H," ",0) = 0, "N/A", _xlfn.XLOOKUP($C171,customers!$A:$A,customers!H:H," ",0))</f>
        <v>Y34</v>
      </c>
      <c r="M171" t="str">
        <f>IF(_xlfn.XLOOKUP($C171,customers!$A:$A,customers!I:I," ",0) = 0, "N/A", _xlfn.XLOOKUP($C171,customers!$A:$A,customers!I:I," ",0))</f>
        <v>No</v>
      </c>
      <c r="N171" t="str">
        <f>_xlfn.XLOOKUP($D171,products!$A:$A,products!B:B,,0)</f>
        <v>Rob</v>
      </c>
      <c r="O171" t="str">
        <f>_xlfn.XLOOKUP($D171,products!$A:$A,products!C:C,,0)</f>
        <v>D</v>
      </c>
      <c r="P171">
        <f>_xlfn.XLOOKUP($D171,products!$A:$A,products!D:D,,0)</f>
        <v>1</v>
      </c>
      <c r="Q171">
        <f>_xlfn.XLOOKUP($D171,products!$A:$A,products!E:E,,0)</f>
        <v>8.9499999999999993</v>
      </c>
      <c r="R171">
        <f>_xlfn.XLOOKUP($D171,products!$A:$A,products!F:F,,0)</f>
        <v>0.89499999999999991</v>
      </c>
      <c r="S171">
        <f>_xlfn.XLOOKUP($D171,products!$A:$A,products!G:G,,0)</f>
        <v>0.53699999999999992</v>
      </c>
      <c r="T171">
        <f t="shared" si="2"/>
        <v>17.899999999999999</v>
      </c>
    </row>
    <row r="172" spans="1:20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t="str">
        <f>IF(_xlfn.XLOOKUP($C172,customers!$A:$A,customers!B:B," ",0) = 0, "N/A", _xlfn.XLOOKUP($C172,customers!$A:$A,customers!B:B," ",0))</f>
        <v>Serena Earley</v>
      </c>
      <c r="G172" t="str">
        <f>IF(_xlfn.XLOOKUP($C172,customers!$A:$A,customers!C:C," ",0) = 0, "N/A", _xlfn.XLOOKUP(C172,customers!$A:$A,customers!C:C," ",0))</f>
        <v>searley4q@youku.com</v>
      </c>
      <c r="H172" t="str">
        <f>IF(_xlfn.XLOOKUP(C172,customers!A:A,customers!D:D," ",0) = 0, "N/A", _xlfn.XLOOKUP(C172,customers!A:A,customers!D:D," ",0))</f>
        <v>N/A</v>
      </c>
      <c r="I172" t="str">
        <f>IF(_xlfn.XLOOKUP($C172,customers!$A:$A,customers!E:E," ",0) = 0, "N/A", _xlfn.XLOOKUP($C172,customers!$A:$A,customers!E:E," ",0))</f>
        <v>66197 Onsgard Place</v>
      </c>
      <c r="J172" t="str">
        <f>IF(_xlfn.XLOOKUP($C172,customers!$A:$A,customers!F:F," ",0) = 0, "N/A", _xlfn.XLOOKUP($C172,customers!$A:$A,customers!F:F," ",0))</f>
        <v>Craigavon</v>
      </c>
      <c r="K172" t="str">
        <f>IF(_xlfn.XLOOKUP($C172,customers!$A:$A,customers!G:G," ",0) = 0, "N/A", _xlfn.XLOOKUP($C172,customers!$A:$A,customers!G:G," ",0))</f>
        <v>United Kingdom</v>
      </c>
      <c r="L172" t="str">
        <f>IF(_xlfn.XLOOKUP($C172,customers!$A:$A,customers!H:H," ",0) = 0, "N/A", _xlfn.XLOOKUP($C172,customers!$A:$A,customers!H:H," ",0))</f>
        <v>BT66</v>
      </c>
      <c r="M172" t="str">
        <f>IF(_xlfn.XLOOKUP($C172,customers!$A:$A,customers!I:I," ",0) = 0, "N/A", _xlfn.XLOOKUP($C172,customers!$A:$A,customers!I:I," ",0))</f>
        <v>No</v>
      </c>
      <c r="N172" t="str">
        <f>_xlfn.XLOOKUP($D172,products!$A:$A,products!B:B,,0)</f>
        <v>Exc</v>
      </c>
      <c r="O172" t="str">
        <f>_xlfn.XLOOKUP($D172,products!$A:$A,products!C:C,,0)</f>
        <v>L</v>
      </c>
      <c r="P172">
        <f>_xlfn.XLOOKUP($D172,products!$A:$A,products!D:D,,0)</f>
        <v>2.5</v>
      </c>
      <c r="Q172">
        <f>_xlfn.XLOOKUP($D172,products!$A:$A,products!E:E,,0)</f>
        <v>34.154999999999994</v>
      </c>
      <c r="R172">
        <f>_xlfn.XLOOKUP($D172,products!$A:$A,products!F:F,,0)</f>
        <v>1.3661999999999999</v>
      </c>
      <c r="S172">
        <f>_xlfn.XLOOKUP($D172,products!$A:$A,products!G:G,,0)</f>
        <v>3.7570499999999996</v>
      </c>
      <c r="T172">
        <f t="shared" si="2"/>
        <v>68.309999999999988</v>
      </c>
    </row>
    <row r="173" spans="1:20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t="str">
        <f>IF(_xlfn.XLOOKUP($C173,customers!$A:$A,customers!B:B," ",0) = 0, "N/A", _xlfn.XLOOKUP($C173,customers!$A:$A,customers!B:B," ",0))</f>
        <v>Minny Chamberlayne</v>
      </c>
      <c r="G173" t="str">
        <f>IF(_xlfn.XLOOKUP($C173,customers!$A:$A,customers!C:C," ",0) = 0, "N/A", _xlfn.XLOOKUP(C173,customers!$A:$A,customers!C:C," ",0))</f>
        <v>mchamberlayne4r@bigcartel.com</v>
      </c>
      <c r="H173" t="str">
        <f>IF(_xlfn.XLOOKUP(C173,customers!A:A,customers!D:D," ",0) = 0, "N/A", _xlfn.XLOOKUP(C173,customers!A:A,customers!D:D," ",0))</f>
        <v>+1 (813) 801-0026</v>
      </c>
      <c r="I173" t="str">
        <f>IF(_xlfn.XLOOKUP($C173,customers!$A:$A,customers!E:E," ",0) = 0, "N/A", _xlfn.XLOOKUP($C173,customers!$A:$A,customers!E:E," ",0))</f>
        <v>1 Ridgeview Place</v>
      </c>
      <c r="J173" t="str">
        <f>IF(_xlfn.XLOOKUP($C173,customers!$A:$A,customers!F:F," ",0) = 0, "N/A", _xlfn.XLOOKUP($C173,customers!$A:$A,customers!F:F," ",0))</f>
        <v>Tampa</v>
      </c>
      <c r="K173" t="str">
        <f>IF(_xlfn.XLOOKUP($C173,customers!$A:$A,customers!G:G," ",0) = 0, "N/A", _xlfn.XLOOKUP($C173,customers!$A:$A,customers!G:G," ",0))</f>
        <v>United States</v>
      </c>
      <c r="L173">
        <f>IF(_xlfn.XLOOKUP($C173,customers!$A:$A,customers!H:H," ",0) = 0, "N/A", _xlfn.XLOOKUP($C173,customers!$A:$A,customers!H:H," ",0))</f>
        <v>33686</v>
      </c>
      <c r="M173" t="str">
        <f>IF(_xlfn.XLOOKUP($C173,customers!$A:$A,customers!I:I," ",0) = 0, "N/A", _xlfn.XLOOKUP($C173,customers!$A:$A,customers!I:I," ",0))</f>
        <v>Yes</v>
      </c>
      <c r="N173" t="str">
        <f>_xlfn.XLOOKUP($D173,products!$A:$A,products!B:B,,0)</f>
        <v>Exc</v>
      </c>
      <c r="O173" t="str">
        <f>_xlfn.XLOOKUP($D173,products!$A:$A,products!C:C,,0)</f>
        <v>M</v>
      </c>
      <c r="P173">
        <f>_xlfn.XLOOKUP($D173,products!$A:$A,products!D:D,,0)</f>
        <v>2.5</v>
      </c>
      <c r="Q173">
        <f>_xlfn.XLOOKUP($D173,products!$A:$A,products!E:E,,0)</f>
        <v>31.624999999999996</v>
      </c>
      <c r="R173">
        <f>_xlfn.XLOOKUP($D173,products!$A:$A,products!F:F,,0)</f>
        <v>1.2649999999999999</v>
      </c>
      <c r="S173">
        <f>_xlfn.XLOOKUP($D173,products!$A:$A,products!G:G,,0)</f>
        <v>3.4787499999999998</v>
      </c>
      <c r="T173">
        <f t="shared" si="2"/>
        <v>63.249999999999993</v>
      </c>
    </row>
    <row r="174" spans="1:20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t="str">
        <f>IF(_xlfn.XLOOKUP($C174,customers!$A:$A,customers!B:B," ",0) = 0, "N/A", _xlfn.XLOOKUP($C174,customers!$A:$A,customers!B:B," ",0))</f>
        <v>Bartholemy Flaherty</v>
      </c>
      <c r="G174" t="str">
        <f>IF(_xlfn.XLOOKUP($C174,customers!$A:$A,customers!C:C," ",0) = 0, "N/A", _xlfn.XLOOKUP(C174,customers!$A:$A,customers!C:C," ",0))</f>
        <v>bflaherty4s@moonfruit.com</v>
      </c>
      <c r="H174" t="str">
        <f>IF(_xlfn.XLOOKUP(C174,customers!A:A,customers!D:D," ",0) = 0, "N/A", _xlfn.XLOOKUP(C174,customers!A:A,customers!D:D," ",0))</f>
        <v>N/A</v>
      </c>
      <c r="I174" t="str">
        <f>IF(_xlfn.XLOOKUP($C174,customers!$A:$A,customers!E:E," ",0) = 0, "N/A", _xlfn.XLOOKUP($C174,customers!$A:$A,customers!E:E," ",0))</f>
        <v>045 Jana Place</v>
      </c>
      <c r="J174" t="str">
        <f>IF(_xlfn.XLOOKUP($C174,customers!$A:$A,customers!F:F," ",0) = 0, "N/A", _xlfn.XLOOKUP($C174,customers!$A:$A,customers!F:F," ",0))</f>
        <v>Eadestown</v>
      </c>
      <c r="K174" t="str">
        <f>IF(_xlfn.XLOOKUP($C174,customers!$A:$A,customers!G:G," ",0) = 0, "N/A", _xlfn.XLOOKUP($C174,customers!$A:$A,customers!G:G," ",0))</f>
        <v>Ireland</v>
      </c>
      <c r="L174" t="str">
        <f>IF(_xlfn.XLOOKUP($C174,customers!$A:$A,customers!H:H," ",0) = 0, "N/A", _xlfn.XLOOKUP($C174,customers!$A:$A,customers!H:H," ",0))</f>
        <v>A86</v>
      </c>
      <c r="M174" t="str">
        <f>IF(_xlfn.XLOOKUP($C174,customers!$A:$A,customers!I:I," ",0) = 0, "N/A", _xlfn.XLOOKUP($C174,customers!$A:$A,customers!I:I," ",0))</f>
        <v>No</v>
      </c>
      <c r="N174" t="str">
        <f>_xlfn.XLOOKUP($D174,products!$A:$A,products!B:B,,0)</f>
        <v>Exc</v>
      </c>
      <c r="O174" t="str">
        <f>_xlfn.XLOOKUP($D174,products!$A:$A,products!C:C,,0)</f>
        <v>D</v>
      </c>
      <c r="P174">
        <f>_xlfn.XLOOKUP($D174,products!$A:$A,products!D:D,,0)</f>
        <v>0.5</v>
      </c>
      <c r="Q174">
        <f>_xlfn.XLOOKUP($D174,products!$A:$A,products!E:E,,0)</f>
        <v>7.29</v>
      </c>
      <c r="R174">
        <f>_xlfn.XLOOKUP($D174,products!$A:$A,products!F:F,,0)</f>
        <v>1.458</v>
      </c>
      <c r="S174">
        <f>_xlfn.XLOOKUP($D174,products!$A:$A,products!G:G,,0)</f>
        <v>0.80190000000000006</v>
      </c>
      <c r="T174">
        <f t="shared" si="2"/>
        <v>21.87</v>
      </c>
    </row>
    <row r="175" spans="1:20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t="str">
        <f>IF(_xlfn.XLOOKUP($C175,customers!$A:$A,customers!B:B," ",0) = 0, "N/A", _xlfn.XLOOKUP($C175,customers!$A:$A,customers!B:B," ",0))</f>
        <v>Oran Colbeck</v>
      </c>
      <c r="G175" t="str">
        <f>IF(_xlfn.XLOOKUP($C175,customers!$A:$A,customers!C:C," ",0) = 0, "N/A", _xlfn.XLOOKUP(C175,customers!$A:$A,customers!C:C," ",0))</f>
        <v>ocolbeck4t@sina.com.cn</v>
      </c>
      <c r="H175" t="str">
        <f>IF(_xlfn.XLOOKUP(C175,customers!A:A,customers!D:D," ",0) = 0, "N/A", _xlfn.XLOOKUP(C175,customers!A:A,customers!D:D," ",0))</f>
        <v>+1 (334) 441-4420</v>
      </c>
      <c r="I175" t="str">
        <f>IF(_xlfn.XLOOKUP($C175,customers!$A:$A,customers!E:E," ",0) = 0, "N/A", _xlfn.XLOOKUP($C175,customers!$A:$A,customers!E:E," ",0))</f>
        <v>8984 Moulton Hill</v>
      </c>
      <c r="J175" t="str">
        <f>IF(_xlfn.XLOOKUP($C175,customers!$A:$A,customers!F:F," ",0) = 0, "N/A", _xlfn.XLOOKUP($C175,customers!$A:$A,customers!F:F," ",0))</f>
        <v>Montgomery</v>
      </c>
      <c r="K175" t="str">
        <f>IF(_xlfn.XLOOKUP($C175,customers!$A:$A,customers!G:G," ",0) = 0, "N/A", _xlfn.XLOOKUP($C175,customers!$A:$A,customers!G:G," ",0))</f>
        <v>United States</v>
      </c>
      <c r="L175">
        <f>IF(_xlfn.XLOOKUP($C175,customers!$A:$A,customers!H:H," ",0) = 0, "N/A", _xlfn.XLOOKUP($C175,customers!$A:$A,customers!H:H," ",0))</f>
        <v>36195</v>
      </c>
      <c r="M175" t="str">
        <f>IF(_xlfn.XLOOKUP($C175,customers!$A:$A,customers!I:I," ",0) = 0, "N/A", _xlfn.XLOOKUP($C175,customers!$A:$A,customers!I:I," ",0))</f>
        <v>No</v>
      </c>
      <c r="N175" t="str">
        <f>_xlfn.XLOOKUP($D175,products!$A:$A,products!B:B,,0)</f>
        <v>Rob</v>
      </c>
      <c r="O175" t="str">
        <f>_xlfn.XLOOKUP($D175,products!$A:$A,products!C:C,,0)</f>
        <v>M</v>
      </c>
      <c r="P175">
        <f>_xlfn.XLOOKUP($D175,products!$A:$A,products!D:D,,0)</f>
        <v>2.5</v>
      </c>
      <c r="Q175">
        <f>_xlfn.XLOOKUP($D175,products!$A:$A,products!E:E,,0)</f>
        <v>22.884999999999998</v>
      </c>
      <c r="R175">
        <f>_xlfn.XLOOKUP($D175,products!$A:$A,products!F:F,,0)</f>
        <v>0.91539999999999988</v>
      </c>
      <c r="S175">
        <f>_xlfn.XLOOKUP($D175,products!$A:$A,products!G:G,,0)</f>
        <v>1.3730999999999998</v>
      </c>
      <c r="T175">
        <f t="shared" si="2"/>
        <v>91.539999999999992</v>
      </c>
    </row>
    <row r="176" spans="1:20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t="str">
        <f>IF(_xlfn.XLOOKUP($C176,customers!$A:$A,customers!B:B," ",0) = 0, "N/A", _xlfn.XLOOKUP($C176,customers!$A:$A,customers!B:B," ",0))</f>
        <v>Elysee Sketch</v>
      </c>
      <c r="G176" t="str">
        <f>IF(_xlfn.XLOOKUP($C176,customers!$A:$A,customers!C:C," ",0) = 0, "N/A", _xlfn.XLOOKUP(C176,customers!$A:$A,customers!C:C," ",0))</f>
        <v>N/A</v>
      </c>
      <c r="H176" t="str">
        <f>IF(_xlfn.XLOOKUP(C176,customers!A:A,customers!D:D," ",0) = 0, "N/A", _xlfn.XLOOKUP(C176,customers!A:A,customers!D:D," ",0))</f>
        <v>+1 (775) 947-1470</v>
      </c>
      <c r="I176" t="str">
        <f>IF(_xlfn.XLOOKUP($C176,customers!$A:$A,customers!E:E," ",0) = 0, "N/A", _xlfn.XLOOKUP($C176,customers!$A:$A,customers!E:E," ",0))</f>
        <v>2 Gina Drive</v>
      </c>
      <c r="J176" t="str">
        <f>IF(_xlfn.XLOOKUP($C176,customers!$A:$A,customers!F:F," ",0) = 0, "N/A", _xlfn.XLOOKUP($C176,customers!$A:$A,customers!F:F," ",0))</f>
        <v>Sparks</v>
      </c>
      <c r="K176" t="str">
        <f>IF(_xlfn.XLOOKUP($C176,customers!$A:$A,customers!G:G," ",0) = 0, "N/A", _xlfn.XLOOKUP($C176,customers!$A:$A,customers!G:G," ",0))</f>
        <v>United States</v>
      </c>
      <c r="L176">
        <f>IF(_xlfn.XLOOKUP($C176,customers!$A:$A,customers!H:H," ",0) = 0, "N/A", _xlfn.XLOOKUP($C176,customers!$A:$A,customers!H:H," ",0))</f>
        <v>89436</v>
      </c>
      <c r="M176" t="str">
        <f>IF(_xlfn.XLOOKUP($C176,customers!$A:$A,customers!I:I," ",0) = 0, "N/A", _xlfn.XLOOKUP($C176,customers!$A:$A,customers!I:I," ",0))</f>
        <v>Yes</v>
      </c>
      <c r="N176" t="str">
        <f>_xlfn.XLOOKUP($D176,products!$A:$A,products!B:B,,0)</f>
        <v>Exc</v>
      </c>
      <c r="O176" t="str">
        <f>_xlfn.XLOOKUP($D176,products!$A:$A,products!C:C,,0)</f>
        <v>L</v>
      </c>
      <c r="P176">
        <f>_xlfn.XLOOKUP($D176,products!$A:$A,products!D:D,,0)</f>
        <v>2.5</v>
      </c>
      <c r="Q176">
        <f>_xlfn.XLOOKUP($D176,products!$A:$A,products!E:E,,0)</f>
        <v>34.154999999999994</v>
      </c>
      <c r="R176">
        <f>_xlfn.XLOOKUP($D176,products!$A:$A,products!F:F,,0)</f>
        <v>1.3661999999999999</v>
      </c>
      <c r="S176">
        <f>_xlfn.XLOOKUP($D176,products!$A:$A,products!G:G,,0)</f>
        <v>3.7570499999999996</v>
      </c>
      <c r="T176">
        <f t="shared" si="2"/>
        <v>204.92999999999995</v>
      </c>
    </row>
    <row r="177" spans="1:20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t="str">
        <f>IF(_xlfn.XLOOKUP($C177,customers!$A:$A,customers!B:B," ",0) = 0, "N/A", _xlfn.XLOOKUP($C177,customers!$A:$A,customers!B:B," ",0))</f>
        <v>Ethelda Hobbing</v>
      </c>
      <c r="G177" t="str">
        <f>IF(_xlfn.XLOOKUP($C177,customers!$A:$A,customers!C:C," ",0) = 0, "N/A", _xlfn.XLOOKUP(C177,customers!$A:$A,customers!C:C," ",0))</f>
        <v>ehobbing4v@nsw.gov.au</v>
      </c>
      <c r="H177" t="str">
        <f>IF(_xlfn.XLOOKUP(C177,customers!A:A,customers!D:D," ",0) = 0, "N/A", _xlfn.XLOOKUP(C177,customers!A:A,customers!D:D," ",0))</f>
        <v>+1 (478) 206-7670</v>
      </c>
      <c r="I177" t="str">
        <f>IF(_xlfn.XLOOKUP($C177,customers!$A:$A,customers!E:E," ",0) = 0, "N/A", _xlfn.XLOOKUP($C177,customers!$A:$A,customers!E:E," ",0))</f>
        <v>1 Debs Place</v>
      </c>
      <c r="J177" t="str">
        <f>IF(_xlfn.XLOOKUP($C177,customers!$A:$A,customers!F:F," ",0) = 0, "N/A", _xlfn.XLOOKUP($C177,customers!$A:$A,customers!F:F," ",0))</f>
        <v>Macon</v>
      </c>
      <c r="K177" t="str">
        <f>IF(_xlfn.XLOOKUP($C177,customers!$A:$A,customers!G:G," ",0) = 0, "N/A", _xlfn.XLOOKUP($C177,customers!$A:$A,customers!G:G," ",0))</f>
        <v>United States</v>
      </c>
      <c r="L177">
        <f>IF(_xlfn.XLOOKUP($C177,customers!$A:$A,customers!H:H," ",0) = 0, "N/A", _xlfn.XLOOKUP($C177,customers!$A:$A,customers!H:H," ",0))</f>
        <v>31205</v>
      </c>
      <c r="M177" t="str">
        <f>IF(_xlfn.XLOOKUP($C177,customers!$A:$A,customers!I:I," ",0) = 0, "N/A", _xlfn.XLOOKUP($C177,customers!$A:$A,customers!I:I," ",0))</f>
        <v>Yes</v>
      </c>
      <c r="N177" t="str">
        <f>_xlfn.XLOOKUP($D177,products!$A:$A,products!B:B,,0)</f>
        <v>Exc</v>
      </c>
      <c r="O177" t="str">
        <f>_xlfn.XLOOKUP($D177,products!$A:$A,products!C:C,,0)</f>
        <v>M</v>
      </c>
      <c r="P177">
        <f>_xlfn.XLOOKUP($D177,products!$A:$A,products!D:D,,0)</f>
        <v>2.5</v>
      </c>
      <c r="Q177">
        <f>_xlfn.XLOOKUP($D177,products!$A:$A,products!E:E,,0)</f>
        <v>31.624999999999996</v>
      </c>
      <c r="R177">
        <f>_xlfn.XLOOKUP($D177,products!$A:$A,products!F:F,,0)</f>
        <v>1.2649999999999999</v>
      </c>
      <c r="S177">
        <f>_xlfn.XLOOKUP($D177,products!$A:$A,products!G:G,,0)</f>
        <v>3.4787499999999998</v>
      </c>
      <c r="T177">
        <f t="shared" si="2"/>
        <v>63.249999999999993</v>
      </c>
    </row>
    <row r="178" spans="1:20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t="str">
        <f>IF(_xlfn.XLOOKUP($C178,customers!$A:$A,customers!B:B," ",0) = 0, "N/A", _xlfn.XLOOKUP($C178,customers!$A:$A,customers!B:B," ",0))</f>
        <v>Odille Thynne</v>
      </c>
      <c r="G178" t="str">
        <f>IF(_xlfn.XLOOKUP($C178,customers!$A:$A,customers!C:C," ",0) = 0, "N/A", _xlfn.XLOOKUP(C178,customers!$A:$A,customers!C:C," ",0))</f>
        <v>othynne4w@auda.org.au</v>
      </c>
      <c r="H178" t="str">
        <f>IF(_xlfn.XLOOKUP(C178,customers!A:A,customers!D:D," ",0) = 0, "N/A", _xlfn.XLOOKUP(C178,customers!A:A,customers!D:D," ",0))</f>
        <v>+1 (562) 132-7323</v>
      </c>
      <c r="I178" t="str">
        <f>IF(_xlfn.XLOOKUP($C178,customers!$A:$A,customers!E:E," ",0) = 0, "N/A", _xlfn.XLOOKUP($C178,customers!$A:$A,customers!E:E," ",0))</f>
        <v>26 Oakridge Way</v>
      </c>
      <c r="J178" t="str">
        <f>IF(_xlfn.XLOOKUP($C178,customers!$A:$A,customers!F:F," ",0) = 0, "N/A", _xlfn.XLOOKUP($C178,customers!$A:$A,customers!F:F," ",0))</f>
        <v>Whittier</v>
      </c>
      <c r="K178" t="str">
        <f>IF(_xlfn.XLOOKUP($C178,customers!$A:$A,customers!G:G," ",0) = 0, "N/A", _xlfn.XLOOKUP($C178,customers!$A:$A,customers!G:G," ",0))</f>
        <v>United States</v>
      </c>
      <c r="L178">
        <f>IF(_xlfn.XLOOKUP($C178,customers!$A:$A,customers!H:H," ",0) = 0, "N/A", _xlfn.XLOOKUP($C178,customers!$A:$A,customers!H:H," ",0))</f>
        <v>90605</v>
      </c>
      <c r="M178" t="str">
        <f>IF(_xlfn.XLOOKUP($C178,customers!$A:$A,customers!I:I," ",0) = 0, "N/A", _xlfn.XLOOKUP($C178,customers!$A:$A,customers!I:I," ",0))</f>
        <v>Yes</v>
      </c>
      <c r="N178" t="str">
        <f>_xlfn.XLOOKUP($D178,products!$A:$A,products!B:B,,0)</f>
        <v>Exc</v>
      </c>
      <c r="O178" t="str">
        <f>_xlfn.XLOOKUP($D178,products!$A:$A,products!C:C,,0)</f>
        <v>L</v>
      </c>
      <c r="P178">
        <f>_xlfn.XLOOKUP($D178,products!$A:$A,products!D:D,,0)</f>
        <v>2.5</v>
      </c>
      <c r="Q178">
        <f>_xlfn.XLOOKUP($D178,products!$A:$A,products!E:E,,0)</f>
        <v>34.154999999999994</v>
      </c>
      <c r="R178">
        <f>_xlfn.XLOOKUP($D178,products!$A:$A,products!F:F,,0)</f>
        <v>1.3661999999999999</v>
      </c>
      <c r="S178">
        <f>_xlfn.XLOOKUP($D178,products!$A:$A,products!G:G,,0)</f>
        <v>3.7570499999999996</v>
      </c>
      <c r="T178">
        <f t="shared" si="2"/>
        <v>34.154999999999994</v>
      </c>
    </row>
    <row r="179" spans="1:20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t="str">
        <f>IF(_xlfn.XLOOKUP($C179,customers!$A:$A,customers!B:B," ",0) = 0, "N/A", _xlfn.XLOOKUP($C179,customers!$A:$A,customers!B:B," ",0))</f>
        <v>Emlynne Heining</v>
      </c>
      <c r="G179" t="str">
        <f>IF(_xlfn.XLOOKUP($C179,customers!$A:$A,customers!C:C," ",0) = 0, "N/A", _xlfn.XLOOKUP(C179,customers!$A:$A,customers!C:C," ",0))</f>
        <v>eheining4x@flickr.com</v>
      </c>
      <c r="H179" t="str">
        <f>IF(_xlfn.XLOOKUP(C179,customers!A:A,customers!D:D," ",0) = 0, "N/A", _xlfn.XLOOKUP(C179,customers!A:A,customers!D:D," ",0))</f>
        <v>N/A</v>
      </c>
      <c r="I179" t="str">
        <f>IF(_xlfn.XLOOKUP($C179,customers!$A:$A,customers!E:E," ",0) = 0, "N/A", _xlfn.XLOOKUP($C179,customers!$A:$A,customers!E:E," ",0))</f>
        <v>439 West Point</v>
      </c>
      <c r="J179" t="str">
        <f>IF(_xlfn.XLOOKUP($C179,customers!$A:$A,customers!F:F," ",0) = 0, "N/A", _xlfn.XLOOKUP($C179,customers!$A:$A,customers!F:F," ",0))</f>
        <v>Johnson City</v>
      </c>
      <c r="K179" t="str">
        <f>IF(_xlfn.XLOOKUP($C179,customers!$A:$A,customers!G:G," ",0) = 0, "N/A", _xlfn.XLOOKUP($C179,customers!$A:$A,customers!G:G," ",0))</f>
        <v>United States</v>
      </c>
      <c r="L179">
        <f>IF(_xlfn.XLOOKUP($C179,customers!$A:$A,customers!H:H," ",0) = 0, "N/A", _xlfn.XLOOKUP($C179,customers!$A:$A,customers!H:H," ",0))</f>
        <v>37605</v>
      </c>
      <c r="M179" t="str">
        <f>IF(_xlfn.XLOOKUP($C179,customers!$A:$A,customers!I:I," ",0) = 0, "N/A", _xlfn.XLOOKUP($C179,customers!$A:$A,customers!I:I," ",0))</f>
        <v>Yes</v>
      </c>
      <c r="N179" t="str">
        <f>_xlfn.XLOOKUP($D179,products!$A:$A,products!B:B,,0)</f>
        <v>Rob</v>
      </c>
      <c r="O179" t="str">
        <f>_xlfn.XLOOKUP($D179,products!$A:$A,products!C:C,,0)</f>
        <v>L</v>
      </c>
      <c r="P179">
        <f>_xlfn.XLOOKUP($D179,products!$A:$A,products!D:D,,0)</f>
        <v>2.5</v>
      </c>
      <c r="Q179">
        <f>_xlfn.XLOOKUP($D179,products!$A:$A,products!E:E,,0)</f>
        <v>27.484999999999996</v>
      </c>
      <c r="R179">
        <f>_xlfn.XLOOKUP($D179,products!$A:$A,products!F:F,,0)</f>
        <v>1.0993999999999999</v>
      </c>
      <c r="S179">
        <f>_xlfn.XLOOKUP($D179,products!$A:$A,products!G:G,,0)</f>
        <v>1.6490999999999998</v>
      </c>
      <c r="T179">
        <f t="shared" si="2"/>
        <v>109.93999999999998</v>
      </c>
    </row>
    <row r="180" spans="1:20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t="str">
        <f>IF(_xlfn.XLOOKUP($C180,customers!$A:$A,customers!B:B," ",0) = 0, "N/A", _xlfn.XLOOKUP($C180,customers!$A:$A,customers!B:B," ",0))</f>
        <v>Katerina Melloi</v>
      </c>
      <c r="G180" t="str">
        <f>IF(_xlfn.XLOOKUP($C180,customers!$A:$A,customers!C:C," ",0) = 0, "N/A", _xlfn.XLOOKUP(C180,customers!$A:$A,customers!C:C," ",0))</f>
        <v>kmelloi4y@imdb.com</v>
      </c>
      <c r="H180" t="str">
        <f>IF(_xlfn.XLOOKUP(C180,customers!A:A,customers!D:D," ",0) = 0, "N/A", _xlfn.XLOOKUP(C180,customers!A:A,customers!D:D," ",0))</f>
        <v>+1 (315) 525-0805</v>
      </c>
      <c r="I180" t="str">
        <f>IF(_xlfn.XLOOKUP($C180,customers!$A:$A,customers!E:E," ",0) = 0, "N/A", _xlfn.XLOOKUP($C180,customers!$A:$A,customers!E:E," ",0))</f>
        <v>1930 Haas Way</v>
      </c>
      <c r="J180" t="str">
        <f>IF(_xlfn.XLOOKUP($C180,customers!$A:$A,customers!F:F," ",0) = 0, "N/A", _xlfn.XLOOKUP($C180,customers!$A:$A,customers!F:F," ",0))</f>
        <v>Rochester</v>
      </c>
      <c r="K180" t="str">
        <f>IF(_xlfn.XLOOKUP($C180,customers!$A:$A,customers!G:G," ",0) = 0, "N/A", _xlfn.XLOOKUP($C180,customers!$A:$A,customers!G:G," ",0))</f>
        <v>United States</v>
      </c>
      <c r="L180">
        <f>IF(_xlfn.XLOOKUP($C180,customers!$A:$A,customers!H:H," ",0) = 0, "N/A", _xlfn.XLOOKUP($C180,customers!$A:$A,customers!H:H," ",0))</f>
        <v>14614</v>
      </c>
      <c r="M180" t="str">
        <f>IF(_xlfn.XLOOKUP($C180,customers!$A:$A,customers!I:I," ",0) = 0, "N/A", _xlfn.XLOOKUP($C180,customers!$A:$A,customers!I:I," ",0))</f>
        <v>No</v>
      </c>
      <c r="N180" t="str">
        <f>_xlfn.XLOOKUP($D180,products!$A:$A,products!B:B,,0)</f>
        <v>Ara</v>
      </c>
      <c r="O180" t="str">
        <f>_xlfn.XLOOKUP($D180,products!$A:$A,products!C:C,,0)</f>
        <v>L</v>
      </c>
      <c r="P180">
        <f>_xlfn.XLOOKUP($D180,products!$A:$A,products!D:D,,0)</f>
        <v>1</v>
      </c>
      <c r="Q180">
        <f>_xlfn.XLOOKUP($D180,products!$A:$A,products!E:E,,0)</f>
        <v>12.95</v>
      </c>
      <c r="R180">
        <f>_xlfn.XLOOKUP($D180,products!$A:$A,products!F:F,,0)</f>
        <v>1.2949999999999999</v>
      </c>
      <c r="S180">
        <f>_xlfn.XLOOKUP($D180,products!$A:$A,products!G:G,,0)</f>
        <v>1.1655</v>
      </c>
      <c r="T180">
        <f t="shared" si="2"/>
        <v>25.9</v>
      </c>
    </row>
    <row r="181" spans="1:20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t="str">
        <f>IF(_xlfn.XLOOKUP($C181,customers!$A:$A,customers!B:B," ",0) = 0, "N/A", _xlfn.XLOOKUP($C181,customers!$A:$A,customers!B:B," ",0))</f>
        <v>Tiffany Scardafield</v>
      </c>
      <c r="G181" t="str">
        <f>IF(_xlfn.XLOOKUP($C181,customers!$A:$A,customers!C:C," ",0) = 0, "N/A", _xlfn.XLOOKUP(C181,customers!$A:$A,customers!C:C," ",0))</f>
        <v>N/A</v>
      </c>
      <c r="H181" t="str">
        <f>IF(_xlfn.XLOOKUP(C181,customers!A:A,customers!D:D," ",0) = 0, "N/A", _xlfn.XLOOKUP(C181,customers!A:A,customers!D:D," ",0))</f>
        <v>+353 (232) 652-5145</v>
      </c>
      <c r="I181" t="str">
        <f>IF(_xlfn.XLOOKUP($C181,customers!$A:$A,customers!E:E," ",0) = 0, "N/A", _xlfn.XLOOKUP($C181,customers!$A:$A,customers!E:E," ",0))</f>
        <v>69737 Hanover Center</v>
      </c>
      <c r="J181" t="str">
        <f>IF(_xlfn.XLOOKUP($C181,customers!$A:$A,customers!F:F," ",0) = 0, "N/A", _xlfn.XLOOKUP($C181,customers!$A:$A,customers!F:F," ",0))</f>
        <v>Portarlington</v>
      </c>
      <c r="K181" t="str">
        <f>IF(_xlfn.XLOOKUP($C181,customers!$A:$A,customers!G:G," ",0) = 0, "N/A", _xlfn.XLOOKUP($C181,customers!$A:$A,customers!G:G," ",0))</f>
        <v>Ireland</v>
      </c>
      <c r="L181" t="str">
        <f>IF(_xlfn.XLOOKUP($C181,customers!$A:$A,customers!H:H," ",0) = 0, "N/A", _xlfn.XLOOKUP($C181,customers!$A:$A,customers!H:H," ",0))</f>
        <v>R21</v>
      </c>
      <c r="M181" t="str">
        <f>IF(_xlfn.XLOOKUP($C181,customers!$A:$A,customers!I:I," ",0) = 0, "N/A", _xlfn.XLOOKUP($C181,customers!$A:$A,customers!I:I," ",0))</f>
        <v>No</v>
      </c>
      <c r="N181" t="str">
        <f>_xlfn.XLOOKUP($D181,products!$A:$A,products!B:B,,0)</f>
        <v>Ara</v>
      </c>
      <c r="O181" t="str">
        <f>_xlfn.XLOOKUP($D181,products!$A:$A,products!C:C,,0)</f>
        <v>D</v>
      </c>
      <c r="P181">
        <f>_xlfn.XLOOKUP($D181,products!$A:$A,products!D:D,,0)</f>
        <v>0.2</v>
      </c>
      <c r="Q181">
        <f>_xlfn.XLOOKUP($D181,products!$A:$A,products!E:E,,0)</f>
        <v>2.9849999999999999</v>
      </c>
      <c r="R181">
        <f>_xlfn.XLOOKUP($D181,products!$A:$A,products!F:F,,0)</f>
        <v>1.4924999999999999</v>
      </c>
      <c r="S181">
        <f>_xlfn.XLOOKUP($D181,products!$A:$A,products!G:G,,0)</f>
        <v>0.26865</v>
      </c>
      <c r="T181">
        <f t="shared" si="2"/>
        <v>2.9849999999999999</v>
      </c>
    </row>
    <row r="182" spans="1:20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t="str">
        <f>IF(_xlfn.XLOOKUP($C182,customers!$A:$A,customers!B:B," ",0) = 0, "N/A", _xlfn.XLOOKUP($C182,customers!$A:$A,customers!B:B," ",0))</f>
        <v>Abrahan Mussen</v>
      </c>
      <c r="G182" t="str">
        <f>IF(_xlfn.XLOOKUP($C182,customers!$A:$A,customers!C:C," ",0) = 0, "N/A", _xlfn.XLOOKUP(C182,customers!$A:$A,customers!C:C," ",0))</f>
        <v>amussen50@51.la</v>
      </c>
      <c r="H182" t="str">
        <f>IF(_xlfn.XLOOKUP(C182,customers!A:A,customers!D:D," ",0) = 0, "N/A", _xlfn.XLOOKUP(C182,customers!A:A,customers!D:D," ",0))</f>
        <v>+1 (212) 630-8669</v>
      </c>
      <c r="I182" t="str">
        <f>IF(_xlfn.XLOOKUP($C182,customers!$A:$A,customers!E:E," ",0) = 0, "N/A", _xlfn.XLOOKUP($C182,customers!$A:$A,customers!E:E," ",0))</f>
        <v>22974 Beilfuss Plaza</v>
      </c>
      <c r="J182" t="str">
        <f>IF(_xlfn.XLOOKUP($C182,customers!$A:$A,customers!F:F," ",0) = 0, "N/A", _xlfn.XLOOKUP($C182,customers!$A:$A,customers!F:F," ",0))</f>
        <v>Brooklyn</v>
      </c>
      <c r="K182" t="str">
        <f>IF(_xlfn.XLOOKUP($C182,customers!$A:$A,customers!G:G," ",0) = 0, "N/A", _xlfn.XLOOKUP($C182,customers!$A:$A,customers!G:G," ",0))</f>
        <v>United States</v>
      </c>
      <c r="L182">
        <f>IF(_xlfn.XLOOKUP($C182,customers!$A:$A,customers!H:H," ",0) = 0, "N/A", _xlfn.XLOOKUP($C182,customers!$A:$A,customers!H:H," ",0))</f>
        <v>11254</v>
      </c>
      <c r="M182" t="str">
        <f>IF(_xlfn.XLOOKUP($C182,customers!$A:$A,customers!I:I," ",0) = 0, "N/A", _xlfn.XLOOKUP($C182,customers!$A:$A,customers!I:I," ",0))</f>
        <v>No</v>
      </c>
      <c r="N182" t="str">
        <f>_xlfn.XLOOKUP($D182,products!$A:$A,products!B:B,,0)</f>
        <v>Exc</v>
      </c>
      <c r="O182" t="str">
        <f>_xlfn.XLOOKUP($D182,products!$A:$A,products!C:C,,0)</f>
        <v>L</v>
      </c>
      <c r="P182">
        <f>_xlfn.XLOOKUP($D182,products!$A:$A,products!D:D,,0)</f>
        <v>0.2</v>
      </c>
      <c r="Q182">
        <f>_xlfn.XLOOKUP($D182,products!$A:$A,products!E:E,,0)</f>
        <v>4.4550000000000001</v>
      </c>
      <c r="R182">
        <f>_xlfn.XLOOKUP($D182,products!$A:$A,products!F:F,,0)</f>
        <v>2.2275</v>
      </c>
      <c r="S182">
        <f>_xlfn.XLOOKUP($D182,products!$A:$A,products!G:G,,0)</f>
        <v>0.49004999999999999</v>
      </c>
      <c r="T182">
        <f t="shared" si="2"/>
        <v>22.274999999999999</v>
      </c>
    </row>
    <row r="183" spans="1:20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t="str">
        <f>IF(_xlfn.XLOOKUP($C183,customers!$A:$A,customers!B:B," ",0) = 0, "N/A", _xlfn.XLOOKUP($C183,customers!$A:$A,customers!B:B," ",0))</f>
        <v>Abrahan Mussen</v>
      </c>
      <c r="G183" t="str">
        <f>IF(_xlfn.XLOOKUP($C183,customers!$A:$A,customers!C:C," ",0) = 0, "N/A", _xlfn.XLOOKUP(C183,customers!$A:$A,customers!C:C," ",0))</f>
        <v>amussen50@51.la</v>
      </c>
      <c r="H183" t="str">
        <f>IF(_xlfn.XLOOKUP(C183,customers!A:A,customers!D:D," ",0) = 0, "N/A", _xlfn.XLOOKUP(C183,customers!A:A,customers!D:D," ",0))</f>
        <v>+1 (212) 630-8669</v>
      </c>
      <c r="I183" t="str">
        <f>IF(_xlfn.XLOOKUP($C183,customers!$A:$A,customers!E:E," ",0) = 0, "N/A", _xlfn.XLOOKUP($C183,customers!$A:$A,customers!E:E," ",0))</f>
        <v>22974 Beilfuss Plaza</v>
      </c>
      <c r="J183" t="str">
        <f>IF(_xlfn.XLOOKUP($C183,customers!$A:$A,customers!F:F," ",0) = 0, "N/A", _xlfn.XLOOKUP($C183,customers!$A:$A,customers!F:F," ",0))</f>
        <v>Brooklyn</v>
      </c>
      <c r="K183" t="str">
        <f>IF(_xlfn.XLOOKUP($C183,customers!$A:$A,customers!G:G," ",0) = 0, "N/A", _xlfn.XLOOKUP($C183,customers!$A:$A,customers!G:G," ",0))</f>
        <v>United States</v>
      </c>
      <c r="L183">
        <f>IF(_xlfn.XLOOKUP($C183,customers!$A:$A,customers!H:H," ",0) = 0, "N/A", _xlfn.XLOOKUP($C183,customers!$A:$A,customers!H:H," ",0))</f>
        <v>11254</v>
      </c>
      <c r="M183" t="str">
        <f>IF(_xlfn.XLOOKUP($C183,customers!$A:$A,customers!I:I," ",0) = 0, "N/A", _xlfn.XLOOKUP($C183,customers!$A:$A,customers!I:I," ",0))</f>
        <v>No</v>
      </c>
      <c r="N183" t="str">
        <f>_xlfn.XLOOKUP($D183,products!$A:$A,products!B:B,,0)</f>
        <v>Ara</v>
      </c>
      <c r="O183" t="str">
        <f>_xlfn.XLOOKUP($D183,products!$A:$A,products!C:C,,0)</f>
        <v>D</v>
      </c>
      <c r="P183">
        <f>_xlfn.XLOOKUP($D183,products!$A:$A,products!D:D,,0)</f>
        <v>0.5</v>
      </c>
      <c r="Q183">
        <f>_xlfn.XLOOKUP($D183,products!$A:$A,products!E:E,,0)</f>
        <v>5.97</v>
      </c>
      <c r="R183">
        <f>_xlfn.XLOOKUP($D183,products!$A:$A,products!F:F,,0)</f>
        <v>1.194</v>
      </c>
      <c r="S183">
        <f>_xlfn.XLOOKUP($D183,products!$A:$A,products!G:G,,0)</f>
        <v>0.5373</v>
      </c>
      <c r="T183">
        <f t="shared" si="2"/>
        <v>29.849999999999998</v>
      </c>
    </row>
    <row r="184" spans="1:20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t="str">
        <f>IF(_xlfn.XLOOKUP($C184,customers!$A:$A,customers!B:B," ",0) = 0, "N/A", _xlfn.XLOOKUP($C184,customers!$A:$A,customers!B:B," ",0))</f>
        <v>Anny Mundford</v>
      </c>
      <c r="G184" t="str">
        <f>IF(_xlfn.XLOOKUP($C184,customers!$A:$A,customers!C:C," ",0) = 0, "N/A", _xlfn.XLOOKUP(C184,customers!$A:$A,customers!C:C," ",0))</f>
        <v>amundford52@nbcnews.com</v>
      </c>
      <c r="H184" t="str">
        <f>IF(_xlfn.XLOOKUP(C184,customers!A:A,customers!D:D," ",0) = 0, "N/A", _xlfn.XLOOKUP(C184,customers!A:A,customers!D:D," ",0))</f>
        <v>+1 (434) 738-7279</v>
      </c>
      <c r="I184" t="str">
        <f>IF(_xlfn.XLOOKUP($C184,customers!$A:$A,customers!E:E," ",0) = 0, "N/A", _xlfn.XLOOKUP($C184,customers!$A:$A,customers!E:E," ",0))</f>
        <v>5097 Mitchell Plaza</v>
      </c>
      <c r="J184" t="str">
        <f>IF(_xlfn.XLOOKUP($C184,customers!$A:$A,customers!F:F," ",0) = 0, "N/A", _xlfn.XLOOKUP($C184,customers!$A:$A,customers!F:F," ",0))</f>
        <v>Charlottesville</v>
      </c>
      <c r="K184" t="str">
        <f>IF(_xlfn.XLOOKUP($C184,customers!$A:$A,customers!G:G," ",0) = 0, "N/A", _xlfn.XLOOKUP($C184,customers!$A:$A,customers!G:G," ",0))</f>
        <v>United States</v>
      </c>
      <c r="L184">
        <f>IF(_xlfn.XLOOKUP($C184,customers!$A:$A,customers!H:H," ",0) = 0, "N/A", _xlfn.XLOOKUP($C184,customers!$A:$A,customers!H:H," ",0))</f>
        <v>22908</v>
      </c>
      <c r="M184" t="str">
        <f>IF(_xlfn.XLOOKUP($C184,customers!$A:$A,customers!I:I," ",0) = 0, "N/A", _xlfn.XLOOKUP($C184,customers!$A:$A,customers!I:I," ",0))</f>
        <v>No</v>
      </c>
      <c r="N184" t="str">
        <f>_xlfn.XLOOKUP($D184,products!$A:$A,products!B:B,,0)</f>
        <v>Rob</v>
      </c>
      <c r="O184" t="str">
        <f>_xlfn.XLOOKUP($D184,products!$A:$A,products!C:C,,0)</f>
        <v>D</v>
      </c>
      <c r="P184">
        <f>_xlfn.XLOOKUP($D184,products!$A:$A,products!D:D,,0)</f>
        <v>0.5</v>
      </c>
      <c r="Q184">
        <f>_xlfn.XLOOKUP($D184,products!$A:$A,products!E:E,,0)</f>
        <v>5.3699999999999992</v>
      </c>
      <c r="R184">
        <f>_xlfn.XLOOKUP($D184,products!$A:$A,products!F:F,,0)</f>
        <v>1.0739999999999998</v>
      </c>
      <c r="S184">
        <f>_xlfn.XLOOKUP($D184,products!$A:$A,products!G:G,,0)</f>
        <v>0.32219999999999993</v>
      </c>
      <c r="T184">
        <f t="shared" si="2"/>
        <v>32.22</v>
      </c>
    </row>
    <row r="185" spans="1:20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t="str">
        <f>IF(_xlfn.XLOOKUP($C185,customers!$A:$A,customers!B:B," ",0) = 0, "N/A", _xlfn.XLOOKUP($C185,customers!$A:$A,customers!B:B," ",0))</f>
        <v>Tory Walas</v>
      </c>
      <c r="G185" t="str">
        <f>IF(_xlfn.XLOOKUP($C185,customers!$A:$A,customers!C:C," ",0) = 0, "N/A", _xlfn.XLOOKUP(C185,customers!$A:$A,customers!C:C," ",0))</f>
        <v>twalas53@google.ca</v>
      </c>
      <c r="H185" t="str">
        <f>IF(_xlfn.XLOOKUP(C185,customers!A:A,customers!D:D," ",0) = 0, "N/A", _xlfn.XLOOKUP(C185,customers!A:A,customers!D:D," ",0))</f>
        <v>+1 (214) 205-7809</v>
      </c>
      <c r="I185" t="str">
        <f>IF(_xlfn.XLOOKUP($C185,customers!$A:$A,customers!E:E," ",0) = 0, "N/A", _xlfn.XLOOKUP($C185,customers!$A:$A,customers!E:E," ",0))</f>
        <v>2673 Everett Place</v>
      </c>
      <c r="J185" t="str">
        <f>IF(_xlfn.XLOOKUP($C185,customers!$A:$A,customers!F:F," ",0) = 0, "N/A", _xlfn.XLOOKUP($C185,customers!$A:$A,customers!F:F," ",0))</f>
        <v>Garland</v>
      </c>
      <c r="K185" t="str">
        <f>IF(_xlfn.XLOOKUP($C185,customers!$A:$A,customers!G:G," ",0) = 0, "N/A", _xlfn.XLOOKUP($C185,customers!$A:$A,customers!G:G," ",0))</f>
        <v>United States</v>
      </c>
      <c r="L185">
        <f>IF(_xlfn.XLOOKUP($C185,customers!$A:$A,customers!H:H," ",0) = 0, "N/A", _xlfn.XLOOKUP($C185,customers!$A:$A,customers!H:H," ",0))</f>
        <v>75044</v>
      </c>
      <c r="M185" t="str">
        <f>IF(_xlfn.XLOOKUP($C185,customers!$A:$A,customers!I:I," ",0) = 0, "N/A", _xlfn.XLOOKUP($C185,customers!$A:$A,customers!I:I," ",0))</f>
        <v>No</v>
      </c>
      <c r="N185" t="str">
        <f>_xlfn.XLOOKUP($D185,products!$A:$A,products!B:B,,0)</f>
        <v>Exc</v>
      </c>
      <c r="O185" t="str">
        <f>_xlfn.XLOOKUP($D185,products!$A:$A,products!C:C,,0)</f>
        <v>M</v>
      </c>
      <c r="P185">
        <f>_xlfn.XLOOKUP($D185,products!$A:$A,products!D:D,,0)</f>
        <v>0.2</v>
      </c>
      <c r="Q185">
        <f>_xlfn.XLOOKUP($D185,products!$A:$A,products!E:E,,0)</f>
        <v>4.125</v>
      </c>
      <c r="R185">
        <f>_xlfn.XLOOKUP($D185,products!$A:$A,products!F:F,,0)</f>
        <v>2.0625</v>
      </c>
      <c r="S185">
        <f>_xlfn.XLOOKUP($D185,products!$A:$A,products!G:G,,0)</f>
        <v>0.45374999999999999</v>
      </c>
      <c r="T185">
        <f t="shared" si="2"/>
        <v>8.25</v>
      </c>
    </row>
    <row r="186" spans="1:20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t="str">
        <f>IF(_xlfn.XLOOKUP($C186,customers!$A:$A,customers!B:B," ",0) = 0, "N/A", _xlfn.XLOOKUP($C186,customers!$A:$A,customers!B:B," ",0))</f>
        <v>Isa Blazewicz</v>
      </c>
      <c r="G186" t="str">
        <f>IF(_xlfn.XLOOKUP($C186,customers!$A:$A,customers!C:C," ",0) = 0, "N/A", _xlfn.XLOOKUP(C186,customers!$A:$A,customers!C:C," ",0))</f>
        <v>iblazewicz54@thetimes.co.uk</v>
      </c>
      <c r="H186" t="str">
        <f>IF(_xlfn.XLOOKUP(C186,customers!A:A,customers!D:D," ",0) = 0, "N/A", _xlfn.XLOOKUP(C186,customers!A:A,customers!D:D," ",0))</f>
        <v>+1 (612) 683-3450</v>
      </c>
      <c r="I186" t="str">
        <f>IF(_xlfn.XLOOKUP($C186,customers!$A:$A,customers!E:E," ",0) = 0, "N/A", _xlfn.XLOOKUP($C186,customers!$A:$A,customers!E:E," ",0))</f>
        <v>4646 Graceland Circle</v>
      </c>
      <c r="J186" t="str">
        <f>IF(_xlfn.XLOOKUP($C186,customers!$A:$A,customers!F:F," ",0) = 0, "N/A", _xlfn.XLOOKUP($C186,customers!$A:$A,customers!F:F," ",0))</f>
        <v>Minneapolis</v>
      </c>
      <c r="K186" t="str">
        <f>IF(_xlfn.XLOOKUP($C186,customers!$A:$A,customers!G:G," ",0) = 0, "N/A", _xlfn.XLOOKUP($C186,customers!$A:$A,customers!G:G," ",0))</f>
        <v>United States</v>
      </c>
      <c r="L186">
        <f>IF(_xlfn.XLOOKUP($C186,customers!$A:$A,customers!H:H," ",0) = 0, "N/A", _xlfn.XLOOKUP($C186,customers!$A:$A,customers!H:H," ",0))</f>
        <v>55448</v>
      </c>
      <c r="M186" t="str">
        <f>IF(_xlfn.XLOOKUP($C186,customers!$A:$A,customers!I:I," ",0) = 0, "N/A", _xlfn.XLOOKUP($C186,customers!$A:$A,customers!I:I," ",0))</f>
        <v>No</v>
      </c>
      <c r="N186" t="str">
        <f>_xlfn.XLOOKUP($D186,products!$A:$A,products!B:B,,0)</f>
        <v>Ara</v>
      </c>
      <c r="O186" t="str">
        <f>_xlfn.XLOOKUP($D186,products!$A:$A,products!C:C,,0)</f>
        <v>L</v>
      </c>
      <c r="P186">
        <f>_xlfn.XLOOKUP($D186,products!$A:$A,products!D:D,,0)</f>
        <v>0.5</v>
      </c>
      <c r="Q186">
        <f>_xlfn.XLOOKUP($D186,products!$A:$A,products!E:E,,0)</f>
        <v>7.77</v>
      </c>
      <c r="R186">
        <f>_xlfn.XLOOKUP($D186,products!$A:$A,products!F:F,,0)</f>
        <v>1.5539999999999998</v>
      </c>
      <c r="S186">
        <f>_xlfn.XLOOKUP($D186,products!$A:$A,products!G:G,,0)</f>
        <v>0.69929999999999992</v>
      </c>
      <c r="T186">
        <f t="shared" si="2"/>
        <v>31.08</v>
      </c>
    </row>
    <row r="187" spans="1:20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t="str">
        <f>IF(_xlfn.XLOOKUP($C187,customers!$A:$A,customers!B:B," ",0) = 0, "N/A", _xlfn.XLOOKUP($C187,customers!$A:$A,customers!B:B," ",0))</f>
        <v>Angie Rizzetti</v>
      </c>
      <c r="G187" t="str">
        <f>IF(_xlfn.XLOOKUP($C187,customers!$A:$A,customers!C:C," ",0) = 0, "N/A", _xlfn.XLOOKUP(C187,customers!$A:$A,customers!C:C," ",0))</f>
        <v>arizzetti55@naver.com</v>
      </c>
      <c r="H187" t="str">
        <f>IF(_xlfn.XLOOKUP(C187,customers!A:A,customers!D:D," ",0) = 0, "N/A", _xlfn.XLOOKUP(C187,customers!A:A,customers!D:D," ",0))</f>
        <v>+1 (517) 237-7606</v>
      </c>
      <c r="I187" t="str">
        <f>IF(_xlfn.XLOOKUP($C187,customers!$A:$A,customers!E:E," ",0) = 0, "N/A", _xlfn.XLOOKUP($C187,customers!$A:$A,customers!E:E," ",0))</f>
        <v>24 Mendota Junction</v>
      </c>
      <c r="J187" t="str">
        <f>IF(_xlfn.XLOOKUP($C187,customers!$A:$A,customers!F:F," ",0) = 0, "N/A", _xlfn.XLOOKUP($C187,customers!$A:$A,customers!F:F," ",0))</f>
        <v>Lansing</v>
      </c>
      <c r="K187" t="str">
        <f>IF(_xlfn.XLOOKUP($C187,customers!$A:$A,customers!G:G," ",0) = 0, "N/A", _xlfn.XLOOKUP($C187,customers!$A:$A,customers!G:G," ",0))</f>
        <v>United States</v>
      </c>
      <c r="L187">
        <f>IF(_xlfn.XLOOKUP($C187,customers!$A:$A,customers!H:H," ",0) = 0, "N/A", _xlfn.XLOOKUP($C187,customers!$A:$A,customers!H:H," ",0))</f>
        <v>48919</v>
      </c>
      <c r="M187" t="str">
        <f>IF(_xlfn.XLOOKUP($C187,customers!$A:$A,customers!I:I," ",0) = 0, "N/A", _xlfn.XLOOKUP($C187,customers!$A:$A,customers!I:I," ",0))</f>
        <v>Yes</v>
      </c>
      <c r="N187" t="str">
        <f>_xlfn.XLOOKUP($D187,products!$A:$A,products!B:B,,0)</f>
        <v>Exc</v>
      </c>
      <c r="O187" t="str">
        <f>_xlfn.XLOOKUP($D187,products!$A:$A,products!C:C,,0)</f>
        <v>D</v>
      </c>
      <c r="P187">
        <f>_xlfn.XLOOKUP($D187,products!$A:$A,products!D:D,,0)</f>
        <v>0.5</v>
      </c>
      <c r="Q187">
        <f>_xlfn.XLOOKUP($D187,products!$A:$A,products!E:E,,0)</f>
        <v>7.29</v>
      </c>
      <c r="R187">
        <f>_xlfn.XLOOKUP($D187,products!$A:$A,products!F:F,,0)</f>
        <v>1.458</v>
      </c>
      <c r="S187">
        <f>_xlfn.XLOOKUP($D187,products!$A:$A,products!G:G,,0)</f>
        <v>0.80190000000000006</v>
      </c>
      <c r="T187">
        <f t="shared" si="2"/>
        <v>36.450000000000003</v>
      </c>
    </row>
    <row r="188" spans="1:20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t="str">
        <f>IF(_xlfn.XLOOKUP($C188,customers!$A:$A,customers!B:B," ",0) = 0, "N/A", _xlfn.XLOOKUP($C188,customers!$A:$A,customers!B:B," ",0))</f>
        <v>Mord Meriet</v>
      </c>
      <c r="G188" t="str">
        <f>IF(_xlfn.XLOOKUP($C188,customers!$A:$A,customers!C:C," ",0) = 0, "N/A", _xlfn.XLOOKUP(C188,customers!$A:$A,customers!C:C," ",0))</f>
        <v>mmeriet56@noaa.gov</v>
      </c>
      <c r="H188" t="str">
        <f>IF(_xlfn.XLOOKUP(C188,customers!A:A,customers!D:D," ",0) = 0, "N/A", _xlfn.XLOOKUP(C188,customers!A:A,customers!D:D," ",0))</f>
        <v>+1 (701) 560-2604</v>
      </c>
      <c r="I188" t="str">
        <f>IF(_xlfn.XLOOKUP($C188,customers!$A:$A,customers!E:E," ",0) = 0, "N/A", _xlfn.XLOOKUP($C188,customers!$A:$A,customers!E:E," ",0))</f>
        <v>56000 Kedzie Alley</v>
      </c>
      <c r="J188" t="str">
        <f>IF(_xlfn.XLOOKUP($C188,customers!$A:$A,customers!F:F," ",0) = 0, "N/A", _xlfn.XLOOKUP($C188,customers!$A:$A,customers!F:F," ",0))</f>
        <v>Grand Forks</v>
      </c>
      <c r="K188" t="str">
        <f>IF(_xlfn.XLOOKUP($C188,customers!$A:$A,customers!G:G," ",0) = 0, "N/A", _xlfn.XLOOKUP($C188,customers!$A:$A,customers!G:G," ",0))</f>
        <v>United States</v>
      </c>
      <c r="L188">
        <f>IF(_xlfn.XLOOKUP($C188,customers!$A:$A,customers!H:H," ",0) = 0, "N/A", _xlfn.XLOOKUP($C188,customers!$A:$A,customers!H:H," ",0))</f>
        <v>58207</v>
      </c>
      <c r="M188" t="str">
        <f>IF(_xlfn.XLOOKUP($C188,customers!$A:$A,customers!I:I," ",0) = 0, "N/A", _xlfn.XLOOKUP($C188,customers!$A:$A,customers!I:I," ",0))</f>
        <v>No</v>
      </c>
      <c r="N188" t="str">
        <f>_xlfn.XLOOKUP($D188,products!$A:$A,products!B:B,,0)</f>
        <v>Rob</v>
      </c>
      <c r="O188" t="str">
        <f>_xlfn.XLOOKUP($D188,products!$A:$A,products!C:C,,0)</f>
        <v>M</v>
      </c>
      <c r="P188">
        <f>_xlfn.XLOOKUP($D188,products!$A:$A,products!D:D,,0)</f>
        <v>2.5</v>
      </c>
      <c r="Q188">
        <f>_xlfn.XLOOKUP($D188,products!$A:$A,products!E:E,,0)</f>
        <v>22.884999999999998</v>
      </c>
      <c r="R188">
        <f>_xlfn.XLOOKUP($D188,products!$A:$A,products!F:F,,0)</f>
        <v>0.91539999999999988</v>
      </c>
      <c r="S188">
        <f>_xlfn.XLOOKUP($D188,products!$A:$A,products!G:G,,0)</f>
        <v>1.3730999999999998</v>
      </c>
      <c r="T188">
        <f t="shared" si="2"/>
        <v>68.655000000000001</v>
      </c>
    </row>
    <row r="189" spans="1:20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t="str">
        <f>IF(_xlfn.XLOOKUP($C189,customers!$A:$A,customers!B:B," ",0) = 0, "N/A", _xlfn.XLOOKUP($C189,customers!$A:$A,customers!B:B," ",0))</f>
        <v>Lawrence Pratt</v>
      </c>
      <c r="G189" t="str">
        <f>IF(_xlfn.XLOOKUP($C189,customers!$A:$A,customers!C:C," ",0) = 0, "N/A", _xlfn.XLOOKUP(C189,customers!$A:$A,customers!C:C," ",0))</f>
        <v>lpratt57@netvibes.com</v>
      </c>
      <c r="H189" t="str">
        <f>IF(_xlfn.XLOOKUP(C189,customers!A:A,customers!D:D," ",0) = 0, "N/A", _xlfn.XLOOKUP(C189,customers!A:A,customers!D:D," ",0))</f>
        <v>N/A</v>
      </c>
      <c r="I189" t="str">
        <f>IF(_xlfn.XLOOKUP($C189,customers!$A:$A,customers!E:E," ",0) = 0, "N/A", _xlfn.XLOOKUP($C189,customers!$A:$A,customers!E:E," ",0))</f>
        <v>57 Monterey Avenue</v>
      </c>
      <c r="J189" t="str">
        <f>IF(_xlfn.XLOOKUP($C189,customers!$A:$A,customers!F:F," ",0) = 0, "N/A", _xlfn.XLOOKUP($C189,customers!$A:$A,customers!F:F," ",0))</f>
        <v>Anchorage</v>
      </c>
      <c r="K189" t="str">
        <f>IF(_xlfn.XLOOKUP($C189,customers!$A:$A,customers!G:G," ",0) = 0, "N/A", _xlfn.XLOOKUP($C189,customers!$A:$A,customers!G:G," ",0))</f>
        <v>United States</v>
      </c>
      <c r="L189">
        <f>IF(_xlfn.XLOOKUP($C189,customers!$A:$A,customers!H:H," ",0) = 0, "N/A", _xlfn.XLOOKUP($C189,customers!$A:$A,customers!H:H," ",0))</f>
        <v>99522</v>
      </c>
      <c r="M189" t="str">
        <f>IF(_xlfn.XLOOKUP($C189,customers!$A:$A,customers!I:I," ",0) = 0, "N/A", _xlfn.XLOOKUP($C189,customers!$A:$A,customers!I:I," ",0))</f>
        <v>Yes</v>
      </c>
      <c r="N189" t="str">
        <f>_xlfn.XLOOKUP($D189,products!$A:$A,products!B:B,,0)</f>
        <v>Lib</v>
      </c>
      <c r="O189" t="str">
        <f>_xlfn.XLOOKUP($D189,products!$A:$A,products!C:C,,0)</f>
        <v>M</v>
      </c>
      <c r="P189">
        <f>_xlfn.XLOOKUP($D189,products!$A:$A,products!D:D,,0)</f>
        <v>0.5</v>
      </c>
      <c r="Q189">
        <f>_xlfn.XLOOKUP($D189,products!$A:$A,products!E:E,,0)</f>
        <v>8.73</v>
      </c>
      <c r="R189">
        <f>_xlfn.XLOOKUP($D189,products!$A:$A,products!F:F,,0)</f>
        <v>1.746</v>
      </c>
      <c r="S189">
        <f>_xlfn.XLOOKUP($D189,products!$A:$A,products!G:G,,0)</f>
        <v>1.1349</v>
      </c>
      <c r="T189">
        <f t="shared" si="2"/>
        <v>43.650000000000006</v>
      </c>
    </row>
    <row r="190" spans="1:20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t="str">
        <f>IF(_xlfn.XLOOKUP($C190,customers!$A:$A,customers!B:B," ",0) = 0, "N/A", _xlfn.XLOOKUP($C190,customers!$A:$A,customers!B:B," ",0))</f>
        <v>Astrix Kitchingham</v>
      </c>
      <c r="G190" t="str">
        <f>IF(_xlfn.XLOOKUP($C190,customers!$A:$A,customers!C:C," ",0) = 0, "N/A", _xlfn.XLOOKUP(C190,customers!$A:$A,customers!C:C," ",0))</f>
        <v>akitchingham58@com.com</v>
      </c>
      <c r="H190" t="str">
        <f>IF(_xlfn.XLOOKUP(C190,customers!A:A,customers!D:D," ",0) = 0, "N/A", _xlfn.XLOOKUP(C190,customers!A:A,customers!D:D," ",0))</f>
        <v>+1 (405) 645-2204</v>
      </c>
      <c r="I190" t="str">
        <f>IF(_xlfn.XLOOKUP($C190,customers!$A:$A,customers!E:E," ",0) = 0, "N/A", _xlfn.XLOOKUP($C190,customers!$A:$A,customers!E:E," ",0))</f>
        <v>716 Shoshone Point</v>
      </c>
      <c r="J190" t="str">
        <f>IF(_xlfn.XLOOKUP($C190,customers!$A:$A,customers!F:F," ",0) = 0, "N/A", _xlfn.XLOOKUP($C190,customers!$A:$A,customers!F:F," ",0))</f>
        <v>Oklahoma City</v>
      </c>
      <c r="K190" t="str">
        <f>IF(_xlfn.XLOOKUP($C190,customers!$A:$A,customers!G:G," ",0) = 0, "N/A", _xlfn.XLOOKUP($C190,customers!$A:$A,customers!G:G," ",0))</f>
        <v>United States</v>
      </c>
      <c r="L190">
        <f>IF(_xlfn.XLOOKUP($C190,customers!$A:$A,customers!H:H," ",0) = 0, "N/A", _xlfn.XLOOKUP($C190,customers!$A:$A,customers!H:H," ",0))</f>
        <v>73129</v>
      </c>
      <c r="M190" t="str">
        <f>IF(_xlfn.XLOOKUP($C190,customers!$A:$A,customers!I:I," ",0) = 0, "N/A", _xlfn.XLOOKUP($C190,customers!$A:$A,customers!I:I," ",0))</f>
        <v>Yes</v>
      </c>
      <c r="N190" t="str">
        <f>_xlfn.XLOOKUP($D190,products!$A:$A,products!B:B,,0)</f>
        <v>Exc</v>
      </c>
      <c r="O190" t="str">
        <f>_xlfn.XLOOKUP($D190,products!$A:$A,products!C:C,,0)</f>
        <v>L</v>
      </c>
      <c r="P190">
        <f>_xlfn.XLOOKUP($D190,products!$A:$A,products!D:D,,0)</f>
        <v>0.2</v>
      </c>
      <c r="Q190">
        <f>_xlfn.XLOOKUP($D190,products!$A:$A,products!E:E,,0)</f>
        <v>4.4550000000000001</v>
      </c>
      <c r="R190">
        <f>_xlfn.XLOOKUP($D190,products!$A:$A,products!F:F,,0)</f>
        <v>2.2275</v>
      </c>
      <c r="S190">
        <f>_xlfn.XLOOKUP($D190,products!$A:$A,products!G:G,,0)</f>
        <v>0.49004999999999999</v>
      </c>
      <c r="T190">
        <f t="shared" si="2"/>
        <v>4.4550000000000001</v>
      </c>
    </row>
    <row r="191" spans="1:20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t="str">
        <f>IF(_xlfn.XLOOKUP($C191,customers!$A:$A,customers!B:B," ",0) = 0, "N/A", _xlfn.XLOOKUP($C191,customers!$A:$A,customers!B:B," ",0))</f>
        <v>Burnard Bartholin</v>
      </c>
      <c r="G191" t="str">
        <f>IF(_xlfn.XLOOKUP($C191,customers!$A:$A,customers!C:C," ",0) = 0, "N/A", _xlfn.XLOOKUP(C191,customers!$A:$A,customers!C:C," ",0))</f>
        <v>bbartholin59@xinhuanet.com</v>
      </c>
      <c r="H191" t="str">
        <f>IF(_xlfn.XLOOKUP(C191,customers!A:A,customers!D:D," ",0) = 0, "N/A", _xlfn.XLOOKUP(C191,customers!A:A,customers!D:D," ",0))</f>
        <v>+1 (918) 720-2715</v>
      </c>
      <c r="I191" t="str">
        <f>IF(_xlfn.XLOOKUP($C191,customers!$A:$A,customers!E:E," ",0) = 0, "N/A", _xlfn.XLOOKUP($C191,customers!$A:$A,customers!E:E," ",0))</f>
        <v>19600 Scofield Trail</v>
      </c>
      <c r="J191" t="str">
        <f>IF(_xlfn.XLOOKUP($C191,customers!$A:$A,customers!F:F," ",0) = 0, "N/A", _xlfn.XLOOKUP($C191,customers!$A:$A,customers!F:F," ",0))</f>
        <v>Tulsa</v>
      </c>
      <c r="K191" t="str">
        <f>IF(_xlfn.XLOOKUP($C191,customers!$A:$A,customers!G:G," ",0) = 0, "N/A", _xlfn.XLOOKUP($C191,customers!$A:$A,customers!G:G," ",0))</f>
        <v>United States</v>
      </c>
      <c r="L191">
        <f>IF(_xlfn.XLOOKUP($C191,customers!$A:$A,customers!H:H," ",0) = 0, "N/A", _xlfn.XLOOKUP($C191,customers!$A:$A,customers!H:H," ",0))</f>
        <v>74103</v>
      </c>
      <c r="M191" t="str">
        <f>IF(_xlfn.XLOOKUP($C191,customers!$A:$A,customers!I:I," ",0) = 0, "N/A", _xlfn.XLOOKUP($C191,customers!$A:$A,customers!I:I," ",0))</f>
        <v>Yes</v>
      </c>
      <c r="N191" t="str">
        <f>_xlfn.XLOOKUP($D191,products!$A:$A,products!B:B,,0)</f>
        <v>Lib</v>
      </c>
      <c r="O191" t="str">
        <f>_xlfn.XLOOKUP($D191,products!$A:$A,products!C:C,,0)</f>
        <v>M</v>
      </c>
      <c r="P191">
        <f>_xlfn.XLOOKUP($D191,products!$A:$A,products!D:D,,0)</f>
        <v>1</v>
      </c>
      <c r="Q191">
        <f>_xlfn.XLOOKUP($D191,products!$A:$A,products!E:E,,0)</f>
        <v>14.55</v>
      </c>
      <c r="R191">
        <f>_xlfn.XLOOKUP($D191,products!$A:$A,products!F:F,,0)</f>
        <v>1.4550000000000001</v>
      </c>
      <c r="S191">
        <f>_xlfn.XLOOKUP($D191,products!$A:$A,products!G:G,,0)</f>
        <v>1.8915000000000002</v>
      </c>
      <c r="T191">
        <f t="shared" si="2"/>
        <v>43.650000000000006</v>
      </c>
    </row>
    <row r="192" spans="1:20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t="str">
        <f>IF(_xlfn.XLOOKUP($C192,customers!$A:$A,customers!B:B," ",0) = 0, "N/A", _xlfn.XLOOKUP($C192,customers!$A:$A,customers!B:B," ",0))</f>
        <v>Madelene Prinn</v>
      </c>
      <c r="G192" t="str">
        <f>IF(_xlfn.XLOOKUP($C192,customers!$A:$A,customers!C:C," ",0) = 0, "N/A", _xlfn.XLOOKUP(C192,customers!$A:$A,customers!C:C," ",0))</f>
        <v>mprinn5a@usa.gov</v>
      </c>
      <c r="H192" t="str">
        <f>IF(_xlfn.XLOOKUP(C192,customers!A:A,customers!D:D," ",0) = 0, "N/A", _xlfn.XLOOKUP(C192,customers!A:A,customers!D:D," ",0))</f>
        <v>+1 (734) 909-6836</v>
      </c>
      <c r="I192" t="str">
        <f>IF(_xlfn.XLOOKUP($C192,customers!$A:$A,customers!E:E," ",0) = 0, "N/A", _xlfn.XLOOKUP($C192,customers!$A:$A,customers!E:E," ",0))</f>
        <v>39 Dahle Road</v>
      </c>
      <c r="J192" t="str">
        <f>IF(_xlfn.XLOOKUP($C192,customers!$A:$A,customers!F:F," ",0) = 0, "N/A", _xlfn.XLOOKUP($C192,customers!$A:$A,customers!F:F," ",0))</f>
        <v>Detroit</v>
      </c>
      <c r="K192" t="str">
        <f>IF(_xlfn.XLOOKUP($C192,customers!$A:$A,customers!G:G," ",0) = 0, "N/A", _xlfn.XLOOKUP($C192,customers!$A:$A,customers!G:G," ",0))</f>
        <v>United States</v>
      </c>
      <c r="L192">
        <f>IF(_xlfn.XLOOKUP($C192,customers!$A:$A,customers!H:H," ",0) = 0, "N/A", _xlfn.XLOOKUP($C192,customers!$A:$A,customers!H:H," ",0))</f>
        <v>48211</v>
      </c>
      <c r="M192" t="str">
        <f>IF(_xlfn.XLOOKUP($C192,customers!$A:$A,customers!I:I," ",0) = 0, "N/A", _xlfn.XLOOKUP($C192,customers!$A:$A,customers!I:I," ",0))</f>
        <v>Yes</v>
      </c>
      <c r="N192" t="str">
        <f>_xlfn.XLOOKUP($D192,products!$A:$A,products!B:B,,0)</f>
        <v>Lib</v>
      </c>
      <c r="O192" t="str">
        <f>_xlfn.XLOOKUP($D192,products!$A:$A,products!C:C,,0)</f>
        <v>M</v>
      </c>
      <c r="P192">
        <f>_xlfn.XLOOKUP($D192,products!$A:$A,products!D:D,,0)</f>
        <v>2.5</v>
      </c>
      <c r="Q192">
        <f>_xlfn.XLOOKUP($D192,products!$A:$A,products!E:E,,0)</f>
        <v>33.464999999999996</v>
      </c>
      <c r="R192">
        <f>_xlfn.XLOOKUP($D192,products!$A:$A,products!F:F,,0)</f>
        <v>1.3385999999999998</v>
      </c>
      <c r="S192">
        <f>_xlfn.XLOOKUP($D192,products!$A:$A,products!G:G,,0)</f>
        <v>4.3504499999999995</v>
      </c>
      <c r="T192">
        <f t="shared" si="2"/>
        <v>33.464999999999996</v>
      </c>
    </row>
    <row r="193" spans="1:20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t="str">
        <f>IF(_xlfn.XLOOKUP($C193,customers!$A:$A,customers!B:B," ",0) = 0, "N/A", _xlfn.XLOOKUP($C193,customers!$A:$A,customers!B:B," ",0))</f>
        <v>Alisun Baudino</v>
      </c>
      <c r="G193" t="str">
        <f>IF(_xlfn.XLOOKUP($C193,customers!$A:$A,customers!C:C," ",0) = 0, "N/A", _xlfn.XLOOKUP(C193,customers!$A:$A,customers!C:C," ",0))</f>
        <v>abaudino5b@netvibes.com</v>
      </c>
      <c r="H193" t="str">
        <f>IF(_xlfn.XLOOKUP(C193,customers!A:A,customers!D:D," ",0) = 0, "N/A", _xlfn.XLOOKUP(C193,customers!A:A,customers!D:D," ",0))</f>
        <v>+1 (202) 328-7869</v>
      </c>
      <c r="I193" t="str">
        <f>IF(_xlfn.XLOOKUP($C193,customers!$A:$A,customers!E:E," ",0) = 0, "N/A", _xlfn.XLOOKUP($C193,customers!$A:$A,customers!E:E," ",0))</f>
        <v>07 Charing Cross Circle</v>
      </c>
      <c r="J193" t="str">
        <f>IF(_xlfn.XLOOKUP($C193,customers!$A:$A,customers!F:F," ",0) = 0, "N/A", _xlfn.XLOOKUP($C193,customers!$A:$A,customers!F:F," ",0))</f>
        <v>Washington</v>
      </c>
      <c r="K193" t="str">
        <f>IF(_xlfn.XLOOKUP($C193,customers!$A:$A,customers!G:G," ",0) = 0, "N/A", _xlfn.XLOOKUP($C193,customers!$A:$A,customers!G:G," ",0))</f>
        <v>United States</v>
      </c>
      <c r="L193">
        <f>IF(_xlfn.XLOOKUP($C193,customers!$A:$A,customers!H:H," ",0) = 0, "N/A", _xlfn.XLOOKUP($C193,customers!$A:$A,customers!H:H," ",0))</f>
        <v>20436</v>
      </c>
      <c r="M193" t="str">
        <f>IF(_xlfn.XLOOKUP($C193,customers!$A:$A,customers!I:I," ",0) = 0, "N/A", _xlfn.XLOOKUP($C193,customers!$A:$A,customers!I:I," ",0))</f>
        <v>Yes</v>
      </c>
      <c r="N193" t="str">
        <f>_xlfn.XLOOKUP($D193,products!$A:$A,products!B:B,,0)</f>
        <v>Lib</v>
      </c>
      <c r="O193" t="str">
        <f>_xlfn.XLOOKUP($D193,products!$A:$A,products!C:C,,0)</f>
        <v>D</v>
      </c>
      <c r="P193">
        <f>_xlfn.XLOOKUP($D193,products!$A:$A,products!D:D,,0)</f>
        <v>0.2</v>
      </c>
      <c r="Q193">
        <f>_xlfn.XLOOKUP($D193,products!$A:$A,products!E:E,,0)</f>
        <v>3.8849999999999998</v>
      </c>
      <c r="R193">
        <f>_xlfn.XLOOKUP($D193,products!$A:$A,products!F:F,,0)</f>
        <v>1.9424999999999999</v>
      </c>
      <c r="S193">
        <f>_xlfn.XLOOKUP($D193,products!$A:$A,products!G:G,,0)</f>
        <v>0.50505</v>
      </c>
      <c r="T193">
        <f t="shared" si="2"/>
        <v>19.424999999999997</v>
      </c>
    </row>
    <row r="194" spans="1:20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t="str">
        <f>IF(_xlfn.XLOOKUP($C194,customers!$A:$A,customers!B:B," ",0) = 0, "N/A", _xlfn.XLOOKUP($C194,customers!$A:$A,customers!B:B," ",0))</f>
        <v>Philipa Petrushanko</v>
      </c>
      <c r="G194" t="str">
        <f>IF(_xlfn.XLOOKUP($C194,customers!$A:$A,customers!C:C," ",0) = 0, "N/A", _xlfn.XLOOKUP(C194,customers!$A:$A,customers!C:C," ",0))</f>
        <v>ppetrushanko5c@blinklist.com</v>
      </c>
      <c r="H194" t="str">
        <f>IF(_xlfn.XLOOKUP(C194,customers!A:A,customers!D:D," ",0) = 0, "N/A", _xlfn.XLOOKUP(C194,customers!A:A,customers!D:D," ",0))</f>
        <v>+353 (540) 480-2145</v>
      </c>
      <c r="I194" t="str">
        <f>IF(_xlfn.XLOOKUP($C194,customers!$A:$A,customers!E:E," ",0) = 0, "N/A", _xlfn.XLOOKUP($C194,customers!$A:$A,customers!E:E," ",0))</f>
        <v>08 Laurel Trail</v>
      </c>
      <c r="J194" t="str">
        <f>IF(_xlfn.XLOOKUP($C194,customers!$A:$A,customers!F:F," ",0) = 0, "N/A", _xlfn.XLOOKUP($C194,customers!$A:$A,customers!F:F," ",0))</f>
        <v>Nenagh</v>
      </c>
      <c r="K194" t="str">
        <f>IF(_xlfn.XLOOKUP($C194,customers!$A:$A,customers!G:G," ",0) = 0, "N/A", _xlfn.XLOOKUP($C194,customers!$A:$A,customers!G:G," ",0))</f>
        <v>Ireland</v>
      </c>
      <c r="L194" t="str">
        <f>IF(_xlfn.XLOOKUP($C194,customers!$A:$A,customers!H:H," ",0) = 0, "N/A", _xlfn.XLOOKUP($C194,customers!$A:$A,customers!H:H," ",0))</f>
        <v>E45</v>
      </c>
      <c r="M194" t="str">
        <f>IF(_xlfn.XLOOKUP($C194,customers!$A:$A,customers!I:I," ",0) = 0, "N/A", _xlfn.XLOOKUP($C194,customers!$A:$A,customers!I:I," ",0))</f>
        <v>Yes</v>
      </c>
      <c r="N194" t="str">
        <f>_xlfn.XLOOKUP($D194,products!$A:$A,products!B:B,,0)</f>
        <v>Exc</v>
      </c>
      <c r="O194" t="str">
        <f>_xlfn.XLOOKUP($D194,products!$A:$A,products!C:C,,0)</f>
        <v>D</v>
      </c>
      <c r="P194">
        <f>_xlfn.XLOOKUP($D194,products!$A:$A,products!D:D,,0)</f>
        <v>1</v>
      </c>
      <c r="Q194">
        <f>_xlfn.XLOOKUP($D194,products!$A:$A,products!E:E,,0)</f>
        <v>12.15</v>
      </c>
      <c r="R194">
        <f>_xlfn.XLOOKUP($D194,products!$A:$A,products!F:F,,0)</f>
        <v>1.2150000000000001</v>
      </c>
      <c r="S194">
        <f>_xlfn.XLOOKUP($D194,products!$A:$A,products!G:G,,0)</f>
        <v>1.3365</v>
      </c>
      <c r="T194">
        <f t="shared" si="2"/>
        <v>72.900000000000006</v>
      </c>
    </row>
    <row r="195" spans="1:20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t="str">
        <f>IF(_xlfn.XLOOKUP($C195,customers!$A:$A,customers!B:B," ",0) = 0, "N/A", _xlfn.XLOOKUP($C195,customers!$A:$A,customers!B:B," ",0))</f>
        <v>Kimberli Mustchin</v>
      </c>
      <c r="G195" t="str">
        <f>IF(_xlfn.XLOOKUP($C195,customers!$A:$A,customers!C:C," ",0) = 0, "N/A", _xlfn.XLOOKUP(C195,customers!$A:$A,customers!C:C," ",0))</f>
        <v>N/A</v>
      </c>
      <c r="H195" t="str">
        <f>IF(_xlfn.XLOOKUP(C195,customers!A:A,customers!D:D," ",0) = 0, "N/A", _xlfn.XLOOKUP(C195,customers!A:A,customers!D:D," ",0))</f>
        <v>+1 (602) 411-5038</v>
      </c>
      <c r="I195" t="str">
        <f>IF(_xlfn.XLOOKUP($C195,customers!$A:$A,customers!E:E," ",0) = 0, "N/A", _xlfn.XLOOKUP($C195,customers!$A:$A,customers!E:E," ",0))</f>
        <v>0043 Arkansas Court</v>
      </c>
      <c r="J195" t="str">
        <f>IF(_xlfn.XLOOKUP($C195,customers!$A:$A,customers!F:F," ",0) = 0, "N/A", _xlfn.XLOOKUP($C195,customers!$A:$A,customers!F:F," ",0))</f>
        <v>Mesa</v>
      </c>
      <c r="K195" t="str">
        <f>IF(_xlfn.XLOOKUP($C195,customers!$A:$A,customers!G:G," ",0) = 0, "N/A", _xlfn.XLOOKUP($C195,customers!$A:$A,customers!G:G," ",0))</f>
        <v>United States</v>
      </c>
      <c r="L195">
        <f>IF(_xlfn.XLOOKUP($C195,customers!$A:$A,customers!H:H," ",0) = 0, "N/A", _xlfn.XLOOKUP($C195,customers!$A:$A,customers!H:H," ",0))</f>
        <v>85215</v>
      </c>
      <c r="M195" t="str">
        <f>IF(_xlfn.XLOOKUP($C195,customers!$A:$A,customers!I:I," ",0) = 0, "N/A", _xlfn.XLOOKUP($C195,customers!$A:$A,customers!I:I," ",0))</f>
        <v>No</v>
      </c>
      <c r="N195" t="str">
        <f>_xlfn.XLOOKUP($D195,products!$A:$A,products!B:B,,0)</f>
        <v>Exc</v>
      </c>
      <c r="O195" t="str">
        <f>_xlfn.XLOOKUP($D195,products!$A:$A,products!C:C,,0)</f>
        <v>L</v>
      </c>
      <c r="P195">
        <f>_xlfn.XLOOKUP($D195,products!$A:$A,products!D:D,,0)</f>
        <v>1</v>
      </c>
      <c r="Q195">
        <f>_xlfn.XLOOKUP($D195,products!$A:$A,products!E:E,,0)</f>
        <v>14.85</v>
      </c>
      <c r="R195">
        <f>_xlfn.XLOOKUP($D195,products!$A:$A,products!F:F,,0)</f>
        <v>1.4849999999999999</v>
      </c>
      <c r="S195">
        <f>_xlfn.XLOOKUP($D195,products!$A:$A,products!G:G,,0)</f>
        <v>1.6335</v>
      </c>
      <c r="T195">
        <f t="shared" ref="T195:T258" si="3">Q195*E195</f>
        <v>44.55</v>
      </c>
    </row>
    <row r="196" spans="1:20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t="str">
        <f>IF(_xlfn.XLOOKUP($C196,customers!$A:$A,customers!B:B," ",0) = 0, "N/A", _xlfn.XLOOKUP($C196,customers!$A:$A,customers!B:B," ",0))</f>
        <v>Emlynne Laird</v>
      </c>
      <c r="G196" t="str">
        <f>IF(_xlfn.XLOOKUP($C196,customers!$A:$A,customers!C:C," ",0) = 0, "N/A", _xlfn.XLOOKUP(C196,customers!$A:$A,customers!C:C," ",0))</f>
        <v>elaird5e@bing.com</v>
      </c>
      <c r="H196" t="str">
        <f>IF(_xlfn.XLOOKUP(C196,customers!A:A,customers!D:D," ",0) = 0, "N/A", _xlfn.XLOOKUP(C196,customers!A:A,customers!D:D," ",0))</f>
        <v>+1 (330) 112-0053</v>
      </c>
      <c r="I196" t="str">
        <f>IF(_xlfn.XLOOKUP($C196,customers!$A:$A,customers!E:E," ",0) = 0, "N/A", _xlfn.XLOOKUP($C196,customers!$A:$A,customers!E:E," ",0))</f>
        <v>43451 Doe Crossing Trail</v>
      </c>
      <c r="J196" t="str">
        <f>IF(_xlfn.XLOOKUP($C196,customers!$A:$A,customers!F:F," ",0) = 0, "N/A", _xlfn.XLOOKUP($C196,customers!$A:$A,customers!F:F," ",0))</f>
        <v>Warren</v>
      </c>
      <c r="K196" t="str">
        <f>IF(_xlfn.XLOOKUP($C196,customers!$A:$A,customers!G:G," ",0) = 0, "N/A", _xlfn.XLOOKUP($C196,customers!$A:$A,customers!G:G," ",0))</f>
        <v>United States</v>
      </c>
      <c r="L196">
        <f>IF(_xlfn.XLOOKUP($C196,customers!$A:$A,customers!H:H," ",0) = 0, "N/A", _xlfn.XLOOKUP($C196,customers!$A:$A,customers!H:H," ",0))</f>
        <v>44485</v>
      </c>
      <c r="M196" t="str">
        <f>IF(_xlfn.XLOOKUP($C196,customers!$A:$A,customers!I:I," ",0) = 0, "N/A", _xlfn.XLOOKUP($C196,customers!$A:$A,customers!I:I," ",0))</f>
        <v>No</v>
      </c>
      <c r="N196" t="str">
        <f>_xlfn.XLOOKUP($D196,products!$A:$A,products!B:B,,0)</f>
        <v>Exc</v>
      </c>
      <c r="O196" t="str">
        <f>_xlfn.XLOOKUP($D196,products!$A:$A,products!C:C,,0)</f>
        <v>D</v>
      </c>
      <c r="P196">
        <f>_xlfn.XLOOKUP($D196,products!$A:$A,products!D:D,,0)</f>
        <v>0.5</v>
      </c>
      <c r="Q196">
        <f>_xlfn.XLOOKUP($D196,products!$A:$A,products!E:E,,0)</f>
        <v>7.29</v>
      </c>
      <c r="R196">
        <f>_xlfn.XLOOKUP($D196,products!$A:$A,products!F:F,,0)</f>
        <v>1.458</v>
      </c>
      <c r="S196">
        <f>_xlfn.XLOOKUP($D196,products!$A:$A,products!G:G,,0)</f>
        <v>0.80190000000000006</v>
      </c>
      <c r="T196">
        <f t="shared" si="3"/>
        <v>36.450000000000003</v>
      </c>
    </row>
    <row r="197" spans="1:20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t="str">
        <f>IF(_xlfn.XLOOKUP($C197,customers!$A:$A,customers!B:B," ",0) = 0, "N/A", _xlfn.XLOOKUP($C197,customers!$A:$A,customers!B:B," ",0))</f>
        <v>Marlena Howsden</v>
      </c>
      <c r="G197" t="str">
        <f>IF(_xlfn.XLOOKUP($C197,customers!$A:$A,customers!C:C," ",0) = 0, "N/A", _xlfn.XLOOKUP(C197,customers!$A:$A,customers!C:C," ",0))</f>
        <v>mhowsden5f@infoseek.co.jp</v>
      </c>
      <c r="H197" t="str">
        <f>IF(_xlfn.XLOOKUP(C197,customers!A:A,customers!D:D," ",0) = 0, "N/A", _xlfn.XLOOKUP(C197,customers!A:A,customers!D:D," ",0))</f>
        <v>+1 (901) 806-9640</v>
      </c>
      <c r="I197" t="str">
        <f>IF(_xlfn.XLOOKUP($C197,customers!$A:$A,customers!E:E," ",0) = 0, "N/A", _xlfn.XLOOKUP($C197,customers!$A:$A,customers!E:E," ",0))</f>
        <v>0410 Autumn Leaf Drive</v>
      </c>
      <c r="J197" t="str">
        <f>IF(_xlfn.XLOOKUP($C197,customers!$A:$A,customers!F:F," ",0) = 0, "N/A", _xlfn.XLOOKUP($C197,customers!$A:$A,customers!F:F," ",0))</f>
        <v>Memphis</v>
      </c>
      <c r="K197" t="str">
        <f>IF(_xlfn.XLOOKUP($C197,customers!$A:$A,customers!G:G," ",0) = 0, "N/A", _xlfn.XLOOKUP($C197,customers!$A:$A,customers!G:G," ",0))</f>
        <v>United States</v>
      </c>
      <c r="L197">
        <f>IF(_xlfn.XLOOKUP($C197,customers!$A:$A,customers!H:H," ",0) = 0, "N/A", _xlfn.XLOOKUP($C197,customers!$A:$A,customers!H:H," ",0))</f>
        <v>38150</v>
      </c>
      <c r="M197" t="str">
        <f>IF(_xlfn.XLOOKUP($C197,customers!$A:$A,customers!I:I," ",0) = 0, "N/A", _xlfn.XLOOKUP($C197,customers!$A:$A,customers!I:I," ",0))</f>
        <v>No</v>
      </c>
      <c r="N197" t="str">
        <f>_xlfn.XLOOKUP($D197,products!$A:$A,products!B:B,,0)</f>
        <v>Ara</v>
      </c>
      <c r="O197" t="str">
        <f>_xlfn.XLOOKUP($D197,products!$A:$A,products!C:C,,0)</f>
        <v>L</v>
      </c>
      <c r="P197">
        <f>_xlfn.XLOOKUP($D197,products!$A:$A,products!D:D,,0)</f>
        <v>1</v>
      </c>
      <c r="Q197">
        <f>_xlfn.XLOOKUP($D197,products!$A:$A,products!E:E,,0)</f>
        <v>12.95</v>
      </c>
      <c r="R197">
        <f>_xlfn.XLOOKUP($D197,products!$A:$A,products!F:F,,0)</f>
        <v>1.2949999999999999</v>
      </c>
      <c r="S197">
        <f>_xlfn.XLOOKUP($D197,products!$A:$A,products!G:G,,0)</f>
        <v>1.1655</v>
      </c>
      <c r="T197">
        <f t="shared" si="3"/>
        <v>38.849999999999994</v>
      </c>
    </row>
    <row r="198" spans="1:20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t="str">
        <f>IF(_xlfn.XLOOKUP($C198,customers!$A:$A,customers!B:B," ",0) = 0, "N/A", _xlfn.XLOOKUP($C198,customers!$A:$A,customers!B:B," ",0))</f>
        <v>Nealson Cuttler</v>
      </c>
      <c r="G198" t="str">
        <f>IF(_xlfn.XLOOKUP($C198,customers!$A:$A,customers!C:C," ",0) = 0, "N/A", _xlfn.XLOOKUP(C198,customers!$A:$A,customers!C:C," ",0))</f>
        <v>ncuttler5g@parallels.com</v>
      </c>
      <c r="H198" t="str">
        <f>IF(_xlfn.XLOOKUP(C198,customers!A:A,customers!D:D," ",0) = 0, "N/A", _xlfn.XLOOKUP(C198,customers!A:A,customers!D:D," ",0))</f>
        <v>N/A</v>
      </c>
      <c r="I198" t="str">
        <f>IF(_xlfn.XLOOKUP($C198,customers!$A:$A,customers!E:E," ",0) = 0, "N/A", _xlfn.XLOOKUP($C198,customers!$A:$A,customers!E:E," ",0))</f>
        <v>1 Melvin Circle</v>
      </c>
      <c r="J198" t="str">
        <f>IF(_xlfn.XLOOKUP($C198,customers!$A:$A,customers!F:F," ",0) = 0, "N/A", _xlfn.XLOOKUP($C198,customers!$A:$A,customers!F:F," ",0))</f>
        <v>Washington</v>
      </c>
      <c r="K198" t="str">
        <f>IF(_xlfn.XLOOKUP($C198,customers!$A:$A,customers!G:G," ",0) = 0, "N/A", _xlfn.XLOOKUP($C198,customers!$A:$A,customers!G:G," ",0))</f>
        <v>United States</v>
      </c>
      <c r="L198">
        <f>IF(_xlfn.XLOOKUP($C198,customers!$A:$A,customers!H:H," ",0) = 0, "N/A", _xlfn.XLOOKUP($C198,customers!$A:$A,customers!H:H," ",0))</f>
        <v>20535</v>
      </c>
      <c r="M198" t="str">
        <f>IF(_xlfn.XLOOKUP($C198,customers!$A:$A,customers!I:I," ",0) = 0, "N/A", _xlfn.XLOOKUP($C198,customers!$A:$A,customers!I:I," ",0))</f>
        <v>No</v>
      </c>
      <c r="N198" t="str">
        <f>_xlfn.XLOOKUP($D198,products!$A:$A,products!B:B,,0)</f>
        <v>Exc</v>
      </c>
      <c r="O198" t="str">
        <f>_xlfn.XLOOKUP($D198,products!$A:$A,products!C:C,,0)</f>
        <v>L</v>
      </c>
      <c r="P198">
        <f>_xlfn.XLOOKUP($D198,products!$A:$A,products!D:D,,0)</f>
        <v>0.5</v>
      </c>
      <c r="Q198">
        <f>_xlfn.XLOOKUP($D198,products!$A:$A,products!E:E,,0)</f>
        <v>8.91</v>
      </c>
      <c r="R198">
        <f>_xlfn.XLOOKUP($D198,products!$A:$A,products!F:F,,0)</f>
        <v>1.782</v>
      </c>
      <c r="S198">
        <f>_xlfn.XLOOKUP($D198,products!$A:$A,products!G:G,,0)</f>
        <v>0.98009999999999997</v>
      </c>
      <c r="T198">
        <f t="shared" si="3"/>
        <v>53.46</v>
      </c>
    </row>
    <row r="199" spans="1:20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t="str">
        <f>IF(_xlfn.XLOOKUP($C199,customers!$A:$A,customers!B:B," ",0) = 0, "N/A", _xlfn.XLOOKUP($C199,customers!$A:$A,customers!B:B," ",0))</f>
        <v>Nealson Cuttler</v>
      </c>
      <c r="G199" t="str">
        <f>IF(_xlfn.XLOOKUP($C199,customers!$A:$A,customers!C:C," ",0) = 0, "N/A", _xlfn.XLOOKUP(C199,customers!$A:$A,customers!C:C," ",0))</f>
        <v>ncuttler5g@parallels.com</v>
      </c>
      <c r="H199" t="str">
        <f>IF(_xlfn.XLOOKUP(C199,customers!A:A,customers!D:D," ",0) = 0, "N/A", _xlfn.XLOOKUP(C199,customers!A:A,customers!D:D," ",0))</f>
        <v>N/A</v>
      </c>
      <c r="I199" t="str">
        <f>IF(_xlfn.XLOOKUP($C199,customers!$A:$A,customers!E:E," ",0) = 0, "N/A", _xlfn.XLOOKUP($C199,customers!$A:$A,customers!E:E," ",0))</f>
        <v>1 Melvin Circle</v>
      </c>
      <c r="J199" t="str">
        <f>IF(_xlfn.XLOOKUP($C199,customers!$A:$A,customers!F:F," ",0) = 0, "N/A", _xlfn.XLOOKUP($C199,customers!$A:$A,customers!F:F," ",0))</f>
        <v>Washington</v>
      </c>
      <c r="K199" t="str">
        <f>IF(_xlfn.XLOOKUP($C199,customers!$A:$A,customers!G:G," ",0) = 0, "N/A", _xlfn.XLOOKUP($C199,customers!$A:$A,customers!G:G," ",0))</f>
        <v>United States</v>
      </c>
      <c r="L199">
        <f>IF(_xlfn.XLOOKUP($C199,customers!$A:$A,customers!H:H," ",0) = 0, "N/A", _xlfn.XLOOKUP($C199,customers!$A:$A,customers!H:H," ",0))</f>
        <v>20535</v>
      </c>
      <c r="M199" t="str">
        <f>IF(_xlfn.XLOOKUP($C199,customers!$A:$A,customers!I:I," ",0) = 0, "N/A", _xlfn.XLOOKUP($C199,customers!$A:$A,customers!I:I," ",0))</f>
        <v>No</v>
      </c>
      <c r="N199" t="str">
        <f>_xlfn.XLOOKUP($D199,products!$A:$A,products!B:B,,0)</f>
        <v>Lib</v>
      </c>
      <c r="O199" t="str">
        <f>_xlfn.XLOOKUP($D199,products!$A:$A,products!C:C,,0)</f>
        <v>D</v>
      </c>
      <c r="P199">
        <f>_xlfn.XLOOKUP($D199,products!$A:$A,products!D:D,,0)</f>
        <v>2.5</v>
      </c>
      <c r="Q199">
        <f>_xlfn.XLOOKUP($D199,products!$A:$A,products!E:E,,0)</f>
        <v>29.784999999999997</v>
      </c>
      <c r="R199">
        <f>_xlfn.XLOOKUP($D199,products!$A:$A,products!F:F,,0)</f>
        <v>1.1913999999999998</v>
      </c>
      <c r="S199">
        <f>_xlfn.XLOOKUP($D199,products!$A:$A,products!G:G,,0)</f>
        <v>3.8720499999999998</v>
      </c>
      <c r="T199">
        <f t="shared" si="3"/>
        <v>59.569999999999993</v>
      </c>
    </row>
    <row r="200" spans="1:20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t="str">
        <f>IF(_xlfn.XLOOKUP($C200,customers!$A:$A,customers!B:B," ",0) = 0, "N/A", _xlfn.XLOOKUP($C200,customers!$A:$A,customers!B:B," ",0))</f>
        <v>Nealson Cuttler</v>
      </c>
      <c r="G200" t="str">
        <f>IF(_xlfn.XLOOKUP($C200,customers!$A:$A,customers!C:C," ",0) = 0, "N/A", _xlfn.XLOOKUP(C200,customers!$A:$A,customers!C:C," ",0))</f>
        <v>ncuttler5g@parallels.com</v>
      </c>
      <c r="H200" t="str">
        <f>IF(_xlfn.XLOOKUP(C200,customers!A:A,customers!D:D," ",0) = 0, "N/A", _xlfn.XLOOKUP(C200,customers!A:A,customers!D:D," ",0))</f>
        <v>N/A</v>
      </c>
      <c r="I200" t="str">
        <f>IF(_xlfn.XLOOKUP($C200,customers!$A:$A,customers!E:E," ",0) = 0, "N/A", _xlfn.XLOOKUP($C200,customers!$A:$A,customers!E:E," ",0))</f>
        <v>1 Melvin Circle</v>
      </c>
      <c r="J200" t="str">
        <f>IF(_xlfn.XLOOKUP($C200,customers!$A:$A,customers!F:F," ",0) = 0, "N/A", _xlfn.XLOOKUP($C200,customers!$A:$A,customers!F:F," ",0))</f>
        <v>Washington</v>
      </c>
      <c r="K200" t="str">
        <f>IF(_xlfn.XLOOKUP($C200,customers!$A:$A,customers!G:G," ",0) = 0, "N/A", _xlfn.XLOOKUP($C200,customers!$A:$A,customers!G:G," ",0))</f>
        <v>United States</v>
      </c>
      <c r="L200">
        <f>IF(_xlfn.XLOOKUP($C200,customers!$A:$A,customers!H:H," ",0) = 0, "N/A", _xlfn.XLOOKUP($C200,customers!$A:$A,customers!H:H," ",0))</f>
        <v>20535</v>
      </c>
      <c r="M200" t="str">
        <f>IF(_xlfn.XLOOKUP($C200,customers!$A:$A,customers!I:I," ",0) = 0, "N/A", _xlfn.XLOOKUP($C200,customers!$A:$A,customers!I:I," ",0))</f>
        <v>No</v>
      </c>
      <c r="N200" t="str">
        <f>_xlfn.XLOOKUP($D200,products!$A:$A,products!B:B,,0)</f>
        <v>Lib</v>
      </c>
      <c r="O200" t="str">
        <f>_xlfn.XLOOKUP($D200,products!$A:$A,products!C:C,,0)</f>
        <v>D</v>
      </c>
      <c r="P200">
        <f>_xlfn.XLOOKUP($D200,products!$A:$A,products!D:D,,0)</f>
        <v>2.5</v>
      </c>
      <c r="Q200">
        <f>_xlfn.XLOOKUP($D200,products!$A:$A,products!E:E,,0)</f>
        <v>29.784999999999997</v>
      </c>
      <c r="R200">
        <f>_xlfn.XLOOKUP($D200,products!$A:$A,products!F:F,,0)</f>
        <v>1.1913999999999998</v>
      </c>
      <c r="S200">
        <f>_xlfn.XLOOKUP($D200,products!$A:$A,products!G:G,,0)</f>
        <v>3.8720499999999998</v>
      </c>
      <c r="T200">
        <f t="shared" si="3"/>
        <v>89.35499999999999</v>
      </c>
    </row>
    <row r="201" spans="1:20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t="str">
        <f>IF(_xlfn.XLOOKUP($C201,customers!$A:$A,customers!B:B," ",0) = 0, "N/A", _xlfn.XLOOKUP($C201,customers!$A:$A,customers!B:B," ",0))</f>
        <v>Nealson Cuttler</v>
      </c>
      <c r="G201" t="str">
        <f>IF(_xlfn.XLOOKUP($C201,customers!$A:$A,customers!C:C," ",0) = 0, "N/A", _xlfn.XLOOKUP(C201,customers!$A:$A,customers!C:C," ",0))</f>
        <v>ncuttler5g@parallels.com</v>
      </c>
      <c r="H201" t="str">
        <f>IF(_xlfn.XLOOKUP(C201,customers!A:A,customers!D:D," ",0) = 0, "N/A", _xlfn.XLOOKUP(C201,customers!A:A,customers!D:D," ",0))</f>
        <v>N/A</v>
      </c>
      <c r="I201" t="str">
        <f>IF(_xlfn.XLOOKUP($C201,customers!$A:$A,customers!E:E," ",0) = 0, "N/A", _xlfn.XLOOKUP($C201,customers!$A:$A,customers!E:E," ",0))</f>
        <v>1 Melvin Circle</v>
      </c>
      <c r="J201" t="str">
        <f>IF(_xlfn.XLOOKUP($C201,customers!$A:$A,customers!F:F," ",0) = 0, "N/A", _xlfn.XLOOKUP($C201,customers!$A:$A,customers!F:F," ",0))</f>
        <v>Washington</v>
      </c>
      <c r="K201" t="str">
        <f>IF(_xlfn.XLOOKUP($C201,customers!$A:$A,customers!G:G," ",0) = 0, "N/A", _xlfn.XLOOKUP($C201,customers!$A:$A,customers!G:G," ",0))</f>
        <v>United States</v>
      </c>
      <c r="L201">
        <f>IF(_xlfn.XLOOKUP($C201,customers!$A:$A,customers!H:H," ",0) = 0, "N/A", _xlfn.XLOOKUP($C201,customers!$A:$A,customers!H:H," ",0))</f>
        <v>20535</v>
      </c>
      <c r="M201" t="str">
        <f>IF(_xlfn.XLOOKUP($C201,customers!$A:$A,customers!I:I," ",0) = 0, "N/A", _xlfn.XLOOKUP($C201,customers!$A:$A,customers!I:I," ",0))</f>
        <v>No</v>
      </c>
      <c r="N201" t="str">
        <f>_xlfn.XLOOKUP($D201,products!$A:$A,products!B:B,,0)</f>
        <v>Lib</v>
      </c>
      <c r="O201" t="str">
        <f>_xlfn.XLOOKUP($D201,products!$A:$A,products!C:C,,0)</f>
        <v>L</v>
      </c>
      <c r="P201">
        <f>_xlfn.XLOOKUP($D201,products!$A:$A,products!D:D,,0)</f>
        <v>0.5</v>
      </c>
      <c r="Q201">
        <f>_xlfn.XLOOKUP($D201,products!$A:$A,products!E:E,,0)</f>
        <v>9.51</v>
      </c>
      <c r="R201">
        <f>_xlfn.XLOOKUP($D201,products!$A:$A,products!F:F,,0)</f>
        <v>1.9019999999999999</v>
      </c>
      <c r="S201">
        <f>_xlfn.XLOOKUP($D201,products!$A:$A,products!G:G,,0)</f>
        <v>1.2363</v>
      </c>
      <c r="T201">
        <f t="shared" si="3"/>
        <v>38.04</v>
      </c>
    </row>
    <row r="202" spans="1:20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t="str">
        <f>IF(_xlfn.XLOOKUP($C202,customers!$A:$A,customers!B:B," ",0) = 0, "N/A", _xlfn.XLOOKUP($C202,customers!$A:$A,customers!B:B," ",0))</f>
        <v>Nealson Cuttler</v>
      </c>
      <c r="G202" t="str">
        <f>IF(_xlfn.XLOOKUP($C202,customers!$A:$A,customers!C:C," ",0) = 0, "N/A", _xlfn.XLOOKUP(C202,customers!$A:$A,customers!C:C," ",0))</f>
        <v>ncuttler5g@parallels.com</v>
      </c>
      <c r="H202" t="str">
        <f>IF(_xlfn.XLOOKUP(C202,customers!A:A,customers!D:D," ",0) = 0, "N/A", _xlfn.XLOOKUP(C202,customers!A:A,customers!D:D," ",0))</f>
        <v>N/A</v>
      </c>
      <c r="I202" t="str">
        <f>IF(_xlfn.XLOOKUP($C202,customers!$A:$A,customers!E:E," ",0) = 0, "N/A", _xlfn.XLOOKUP($C202,customers!$A:$A,customers!E:E," ",0))</f>
        <v>1 Melvin Circle</v>
      </c>
      <c r="J202" t="str">
        <f>IF(_xlfn.XLOOKUP($C202,customers!$A:$A,customers!F:F," ",0) = 0, "N/A", _xlfn.XLOOKUP($C202,customers!$A:$A,customers!F:F," ",0))</f>
        <v>Washington</v>
      </c>
      <c r="K202" t="str">
        <f>IF(_xlfn.XLOOKUP($C202,customers!$A:$A,customers!G:G," ",0) = 0, "N/A", _xlfn.XLOOKUP($C202,customers!$A:$A,customers!G:G," ",0))</f>
        <v>United States</v>
      </c>
      <c r="L202">
        <f>IF(_xlfn.XLOOKUP($C202,customers!$A:$A,customers!H:H," ",0) = 0, "N/A", _xlfn.XLOOKUP($C202,customers!$A:$A,customers!H:H," ",0))</f>
        <v>20535</v>
      </c>
      <c r="M202" t="str">
        <f>IF(_xlfn.XLOOKUP($C202,customers!$A:$A,customers!I:I," ",0) = 0, "N/A", _xlfn.XLOOKUP($C202,customers!$A:$A,customers!I:I," ",0))</f>
        <v>No</v>
      </c>
      <c r="N202" t="str">
        <f>_xlfn.XLOOKUP($D202,products!$A:$A,products!B:B,,0)</f>
        <v>Exc</v>
      </c>
      <c r="O202" t="str">
        <f>_xlfn.XLOOKUP($D202,products!$A:$A,products!C:C,,0)</f>
        <v>M</v>
      </c>
      <c r="P202">
        <f>_xlfn.XLOOKUP($D202,products!$A:$A,products!D:D,,0)</f>
        <v>1</v>
      </c>
      <c r="Q202">
        <f>_xlfn.XLOOKUP($D202,products!$A:$A,products!E:E,,0)</f>
        <v>13.75</v>
      </c>
      <c r="R202">
        <f>_xlfn.XLOOKUP($D202,products!$A:$A,products!F:F,,0)</f>
        <v>1.375</v>
      </c>
      <c r="S202">
        <f>_xlfn.XLOOKUP($D202,products!$A:$A,products!G:G,,0)</f>
        <v>1.5125</v>
      </c>
      <c r="T202">
        <f t="shared" si="3"/>
        <v>41.25</v>
      </c>
    </row>
    <row r="203" spans="1:20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t="str">
        <f>IF(_xlfn.XLOOKUP($C203,customers!$A:$A,customers!B:B," ",0) = 0, "N/A", _xlfn.XLOOKUP($C203,customers!$A:$A,customers!B:B," ",0))</f>
        <v>Adriana Lazarus</v>
      </c>
      <c r="G203" t="str">
        <f>IF(_xlfn.XLOOKUP($C203,customers!$A:$A,customers!C:C," ",0) = 0, "N/A", _xlfn.XLOOKUP(C203,customers!$A:$A,customers!C:C," ",0))</f>
        <v>N/A</v>
      </c>
      <c r="H203" t="str">
        <f>IF(_xlfn.XLOOKUP(C203,customers!A:A,customers!D:D," ",0) = 0, "N/A", _xlfn.XLOOKUP(C203,customers!A:A,customers!D:D," ",0))</f>
        <v>+1 (801) 581-0444</v>
      </c>
      <c r="I203" t="str">
        <f>IF(_xlfn.XLOOKUP($C203,customers!$A:$A,customers!E:E," ",0) = 0, "N/A", _xlfn.XLOOKUP($C203,customers!$A:$A,customers!E:E," ",0))</f>
        <v>9429 Porter Circle</v>
      </c>
      <c r="J203" t="str">
        <f>IF(_xlfn.XLOOKUP($C203,customers!$A:$A,customers!F:F," ",0) = 0, "N/A", _xlfn.XLOOKUP($C203,customers!$A:$A,customers!F:F," ",0))</f>
        <v>Ogden</v>
      </c>
      <c r="K203" t="str">
        <f>IF(_xlfn.XLOOKUP($C203,customers!$A:$A,customers!G:G," ",0) = 0, "N/A", _xlfn.XLOOKUP($C203,customers!$A:$A,customers!G:G," ",0))</f>
        <v>United States</v>
      </c>
      <c r="L203">
        <f>IF(_xlfn.XLOOKUP($C203,customers!$A:$A,customers!H:H," ",0) = 0, "N/A", _xlfn.XLOOKUP($C203,customers!$A:$A,customers!H:H," ",0))</f>
        <v>84409</v>
      </c>
      <c r="M203" t="str">
        <f>IF(_xlfn.XLOOKUP($C203,customers!$A:$A,customers!I:I," ",0) = 0, "N/A", _xlfn.XLOOKUP($C203,customers!$A:$A,customers!I:I," ",0))</f>
        <v>No</v>
      </c>
      <c r="N203" t="str">
        <f>_xlfn.XLOOKUP($D203,products!$A:$A,products!B:B,,0)</f>
        <v>Lib</v>
      </c>
      <c r="O203" t="str">
        <f>_xlfn.XLOOKUP($D203,products!$A:$A,products!C:C,,0)</f>
        <v>L</v>
      </c>
      <c r="P203">
        <f>_xlfn.XLOOKUP($D203,products!$A:$A,products!D:D,,0)</f>
        <v>0.5</v>
      </c>
      <c r="Q203">
        <f>_xlfn.XLOOKUP($D203,products!$A:$A,products!E:E,,0)</f>
        <v>9.51</v>
      </c>
      <c r="R203">
        <f>_xlfn.XLOOKUP($D203,products!$A:$A,products!F:F,,0)</f>
        <v>1.9019999999999999</v>
      </c>
      <c r="S203">
        <f>_xlfn.XLOOKUP($D203,products!$A:$A,products!G:G,,0)</f>
        <v>1.2363</v>
      </c>
      <c r="T203">
        <f t="shared" si="3"/>
        <v>57.06</v>
      </c>
    </row>
    <row r="204" spans="1:20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t="str">
        <f>IF(_xlfn.XLOOKUP($C204,customers!$A:$A,customers!B:B," ",0) = 0, "N/A", _xlfn.XLOOKUP($C204,customers!$A:$A,customers!B:B," ",0))</f>
        <v>Tallie felip</v>
      </c>
      <c r="G204" t="str">
        <f>IF(_xlfn.XLOOKUP($C204,customers!$A:$A,customers!C:C," ",0) = 0, "N/A", _xlfn.XLOOKUP(C204,customers!$A:$A,customers!C:C," ",0))</f>
        <v>tfelip5m@typepad.com</v>
      </c>
      <c r="H204" t="str">
        <f>IF(_xlfn.XLOOKUP(C204,customers!A:A,customers!D:D," ",0) = 0, "N/A", _xlfn.XLOOKUP(C204,customers!A:A,customers!D:D," ",0))</f>
        <v>+1 (518) 651-0940</v>
      </c>
      <c r="I204" t="str">
        <f>IF(_xlfn.XLOOKUP($C204,customers!$A:$A,customers!E:E," ",0) = 0, "N/A", _xlfn.XLOOKUP($C204,customers!$A:$A,customers!E:E," ",0))</f>
        <v>9 Roth Point</v>
      </c>
      <c r="J204" t="str">
        <f>IF(_xlfn.XLOOKUP($C204,customers!$A:$A,customers!F:F," ",0) = 0, "N/A", _xlfn.XLOOKUP($C204,customers!$A:$A,customers!F:F," ",0))</f>
        <v>Albany</v>
      </c>
      <c r="K204" t="str">
        <f>IF(_xlfn.XLOOKUP($C204,customers!$A:$A,customers!G:G," ",0) = 0, "N/A", _xlfn.XLOOKUP($C204,customers!$A:$A,customers!G:G," ",0))</f>
        <v>United States</v>
      </c>
      <c r="L204">
        <f>IF(_xlfn.XLOOKUP($C204,customers!$A:$A,customers!H:H," ",0) = 0, "N/A", _xlfn.XLOOKUP($C204,customers!$A:$A,customers!H:H," ",0))</f>
        <v>12205</v>
      </c>
      <c r="M204" t="str">
        <f>IF(_xlfn.XLOOKUP($C204,customers!$A:$A,customers!I:I," ",0) = 0, "N/A", _xlfn.XLOOKUP($C204,customers!$A:$A,customers!I:I," ",0))</f>
        <v>Yes</v>
      </c>
      <c r="N204" t="str">
        <f>_xlfn.XLOOKUP($D204,products!$A:$A,products!B:B,,0)</f>
        <v>Lib</v>
      </c>
      <c r="O204" t="str">
        <f>_xlfn.XLOOKUP($D204,products!$A:$A,products!C:C,,0)</f>
        <v>D</v>
      </c>
      <c r="P204">
        <f>_xlfn.XLOOKUP($D204,products!$A:$A,products!D:D,,0)</f>
        <v>2.5</v>
      </c>
      <c r="Q204">
        <f>_xlfn.XLOOKUP($D204,products!$A:$A,products!E:E,,0)</f>
        <v>29.784999999999997</v>
      </c>
      <c r="R204">
        <f>_xlfn.XLOOKUP($D204,products!$A:$A,products!F:F,,0)</f>
        <v>1.1913999999999998</v>
      </c>
      <c r="S204">
        <f>_xlfn.XLOOKUP($D204,products!$A:$A,products!G:G,,0)</f>
        <v>3.8720499999999998</v>
      </c>
      <c r="T204">
        <f t="shared" si="3"/>
        <v>178.70999999999998</v>
      </c>
    </row>
    <row r="205" spans="1:20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t="str">
        <f>IF(_xlfn.XLOOKUP($C205,customers!$A:$A,customers!B:B," ",0) = 0, "N/A", _xlfn.XLOOKUP($C205,customers!$A:$A,customers!B:B," ",0))</f>
        <v>Vanna Le - Count</v>
      </c>
      <c r="G205" t="str">
        <f>IF(_xlfn.XLOOKUP($C205,customers!$A:$A,customers!C:C," ",0) = 0, "N/A", _xlfn.XLOOKUP(C205,customers!$A:$A,customers!C:C," ",0))</f>
        <v>vle5n@disqus.com</v>
      </c>
      <c r="H205" t="str">
        <f>IF(_xlfn.XLOOKUP(C205,customers!A:A,customers!D:D," ",0) = 0, "N/A", _xlfn.XLOOKUP(C205,customers!A:A,customers!D:D," ",0))</f>
        <v>+1 (864) 694-6658</v>
      </c>
      <c r="I205" t="str">
        <f>IF(_xlfn.XLOOKUP($C205,customers!$A:$A,customers!E:E," ",0) = 0, "N/A", _xlfn.XLOOKUP($C205,customers!$A:$A,customers!E:E," ",0))</f>
        <v>69128 Ronald Regan Road</v>
      </c>
      <c r="J205" t="str">
        <f>IF(_xlfn.XLOOKUP($C205,customers!$A:$A,customers!F:F," ",0) = 0, "N/A", _xlfn.XLOOKUP($C205,customers!$A:$A,customers!F:F," ",0))</f>
        <v>Spartanburg</v>
      </c>
      <c r="K205" t="str">
        <f>IF(_xlfn.XLOOKUP($C205,customers!$A:$A,customers!G:G," ",0) = 0, "N/A", _xlfn.XLOOKUP($C205,customers!$A:$A,customers!G:G," ",0))</f>
        <v>United States</v>
      </c>
      <c r="L205">
        <f>IF(_xlfn.XLOOKUP($C205,customers!$A:$A,customers!H:H," ",0) = 0, "N/A", _xlfn.XLOOKUP($C205,customers!$A:$A,customers!H:H," ",0))</f>
        <v>29305</v>
      </c>
      <c r="M205" t="str">
        <f>IF(_xlfn.XLOOKUP($C205,customers!$A:$A,customers!I:I," ",0) = 0, "N/A", _xlfn.XLOOKUP($C205,customers!$A:$A,customers!I:I," ",0))</f>
        <v>No</v>
      </c>
      <c r="N205" t="str">
        <f>_xlfn.XLOOKUP($D205,products!$A:$A,products!B:B,,0)</f>
        <v>Lib</v>
      </c>
      <c r="O205" t="str">
        <f>_xlfn.XLOOKUP($D205,products!$A:$A,products!C:C,,0)</f>
        <v>L</v>
      </c>
      <c r="P205">
        <f>_xlfn.XLOOKUP($D205,products!$A:$A,products!D:D,,0)</f>
        <v>0.2</v>
      </c>
      <c r="Q205">
        <f>_xlfn.XLOOKUP($D205,products!$A:$A,products!E:E,,0)</f>
        <v>4.7549999999999999</v>
      </c>
      <c r="R205">
        <f>_xlfn.XLOOKUP($D205,products!$A:$A,products!F:F,,0)</f>
        <v>2.3774999999999999</v>
      </c>
      <c r="S205">
        <f>_xlfn.XLOOKUP($D205,products!$A:$A,products!G:G,,0)</f>
        <v>0.61814999999999998</v>
      </c>
      <c r="T205">
        <f t="shared" si="3"/>
        <v>4.7549999999999999</v>
      </c>
    </row>
    <row r="206" spans="1:20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t="str">
        <f>IF(_xlfn.XLOOKUP($C206,customers!$A:$A,customers!B:B," ",0) = 0, "N/A", _xlfn.XLOOKUP($C206,customers!$A:$A,customers!B:B," ",0))</f>
        <v>Sarette Ducarel</v>
      </c>
      <c r="G206" t="str">
        <f>IF(_xlfn.XLOOKUP($C206,customers!$A:$A,customers!C:C," ",0) = 0, "N/A", _xlfn.XLOOKUP(C206,customers!$A:$A,customers!C:C," ",0))</f>
        <v>N/A</v>
      </c>
      <c r="H206" t="str">
        <f>IF(_xlfn.XLOOKUP(C206,customers!A:A,customers!D:D," ",0) = 0, "N/A", _xlfn.XLOOKUP(C206,customers!A:A,customers!D:D," ",0))</f>
        <v>+1 (914) 915-4328</v>
      </c>
      <c r="I206" t="str">
        <f>IF(_xlfn.XLOOKUP($C206,customers!$A:$A,customers!E:E," ",0) = 0, "N/A", _xlfn.XLOOKUP($C206,customers!$A:$A,customers!E:E," ",0))</f>
        <v>04922 Colorado Street</v>
      </c>
      <c r="J206" t="str">
        <f>IF(_xlfn.XLOOKUP($C206,customers!$A:$A,customers!F:F," ",0) = 0, "N/A", _xlfn.XLOOKUP($C206,customers!$A:$A,customers!F:F," ",0))</f>
        <v>Staten Island</v>
      </c>
      <c r="K206" t="str">
        <f>IF(_xlfn.XLOOKUP($C206,customers!$A:$A,customers!G:G," ",0) = 0, "N/A", _xlfn.XLOOKUP($C206,customers!$A:$A,customers!G:G," ",0))</f>
        <v>United States</v>
      </c>
      <c r="L206">
        <f>IF(_xlfn.XLOOKUP($C206,customers!$A:$A,customers!H:H," ",0) = 0, "N/A", _xlfn.XLOOKUP($C206,customers!$A:$A,customers!H:H," ",0))</f>
        <v>10310</v>
      </c>
      <c r="M206" t="str">
        <f>IF(_xlfn.XLOOKUP($C206,customers!$A:$A,customers!I:I," ",0) = 0, "N/A", _xlfn.XLOOKUP($C206,customers!$A:$A,customers!I:I," ",0))</f>
        <v>No</v>
      </c>
      <c r="N206" t="str">
        <f>_xlfn.XLOOKUP($D206,products!$A:$A,products!B:B,,0)</f>
        <v>Exc</v>
      </c>
      <c r="O206" t="str">
        <f>_xlfn.XLOOKUP($D206,products!$A:$A,products!C:C,,0)</f>
        <v>M</v>
      </c>
      <c r="P206">
        <f>_xlfn.XLOOKUP($D206,products!$A:$A,products!D:D,,0)</f>
        <v>1</v>
      </c>
      <c r="Q206">
        <f>_xlfn.XLOOKUP($D206,products!$A:$A,products!E:E,,0)</f>
        <v>13.75</v>
      </c>
      <c r="R206">
        <f>_xlfn.XLOOKUP($D206,products!$A:$A,products!F:F,,0)</f>
        <v>1.375</v>
      </c>
      <c r="S206">
        <f>_xlfn.XLOOKUP($D206,products!$A:$A,products!G:G,,0)</f>
        <v>1.5125</v>
      </c>
      <c r="T206">
        <f t="shared" si="3"/>
        <v>82.5</v>
      </c>
    </row>
    <row r="207" spans="1:20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t="str">
        <f>IF(_xlfn.XLOOKUP($C207,customers!$A:$A,customers!B:B," ",0) = 0, "N/A", _xlfn.XLOOKUP($C207,customers!$A:$A,customers!B:B," ",0))</f>
        <v>Kendra Glison</v>
      </c>
      <c r="G207" t="str">
        <f>IF(_xlfn.XLOOKUP($C207,customers!$A:$A,customers!C:C," ",0) = 0, "N/A", _xlfn.XLOOKUP(C207,customers!$A:$A,customers!C:C," ",0))</f>
        <v>N/A</v>
      </c>
      <c r="H207" t="str">
        <f>IF(_xlfn.XLOOKUP(C207,customers!A:A,customers!D:D," ",0) = 0, "N/A", _xlfn.XLOOKUP(C207,customers!A:A,customers!D:D," ",0))</f>
        <v>+1 (202) 137-6867</v>
      </c>
      <c r="I207" t="str">
        <f>IF(_xlfn.XLOOKUP($C207,customers!$A:$A,customers!E:E," ",0) = 0, "N/A", _xlfn.XLOOKUP($C207,customers!$A:$A,customers!E:E," ",0))</f>
        <v>1 Kipling Lane</v>
      </c>
      <c r="J207" t="str">
        <f>IF(_xlfn.XLOOKUP($C207,customers!$A:$A,customers!F:F," ",0) = 0, "N/A", _xlfn.XLOOKUP($C207,customers!$A:$A,customers!F:F," ",0))</f>
        <v>Washington</v>
      </c>
      <c r="K207" t="str">
        <f>IF(_xlfn.XLOOKUP($C207,customers!$A:$A,customers!G:G," ",0) = 0, "N/A", _xlfn.XLOOKUP($C207,customers!$A:$A,customers!G:G," ",0))</f>
        <v>United States</v>
      </c>
      <c r="L207">
        <f>IF(_xlfn.XLOOKUP($C207,customers!$A:$A,customers!H:H," ",0) = 0, "N/A", _xlfn.XLOOKUP($C207,customers!$A:$A,customers!H:H," ",0))</f>
        <v>20337</v>
      </c>
      <c r="M207" t="str">
        <f>IF(_xlfn.XLOOKUP($C207,customers!$A:$A,customers!I:I," ",0) = 0, "N/A", _xlfn.XLOOKUP($C207,customers!$A:$A,customers!I:I," ",0))</f>
        <v>Yes</v>
      </c>
      <c r="N207" t="str">
        <f>_xlfn.XLOOKUP($D207,products!$A:$A,products!B:B,,0)</f>
        <v>Rob</v>
      </c>
      <c r="O207" t="str">
        <f>_xlfn.XLOOKUP($D207,products!$A:$A,products!C:C,,0)</f>
        <v>D</v>
      </c>
      <c r="P207">
        <f>_xlfn.XLOOKUP($D207,products!$A:$A,products!D:D,,0)</f>
        <v>0.2</v>
      </c>
      <c r="Q207">
        <f>_xlfn.XLOOKUP($D207,products!$A:$A,products!E:E,,0)</f>
        <v>2.6849999999999996</v>
      </c>
      <c r="R207">
        <f>_xlfn.XLOOKUP($D207,products!$A:$A,products!F:F,,0)</f>
        <v>1.3424999999999998</v>
      </c>
      <c r="S207">
        <f>_xlfn.XLOOKUP($D207,products!$A:$A,products!G:G,,0)</f>
        <v>0.16109999999999997</v>
      </c>
      <c r="T207">
        <f t="shared" si="3"/>
        <v>8.0549999999999997</v>
      </c>
    </row>
    <row r="208" spans="1:20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t="str">
        <f>IF(_xlfn.XLOOKUP($C208,customers!$A:$A,customers!B:B," ",0) = 0, "N/A", _xlfn.XLOOKUP($C208,customers!$A:$A,customers!B:B," ",0))</f>
        <v>Nertie Poolman</v>
      </c>
      <c r="G208" t="str">
        <f>IF(_xlfn.XLOOKUP($C208,customers!$A:$A,customers!C:C," ",0) = 0, "N/A", _xlfn.XLOOKUP(C208,customers!$A:$A,customers!C:C," ",0))</f>
        <v>npoolman5q@howstuffworks.com</v>
      </c>
      <c r="H208" t="str">
        <f>IF(_xlfn.XLOOKUP(C208,customers!A:A,customers!D:D," ",0) = 0, "N/A", _xlfn.XLOOKUP(C208,customers!A:A,customers!D:D," ",0))</f>
        <v>N/A</v>
      </c>
      <c r="I208" t="str">
        <f>IF(_xlfn.XLOOKUP($C208,customers!$A:$A,customers!E:E," ",0) = 0, "N/A", _xlfn.XLOOKUP($C208,customers!$A:$A,customers!E:E," ",0))</f>
        <v>356 Service Way</v>
      </c>
      <c r="J208" t="str">
        <f>IF(_xlfn.XLOOKUP($C208,customers!$A:$A,customers!F:F," ",0) = 0, "N/A", _xlfn.XLOOKUP($C208,customers!$A:$A,customers!F:F," ",0))</f>
        <v>Charlotte</v>
      </c>
      <c r="K208" t="str">
        <f>IF(_xlfn.XLOOKUP($C208,customers!$A:$A,customers!G:G," ",0) = 0, "N/A", _xlfn.XLOOKUP($C208,customers!$A:$A,customers!G:G," ",0))</f>
        <v>United States</v>
      </c>
      <c r="L208">
        <f>IF(_xlfn.XLOOKUP($C208,customers!$A:$A,customers!H:H," ",0) = 0, "N/A", _xlfn.XLOOKUP($C208,customers!$A:$A,customers!H:H," ",0))</f>
        <v>28225</v>
      </c>
      <c r="M208" t="str">
        <f>IF(_xlfn.XLOOKUP($C208,customers!$A:$A,customers!I:I," ",0) = 0, "N/A", _xlfn.XLOOKUP($C208,customers!$A:$A,customers!I:I," ",0))</f>
        <v>No</v>
      </c>
      <c r="N208" t="str">
        <f>_xlfn.XLOOKUP($D208,products!$A:$A,products!B:B,,0)</f>
        <v>Ara</v>
      </c>
      <c r="O208" t="str">
        <f>_xlfn.XLOOKUP($D208,products!$A:$A,products!C:C,,0)</f>
        <v>M</v>
      </c>
      <c r="P208">
        <f>_xlfn.XLOOKUP($D208,products!$A:$A,products!D:D,,0)</f>
        <v>1</v>
      </c>
      <c r="Q208">
        <f>_xlfn.XLOOKUP($D208,products!$A:$A,products!E:E,,0)</f>
        <v>11.25</v>
      </c>
      <c r="R208">
        <f>_xlfn.XLOOKUP($D208,products!$A:$A,products!F:F,,0)</f>
        <v>1.125</v>
      </c>
      <c r="S208">
        <f>_xlfn.XLOOKUP($D208,products!$A:$A,products!G:G,,0)</f>
        <v>1.0125</v>
      </c>
      <c r="T208">
        <f t="shared" si="3"/>
        <v>22.5</v>
      </c>
    </row>
    <row r="209" spans="1:20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t="str">
        <f>IF(_xlfn.XLOOKUP($C209,customers!$A:$A,customers!B:B," ",0) = 0, "N/A", _xlfn.XLOOKUP($C209,customers!$A:$A,customers!B:B," ",0))</f>
        <v>Orbadiah Duny</v>
      </c>
      <c r="G209" t="str">
        <f>IF(_xlfn.XLOOKUP($C209,customers!$A:$A,customers!C:C," ",0) = 0, "N/A", _xlfn.XLOOKUP(C209,customers!$A:$A,customers!C:C," ",0))</f>
        <v>oduny5r@constantcontact.com</v>
      </c>
      <c r="H209" t="str">
        <f>IF(_xlfn.XLOOKUP(C209,customers!A:A,customers!D:D," ",0) = 0, "N/A", _xlfn.XLOOKUP(C209,customers!A:A,customers!D:D," ",0))</f>
        <v>+1 (806) 181-9003</v>
      </c>
      <c r="I209" t="str">
        <f>IF(_xlfn.XLOOKUP($C209,customers!$A:$A,customers!E:E," ",0) = 0, "N/A", _xlfn.XLOOKUP($C209,customers!$A:$A,customers!E:E," ",0))</f>
        <v>62772 Arkansas Pass</v>
      </c>
      <c r="J209" t="str">
        <f>IF(_xlfn.XLOOKUP($C209,customers!$A:$A,customers!F:F," ",0) = 0, "N/A", _xlfn.XLOOKUP($C209,customers!$A:$A,customers!F:F," ",0))</f>
        <v>Lubbock</v>
      </c>
      <c r="K209" t="str">
        <f>IF(_xlfn.XLOOKUP($C209,customers!$A:$A,customers!G:G," ",0) = 0, "N/A", _xlfn.XLOOKUP($C209,customers!$A:$A,customers!G:G," ",0))</f>
        <v>United States</v>
      </c>
      <c r="L209">
        <f>IF(_xlfn.XLOOKUP($C209,customers!$A:$A,customers!H:H," ",0) = 0, "N/A", _xlfn.XLOOKUP($C209,customers!$A:$A,customers!H:H," ",0))</f>
        <v>79491</v>
      </c>
      <c r="M209" t="str">
        <f>IF(_xlfn.XLOOKUP($C209,customers!$A:$A,customers!I:I," ",0) = 0, "N/A", _xlfn.XLOOKUP($C209,customers!$A:$A,customers!I:I," ",0))</f>
        <v>Yes</v>
      </c>
      <c r="N209" t="str">
        <f>_xlfn.XLOOKUP($D209,products!$A:$A,products!B:B,,0)</f>
        <v>Ara</v>
      </c>
      <c r="O209" t="str">
        <f>_xlfn.XLOOKUP($D209,products!$A:$A,products!C:C,,0)</f>
        <v>M</v>
      </c>
      <c r="P209">
        <f>_xlfn.XLOOKUP($D209,products!$A:$A,products!D:D,,0)</f>
        <v>0.5</v>
      </c>
      <c r="Q209">
        <f>_xlfn.XLOOKUP($D209,products!$A:$A,products!E:E,,0)</f>
        <v>6.75</v>
      </c>
      <c r="R209">
        <f>_xlfn.XLOOKUP($D209,products!$A:$A,products!F:F,,0)</f>
        <v>1.35</v>
      </c>
      <c r="S209">
        <f>_xlfn.XLOOKUP($D209,products!$A:$A,products!G:G,,0)</f>
        <v>0.60749999999999993</v>
      </c>
      <c r="T209">
        <f t="shared" si="3"/>
        <v>40.5</v>
      </c>
    </row>
    <row r="210" spans="1:20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t="str">
        <f>IF(_xlfn.XLOOKUP($C210,customers!$A:$A,customers!B:B," ",0) = 0, "N/A", _xlfn.XLOOKUP($C210,customers!$A:$A,customers!B:B," ",0))</f>
        <v>Constance Halfhide</v>
      </c>
      <c r="G210" t="str">
        <f>IF(_xlfn.XLOOKUP($C210,customers!$A:$A,customers!C:C," ",0) = 0, "N/A", _xlfn.XLOOKUP(C210,customers!$A:$A,customers!C:C," ",0))</f>
        <v>chalfhide5s@google.ru</v>
      </c>
      <c r="H210" t="str">
        <f>IF(_xlfn.XLOOKUP(C210,customers!A:A,customers!D:D," ",0) = 0, "N/A", _xlfn.XLOOKUP(C210,customers!A:A,customers!D:D," ",0))</f>
        <v>+353 (885) 827-8865</v>
      </c>
      <c r="I210" t="str">
        <f>IF(_xlfn.XLOOKUP($C210,customers!$A:$A,customers!E:E," ",0) = 0, "N/A", _xlfn.XLOOKUP($C210,customers!$A:$A,customers!E:E," ",0))</f>
        <v>75275 Sunnyside Center</v>
      </c>
      <c r="J210" t="str">
        <f>IF(_xlfn.XLOOKUP($C210,customers!$A:$A,customers!F:F," ",0) = 0, "N/A", _xlfn.XLOOKUP($C210,customers!$A:$A,customers!F:F," ",0))</f>
        <v>Fermoy</v>
      </c>
      <c r="K210" t="str">
        <f>IF(_xlfn.XLOOKUP($C210,customers!$A:$A,customers!G:G," ",0) = 0, "N/A", _xlfn.XLOOKUP($C210,customers!$A:$A,customers!G:G," ",0))</f>
        <v>Ireland</v>
      </c>
      <c r="L210" t="str">
        <f>IF(_xlfn.XLOOKUP($C210,customers!$A:$A,customers!H:H," ",0) = 0, "N/A", _xlfn.XLOOKUP($C210,customers!$A:$A,customers!H:H," ",0))</f>
        <v>P61</v>
      </c>
      <c r="M210" t="str">
        <f>IF(_xlfn.XLOOKUP($C210,customers!$A:$A,customers!I:I," ",0) = 0, "N/A", _xlfn.XLOOKUP($C210,customers!$A:$A,customers!I:I," ",0))</f>
        <v>Yes</v>
      </c>
      <c r="N210" t="str">
        <f>_xlfn.XLOOKUP($D210,products!$A:$A,products!B:B,,0)</f>
        <v>Exc</v>
      </c>
      <c r="O210" t="str">
        <f>_xlfn.XLOOKUP($D210,products!$A:$A,products!C:C,,0)</f>
        <v>D</v>
      </c>
      <c r="P210">
        <f>_xlfn.XLOOKUP($D210,products!$A:$A,products!D:D,,0)</f>
        <v>0.5</v>
      </c>
      <c r="Q210">
        <f>_xlfn.XLOOKUP($D210,products!$A:$A,products!E:E,,0)</f>
        <v>7.29</v>
      </c>
      <c r="R210">
        <f>_xlfn.XLOOKUP($D210,products!$A:$A,products!F:F,,0)</f>
        <v>1.458</v>
      </c>
      <c r="S210">
        <f>_xlfn.XLOOKUP($D210,products!$A:$A,products!G:G,,0)</f>
        <v>0.80190000000000006</v>
      </c>
      <c r="T210">
        <f t="shared" si="3"/>
        <v>29.16</v>
      </c>
    </row>
    <row r="211" spans="1:20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t="str">
        <f>IF(_xlfn.XLOOKUP($C211,customers!$A:$A,customers!B:B," ",0) = 0, "N/A", _xlfn.XLOOKUP($C211,customers!$A:$A,customers!B:B," ",0))</f>
        <v>Fransisco Malecky</v>
      </c>
      <c r="G211" t="str">
        <f>IF(_xlfn.XLOOKUP($C211,customers!$A:$A,customers!C:C," ",0) = 0, "N/A", _xlfn.XLOOKUP(C211,customers!$A:$A,customers!C:C," ",0))</f>
        <v>fmalecky5t@list-manage.com</v>
      </c>
      <c r="H211" t="str">
        <f>IF(_xlfn.XLOOKUP(C211,customers!A:A,customers!D:D," ",0) = 0, "N/A", _xlfn.XLOOKUP(C211,customers!A:A,customers!D:D," ",0))</f>
        <v>+44 (738) 660-4264</v>
      </c>
      <c r="I211" t="str">
        <f>IF(_xlfn.XLOOKUP($C211,customers!$A:$A,customers!E:E," ",0) = 0, "N/A", _xlfn.XLOOKUP($C211,customers!$A:$A,customers!E:E," ",0))</f>
        <v>11 Dakota Lane</v>
      </c>
      <c r="J211" t="str">
        <f>IF(_xlfn.XLOOKUP($C211,customers!$A:$A,customers!F:F," ",0) = 0, "N/A", _xlfn.XLOOKUP($C211,customers!$A:$A,customers!F:F," ",0))</f>
        <v>Whitwell</v>
      </c>
      <c r="K211" t="str">
        <f>IF(_xlfn.XLOOKUP($C211,customers!$A:$A,customers!G:G," ",0) = 0, "N/A", _xlfn.XLOOKUP($C211,customers!$A:$A,customers!G:G," ",0))</f>
        <v>United Kingdom</v>
      </c>
      <c r="L211" t="str">
        <f>IF(_xlfn.XLOOKUP($C211,customers!$A:$A,customers!H:H," ",0) = 0, "N/A", _xlfn.XLOOKUP($C211,customers!$A:$A,customers!H:H," ",0))</f>
        <v>DL10</v>
      </c>
      <c r="M211" t="str">
        <f>IF(_xlfn.XLOOKUP($C211,customers!$A:$A,customers!I:I," ",0) = 0, "N/A", _xlfn.XLOOKUP($C211,customers!$A:$A,customers!I:I," ",0))</f>
        <v>No</v>
      </c>
      <c r="N211" t="str">
        <f>_xlfn.XLOOKUP($D211,products!$A:$A,products!B:B,,0)</f>
        <v>Ara</v>
      </c>
      <c r="O211" t="str">
        <f>_xlfn.XLOOKUP($D211,products!$A:$A,products!C:C,,0)</f>
        <v>M</v>
      </c>
      <c r="P211">
        <f>_xlfn.XLOOKUP($D211,products!$A:$A,products!D:D,,0)</f>
        <v>0.5</v>
      </c>
      <c r="Q211">
        <f>_xlfn.XLOOKUP($D211,products!$A:$A,products!E:E,,0)</f>
        <v>6.75</v>
      </c>
      <c r="R211">
        <f>_xlfn.XLOOKUP($D211,products!$A:$A,products!F:F,,0)</f>
        <v>1.35</v>
      </c>
      <c r="S211">
        <f>_xlfn.XLOOKUP($D211,products!$A:$A,products!G:G,,0)</f>
        <v>0.60749999999999993</v>
      </c>
      <c r="T211">
        <f t="shared" si="3"/>
        <v>6.75</v>
      </c>
    </row>
    <row r="212" spans="1:20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t="str">
        <f>IF(_xlfn.XLOOKUP($C212,customers!$A:$A,customers!B:B," ",0) = 0, "N/A", _xlfn.XLOOKUP($C212,customers!$A:$A,customers!B:B," ",0))</f>
        <v>Anselma Attwater</v>
      </c>
      <c r="G212" t="str">
        <f>IF(_xlfn.XLOOKUP($C212,customers!$A:$A,customers!C:C," ",0) = 0, "N/A", _xlfn.XLOOKUP(C212,customers!$A:$A,customers!C:C," ",0))</f>
        <v>aattwater5u@wikia.com</v>
      </c>
      <c r="H212" t="str">
        <f>IF(_xlfn.XLOOKUP(C212,customers!A:A,customers!D:D," ",0) = 0, "N/A", _xlfn.XLOOKUP(C212,customers!A:A,customers!D:D," ",0))</f>
        <v>+1 (434) 821-8618</v>
      </c>
      <c r="I212" t="str">
        <f>IF(_xlfn.XLOOKUP($C212,customers!$A:$A,customers!E:E," ",0) = 0, "N/A", _xlfn.XLOOKUP($C212,customers!$A:$A,customers!E:E," ",0))</f>
        <v>72 Maryland Terrace</v>
      </c>
      <c r="J212" t="str">
        <f>IF(_xlfn.XLOOKUP($C212,customers!$A:$A,customers!F:F," ",0) = 0, "N/A", _xlfn.XLOOKUP($C212,customers!$A:$A,customers!F:F," ",0))</f>
        <v>Charlottesville</v>
      </c>
      <c r="K212" t="str">
        <f>IF(_xlfn.XLOOKUP($C212,customers!$A:$A,customers!G:G," ",0) = 0, "N/A", _xlfn.XLOOKUP($C212,customers!$A:$A,customers!G:G," ",0))</f>
        <v>United States</v>
      </c>
      <c r="L212">
        <f>IF(_xlfn.XLOOKUP($C212,customers!$A:$A,customers!H:H," ",0) = 0, "N/A", _xlfn.XLOOKUP($C212,customers!$A:$A,customers!H:H," ",0))</f>
        <v>22908</v>
      </c>
      <c r="M212" t="str">
        <f>IF(_xlfn.XLOOKUP($C212,customers!$A:$A,customers!I:I," ",0) = 0, "N/A", _xlfn.XLOOKUP($C212,customers!$A:$A,customers!I:I," ",0))</f>
        <v>Yes</v>
      </c>
      <c r="N212" t="str">
        <f>_xlfn.XLOOKUP($D212,products!$A:$A,products!B:B,,0)</f>
        <v>Lib</v>
      </c>
      <c r="O212" t="str">
        <f>_xlfn.XLOOKUP($D212,products!$A:$A,products!C:C,,0)</f>
        <v>D</v>
      </c>
      <c r="P212">
        <f>_xlfn.XLOOKUP($D212,products!$A:$A,products!D:D,,0)</f>
        <v>1</v>
      </c>
      <c r="Q212">
        <f>_xlfn.XLOOKUP($D212,products!$A:$A,products!E:E,,0)</f>
        <v>12.95</v>
      </c>
      <c r="R212">
        <f>_xlfn.XLOOKUP($D212,products!$A:$A,products!F:F,,0)</f>
        <v>1.2949999999999999</v>
      </c>
      <c r="S212">
        <f>_xlfn.XLOOKUP($D212,products!$A:$A,products!G:G,,0)</f>
        <v>1.6835</v>
      </c>
      <c r="T212">
        <f t="shared" si="3"/>
        <v>51.8</v>
      </c>
    </row>
    <row r="213" spans="1:20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t="str">
        <f>IF(_xlfn.XLOOKUP($C213,customers!$A:$A,customers!B:B," ",0) = 0, "N/A", _xlfn.XLOOKUP($C213,customers!$A:$A,customers!B:B," ",0))</f>
        <v>Minette Whellans</v>
      </c>
      <c r="G213" t="str">
        <f>IF(_xlfn.XLOOKUP($C213,customers!$A:$A,customers!C:C," ",0) = 0, "N/A", _xlfn.XLOOKUP(C213,customers!$A:$A,customers!C:C," ",0))</f>
        <v>mwhellans5v@mapquest.com</v>
      </c>
      <c r="H213" t="str">
        <f>IF(_xlfn.XLOOKUP(C213,customers!A:A,customers!D:D," ",0) = 0, "N/A", _xlfn.XLOOKUP(C213,customers!A:A,customers!D:D," ",0))</f>
        <v>N/A</v>
      </c>
      <c r="I213" t="str">
        <f>IF(_xlfn.XLOOKUP($C213,customers!$A:$A,customers!E:E," ",0) = 0, "N/A", _xlfn.XLOOKUP($C213,customers!$A:$A,customers!E:E," ",0))</f>
        <v>3 High Crossing Way</v>
      </c>
      <c r="J213" t="str">
        <f>IF(_xlfn.XLOOKUP($C213,customers!$A:$A,customers!F:F," ",0) = 0, "N/A", _xlfn.XLOOKUP($C213,customers!$A:$A,customers!F:F," ",0))</f>
        <v>New York City</v>
      </c>
      <c r="K213" t="str">
        <f>IF(_xlfn.XLOOKUP($C213,customers!$A:$A,customers!G:G," ",0) = 0, "N/A", _xlfn.XLOOKUP($C213,customers!$A:$A,customers!G:G," ",0))</f>
        <v>United States</v>
      </c>
      <c r="L213">
        <f>IF(_xlfn.XLOOKUP($C213,customers!$A:$A,customers!H:H," ",0) = 0, "N/A", _xlfn.XLOOKUP($C213,customers!$A:$A,customers!H:H," ",0))</f>
        <v>10105</v>
      </c>
      <c r="M213" t="str">
        <f>IF(_xlfn.XLOOKUP($C213,customers!$A:$A,customers!I:I," ",0) = 0, "N/A", _xlfn.XLOOKUP($C213,customers!$A:$A,customers!I:I," ",0))</f>
        <v>No</v>
      </c>
      <c r="N213" t="str">
        <f>_xlfn.XLOOKUP($D213,products!$A:$A,products!B:B,,0)</f>
        <v>Exc</v>
      </c>
      <c r="O213" t="str">
        <f>_xlfn.XLOOKUP($D213,products!$A:$A,products!C:C,,0)</f>
        <v>L</v>
      </c>
      <c r="P213">
        <f>_xlfn.XLOOKUP($D213,products!$A:$A,products!D:D,,0)</f>
        <v>0.5</v>
      </c>
      <c r="Q213">
        <f>_xlfn.XLOOKUP($D213,products!$A:$A,products!E:E,,0)</f>
        <v>8.91</v>
      </c>
      <c r="R213">
        <f>_xlfn.XLOOKUP($D213,products!$A:$A,products!F:F,,0)</f>
        <v>1.782</v>
      </c>
      <c r="S213">
        <f>_xlfn.XLOOKUP($D213,products!$A:$A,products!G:G,,0)</f>
        <v>0.98009999999999997</v>
      </c>
      <c r="T213">
        <f t="shared" si="3"/>
        <v>53.46</v>
      </c>
    </row>
    <row r="214" spans="1:20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t="str">
        <f>IF(_xlfn.XLOOKUP($C214,customers!$A:$A,customers!B:B," ",0) = 0, "N/A", _xlfn.XLOOKUP($C214,customers!$A:$A,customers!B:B," ",0))</f>
        <v>Dael Camilletti</v>
      </c>
      <c r="G214" t="str">
        <f>IF(_xlfn.XLOOKUP($C214,customers!$A:$A,customers!C:C," ",0) = 0, "N/A", _xlfn.XLOOKUP(C214,customers!$A:$A,customers!C:C," ",0))</f>
        <v>dcamilletti5w@businesswire.com</v>
      </c>
      <c r="H214" t="str">
        <f>IF(_xlfn.XLOOKUP(C214,customers!A:A,customers!D:D," ",0) = 0, "N/A", _xlfn.XLOOKUP(C214,customers!A:A,customers!D:D," ",0))</f>
        <v>+1 (540) 722-6065</v>
      </c>
      <c r="I214" t="str">
        <f>IF(_xlfn.XLOOKUP($C214,customers!$A:$A,customers!E:E," ",0) = 0, "N/A", _xlfn.XLOOKUP($C214,customers!$A:$A,customers!E:E," ",0))</f>
        <v>782 American Terrace</v>
      </c>
      <c r="J214" t="str">
        <f>IF(_xlfn.XLOOKUP($C214,customers!$A:$A,customers!F:F," ",0) = 0, "N/A", _xlfn.XLOOKUP($C214,customers!$A:$A,customers!F:F," ",0))</f>
        <v>Roanoke</v>
      </c>
      <c r="K214" t="str">
        <f>IF(_xlfn.XLOOKUP($C214,customers!$A:$A,customers!G:G," ",0) = 0, "N/A", _xlfn.XLOOKUP($C214,customers!$A:$A,customers!G:G," ",0))</f>
        <v>United States</v>
      </c>
      <c r="L214">
        <f>IF(_xlfn.XLOOKUP($C214,customers!$A:$A,customers!H:H," ",0) = 0, "N/A", _xlfn.XLOOKUP($C214,customers!$A:$A,customers!H:H," ",0))</f>
        <v>24009</v>
      </c>
      <c r="M214" t="str">
        <f>IF(_xlfn.XLOOKUP($C214,customers!$A:$A,customers!I:I," ",0) = 0, "N/A", _xlfn.XLOOKUP($C214,customers!$A:$A,customers!I:I," ",0))</f>
        <v>Yes</v>
      </c>
      <c r="N214" t="str">
        <f>_xlfn.XLOOKUP($D214,products!$A:$A,products!B:B,,0)</f>
        <v>Exc</v>
      </c>
      <c r="O214" t="str">
        <f>_xlfn.XLOOKUP($D214,products!$A:$A,products!C:C,,0)</f>
        <v>D</v>
      </c>
      <c r="P214">
        <f>_xlfn.XLOOKUP($D214,products!$A:$A,products!D:D,,0)</f>
        <v>0.2</v>
      </c>
      <c r="Q214">
        <f>_xlfn.XLOOKUP($D214,products!$A:$A,products!E:E,,0)</f>
        <v>3.645</v>
      </c>
      <c r="R214">
        <f>_xlfn.XLOOKUP($D214,products!$A:$A,products!F:F,,0)</f>
        <v>1.8225</v>
      </c>
      <c r="S214">
        <f>_xlfn.XLOOKUP($D214,products!$A:$A,products!G:G,,0)</f>
        <v>0.40095000000000003</v>
      </c>
      <c r="T214">
        <f t="shared" si="3"/>
        <v>14.58</v>
      </c>
    </row>
    <row r="215" spans="1:20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t="str">
        <f>IF(_xlfn.XLOOKUP($C215,customers!$A:$A,customers!B:B," ",0) = 0, "N/A", _xlfn.XLOOKUP($C215,customers!$A:$A,customers!B:B," ",0))</f>
        <v>Emiline Galgey</v>
      </c>
      <c r="G215" t="str">
        <f>IF(_xlfn.XLOOKUP($C215,customers!$A:$A,customers!C:C," ",0) = 0, "N/A", _xlfn.XLOOKUP(C215,customers!$A:$A,customers!C:C," ",0))</f>
        <v>egalgey5x@wufoo.com</v>
      </c>
      <c r="H215" t="str">
        <f>IF(_xlfn.XLOOKUP(C215,customers!A:A,customers!D:D," ",0) = 0, "N/A", _xlfn.XLOOKUP(C215,customers!A:A,customers!D:D," ",0))</f>
        <v>+1 (718) 311-6732</v>
      </c>
      <c r="I215" t="str">
        <f>IF(_xlfn.XLOOKUP($C215,customers!$A:$A,customers!E:E," ",0) = 0, "N/A", _xlfn.XLOOKUP($C215,customers!$A:$A,customers!E:E," ",0))</f>
        <v>6 Park Meadow Plaza</v>
      </c>
      <c r="J215" t="str">
        <f>IF(_xlfn.XLOOKUP($C215,customers!$A:$A,customers!F:F," ",0) = 0, "N/A", _xlfn.XLOOKUP($C215,customers!$A:$A,customers!F:F," ",0))</f>
        <v>New York City</v>
      </c>
      <c r="K215" t="str">
        <f>IF(_xlfn.XLOOKUP($C215,customers!$A:$A,customers!G:G," ",0) = 0, "N/A", _xlfn.XLOOKUP($C215,customers!$A:$A,customers!G:G," ",0))</f>
        <v>United States</v>
      </c>
      <c r="L215">
        <f>IF(_xlfn.XLOOKUP($C215,customers!$A:$A,customers!H:H," ",0) = 0, "N/A", _xlfn.XLOOKUP($C215,customers!$A:$A,customers!H:H," ",0))</f>
        <v>10009</v>
      </c>
      <c r="M215" t="str">
        <f>IF(_xlfn.XLOOKUP($C215,customers!$A:$A,customers!I:I," ",0) = 0, "N/A", _xlfn.XLOOKUP($C215,customers!$A:$A,customers!I:I," ",0))</f>
        <v>No</v>
      </c>
      <c r="N215" t="str">
        <f>_xlfn.XLOOKUP($D215,products!$A:$A,products!B:B,,0)</f>
        <v>Rob</v>
      </c>
      <c r="O215" t="str">
        <f>_xlfn.XLOOKUP($D215,products!$A:$A,products!C:C,,0)</f>
        <v>D</v>
      </c>
      <c r="P215">
        <f>_xlfn.XLOOKUP($D215,products!$A:$A,products!D:D,,0)</f>
        <v>2.5</v>
      </c>
      <c r="Q215">
        <f>_xlfn.XLOOKUP($D215,products!$A:$A,products!E:E,,0)</f>
        <v>20.584999999999997</v>
      </c>
      <c r="R215">
        <f>_xlfn.XLOOKUP($D215,products!$A:$A,products!F:F,,0)</f>
        <v>0.82339999999999991</v>
      </c>
      <c r="S215">
        <f>_xlfn.XLOOKUP($D215,products!$A:$A,products!G:G,,0)</f>
        <v>1.2350999999999999</v>
      </c>
      <c r="T215">
        <f t="shared" si="3"/>
        <v>20.584999999999997</v>
      </c>
    </row>
    <row r="216" spans="1:20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t="str">
        <f>IF(_xlfn.XLOOKUP($C216,customers!$A:$A,customers!B:B," ",0) = 0, "N/A", _xlfn.XLOOKUP($C216,customers!$A:$A,customers!B:B," ",0))</f>
        <v>Murdock Hame</v>
      </c>
      <c r="G216" t="str">
        <f>IF(_xlfn.XLOOKUP($C216,customers!$A:$A,customers!C:C," ",0) = 0, "N/A", _xlfn.XLOOKUP(C216,customers!$A:$A,customers!C:C," ",0))</f>
        <v>mhame5y@newsvine.com</v>
      </c>
      <c r="H216" t="str">
        <f>IF(_xlfn.XLOOKUP(C216,customers!A:A,customers!D:D," ",0) = 0, "N/A", _xlfn.XLOOKUP(C216,customers!A:A,customers!D:D," ",0))</f>
        <v>+353 (649) 297-0884</v>
      </c>
      <c r="I216" t="str">
        <f>IF(_xlfn.XLOOKUP($C216,customers!$A:$A,customers!E:E," ",0) = 0, "N/A", _xlfn.XLOOKUP($C216,customers!$A:$A,customers!E:E," ",0))</f>
        <v>0 Burning Wood Drive</v>
      </c>
      <c r="J216" t="str">
        <f>IF(_xlfn.XLOOKUP($C216,customers!$A:$A,customers!F:F," ",0) = 0, "N/A", _xlfn.XLOOKUP($C216,customers!$A:$A,customers!F:F," ",0))</f>
        <v>Balally</v>
      </c>
      <c r="K216" t="str">
        <f>IF(_xlfn.XLOOKUP($C216,customers!$A:$A,customers!G:G," ",0) = 0, "N/A", _xlfn.XLOOKUP($C216,customers!$A:$A,customers!G:G," ",0))</f>
        <v>Ireland</v>
      </c>
      <c r="L216" t="str">
        <f>IF(_xlfn.XLOOKUP($C216,customers!$A:$A,customers!H:H," ",0) = 0, "N/A", _xlfn.XLOOKUP($C216,customers!$A:$A,customers!H:H," ",0))</f>
        <v>D04</v>
      </c>
      <c r="M216" t="str">
        <f>IF(_xlfn.XLOOKUP($C216,customers!$A:$A,customers!I:I," ",0) = 0, "N/A", _xlfn.XLOOKUP($C216,customers!$A:$A,customers!I:I," ",0))</f>
        <v>No</v>
      </c>
      <c r="N216" t="str">
        <f>_xlfn.XLOOKUP($D216,products!$A:$A,products!B:B,,0)</f>
        <v>Lib</v>
      </c>
      <c r="O216" t="str">
        <f>_xlfn.XLOOKUP($D216,products!$A:$A,products!C:C,,0)</f>
        <v>L</v>
      </c>
      <c r="P216">
        <f>_xlfn.XLOOKUP($D216,products!$A:$A,products!D:D,,0)</f>
        <v>1</v>
      </c>
      <c r="Q216">
        <f>_xlfn.XLOOKUP($D216,products!$A:$A,products!E:E,,0)</f>
        <v>15.85</v>
      </c>
      <c r="R216">
        <f>_xlfn.XLOOKUP($D216,products!$A:$A,products!F:F,,0)</f>
        <v>1.585</v>
      </c>
      <c r="S216">
        <f>_xlfn.XLOOKUP($D216,products!$A:$A,products!G:G,,0)</f>
        <v>2.0605000000000002</v>
      </c>
      <c r="T216">
        <f t="shared" si="3"/>
        <v>31.7</v>
      </c>
    </row>
    <row r="217" spans="1:20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t="str">
        <f>IF(_xlfn.XLOOKUP($C217,customers!$A:$A,customers!B:B," ",0) = 0, "N/A", _xlfn.XLOOKUP($C217,customers!$A:$A,customers!B:B," ",0))</f>
        <v>Ilka Gurnee</v>
      </c>
      <c r="G217" t="str">
        <f>IF(_xlfn.XLOOKUP($C217,customers!$A:$A,customers!C:C," ",0) = 0, "N/A", _xlfn.XLOOKUP(C217,customers!$A:$A,customers!C:C," ",0))</f>
        <v>igurnee5z@usnews.com</v>
      </c>
      <c r="H217" t="str">
        <f>IF(_xlfn.XLOOKUP(C217,customers!A:A,customers!D:D," ",0) = 0, "N/A", _xlfn.XLOOKUP(C217,customers!A:A,customers!D:D," ",0))</f>
        <v>+1 (801) 642-0352</v>
      </c>
      <c r="I217" t="str">
        <f>IF(_xlfn.XLOOKUP($C217,customers!$A:$A,customers!E:E," ",0) = 0, "N/A", _xlfn.XLOOKUP($C217,customers!$A:$A,customers!E:E," ",0))</f>
        <v>1 Troy Circle</v>
      </c>
      <c r="J217" t="str">
        <f>IF(_xlfn.XLOOKUP($C217,customers!$A:$A,customers!F:F," ",0) = 0, "N/A", _xlfn.XLOOKUP($C217,customers!$A:$A,customers!F:F," ",0))</f>
        <v>Salt Lake City</v>
      </c>
      <c r="K217" t="str">
        <f>IF(_xlfn.XLOOKUP($C217,customers!$A:$A,customers!G:G," ",0) = 0, "N/A", _xlfn.XLOOKUP($C217,customers!$A:$A,customers!G:G," ",0))</f>
        <v>United States</v>
      </c>
      <c r="L217">
        <f>IF(_xlfn.XLOOKUP($C217,customers!$A:$A,customers!H:H," ",0) = 0, "N/A", _xlfn.XLOOKUP($C217,customers!$A:$A,customers!H:H," ",0))</f>
        <v>84120</v>
      </c>
      <c r="M217" t="str">
        <f>IF(_xlfn.XLOOKUP($C217,customers!$A:$A,customers!I:I," ",0) = 0, "N/A", _xlfn.XLOOKUP($C217,customers!$A:$A,customers!I:I," ",0))</f>
        <v>No</v>
      </c>
      <c r="N217" t="str">
        <f>_xlfn.XLOOKUP($D217,products!$A:$A,products!B:B,,0)</f>
        <v>Lib</v>
      </c>
      <c r="O217" t="str">
        <f>_xlfn.XLOOKUP($D217,products!$A:$A,products!C:C,,0)</f>
        <v>D</v>
      </c>
      <c r="P217">
        <f>_xlfn.XLOOKUP($D217,products!$A:$A,products!D:D,,0)</f>
        <v>0.2</v>
      </c>
      <c r="Q217">
        <f>_xlfn.XLOOKUP($D217,products!$A:$A,products!E:E,,0)</f>
        <v>3.8849999999999998</v>
      </c>
      <c r="R217">
        <f>_xlfn.XLOOKUP($D217,products!$A:$A,products!F:F,,0)</f>
        <v>1.9424999999999999</v>
      </c>
      <c r="S217">
        <f>_xlfn.XLOOKUP($D217,products!$A:$A,products!G:G,,0)</f>
        <v>0.50505</v>
      </c>
      <c r="T217">
        <f t="shared" si="3"/>
        <v>23.31</v>
      </c>
    </row>
    <row r="218" spans="1:20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t="str">
        <f>IF(_xlfn.XLOOKUP($C218,customers!$A:$A,customers!B:B," ",0) = 0, "N/A", _xlfn.XLOOKUP($C218,customers!$A:$A,customers!B:B," ",0))</f>
        <v>Alfy Snowding</v>
      </c>
      <c r="G218" t="str">
        <f>IF(_xlfn.XLOOKUP($C218,customers!$A:$A,customers!C:C," ",0) = 0, "N/A", _xlfn.XLOOKUP(C218,customers!$A:$A,customers!C:C," ",0))</f>
        <v>asnowding60@comsenz.com</v>
      </c>
      <c r="H218" t="str">
        <f>IF(_xlfn.XLOOKUP(C218,customers!A:A,customers!D:D," ",0) = 0, "N/A", _xlfn.XLOOKUP(C218,customers!A:A,customers!D:D," ",0))</f>
        <v>+1 (419) 996-2492</v>
      </c>
      <c r="I218" t="str">
        <f>IF(_xlfn.XLOOKUP($C218,customers!$A:$A,customers!E:E," ",0) = 0, "N/A", _xlfn.XLOOKUP($C218,customers!$A:$A,customers!E:E," ",0))</f>
        <v>1691 Comanche Lane</v>
      </c>
      <c r="J218" t="str">
        <f>IF(_xlfn.XLOOKUP($C218,customers!$A:$A,customers!F:F," ",0) = 0, "N/A", _xlfn.XLOOKUP($C218,customers!$A:$A,customers!F:F," ",0))</f>
        <v>Toledo</v>
      </c>
      <c r="K218" t="str">
        <f>IF(_xlfn.XLOOKUP($C218,customers!$A:$A,customers!G:G," ",0) = 0, "N/A", _xlfn.XLOOKUP($C218,customers!$A:$A,customers!G:G," ",0))</f>
        <v>United States</v>
      </c>
      <c r="L218">
        <f>IF(_xlfn.XLOOKUP($C218,customers!$A:$A,customers!H:H," ",0) = 0, "N/A", _xlfn.XLOOKUP($C218,customers!$A:$A,customers!H:H," ",0))</f>
        <v>43635</v>
      </c>
      <c r="M218" t="str">
        <f>IF(_xlfn.XLOOKUP($C218,customers!$A:$A,customers!I:I," ",0) = 0, "N/A", _xlfn.XLOOKUP($C218,customers!$A:$A,customers!I:I," ",0))</f>
        <v>Yes</v>
      </c>
      <c r="N218" t="str">
        <f>_xlfn.XLOOKUP($D218,products!$A:$A,products!B:B,,0)</f>
        <v>Lib</v>
      </c>
      <c r="O218" t="str">
        <f>_xlfn.XLOOKUP($D218,products!$A:$A,products!C:C,,0)</f>
        <v>M</v>
      </c>
      <c r="P218">
        <f>_xlfn.XLOOKUP($D218,products!$A:$A,products!D:D,,0)</f>
        <v>1</v>
      </c>
      <c r="Q218">
        <f>_xlfn.XLOOKUP($D218,products!$A:$A,products!E:E,,0)</f>
        <v>14.55</v>
      </c>
      <c r="R218">
        <f>_xlfn.XLOOKUP($D218,products!$A:$A,products!F:F,,0)</f>
        <v>1.4550000000000001</v>
      </c>
      <c r="S218">
        <f>_xlfn.XLOOKUP($D218,products!$A:$A,products!G:G,,0)</f>
        <v>1.8915000000000002</v>
      </c>
      <c r="T218">
        <f t="shared" si="3"/>
        <v>58.2</v>
      </c>
    </row>
    <row r="219" spans="1:20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t="str">
        <f>IF(_xlfn.XLOOKUP($C219,customers!$A:$A,customers!B:B," ",0) = 0, "N/A", _xlfn.XLOOKUP($C219,customers!$A:$A,customers!B:B," ",0))</f>
        <v>Godfry Poinsett</v>
      </c>
      <c r="G219" t="str">
        <f>IF(_xlfn.XLOOKUP($C219,customers!$A:$A,customers!C:C," ",0) = 0, "N/A", _xlfn.XLOOKUP(C219,customers!$A:$A,customers!C:C," ",0))</f>
        <v>gpoinsett61@berkeley.edu</v>
      </c>
      <c r="H219" t="str">
        <f>IF(_xlfn.XLOOKUP(C219,customers!A:A,customers!D:D," ",0) = 0, "N/A", _xlfn.XLOOKUP(C219,customers!A:A,customers!D:D," ",0))</f>
        <v>+1 (626) 451-7397</v>
      </c>
      <c r="I219" t="str">
        <f>IF(_xlfn.XLOOKUP($C219,customers!$A:$A,customers!E:E," ",0) = 0, "N/A", _xlfn.XLOOKUP($C219,customers!$A:$A,customers!E:E," ",0))</f>
        <v>75026 Monica Parkway</v>
      </c>
      <c r="J219" t="str">
        <f>IF(_xlfn.XLOOKUP($C219,customers!$A:$A,customers!F:F," ",0) = 0, "N/A", _xlfn.XLOOKUP($C219,customers!$A:$A,customers!F:F," ",0))</f>
        <v>Pasadena</v>
      </c>
      <c r="K219" t="str">
        <f>IF(_xlfn.XLOOKUP($C219,customers!$A:$A,customers!G:G," ",0) = 0, "N/A", _xlfn.XLOOKUP($C219,customers!$A:$A,customers!G:G," ",0))</f>
        <v>United States</v>
      </c>
      <c r="L219">
        <f>IF(_xlfn.XLOOKUP($C219,customers!$A:$A,customers!H:H," ",0) = 0, "N/A", _xlfn.XLOOKUP($C219,customers!$A:$A,customers!H:H," ",0))</f>
        <v>91131</v>
      </c>
      <c r="M219" t="str">
        <f>IF(_xlfn.XLOOKUP($C219,customers!$A:$A,customers!I:I," ",0) = 0, "N/A", _xlfn.XLOOKUP($C219,customers!$A:$A,customers!I:I," ",0))</f>
        <v>No</v>
      </c>
      <c r="N219" t="str">
        <f>_xlfn.XLOOKUP($D219,products!$A:$A,products!B:B,,0)</f>
        <v>Exc</v>
      </c>
      <c r="O219" t="str">
        <f>_xlfn.XLOOKUP($D219,products!$A:$A,products!C:C,,0)</f>
        <v>L</v>
      </c>
      <c r="P219">
        <f>_xlfn.XLOOKUP($D219,products!$A:$A,products!D:D,,0)</f>
        <v>0.5</v>
      </c>
      <c r="Q219">
        <f>_xlfn.XLOOKUP($D219,products!$A:$A,products!E:E,,0)</f>
        <v>8.91</v>
      </c>
      <c r="R219">
        <f>_xlfn.XLOOKUP($D219,products!$A:$A,products!F:F,,0)</f>
        <v>1.782</v>
      </c>
      <c r="S219">
        <f>_xlfn.XLOOKUP($D219,products!$A:$A,products!G:G,,0)</f>
        <v>0.98009999999999997</v>
      </c>
      <c r="T219">
        <f t="shared" si="3"/>
        <v>35.64</v>
      </c>
    </row>
    <row r="220" spans="1:20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t="str">
        <f>IF(_xlfn.XLOOKUP($C220,customers!$A:$A,customers!B:B," ",0) = 0, "N/A", _xlfn.XLOOKUP($C220,customers!$A:$A,customers!B:B," ",0))</f>
        <v>Rem Furman</v>
      </c>
      <c r="G220" t="str">
        <f>IF(_xlfn.XLOOKUP($C220,customers!$A:$A,customers!C:C," ",0) = 0, "N/A", _xlfn.XLOOKUP(C220,customers!$A:$A,customers!C:C," ",0))</f>
        <v>rfurman62@t.co</v>
      </c>
      <c r="H220" t="str">
        <f>IF(_xlfn.XLOOKUP(C220,customers!A:A,customers!D:D," ",0) = 0, "N/A", _xlfn.XLOOKUP(C220,customers!A:A,customers!D:D," ",0))</f>
        <v>+353 (829) 808-4788</v>
      </c>
      <c r="I220" t="str">
        <f>IF(_xlfn.XLOOKUP($C220,customers!$A:$A,customers!E:E," ",0) = 0, "N/A", _xlfn.XLOOKUP($C220,customers!$A:$A,customers!E:E," ",0))</f>
        <v>91239 Ilene Hill</v>
      </c>
      <c r="J220" t="str">
        <f>IF(_xlfn.XLOOKUP($C220,customers!$A:$A,customers!F:F," ",0) = 0, "N/A", _xlfn.XLOOKUP($C220,customers!$A:$A,customers!F:F," ",0))</f>
        <v>Kinsale</v>
      </c>
      <c r="K220" t="str">
        <f>IF(_xlfn.XLOOKUP($C220,customers!$A:$A,customers!G:G," ",0) = 0, "N/A", _xlfn.XLOOKUP($C220,customers!$A:$A,customers!G:G," ",0))</f>
        <v>Ireland</v>
      </c>
      <c r="L220" t="str">
        <f>IF(_xlfn.XLOOKUP($C220,customers!$A:$A,customers!H:H," ",0) = 0, "N/A", _xlfn.XLOOKUP($C220,customers!$A:$A,customers!H:H," ",0))</f>
        <v>P17</v>
      </c>
      <c r="M220" t="str">
        <f>IF(_xlfn.XLOOKUP($C220,customers!$A:$A,customers!I:I," ",0) = 0, "N/A", _xlfn.XLOOKUP($C220,customers!$A:$A,customers!I:I," ",0))</f>
        <v>Yes</v>
      </c>
      <c r="N220" t="str">
        <f>_xlfn.XLOOKUP($D220,products!$A:$A,products!B:B,,0)</f>
        <v>Ara</v>
      </c>
      <c r="O220" t="str">
        <f>_xlfn.XLOOKUP($D220,products!$A:$A,products!C:C,,0)</f>
        <v>M</v>
      </c>
      <c r="P220">
        <f>_xlfn.XLOOKUP($D220,products!$A:$A,products!D:D,,0)</f>
        <v>1</v>
      </c>
      <c r="Q220">
        <f>_xlfn.XLOOKUP($D220,products!$A:$A,products!E:E,,0)</f>
        <v>11.25</v>
      </c>
      <c r="R220">
        <f>_xlfn.XLOOKUP($D220,products!$A:$A,products!F:F,,0)</f>
        <v>1.125</v>
      </c>
      <c r="S220">
        <f>_xlfn.XLOOKUP($D220,products!$A:$A,products!G:G,,0)</f>
        <v>1.0125</v>
      </c>
      <c r="T220">
        <f t="shared" si="3"/>
        <v>56.25</v>
      </c>
    </row>
    <row r="221" spans="1:20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t="str">
        <f>IF(_xlfn.XLOOKUP($C221,customers!$A:$A,customers!B:B," ",0) = 0, "N/A", _xlfn.XLOOKUP($C221,customers!$A:$A,customers!B:B," ",0))</f>
        <v>Charis Crosier</v>
      </c>
      <c r="G221" t="str">
        <f>IF(_xlfn.XLOOKUP($C221,customers!$A:$A,customers!C:C," ",0) = 0, "N/A", _xlfn.XLOOKUP(C221,customers!$A:$A,customers!C:C," ",0))</f>
        <v>ccrosier63@xrea.com</v>
      </c>
      <c r="H221" t="str">
        <f>IF(_xlfn.XLOOKUP(C221,customers!A:A,customers!D:D," ",0) = 0, "N/A", _xlfn.XLOOKUP(C221,customers!A:A,customers!D:D," ",0))</f>
        <v>+1 (816) 578-2743</v>
      </c>
      <c r="I221" t="str">
        <f>IF(_xlfn.XLOOKUP($C221,customers!$A:$A,customers!E:E," ",0) = 0, "N/A", _xlfn.XLOOKUP($C221,customers!$A:$A,customers!E:E," ",0))</f>
        <v>54506 Arapahoe Center</v>
      </c>
      <c r="J221" t="str">
        <f>IF(_xlfn.XLOOKUP($C221,customers!$A:$A,customers!F:F," ",0) = 0, "N/A", _xlfn.XLOOKUP($C221,customers!$A:$A,customers!F:F," ",0))</f>
        <v>Lees Summit</v>
      </c>
      <c r="K221" t="str">
        <f>IF(_xlfn.XLOOKUP($C221,customers!$A:$A,customers!G:G," ",0) = 0, "N/A", _xlfn.XLOOKUP($C221,customers!$A:$A,customers!G:G," ",0))</f>
        <v>United States</v>
      </c>
      <c r="L221">
        <f>IF(_xlfn.XLOOKUP($C221,customers!$A:$A,customers!H:H," ",0) = 0, "N/A", _xlfn.XLOOKUP($C221,customers!$A:$A,customers!H:H," ",0))</f>
        <v>64082</v>
      </c>
      <c r="M221" t="str">
        <f>IF(_xlfn.XLOOKUP($C221,customers!$A:$A,customers!I:I," ",0) = 0, "N/A", _xlfn.XLOOKUP($C221,customers!$A:$A,customers!I:I," ",0))</f>
        <v>No</v>
      </c>
      <c r="N221" t="str">
        <f>_xlfn.XLOOKUP($D221,products!$A:$A,products!B:B,,0)</f>
        <v>Rob</v>
      </c>
      <c r="O221" t="str">
        <f>_xlfn.XLOOKUP($D221,products!$A:$A,products!C:C,,0)</f>
        <v>L</v>
      </c>
      <c r="P221">
        <f>_xlfn.XLOOKUP($D221,products!$A:$A,products!D:D,,0)</f>
        <v>0.2</v>
      </c>
      <c r="Q221">
        <f>_xlfn.XLOOKUP($D221,products!$A:$A,products!E:E,,0)</f>
        <v>3.5849999999999995</v>
      </c>
      <c r="R221">
        <f>_xlfn.XLOOKUP($D221,products!$A:$A,products!F:F,,0)</f>
        <v>1.7924999999999998</v>
      </c>
      <c r="S221">
        <f>_xlfn.XLOOKUP($D221,products!$A:$A,products!G:G,,0)</f>
        <v>0.21509999999999996</v>
      </c>
      <c r="T221">
        <f t="shared" si="3"/>
        <v>10.754999999999999</v>
      </c>
    </row>
    <row r="222" spans="1:20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t="str">
        <f>IF(_xlfn.XLOOKUP($C222,customers!$A:$A,customers!B:B," ",0) = 0, "N/A", _xlfn.XLOOKUP($C222,customers!$A:$A,customers!B:B," ",0))</f>
        <v>Charis Crosier</v>
      </c>
      <c r="G222" t="str">
        <f>IF(_xlfn.XLOOKUP($C222,customers!$A:$A,customers!C:C," ",0) = 0, "N/A", _xlfn.XLOOKUP(C222,customers!$A:$A,customers!C:C," ",0))</f>
        <v>ccrosier63@xrea.com</v>
      </c>
      <c r="H222" t="str">
        <f>IF(_xlfn.XLOOKUP(C222,customers!A:A,customers!D:D," ",0) = 0, "N/A", _xlfn.XLOOKUP(C222,customers!A:A,customers!D:D," ",0))</f>
        <v>+1 (816) 578-2743</v>
      </c>
      <c r="I222" t="str">
        <f>IF(_xlfn.XLOOKUP($C222,customers!$A:$A,customers!E:E," ",0) = 0, "N/A", _xlfn.XLOOKUP($C222,customers!$A:$A,customers!E:E," ",0))</f>
        <v>54506 Arapahoe Center</v>
      </c>
      <c r="J222" t="str">
        <f>IF(_xlfn.XLOOKUP($C222,customers!$A:$A,customers!F:F," ",0) = 0, "N/A", _xlfn.XLOOKUP($C222,customers!$A:$A,customers!F:F," ",0))</f>
        <v>Lees Summit</v>
      </c>
      <c r="K222" t="str">
        <f>IF(_xlfn.XLOOKUP($C222,customers!$A:$A,customers!G:G," ",0) = 0, "N/A", _xlfn.XLOOKUP($C222,customers!$A:$A,customers!G:G," ",0))</f>
        <v>United States</v>
      </c>
      <c r="L222">
        <f>IF(_xlfn.XLOOKUP($C222,customers!$A:$A,customers!H:H," ",0) = 0, "N/A", _xlfn.XLOOKUP($C222,customers!$A:$A,customers!H:H," ",0))</f>
        <v>64082</v>
      </c>
      <c r="M222" t="str">
        <f>IF(_xlfn.XLOOKUP($C222,customers!$A:$A,customers!I:I," ",0) = 0, "N/A", _xlfn.XLOOKUP($C222,customers!$A:$A,customers!I:I," ",0))</f>
        <v>No</v>
      </c>
      <c r="N222" t="str">
        <f>_xlfn.XLOOKUP($D222,products!$A:$A,products!B:B,,0)</f>
        <v>Rob</v>
      </c>
      <c r="O222" t="str">
        <f>_xlfn.XLOOKUP($D222,products!$A:$A,products!C:C,,0)</f>
        <v>M</v>
      </c>
      <c r="P222">
        <f>_xlfn.XLOOKUP($D222,products!$A:$A,products!D:D,,0)</f>
        <v>0.2</v>
      </c>
      <c r="Q222">
        <f>_xlfn.XLOOKUP($D222,products!$A:$A,products!E:E,,0)</f>
        <v>2.9849999999999999</v>
      </c>
      <c r="R222">
        <f>_xlfn.XLOOKUP($D222,products!$A:$A,products!F:F,,0)</f>
        <v>1.4924999999999999</v>
      </c>
      <c r="S222">
        <f>_xlfn.XLOOKUP($D222,products!$A:$A,products!G:G,,0)</f>
        <v>0.17909999999999998</v>
      </c>
      <c r="T222">
        <f t="shared" si="3"/>
        <v>14.924999999999999</v>
      </c>
    </row>
    <row r="223" spans="1:20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t="str">
        <f>IF(_xlfn.XLOOKUP($C223,customers!$A:$A,customers!B:B," ",0) = 0, "N/A", _xlfn.XLOOKUP($C223,customers!$A:$A,customers!B:B," ",0))</f>
        <v>Lenka Rushmer</v>
      </c>
      <c r="G223" t="str">
        <f>IF(_xlfn.XLOOKUP($C223,customers!$A:$A,customers!C:C," ",0) = 0, "N/A", _xlfn.XLOOKUP(C223,customers!$A:$A,customers!C:C," ",0))</f>
        <v>lrushmer65@europa.eu</v>
      </c>
      <c r="H223" t="str">
        <f>IF(_xlfn.XLOOKUP(C223,customers!A:A,customers!D:D," ",0) = 0, "N/A", _xlfn.XLOOKUP(C223,customers!A:A,customers!D:D," ",0))</f>
        <v>+1 (949) 869-7598</v>
      </c>
      <c r="I223" t="str">
        <f>IF(_xlfn.XLOOKUP($C223,customers!$A:$A,customers!E:E," ",0) = 0, "N/A", _xlfn.XLOOKUP($C223,customers!$A:$A,customers!E:E," ",0))</f>
        <v>70379 Canary Plaza</v>
      </c>
      <c r="J223" t="str">
        <f>IF(_xlfn.XLOOKUP($C223,customers!$A:$A,customers!F:F," ",0) = 0, "N/A", _xlfn.XLOOKUP($C223,customers!$A:$A,customers!F:F," ",0))</f>
        <v>Irvine</v>
      </c>
      <c r="K223" t="str">
        <f>IF(_xlfn.XLOOKUP($C223,customers!$A:$A,customers!G:G," ",0) = 0, "N/A", _xlfn.XLOOKUP($C223,customers!$A:$A,customers!G:G," ",0))</f>
        <v>United States</v>
      </c>
      <c r="L223">
        <f>IF(_xlfn.XLOOKUP($C223,customers!$A:$A,customers!H:H," ",0) = 0, "N/A", _xlfn.XLOOKUP($C223,customers!$A:$A,customers!H:H," ",0))</f>
        <v>92619</v>
      </c>
      <c r="M223" t="str">
        <f>IF(_xlfn.XLOOKUP($C223,customers!$A:$A,customers!I:I," ",0) = 0, "N/A", _xlfn.XLOOKUP($C223,customers!$A:$A,customers!I:I," ",0))</f>
        <v>Yes</v>
      </c>
      <c r="N223" t="str">
        <f>_xlfn.XLOOKUP($D223,products!$A:$A,products!B:B,,0)</f>
        <v>Ara</v>
      </c>
      <c r="O223" t="str">
        <f>_xlfn.XLOOKUP($D223,products!$A:$A,products!C:C,,0)</f>
        <v>L</v>
      </c>
      <c r="P223">
        <f>_xlfn.XLOOKUP($D223,products!$A:$A,products!D:D,,0)</f>
        <v>1</v>
      </c>
      <c r="Q223">
        <f>_xlfn.XLOOKUP($D223,products!$A:$A,products!E:E,,0)</f>
        <v>12.95</v>
      </c>
      <c r="R223">
        <f>_xlfn.XLOOKUP($D223,products!$A:$A,products!F:F,,0)</f>
        <v>1.2949999999999999</v>
      </c>
      <c r="S223">
        <f>_xlfn.XLOOKUP($D223,products!$A:$A,products!G:G,,0)</f>
        <v>1.1655</v>
      </c>
      <c r="T223">
        <f t="shared" si="3"/>
        <v>77.699999999999989</v>
      </c>
    </row>
    <row r="224" spans="1:20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t="str">
        <f>IF(_xlfn.XLOOKUP($C224,customers!$A:$A,customers!B:B," ",0) = 0, "N/A", _xlfn.XLOOKUP($C224,customers!$A:$A,customers!B:B," ",0))</f>
        <v>Waneta Edinborough</v>
      </c>
      <c r="G224" t="str">
        <f>IF(_xlfn.XLOOKUP($C224,customers!$A:$A,customers!C:C," ",0) = 0, "N/A", _xlfn.XLOOKUP(C224,customers!$A:$A,customers!C:C," ",0))</f>
        <v>wedinborough66@github.io</v>
      </c>
      <c r="H224" t="str">
        <f>IF(_xlfn.XLOOKUP(C224,customers!A:A,customers!D:D," ",0) = 0, "N/A", _xlfn.XLOOKUP(C224,customers!A:A,customers!D:D," ",0))</f>
        <v>+1 (516) 445-4950</v>
      </c>
      <c r="I224" t="str">
        <f>IF(_xlfn.XLOOKUP($C224,customers!$A:$A,customers!E:E," ",0) = 0, "N/A", _xlfn.XLOOKUP($C224,customers!$A:$A,customers!E:E," ",0))</f>
        <v>1 Golden Leaf Hill</v>
      </c>
      <c r="J224" t="str">
        <f>IF(_xlfn.XLOOKUP($C224,customers!$A:$A,customers!F:F," ",0) = 0, "N/A", _xlfn.XLOOKUP($C224,customers!$A:$A,customers!F:F," ",0))</f>
        <v>Hicksville</v>
      </c>
      <c r="K224" t="str">
        <f>IF(_xlfn.XLOOKUP($C224,customers!$A:$A,customers!G:G," ",0) = 0, "N/A", _xlfn.XLOOKUP($C224,customers!$A:$A,customers!G:G," ",0))</f>
        <v>United States</v>
      </c>
      <c r="L224">
        <f>IF(_xlfn.XLOOKUP($C224,customers!$A:$A,customers!H:H," ",0) = 0, "N/A", _xlfn.XLOOKUP($C224,customers!$A:$A,customers!H:H," ",0))</f>
        <v>11854</v>
      </c>
      <c r="M224" t="str">
        <f>IF(_xlfn.XLOOKUP($C224,customers!$A:$A,customers!I:I," ",0) = 0, "N/A", _xlfn.XLOOKUP($C224,customers!$A:$A,customers!I:I," ",0))</f>
        <v>No</v>
      </c>
      <c r="N224" t="str">
        <f>_xlfn.XLOOKUP($D224,products!$A:$A,products!B:B,,0)</f>
        <v>Lib</v>
      </c>
      <c r="O224" t="str">
        <f>_xlfn.XLOOKUP($D224,products!$A:$A,products!C:C,,0)</f>
        <v>D</v>
      </c>
      <c r="P224">
        <f>_xlfn.XLOOKUP($D224,products!$A:$A,products!D:D,,0)</f>
        <v>0.5</v>
      </c>
      <c r="Q224">
        <f>_xlfn.XLOOKUP($D224,products!$A:$A,products!E:E,,0)</f>
        <v>7.77</v>
      </c>
      <c r="R224">
        <f>_xlfn.XLOOKUP($D224,products!$A:$A,products!F:F,,0)</f>
        <v>1.5539999999999998</v>
      </c>
      <c r="S224">
        <f>_xlfn.XLOOKUP($D224,products!$A:$A,products!G:G,,0)</f>
        <v>1.0101</v>
      </c>
      <c r="T224">
        <f t="shared" si="3"/>
        <v>23.31</v>
      </c>
    </row>
    <row r="225" spans="1:20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t="str">
        <f>IF(_xlfn.XLOOKUP($C225,customers!$A:$A,customers!B:B," ",0) = 0, "N/A", _xlfn.XLOOKUP($C225,customers!$A:$A,customers!B:B," ",0))</f>
        <v>Bobbe Piggott</v>
      </c>
      <c r="G225" t="str">
        <f>IF(_xlfn.XLOOKUP($C225,customers!$A:$A,customers!C:C," ",0) = 0, "N/A", _xlfn.XLOOKUP(C225,customers!$A:$A,customers!C:C," ",0))</f>
        <v>N/A</v>
      </c>
      <c r="H225" t="str">
        <f>IF(_xlfn.XLOOKUP(C225,customers!A:A,customers!D:D," ",0) = 0, "N/A", _xlfn.XLOOKUP(C225,customers!A:A,customers!D:D," ",0))</f>
        <v>+1 (202) 650-1803</v>
      </c>
      <c r="I225" t="str">
        <f>IF(_xlfn.XLOOKUP($C225,customers!$A:$A,customers!E:E," ",0) = 0, "N/A", _xlfn.XLOOKUP($C225,customers!$A:$A,customers!E:E," ",0))</f>
        <v>812 Erie Court</v>
      </c>
      <c r="J225" t="str">
        <f>IF(_xlfn.XLOOKUP($C225,customers!$A:$A,customers!F:F," ",0) = 0, "N/A", _xlfn.XLOOKUP($C225,customers!$A:$A,customers!F:F," ",0))</f>
        <v>Washington</v>
      </c>
      <c r="K225" t="str">
        <f>IF(_xlfn.XLOOKUP($C225,customers!$A:$A,customers!G:G," ",0) = 0, "N/A", _xlfn.XLOOKUP($C225,customers!$A:$A,customers!G:G," ",0))</f>
        <v>United States</v>
      </c>
      <c r="L225">
        <f>IF(_xlfn.XLOOKUP($C225,customers!$A:$A,customers!H:H," ",0) = 0, "N/A", _xlfn.XLOOKUP($C225,customers!$A:$A,customers!H:H," ",0))</f>
        <v>20546</v>
      </c>
      <c r="M225" t="str">
        <f>IF(_xlfn.XLOOKUP($C225,customers!$A:$A,customers!I:I," ",0) = 0, "N/A", _xlfn.XLOOKUP($C225,customers!$A:$A,customers!I:I," ",0))</f>
        <v>Yes</v>
      </c>
      <c r="N225" t="str">
        <f>_xlfn.XLOOKUP($D225,products!$A:$A,products!B:B,,0)</f>
        <v>Exc</v>
      </c>
      <c r="O225" t="str">
        <f>_xlfn.XLOOKUP($D225,products!$A:$A,products!C:C,,0)</f>
        <v>L</v>
      </c>
      <c r="P225">
        <f>_xlfn.XLOOKUP($D225,products!$A:$A,products!D:D,,0)</f>
        <v>1</v>
      </c>
      <c r="Q225">
        <f>_xlfn.XLOOKUP($D225,products!$A:$A,products!E:E,,0)</f>
        <v>14.85</v>
      </c>
      <c r="R225">
        <f>_xlfn.XLOOKUP($D225,products!$A:$A,products!F:F,,0)</f>
        <v>1.4849999999999999</v>
      </c>
      <c r="S225">
        <f>_xlfn.XLOOKUP($D225,products!$A:$A,products!G:G,,0)</f>
        <v>1.6335</v>
      </c>
      <c r="T225">
        <f t="shared" si="3"/>
        <v>59.4</v>
      </c>
    </row>
    <row r="226" spans="1:20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t="str">
        <f>IF(_xlfn.XLOOKUP($C226,customers!$A:$A,customers!B:B," ",0) = 0, "N/A", _xlfn.XLOOKUP($C226,customers!$A:$A,customers!B:B," ",0))</f>
        <v>Ketty Bromehead</v>
      </c>
      <c r="G226" t="str">
        <f>IF(_xlfn.XLOOKUP($C226,customers!$A:$A,customers!C:C," ",0) = 0, "N/A", _xlfn.XLOOKUP(C226,customers!$A:$A,customers!C:C," ",0))</f>
        <v>kbromehead68@un.org</v>
      </c>
      <c r="H226" t="str">
        <f>IF(_xlfn.XLOOKUP(C226,customers!A:A,customers!D:D," ",0) = 0, "N/A", _xlfn.XLOOKUP(C226,customers!A:A,customers!D:D," ",0))</f>
        <v>+1 (646) 586-9964</v>
      </c>
      <c r="I226" t="str">
        <f>IF(_xlfn.XLOOKUP($C226,customers!$A:$A,customers!E:E," ",0) = 0, "N/A", _xlfn.XLOOKUP($C226,customers!$A:$A,customers!E:E," ",0))</f>
        <v>69 Birchwood Place</v>
      </c>
      <c r="J226" t="str">
        <f>IF(_xlfn.XLOOKUP($C226,customers!$A:$A,customers!F:F," ",0) = 0, "N/A", _xlfn.XLOOKUP($C226,customers!$A:$A,customers!F:F," ",0))</f>
        <v>New York City</v>
      </c>
      <c r="K226" t="str">
        <f>IF(_xlfn.XLOOKUP($C226,customers!$A:$A,customers!G:G," ",0) = 0, "N/A", _xlfn.XLOOKUP($C226,customers!$A:$A,customers!G:G," ",0))</f>
        <v>United States</v>
      </c>
      <c r="L226">
        <f>IF(_xlfn.XLOOKUP($C226,customers!$A:$A,customers!H:H," ",0) = 0, "N/A", _xlfn.XLOOKUP($C226,customers!$A:$A,customers!H:H," ",0))</f>
        <v>10060</v>
      </c>
      <c r="M226" t="str">
        <f>IF(_xlfn.XLOOKUP($C226,customers!$A:$A,customers!I:I," ",0) = 0, "N/A", _xlfn.XLOOKUP($C226,customers!$A:$A,customers!I:I," ",0))</f>
        <v>Yes</v>
      </c>
      <c r="N226" t="str">
        <f>_xlfn.XLOOKUP($D226,products!$A:$A,products!B:B,,0)</f>
        <v>Lib</v>
      </c>
      <c r="O226" t="str">
        <f>_xlfn.XLOOKUP($D226,products!$A:$A,products!C:C,,0)</f>
        <v>D</v>
      </c>
      <c r="P226">
        <f>_xlfn.XLOOKUP($D226,products!$A:$A,products!D:D,,0)</f>
        <v>2.5</v>
      </c>
      <c r="Q226">
        <f>_xlfn.XLOOKUP($D226,products!$A:$A,products!E:E,,0)</f>
        <v>29.784999999999997</v>
      </c>
      <c r="R226">
        <f>_xlfn.XLOOKUP($D226,products!$A:$A,products!F:F,,0)</f>
        <v>1.1913999999999998</v>
      </c>
      <c r="S226">
        <f>_xlfn.XLOOKUP($D226,products!$A:$A,products!G:G,,0)</f>
        <v>3.8720499999999998</v>
      </c>
      <c r="T226">
        <f t="shared" si="3"/>
        <v>119.13999999999999</v>
      </c>
    </row>
    <row r="227" spans="1:20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t="str">
        <f>IF(_xlfn.XLOOKUP($C227,customers!$A:$A,customers!B:B," ",0) = 0, "N/A", _xlfn.XLOOKUP($C227,customers!$A:$A,customers!B:B," ",0))</f>
        <v>Elsbeth Westerman</v>
      </c>
      <c r="G227" t="str">
        <f>IF(_xlfn.XLOOKUP($C227,customers!$A:$A,customers!C:C," ",0) = 0, "N/A", _xlfn.XLOOKUP(C227,customers!$A:$A,customers!C:C," ",0))</f>
        <v>ewesterman69@si.edu</v>
      </c>
      <c r="H227" t="str">
        <f>IF(_xlfn.XLOOKUP(C227,customers!A:A,customers!D:D," ",0) = 0, "N/A", _xlfn.XLOOKUP(C227,customers!A:A,customers!D:D," ",0))</f>
        <v>+353 (343) 455-4020</v>
      </c>
      <c r="I227" t="str">
        <f>IF(_xlfn.XLOOKUP($C227,customers!$A:$A,customers!E:E," ",0) = 0, "N/A", _xlfn.XLOOKUP($C227,customers!$A:$A,customers!E:E," ",0))</f>
        <v>7 Packers Court</v>
      </c>
      <c r="J227" t="str">
        <f>IF(_xlfn.XLOOKUP($C227,customers!$A:$A,customers!F:F," ",0) = 0, "N/A", _xlfn.XLOOKUP($C227,customers!$A:$A,customers!F:F," ",0))</f>
        <v>Newmarket on Fergus</v>
      </c>
      <c r="K227" t="str">
        <f>IF(_xlfn.XLOOKUP($C227,customers!$A:$A,customers!G:G," ",0) = 0, "N/A", _xlfn.XLOOKUP($C227,customers!$A:$A,customers!G:G," ",0))</f>
        <v>Ireland</v>
      </c>
      <c r="L227" t="str">
        <f>IF(_xlfn.XLOOKUP($C227,customers!$A:$A,customers!H:H," ",0) = 0, "N/A", _xlfn.XLOOKUP($C227,customers!$A:$A,customers!H:H," ",0))</f>
        <v>P17</v>
      </c>
      <c r="M227" t="str">
        <f>IF(_xlfn.XLOOKUP($C227,customers!$A:$A,customers!I:I," ",0) = 0, "N/A", _xlfn.XLOOKUP($C227,customers!$A:$A,customers!I:I," ",0))</f>
        <v>No</v>
      </c>
      <c r="N227" t="str">
        <f>_xlfn.XLOOKUP($D227,products!$A:$A,products!B:B,,0)</f>
        <v>Rob</v>
      </c>
      <c r="O227" t="str">
        <f>_xlfn.XLOOKUP($D227,products!$A:$A,products!C:C,,0)</f>
        <v>L</v>
      </c>
      <c r="P227">
        <f>_xlfn.XLOOKUP($D227,products!$A:$A,products!D:D,,0)</f>
        <v>0.2</v>
      </c>
      <c r="Q227">
        <f>_xlfn.XLOOKUP($D227,products!$A:$A,products!E:E,,0)</f>
        <v>3.5849999999999995</v>
      </c>
      <c r="R227">
        <f>_xlfn.XLOOKUP($D227,products!$A:$A,products!F:F,,0)</f>
        <v>1.7924999999999998</v>
      </c>
      <c r="S227">
        <f>_xlfn.XLOOKUP($D227,products!$A:$A,products!G:G,,0)</f>
        <v>0.21509999999999996</v>
      </c>
      <c r="T227">
        <f t="shared" si="3"/>
        <v>14.339999999999998</v>
      </c>
    </row>
    <row r="228" spans="1:20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t="str">
        <f>IF(_xlfn.XLOOKUP($C228,customers!$A:$A,customers!B:B," ",0) = 0, "N/A", _xlfn.XLOOKUP($C228,customers!$A:$A,customers!B:B," ",0))</f>
        <v>Anabelle Hutchens</v>
      </c>
      <c r="G228" t="str">
        <f>IF(_xlfn.XLOOKUP($C228,customers!$A:$A,customers!C:C," ",0) = 0, "N/A", _xlfn.XLOOKUP(C228,customers!$A:$A,customers!C:C," ",0))</f>
        <v>ahutchens6a@amazonaws.com</v>
      </c>
      <c r="H228" t="str">
        <f>IF(_xlfn.XLOOKUP(C228,customers!A:A,customers!D:D," ",0) = 0, "N/A", _xlfn.XLOOKUP(C228,customers!A:A,customers!D:D," ",0))</f>
        <v>+1 (913) 108-5997</v>
      </c>
      <c r="I228" t="str">
        <f>IF(_xlfn.XLOOKUP($C228,customers!$A:$A,customers!E:E," ",0) = 0, "N/A", _xlfn.XLOOKUP($C228,customers!$A:$A,customers!E:E," ",0))</f>
        <v>8 Russell Plaza</v>
      </c>
      <c r="J228" t="str">
        <f>IF(_xlfn.XLOOKUP($C228,customers!$A:$A,customers!F:F," ",0) = 0, "N/A", _xlfn.XLOOKUP($C228,customers!$A:$A,customers!F:F," ",0))</f>
        <v>Shawnee Mission</v>
      </c>
      <c r="K228" t="str">
        <f>IF(_xlfn.XLOOKUP($C228,customers!$A:$A,customers!G:G," ",0) = 0, "N/A", _xlfn.XLOOKUP($C228,customers!$A:$A,customers!G:G," ",0))</f>
        <v>United States</v>
      </c>
      <c r="L228">
        <f>IF(_xlfn.XLOOKUP($C228,customers!$A:$A,customers!H:H," ",0) = 0, "N/A", _xlfn.XLOOKUP($C228,customers!$A:$A,customers!H:H," ",0))</f>
        <v>66276</v>
      </c>
      <c r="M228" t="str">
        <f>IF(_xlfn.XLOOKUP($C228,customers!$A:$A,customers!I:I," ",0) = 0, "N/A", _xlfn.XLOOKUP($C228,customers!$A:$A,customers!I:I," ",0))</f>
        <v>No</v>
      </c>
      <c r="N228" t="str">
        <f>_xlfn.XLOOKUP($D228,products!$A:$A,products!B:B,,0)</f>
        <v>Ara</v>
      </c>
      <c r="O228" t="str">
        <f>_xlfn.XLOOKUP($D228,products!$A:$A,products!C:C,,0)</f>
        <v>M</v>
      </c>
      <c r="P228">
        <f>_xlfn.XLOOKUP($D228,products!$A:$A,products!D:D,,0)</f>
        <v>2.5</v>
      </c>
      <c r="Q228">
        <f>_xlfn.XLOOKUP($D228,products!$A:$A,products!E:E,,0)</f>
        <v>25.874999999999996</v>
      </c>
      <c r="R228">
        <f>_xlfn.XLOOKUP($D228,products!$A:$A,products!F:F,,0)</f>
        <v>1.0349999999999999</v>
      </c>
      <c r="S228">
        <f>_xlfn.XLOOKUP($D228,products!$A:$A,products!G:G,,0)</f>
        <v>2.3287499999999994</v>
      </c>
      <c r="T228">
        <f t="shared" si="3"/>
        <v>129.37499999999997</v>
      </c>
    </row>
    <row r="229" spans="1:20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t="str">
        <f>IF(_xlfn.XLOOKUP($C229,customers!$A:$A,customers!B:B," ",0) = 0, "N/A", _xlfn.XLOOKUP($C229,customers!$A:$A,customers!B:B," ",0))</f>
        <v>Noak Wyvill</v>
      </c>
      <c r="G229" t="str">
        <f>IF(_xlfn.XLOOKUP($C229,customers!$A:$A,customers!C:C," ",0) = 0, "N/A", _xlfn.XLOOKUP(C229,customers!$A:$A,customers!C:C," ",0))</f>
        <v>nwyvill6b@naver.com</v>
      </c>
      <c r="H229" t="str">
        <f>IF(_xlfn.XLOOKUP(C229,customers!A:A,customers!D:D," ",0) = 0, "N/A", _xlfn.XLOOKUP(C229,customers!A:A,customers!D:D," ",0))</f>
        <v>+44 (872) 383-2829</v>
      </c>
      <c r="I229" t="str">
        <f>IF(_xlfn.XLOOKUP($C229,customers!$A:$A,customers!E:E," ",0) = 0, "N/A", _xlfn.XLOOKUP($C229,customers!$A:$A,customers!E:E," ",0))</f>
        <v>47 Declaration Alley</v>
      </c>
      <c r="J229" t="str">
        <f>IF(_xlfn.XLOOKUP($C229,customers!$A:$A,customers!F:F," ",0) = 0, "N/A", _xlfn.XLOOKUP($C229,customers!$A:$A,customers!F:F," ",0))</f>
        <v>Edinburgh</v>
      </c>
      <c r="K229" t="str">
        <f>IF(_xlfn.XLOOKUP($C229,customers!$A:$A,customers!G:G," ",0) = 0, "N/A", _xlfn.XLOOKUP($C229,customers!$A:$A,customers!G:G," ",0))</f>
        <v>United Kingdom</v>
      </c>
      <c r="L229" t="str">
        <f>IF(_xlfn.XLOOKUP($C229,customers!$A:$A,customers!H:H," ",0) = 0, "N/A", _xlfn.XLOOKUP($C229,customers!$A:$A,customers!H:H," ",0))</f>
        <v>EH9</v>
      </c>
      <c r="M229" t="str">
        <f>IF(_xlfn.XLOOKUP($C229,customers!$A:$A,customers!I:I," ",0) = 0, "N/A", _xlfn.XLOOKUP($C229,customers!$A:$A,customers!I:I," ",0))</f>
        <v>Yes</v>
      </c>
      <c r="N229" t="str">
        <f>_xlfn.XLOOKUP($D229,products!$A:$A,products!B:B,,0)</f>
        <v>Rob</v>
      </c>
      <c r="O229" t="str">
        <f>_xlfn.XLOOKUP($D229,products!$A:$A,products!C:C,,0)</f>
        <v>D</v>
      </c>
      <c r="P229">
        <f>_xlfn.XLOOKUP($D229,products!$A:$A,products!D:D,,0)</f>
        <v>0.2</v>
      </c>
      <c r="Q229">
        <f>_xlfn.XLOOKUP($D229,products!$A:$A,products!E:E,,0)</f>
        <v>2.6849999999999996</v>
      </c>
      <c r="R229">
        <f>_xlfn.XLOOKUP($D229,products!$A:$A,products!F:F,,0)</f>
        <v>1.3424999999999998</v>
      </c>
      <c r="S229">
        <f>_xlfn.XLOOKUP($D229,products!$A:$A,products!G:G,,0)</f>
        <v>0.16109999999999997</v>
      </c>
      <c r="T229">
        <f t="shared" si="3"/>
        <v>16.11</v>
      </c>
    </row>
    <row r="230" spans="1:20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t="str">
        <f>IF(_xlfn.XLOOKUP($C230,customers!$A:$A,customers!B:B," ",0) = 0, "N/A", _xlfn.XLOOKUP($C230,customers!$A:$A,customers!B:B," ",0))</f>
        <v>Beltran Mathon</v>
      </c>
      <c r="G230" t="str">
        <f>IF(_xlfn.XLOOKUP($C230,customers!$A:$A,customers!C:C," ",0) = 0, "N/A", _xlfn.XLOOKUP(C230,customers!$A:$A,customers!C:C," ",0))</f>
        <v>bmathon6c@barnesandnoble.com</v>
      </c>
      <c r="H230" t="str">
        <f>IF(_xlfn.XLOOKUP(C230,customers!A:A,customers!D:D," ",0) = 0, "N/A", _xlfn.XLOOKUP(C230,customers!A:A,customers!D:D," ",0))</f>
        <v>+1 (916) 915-5069</v>
      </c>
      <c r="I230" t="str">
        <f>IF(_xlfn.XLOOKUP($C230,customers!$A:$A,customers!E:E," ",0) = 0, "N/A", _xlfn.XLOOKUP($C230,customers!$A:$A,customers!E:E," ",0))</f>
        <v>6131 Huxley Pass</v>
      </c>
      <c r="J230" t="str">
        <f>IF(_xlfn.XLOOKUP($C230,customers!$A:$A,customers!F:F," ",0) = 0, "N/A", _xlfn.XLOOKUP($C230,customers!$A:$A,customers!F:F," ",0))</f>
        <v>Sacramento</v>
      </c>
      <c r="K230" t="str">
        <f>IF(_xlfn.XLOOKUP($C230,customers!$A:$A,customers!G:G," ",0) = 0, "N/A", _xlfn.XLOOKUP($C230,customers!$A:$A,customers!G:G," ",0))</f>
        <v>United States</v>
      </c>
      <c r="L230">
        <f>IF(_xlfn.XLOOKUP($C230,customers!$A:$A,customers!H:H," ",0) = 0, "N/A", _xlfn.XLOOKUP($C230,customers!$A:$A,customers!H:H," ",0))</f>
        <v>94291</v>
      </c>
      <c r="M230" t="str">
        <f>IF(_xlfn.XLOOKUP($C230,customers!$A:$A,customers!I:I," ",0) = 0, "N/A", _xlfn.XLOOKUP($C230,customers!$A:$A,customers!I:I," ",0))</f>
        <v>No</v>
      </c>
      <c r="N230" t="str">
        <f>_xlfn.XLOOKUP($D230,products!$A:$A,products!B:B,,0)</f>
        <v>Rob</v>
      </c>
      <c r="O230" t="str">
        <f>_xlfn.XLOOKUP($D230,products!$A:$A,products!C:C,,0)</f>
        <v>L</v>
      </c>
      <c r="P230">
        <f>_xlfn.XLOOKUP($D230,products!$A:$A,products!D:D,,0)</f>
        <v>0.2</v>
      </c>
      <c r="Q230">
        <f>_xlfn.XLOOKUP($D230,products!$A:$A,products!E:E,,0)</f>
        <v>3.5849999999999995</v>
      </c>
      <c r="R230">
        <f>_xlfn.XLOOKUP($D230,products!$A:$A,products!F:F,,0)</f>
        <v>1.7924999999999998</v>
      </c>
      <c r="S230">
        <f>_xlfn.XLOOKUP($D230,products!$A:$A,products!G:G,,0)</f>
        <v>0.21509999999999996</v>
      </c>
      <c r="T230">
        <f t="shared" si="3"/>
        <v>17.924999999999997</v>
      </c>
    </row>
    <row r="231" spans="1:20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t="str">
        <f>IF(_xlfn.XLOOKUP($C231,customers!$A:$A,customers!B:B," ",0) = 0, "N/A", _xlfn.XLOOKUP($C231,customers!$A:$A,customers!B:B," ",0))</f>
        <v>Kristos Streight</v>
      </c>
      <c r="G231" t="str">
        <f>IF(_xlfn.XLOOKUP($C231,customers!$A:$A,customers!C:C," ",0) = 0, "N/A", _xlfn.XLOOKUP(C231,customers!$A:$A,customers!C:C," ",0))</f>
        <v>kstreight6d@about.com</v>
      </c>
      <c r="H231" t="str">
        <f>IF(_xlfn.XLOOKUP(C231,customers!A:A,customers!D:D," ",0) = 0, "N/A", _xlfn.XLOOKUP(C231,customers!A:A,customers!D:D," ",0))</f>
        <v>+1 (570) 873-3891</v>
      </c>
      <c r="I231" t="str">
        <f>IF(_xlfn.XLOOKUP($C231,customers!$A:$A,customers!E:E," ",0) = 0, "N/A", _xlfn.XLOOKUP($C231,customers!$A:$A,customers!E:E," ",0))</f>
        <v>5 Anderson Court</v>
      </c>
      <c r="J231" t="str">
        <f>IF(_xlfn.XLOOKUP($C231,customers!$A:$A,customers!F:F," ",0) = 0, "N/A", _xlfn.XLOOKUP($C231,customers!$A:$A,customers!F:F," ",0))</f>
        <v>Wilkes Barre</v>
      </c>
      <c r="K231" t="str">
        <f>IF(_xlfn.XLOOKUP($C231,customers!$A:$A,customers!G:G," ",0) = 0, "N/A", _xlfn.XLOOKUP($C231,customers!$A:$A,customers!G:G," ",0))</f>
        <v>United States</v>
      </c>
      <c r="L231">
        <f>IF(_xlfn.XLOOKUP($C231,customers!$A:$A,customers!H:H," ",0) = 0, "N/A", _xlfn.XLOOKUP($C231,customers!$A:$A,customers!H:H," ",0))</f>
        <v>18706</v>
      </c>
      <c r="M231" t="str">
        <f>IF(_xlfn.XLOOKUP($C231,customers!$A:$A,customers!I:I," ",0) = 0, "N/A", _xlfn.XLOOKUP($C231,customers!$A:$A,customers!I:I," ",0))</f>
        <v>No</v>
      </c>
      <c r="N231" t="str">
        <f>_xlfn.XLOOKUP($D231,products!$A:$A,products!B:B,,0)</f>
        <v>Lib</v>
      </c>
      <c r="O231" t="str">
        <f>_xlfn.XLOOKUP($D231,products!$A:$A,products!C:C,,0)</f>
        <v>M</v>
      </c>
      <c r="P231">
        <f>_xlfn.XLOOKUP($D231,products!$A:$A,products!D:D,,0)</f>
        <v>0.2</v>
      </c>
      <c r="Q231">
        <f>_xlfn.XLOOKUP($D231,products!$A:$A,products!E:E,,0)</f>
        <v>4.3650000000000002</v>
      </c>
      <c r="R231">
        <f>_xlfn.XLOOKUP($D231,products!$A:$A,products!F:F,,0)</f>
        <v>2.1825000000000001</v>
      </c>
      <c r="S231">
        <f>_xlfn.XLOOKUP($D231,products!$A:$A,products!G:G,,0)</f>
        <v>0.56745000000000001</v>
      </c>
      <c r="T231">
        <f t="shared" si="3"/>
        <v>8.73</v>
      </c>
    </row>
    <row r="232" spans="1:20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t="str">
        <f>IF(_xlfn.XLOOKUP($C232,customers!$A:$A,customers!B:B," ",0) = 0, "N/A", _xlfn.XLOOKUP($C232,customers!$A:$A,customers!B:B," ",0))</f>
        <v>Portie Cutchie</v>
      </c>
      <c r="G232" t="str">
        <f>IF(_xlfn.XLOOKUP($C232,customers!$A:$A,customers!C:C," ",0) = 0, "N/A", _xlfn.XLOOKUP(C232,customers!$A:$A,customers!C:C," ",0))</f>
        <v>pcutchie6e@globo.com</v>
      </c>
      <c r="H232" t="str">
        <f>IF(_xlfn.XLOOKUP(C232,customers!A:A,customers!D:D," ",0) = 0, "N/A", _xlfn.XLOOKUP(C232,customers!A:A,customers!D:D," ",0))</f>
        <v>+1 (336) 679-7755</v>
      </c>
      <c r="I232" t="str">
        <f>IF(_xlfn.XLOOKUP($C232,customers!$A:$A,customers!E:E," ",0) = 0, "N/A", _xlfn.XLOOKUP($C232,customers!$A:$A,customers!E:E," ",0))</f>
        <v>5 Esch Parkway</v>
      </c>
      <c r="J232" t="str">
        <f>IF(_xlfn.XLOOKUP($C232,customers!$A:$A,customers!F:F," ",0) = 0, "N/A", _xlfn.XLOOKUP($C232,customers!$A:$A,customers!F:F," ",0))</f>
        <v>Greensboro</v>
      </c>
      <c r="K232" t="str">
        <f>IF(_xlfn.XLOOKUP($C232,customers!$A:$A,customers!G:G," ",0) = 0, "N/A", _xlfn.XLOOKUP($C232,customers!$A:$A,customers!G:G," ",0))</f>
        <v>United States</v>
      </c>
      <c r="L232">
        <f>IF(_xlfn.XLOOKUP($C232,customers!$A:$A,customers!H:H," ",0) = 0, "N/A", _xlfn.XLOOKUP($C232,customers!$A:$A,customers!H:H," ",0))</f>
        <v>27499</v>
      </c>
      <c r="M232" t="str">
        <f>IF(_xlfn.XLOOKUP($C232,customers!$A:$A,customers!I:I," ",0) = 0, "N/A", _xlfn.XLOOKUP($C232,customers!$A:$A,customers!I:I," ",0))</f>
        <v>No</v>
      </c>
      <c r="N232" t="str">
        <f>_xlfn.XLOOKUP($D232,products!$A:$A,products!B:B,,0)</f>
        <v>Ara</v>
      </c>
      <c r="O232" t="str">
        <f>_xlfn.XLOOKUP($D232,products!$A:$A,products!C:C,,0)</f>
        <v>M</v>
      </c>
      <c r="P232">
        <f>_xlfn.XLOOKUP($D232,products!$A:$A,products!D:D,,0)</f>
        <v>2.5</v>
      </c>
      <c r="Q232">
        <f>_xlfn.XLOOKUP($D232,products!$A:$A,products!E:E,,0)</f>
        <v>25.874999999999996</v>
      </c>
      <c r="R232">
        <f>_xlfn.XLOOKUP($D232,products!$A:$A,products!F:F,,0)</f>
        <v>1.0349999999999999</v>
      </c>
      <c r="S232">
        <f>_xlfn.XLOOKUP($D232,products!$A:$A,products!G:G,,0)</f>
        <v>2.3287499999999994</v>
      </c>
      <c r="T232">
        <f t="shared" si="3"/>
        <v>51.749999999999993</v>
      </c>
    </row>
    <row r="233" spans="1:20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t="str">
        <f>IF(_xlfn.XLOOKUP($C233,customers!$A:$A,customers!B:B," ",0) = 0, "N/A", _xlfn.XLOOKUP($C233,customers!$A:$A,customers!B:B," ",0))</f>
        <v>Sinclare Edsell</v>
      </c>
      <c r="G233" t="str">
        <f>IF(_xlfn.XLOOKUP($C233,customers!$A:$A,customers!C:C," ",0) = 0, "N/A", _xlfn.XLOOKUP(C233,customers!$A:$A,customers!C:C," ",0))</f>
        <v>N/A</v>
      </c>
      <c r="H233" t="str">
        <f>IF(_xlfn.XLOOKUP(C233,customers!A:A,customers!D:D," ",0) = 0, "N/A", _xlfn.XLOOKUP(C233,customers!A:A,customers!D:D," ",0))</f>
        <v>+1 (302) 746-8950</v>
      </c>
      <c r="I233" t="str">
        <f>IF(_xlfn.XLOOKUP($C233,customers!$A:$A,customers!E:E," ",0) = 0, "N/A", _xlfn.XLOOKUP($C233,customers!$A:$A,customers!E:E," ",0))</f>
        <v>226 Harper Place</v>
      </c>
      <c r="J233" t="str">
        <f>IF(_xlfn.XLOOKUP($C233,customers!$A:$A,customers!F:F," ",0) = 0, "N/A", _xlfn.XLOOKUP($C233,customers!$A:$A,customers!F:F," ",0))</f>
        <v>Newark</v>
      </c>
      <c r="K233" t="str">
        <f>IF(_xlfn.XLOOKUP($C233,customers!$A:$A,customers!G:G," ",0) = 0, "N/A", _xlfn.XLOOKUP($C233,customers!$A:$A,customers!G:G," ",0))</f>
        <v>United States</v>
      </c>
      <c r="L233">
        <f>IF(_xlfn.XLOOKUP($C233,customers!$A:$A,customers!H:H," ",0) = 0, "N/A", _xlfn.XLOOKUP($C233,customers!$A:$A,customers!H:H," ",0))</f>
        <v>19725</v>
      </c>
      <c r="M233" t="str">
        <f>IF(_xlfn.XLOOKUP($C233,customers!$A:$A,customers!I:I," ",0) = 0, "N/A", _xlfn.XLOOKUP($C233,customers!$A:$A,customers!I:I," ",0))</f>
        <v>Yes</v>
      </c>
      <c r="N233" t="str">
        <f>_xlfn.XLOOKUP($D233,products!$A:$A,products!B:B,,0)</f>
        <v>Lib</v>
      </c>
      <c r="O233" t="str">
        <f>_xlfn.XLOOKUP($D233,products!$A:$A,products!C:C,,0)</f>
        <v>M</v>
      </c>
      <c r="P233">
        <f>_xlfn.XLOOKUP($D233,products!$A:$A,products!D:D,,0)</f>
        <v>0.2</v>
      </c>
      <c r="Q233">
        <f>_xlfn.XLOOKUP($D233,products!$A:$A,products!E:E,,0)</f>
        <v>4.3650000000000002</v>
      </c>
      <c r="R233">
        <f>_xlfn.XLOOKUP($D233,products!$A:$A,products!F:F,,0)</f>
        <v>2.1825000000000001</v>
      </c>
      <c r="S233">
        <f>_xlfn.XLOOKUP($D233,products!$A:$A,products!G:G,,0)</f>
        <v>0.56745000000000001</v>
      </c>
      <c r="T233">
        <f t="shared" si="3"/>
        <v>8.73</v>
      </c>
    </row>
    <row r="234" spans="1:20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t="str">
        <f>IF(_xlfn.XLOOKUP($C234,customers!$A:$A,customers!B:B," ",0) = 0, "N/A", _xlfn.XLOOKUP($C234,customers!$A:$A,customers!B:B," ",0))</f>
        <v>Conny Gheraldi</v>
      </c>
      <c r="G234" t="str">
        <f>IF(_xlfn.XLOOKUP($C234,customers!$A:$A,customers!C:C," ",0) = 0, "N/A", _xlfn.XLOOKUP(C234,customers!$A:$A,customers!C:C," ",0))</f>
        <v>cgheraldi6g@opera.com</v>
      </c>
      <c r="H234" t="str">
        <f>IF(_xlfn.XLOOKUP(C234,customers!A:A,customers!D:D," ",0) = 0, "N/A", _xlfn.XLOOKUP(C234,customers!A:A,customers!D:D," ",0))</f>
        <v>+44 (494) 875-2364</v>
      </c>
      <c r="I234" t="str">
        <f>IF(_xlfn.XLOOKUP($C234,customers!$A:$A,customers!E:E," ",0) = 0, "N/A", _xlfn.XLOOKUP($C234,customers!$A:$A,customers!E:E," ",0))</f>
        <v>28998 Cottonwood Point</v>
      </c>
      <c r="J234" t="str">
        <f>IF(_xlfn.XLOOKUP($C234,customers!$A:$A,customers!F:F," ",0) = 0, "N/A", _xlfn.XLOOKUP($C234,customers!$A:$A,customers!F:F," ",0))</f>
        <v>Kinloch</v>
      </c>
      <c r="K234" t="str">
        <f>IF(_xlfn.XLOOKUP($C234,customers!$A:$A,customers!G:G," ",0) = 0, "N/A", _xlfn.XLOOKUP($C234,customers!$A:$A,customers!G:G," ",0))</f>
        <v>United Kingdom</v>
      </c>
      <c r="L234" t="str">
        <f>IF(_xlfn.XLOOKUP($C234,customers!$A:$A,customers!H:H," ",0) = 0, "N/A", _xlfn.XLOOKUP($C234,customers!$A:$A,customers!H:H," ",0))</f>
        <v>PH43</v>
      </c>
      <c r="M234" t="str">
        <f>IF(_xlfn.XLOOKUP($C234,customers!$A:$A,customers!I:I," ",0) = 0, "N/A", _xlfn.XLOOKUP($C234,customers!$A:$A,customers!I:I," ",0))</f>
        <v>No</v>
      </c>
      <c r="N234" t="str">
        <f>_xlfn.XLOOKUP($D234,products!$A:$A,products!B:B,,0)</f>
        <v>Lib</v>
      </c>
      <c r="O234" t="str">
        <f>_xlfn.XLOOKUP($D234,products!$A:$A,products!C:C,,0)</f>
        <v>L</v>
      </c>
      <c r="P234">
        <f>_xlfn.XLOOKUP($D234,products!$A:$A,products!D:D,,0)</f>
        <v>0.2</v>
      </c>
      <c r="Q234">
        <f>_xlfn.XLOOKUP($D234,products!$A:$A,products!E:E,,0)</f>
        <v>4.7549999999999999</v>
      </c>
      <c r="R234">
        <f>_xlfn.XLOOKUP($D234,products!$A:$A,products!F:F,,0)</f>
        <v>2.3774999999999999</v>
      </c>
      <c r="S234">
        <f>_xlfn.XLOOKUP($D234,products!$A:$A,products!G:G,,0)</f>
        <v>0.61814999999999998</v>
      </c>
      <c r="T234">
        <f t="shared" si="3"/>
        <v>23.774999999999999</v>
      </c>
    </row>
    <row r="235" spans="1:20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t="str">
        <f>IF(_xlfn.XLOOKUP($C235,customers!$A:$A,customers!B:B," ",0) = 0, "N/A", _xlfn.XLOOKUP($C235,customers!$A:$A,customers!B:B," ",0))</f>
        <v>Beryle Kenwell</v>
      </c>
      <c r="G235" t="str">
        <f>IF(_xlfn.XLOOKUP($C235,customers!$A:$A,customers!C:C," ",0) = 0, "N/A", _xlfn.XLOOKUP(C235,customers!$A:$A,customers!C:C," ",0))</f>
        <v>bkenwell6h@over-blog.com</v>
      </c>
      <c r="H235" t="str">
        <f>IF(_xlfn.XLOOKUP(C235,customers!A:A,customers!D:D," ",0) = 0, "N/A", _xlfn.XLOOKUP(C235,customers!A:A,customers!D:D," ",0))</f>
        <v>+1 (808) 836-6023</v>
      </c>
      <c r="I235" t="str">
        <f>IF(_xlfn.XLOOKUP($C235,customers!$A:$A,customers!E:E," ",0) = 0, "N/A", _xlfn.XLOOKUP($C235,customers!$A:$A,customers!E:E," ",0))</f>
        <v>62 Dayton Drive</v>
      </c>
      <c r="J235" t="str">
        <f>IF(_xlfn.XLOOKUP($C235,customers!$A:$A,customers!F:F," ",0) = 0, "N/A", _xlfn.XLOOKUP($C235,customers!$A:$A,customers!F:F," ",0))</f>
        <v>Honolulu</v>
      </c>
      <c r="K235" t="str">
        <f>IF(_xlfn.XLOOKUP($C235,customers!$A:$A,customers!G:G," ",0) = 0, "N/A", _xlfn.XLOOKUP($C235,customers!$A:$A,customers!G:G," ",0))</f>
        <v>United States</v>
      </c>
      <c r="L235">
        <f>IF(_xlfn.XLOOKUP($C235,customers!$A:$A,customers!H:H," ",0) = 0, "N/A", _xlfn.XLOOKUP($C235,customers!$A:$A,customers!H:H," ",0))</f>
        <v>96825</v>
      </c>
      <c r="M235" t="str">
        <f>IF(_xlfn.XLOOKUP($C235,customers!$A:$A,customers!I:I," ",0) = 0, "N/A", _xlfn.XLOOKUP($C235,customers!$A:$A,customers!I:I," ",0))</f>
        <v>No</v>
      </c>
      <c r="N235" t="str">
        <f>_xlfn.XLOOKUP($D235,products!$A:$A,products!B:B,,0)</f>
        <v>Exc</v>
      </c>
      <c r="O235" t="str">
        <f>_xlfn.XLOOKUP($D235,products!$A:$A,products!C:C,,0)</f>
        <v>M</v>
      </c>
      <c r="P235">
        <f>_xlfn.XLOOKUP($D235,products!$A:$A,products!D:D,,0)</f>
        <v>0.2</v>
      </c>
      <c r="Q235">
        <f>_xlfn.XLOOKUP($D235,products!$A:$A,products!E:E,,0)</f>
        <v>4.125</v>
      </c>
      <c r="R235">
        <f>_xlfn.XLOOKUP($D235,products!$A:$A,products!F:F,,0)</f>
        <v>2.0625</v>
      </c>
      <c r="S235">
        <f>_xlfn.XLOOKUP($D235,products!$A:$A,products!G:G,,0)</f>
        <v>0.45374999999999999</v>
      </c>
      <c r="T235">
        <f t="shared" si="3"/>
        <v>20.625</v>
      </c>
    </row>
    <row r="236" spans="1:20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t="str">
        <f>IF(_xlfn.XLOOKUP($C236,customers!$A:$A,customers!B:B," ",0) = 0, "N/A", _xlfn.XLOOKUP($C236,customers!$A:$A,customers!B:B," ",0))</f>
        <v>Tomas Sutty</v>
      </c>
      <c r="G236" t="str">
        <f>IF(_xlfn.XLOOKUP($C236,customers!$A:$A,customers!C:C," ",0) = 0, "N/A", _xlfn.XLOOKUP(C236,customers!$A:$A,customers!C:C," ",0))</f>
        <v>tsutty6i@google.es</v>
      </c>
      <c r="H236" t="str">
        <f>IF(_xlfn.XLOOKUP(C236,customers!A:A,customers!D:D," ",0) = 0, "N/A", _xlfn.XLOOKUP(C236,customers!A:A,customers!D:D," ",0))</f>
        <v>+1 (212) 586-1957</v>
      </c>
      <c r="I236" t="str">
        <f>IF(_xlfn.XLOOKUP($C236,customers!$A:$A,customers!E:E," ",0) = 0, "N/A", _xlfn.XLOOKUP($C236,customers!$A:$A,customers!E:E," ",0))</f>
        <v>736 Mosinee Court</v>
      </c>
      <c r="J236" t="str">
        <f>IF(_xlfn.XLOOKUP($C236,customers!$A:$A,customers!F:F," ",0) = 0, "N/A", _xlfn.XLOOKUP($C236,customers!$A:$A,customers!F:F," ",0))</f>
        <v>New York City</v>
      </c>
      <c r="K236" t="str">
        <f>IF(_xlfn.XLOOKUP($C236,customers!$A:$A,customers!G:G," ",0) = 0, "N/A", _xlfn.XLOOKUP($C236,customers!$A:$A,customers!G:G," ",0))</f>
        <v>United States</v>
      </c>
      <c r="L236">
        <f>IF(_xlfn.XLOOKUP($C236,customers!$A:$A,customers!H:H," ",0) = 0, "N/A", _xlfn.XLOOKUP($C236,customers!$A:$A,customers!H:H," ",0))</f>
        <v>10150</v>
      </c>
      <c r="M236" t="str">
        <f>IF(_xlfn.XLOOKUP($C236,customers!$A:$A,customers!I:I," ",0) = 0, "N/A", _xlfn.XLOOKUP($C236,customers!$A:$A,customers!I:I," ",0))</f>
        <v>No</v>
      </c>
      <c r="N236" t="str">
        <f>_xlfn.XLOOKUP($D236,products!$A:$A,products!B:B,,0)</f>
        <v>Lib</v>
      </c>
      <c r="O236" t="str">
        <f>_xlfn.XLOOKUP($D236,products!$A:$A,products!C:C,,0)</f>
        <v>L</v>
      </c>
      <c r="P236">
        <f>_xlfn.XLOOKUP($D236,products!$A:$A,products!D:D,,0)</f>
        <v>2.5</v>
      </c>
      <c r="Q236">
        <f>_xlfn.XLOOKUP($D236,products!$A:$A,products!E:E,,0)</f>
        <v>36.454999999999998</v>
      </c>
      <c r="R236">
        <f>_xlfn.XLOOKUP($D236,products!$A:$A,products!F:F,,0)</f>
        <v>1.4581999999999999</v>
      </c>
      <c r="S236">
        <f>_xlfn.XLOOKUP($D236,products!$A:$A,products!G:G,,0)</f>
        <v>4.7391499999999995</v>
      </c>
      <c r="T236">
        <f t="shared" si="3"/>
        <v>36.454999999999998</v>
      </c>
    </row>
    <row r="237" spans="1:20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t="str">
        <f>IF(_xlfn.XLOOKUP($C237,customers!$A:$A,customers!B:B," ",0) = 0, "N/A", _xlfn.XLOOKUP($C237,customers!$A:$A,customers!B:B," ",0))</f>
        <v>Samuele Ales0</v>
      </c>
      <c r="G237" t="str">
        <f>IF(_xlfn.XLOOKUP($C237,customers!$A:$A,customers!C:C," ",0) = 0, "N/A", _xlfn.XLOOKUP(C237,customers!$A:$A,customers!C:C," ",0))</f>
        <v>N/A</v>
      </c>
      <c r="H237" t="str">
        <f>IF(_xlfn.XLOOKUP(C237,customers!A:A,customers!D:D," ",0) = 0, "N/A", _xlfn.XLOOKUP(C237,customers!A:A,customers!D:D," ",0))</f>
        <v>N/A</v>
      </c>
      <c r="I237" t="str">
        <f>IF(_xlfn.XLOOKUP($C237,customers!$A:$A,customers!E:E," ",0) = 0, "N/A", _xlfn.XLOOKUP($C237,customers!$A:$A,customers!E:E," ",0))</f>
        <v>0023 Westport Terrace</v>
      </c>
      <c r="J237" t="str">
        <f>IF(_xlfn.XLOOKUP($C237,customers!$A:$A,customers!F:F," ",0) = 0, "N/A", _xlfn.XLOOKUP($C237,customers!$A:$A,customers!F:F," ",0))</f>
        <v>Ballinroad</v>
      </c>
      <c r="K237" t="str">
        <f>IF(_xlfn.XLOOKUP($C237,customers!$A:$A,customers!G:G," ",0) = 0, "N/A", _xlfn.XLOOKUP($C237,customers!$A:$A,customers!G:G," ",0))</f>
        <v>Ireland</v>
      </c>
      <c r="L237" t="str">
        <f>IF(_xlfn.XLOOKUP($C237,customers!$A:$A,customers!H:H," ",0) = 0, "N/A", _xlfn.XLOOKUP($C237,customers!$A:$A,customers!H:H," ",0))</f>
        <v>D07</v>
      </c>
      <c r="M237" t="str">
        <f>IF(_xlfn.XLOOKUP($C237,customers!$A:$A,customers!I:I," ",0) = 0, "N/A", _xlfn.XLOOKUP($C237,customers!$A:$A,customers!I:I," ",0))</f>
        <v>No</v>
      </c>
      <c r="N237" t="str">
        <f>_xlfn.XLOOKUP($D237,products!$A:$A,products!B:B,,0)</f>
        <v>Lib</v>
      </c>
      <c r="O237" t="str">
        <f>_xlfn.XLOOKUP($D237,products!$A:$A,products!C:C,,0)</f>
        <v>L</v>
      </c>
      <c r="P237">
        <f>_xlfn.XLOOKUP($D237,products!$A:$A,products!D:D,,0)</f>
        <v>2.5</v>
      </c>
      <c r="Q237">
        <f>_xlfn.XLOOKUP($D237,products!$A:$A,products!E:E,,0)</f>
        <v>36.454999999999998</v>
      </c>
      <c r="R237">
        <f>_xlfn.XLOOKUP($D237,products!$A:$A,products!F:F,,0)</f>
        <v>1.4581999999999999</v>
      </c>
      <c r="S237">
        <f>_xlfn.XLOOKUP($D237,products!$A:$A,products!G:G,,0)</f>
        <v>4.7391499999999995</v>
      </c>
      <c r="T237">
        <f t="shared" si="3"/>
        <v>182.27499999999998</v>
      </c>
    </row>
    <row r="238" spans="1:20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t="str">
        <f>IF(_xlfn.XLOOKUP($C238,customers!$A:$A,customers!B:B," ",0) = 0, "N/A", _xlfn.XLOOKUP($C238,customers!$A:$A,customers!B:B," ",0))</f>
        <v>Carlie Harce</v>
      </c>
      <c r="G238" t="str">
        <f>IF(_xlfn.XLOOKUP($C238,customers!$A:$A,customers!C:C," ",0) = 0, "N/A", _xlfn.XLOOKUP(C238,customers!$A:$A,customers!C:C," ",0))</f>
        <v>charce6k@cafepress.com</v>
      </c>
      <c r="H238" t="str">
        <f>IF(_xlfn.XLOOKUP(C238,customers!A:A,customers!D:D," ",0) = 0, "N/A", _xlfn.XLOOKUP(C238,customers!A:A,customers!D:D," ",0))</f>
        <v>+353 (444) 423-0673</v>
      </c>
      <c r="I238" t="str">
        <f>IF(_xlfn.XLOOKUP($C238,customers!$A:$A,customers!E:E," ",0) = 0, "N/A", _xlfn.XLOOKUP($C238,customers!$A:$A,customers!E:E," ",0))</f>
        <v>8 Melrose Center</v>
      </c>
      <c r="J238" t="str">
        <f>IF(_xlfn.XLOOKUP($C238,customers!$A:$A,customers!F:F," ",0) = 0, "N/A", _xlfn.XLOOKUP($C238,customers!$A:$A,customers!F:F," ",0))</f>
        <v>D煤n Laoghaire</v>
      </c>
      <c r="K238" t="str">
        <f>IF(_xlfn.XLOOKUP($C238,customers!$A:$A,customers!G:G," ",0) = 0, "N/A", _xlfn.XLOOKUP($C238,customers!$A:$A,customers!G:G," ",0))</f>
        <v>Ireland</v>
      </c>
      <c r="L238" t="str">
        <f>IF(_xlfn.XLOOKUP($C238,customers!$A:$A,customers!H:H," ",0) = 0, "N/A", _xlfn.XLOOKUP($C238,customers!$A:$A,customers!H:H," ",0))</f>
        <v>A96</v>
      </c>
      <c r="M238" t="str">
        <f>IF(_xlfn.XLOOKUP($C238,customers!$A:$A,customers!I:I," ",0) = 0, "N/A", _xlfn.XLOOKUP($C238,customers!$A:$A,customers!I:I," ",0))</f>
        <v>No</v>
      </c>
      <c r="N238" t="str">
        <f>_xlfn.XLOOKUP($D238,products!$A:$A,products!B:B,,0)</f>
        <v>Lib</v>
      </c>
      <c r="O238" t="str">
        <f>_xlfn.XLOOKUP($D238,products!$A:$A,products!C:C,,0)</f>
        <v>D</v>
      </c>
      <c r="P238">
        <f>_xlfn.XLOOKUP($D238,products!$A:$A,products!D:D,,0)</f>
        <v>2.5</v>
      </c>
      <c r="Q238">
        <f>_xlfn.XLOOKUP($D238,products!$A:$A,products!E:E,,0)</f>
        <v>29.784999999999997</v>
      </c>
      <c r="R238">
        <f>_xlfn.XLOOKUP($D238,products!$A:$A,products!F:F,,0)</f>
        <v>1.1913999999999998</v>
      </c>
      <c r="S238">
        <f>_xlfn.XLOOKUP($D238,products!$A:$A,products!G:G,,0)</f>
        <v>3.8720499999999998</v>
      </c>
      <c r="T238">
        <f t="shared" si="3"/>
        <v>89.35499999999999</v>
      </c>
    </row>
    <row r="239" spans="1:20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t="str">
        <f>IF(_xlfn.XLOOKUP($C239,customers!$A:$A,customers!B:B," ",0) = 0, "N/A", _xlfn.XLOOKUP($C239,customers!$A:$A,customers!B:B," ",0))</f>
        <v>Craggy Bril</v>
      </c>
      <c r="G239" t="str">
        <f>IF(_xlfn.XLOOKUP($C239,customers!$A:$A,customers!C:C," ",0) = 0, "N/A", _xlfn.XLOOKUP(C239,customers!$A:$A,customers!C:C," ",0))</f>
        <v>N/A</v>
      </c>
      <c r="H239" t="str">
        <f>IF(_xlfn.XLOOKUP(C239,customers!A:A,customers!D:D," ",0) = 0, "N/A", _xlfn.XLOOKUP(C239,customers!A:A,customers!D:D," ",0))</f>
        <v>+1 (513) 461-0440</v>
      </c>
      <c r="I239" t="str">
        <f>IF(_xlfn.XLOOKUP($C239,customers!$A:$A,customers!E:E," ",0) = 0, "N/A", _xlfn.XLOOKUP($C239,customers!$A:$A,customers!E:E," ",0))</f>
        <v>955 Ridge Oak Street</v>
      </c>
      <c r="J239" t="str">
        <f>IF(_xlfn.XLOOKUP($C239,customers!$A:$A,customers!F:F," ",0) = 0, "N/A", _xlfn.XLOOKUP($C239,customers!$A:$A,customers!F:F," ",0))</f>
        <v>Cincinnati</v>
      </c>
      <c r="K239" t="str">
        <f>IF(_xlfn.XLOOKUP($C239,customers!$A:$A,customers!G:G," ",0) = 0, "N/A", _xlfn.XLOOKUP($C239,customers!$A:$A,customers!G:G," ",0))</f>
        <v>United States</v>
      </c>
      <c r="L239">
        <f>IF(_xlfn.XLOOKUP($C239,customers!$A:$A,customers!H:H," ",0) = 0, "N/A", _xlfn.XLOOKUP($C239,customers!$A:$A,customers!H:H," ",0))</f>
        <v>45218</v>
      </c>
      <c r="M239" t="str">
        <f>IF(_xlfn.XLOOKUP($C239,customers!$A:$A,customers!I:I," ",0) = 0, "N/A", _xlfn.XLOOKUP($C239,customers!$A:$A,customers!I:I," ",0))</f>
        <v>Yes</v>
      </c>
      <c r="N239" t="str">
        <f>_xlfn.XLOOKUP($D239,products!$A:$A,products!B:B,,0)</f>
        <v>Rob</v>
      </c>
      <c r="O239" t="str">
        <f>_xlfn.XLOOKUP($D239,products!$A:$A,products!C:C,,0)</f>
        <v>L</v>
      </c>
      <c r="P239">
        <f>_xlfn.XLOOKUP($D239,products!$A:$A,products!D:D,,0)</f>
        <v>0.2</v>
      </c>
      <c r="Q239">
        <f>_xlfn.XLOOKUP($D239,products!$A:$A,products!E:E,,0)</f>
        <v>3.5849999999999995</v>
      </c>
      <c r="R239">
        <f>_xlfn.XLOOKUP($D239,products!$A:$A,products!F:F,,0)</f>
        <v>1.7924999999999998</v>
      </c>
      <c r="S239">
        <f>_xlfn.XLOOKUP($D239,products!$A:$A,products!G:G,,0)</f>
        <v>0.21509999999999996</v>
      </c>
      <c r="T239">
        <f t="shared" si="3"/>
        <v>3.5849999999999995</v>
      </c>
    </row>
    <row r="240" spans="1:20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t="str">
        <f>IF(_xlfn.XLOOKUP($C240,customers!$A:$A,customers!B:B," ",0) = 0, "N/A", _xlfn.XLOOKUP($C240,customers!$A:$A,customers!B:B," ",0))</f>
        <v>Friederike Drysdale</v>
      </c>
      <c r="G240" t="str">
        <f>IF(_xlfn.XLOOKUP($C240,customers!$A:$A,customers!C:C," ",0) = 0, "N/A", _xlfn.XLOOKUP(C240,customers!$A:$A,customers!C:C," ",0))</f>
        <v>fdrysdale6m@symantec.com</v>
      </c>
      <c r="H240" t="str">
        <f>IF(_xlfn.XLOOKUP(C240,customers!A:A,customers!D:D," ",0) = 0, "N/A", _xlfn.XLOOKUP(C240,customers!A:A,customers!D:D," ",0))</f>
        <v>+1 (989) 215-5282</v>
      </c>
      <c r="I240" t="str">
        <f>IF(_xlfn.XLOOKUP($C240,customers!$A:$A,customers!E:E," ",0) = 0, "N/A", _xlfn.XLOOKUP($C240,customers!$A:$A,customers!E:E," ",0))</f>
        <v>0229 Hovde Hill</v>
      </c>
      <c r="J240" t="str">
        <f>IF(_xlfn.XLOOKUP($C240,customers!$A:$A,customers!F:F," ",0) = 0, "N/A", _xlfn.XLOOKUP($C240,customers!$A:$A,customers!F:F," ",0))</f>
        <v>Midland</v>
      </c>
      <c r="K240" t="str">
        <f>IF(_xlfn.XLOOKUP($C240,customers!$A:$A,customers!G:G," ",0) = 0, "N/A", _xlfn.XLOOKUP($C240,customers!$A:$A,customers!G:G," ",0))</f>
        <v>United States</v>
      </c>
      <c r="L240">
        <f>IF(_xlfn.XLOOKUP($C240,customers!$A:$A,customers!H:H," ",0) = 0, "N/A", _xlfn.XLOOKUP($C240,customers!$A:$A,customers!H:H," ",0))</f>
        <v>48670</v>
      </c>
      <c r="M240" t="str">
        <f>IF(_xlfn.XLOOKUP($C240,customers!$A:$A,customers!I:I," ",0) = 0, "N/A", _xlfn.XLOOKUP($C240,customers!$A:$A,customers!I:I," ",0))</f>
        <v>Yes</v>
      </c>
      <c r="N240" t="str">
        <f>_xlfn.XLOOKUP($D240,products!$A:$A,products!B:B,,0)</f>
        <v>Rob</v>
      </c>
      <c r="O240" t="str">
        <f>_xlfn.XLOOKUP($D240,products!$A:$A,products!C:C,,0)</f>
        <v>M</v>
      </c>
      <c r="P240">
        <f>_xlfn.XLOOKUP($D240,products!$A:$A,products!D:D,,0)</f>
        <v>2.5</v>
      </c>
      <c r="Q240">
        <f>_xlfn.XLOOKUP($D240,products!$A:$A,products!E:E,,0)</f>
        <v>22.884999999999998</v>
      </c>
      <c r="R240">
        <f>_xlfn.XLOOKUP($D240,products!$A:$A,products!F:F,,0)</f>
        <v>0.91539999999999988</v>
      </c>
      <c r="S240">
        <f>_xlfn.XLOOKUP($D240,products!$A:$A,products!G:G,,0)</f>
        <v>1.3730999999999998</v>
      </c>
      <c r="T240">
        <f t="shared" si="3"/>
        <v>45.769999999999996</v>
      </c>
    </row>
    <row r="241" spans="1:20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t="str">
        <f>IF(_xlfn.XLOOKUP($C241,customers!$A:$A,customers!B:B," ",0) = 0, "N/A", _xlfn.XLOOKUP($C241,customers!$A:$A,customers!B:B," ",0))</f>
        <v>Devon Magowan</v>
      </c>
      <c r="G241" t="str">
        <f>IF(_xlfn.XLOOKUP($C241,customers!$A:$A,customers!C:C," ",0) = 0, "N/A", _xlfn.XLOOKUP(C241,customers!$A:$A,customers!C:C," ",0))</f>
        <v>dmagowan6n@fc2.com</v>
      </c>
      <c r="H241" t="str">
        <f>IF(_xlfn.XLOOKUP(C241,customers!A:A,customers!D:D," ",0) = 0, "N/A", _xlfn.XLOOKUP(C241,customers!A:A,customers!D:D," ",0))</f>
        <v>+1 (307) 159-5237</v>
      </c>
      <c r="I241" t="str">
        <f>IF(_xlfn.XLOOKUP($C241,customers!$A:$A,customers!E:E," ",0) = 0, "N/A", _xlfn.XLOOKUP($C241,customers!$A:$A,customers!E:E," ",0))</f>
        <v>42 Sloan Way</v>
      </c>
      <c r="J241" t="str">
        <f>IF(_xlfn.XLOOKUP($C241,customers!$A:$A,customers!F:F," ",0) = 0, "N/A", _xlfn.XLOOKUP($C241,customers!$A:$A,customers!F:F," ",0))</f>
        <v>Cheyenne</v>
      </c>
      <c r="K241" t="str">
        <f>IF(_xlfn.XLOOKUP($C241,customers!$A:$A,customers!G:G," ",0) = 0, "N/A", _xlfn.XLOOKUP($C241,customers!$A:$A,customers!G:G," ",0))</f>
        <v>United States</v>
      </c>
      <c r="L241">
        <f>IF(_xlfn.XLOOKUP($C241,customers!$A:$A,customers!H:H," ",0) = 0, "N/A", _xlfn.XLOOKUP($C241,customers!$A:$A,customers!H:H," ",0))</f>
        <v>82007</v>
      </c>
      <c r="M241" t="str">
        <f>IF(_xlfn.XLOOKUP($C241,customers!$A:$A,customers!I:I," ",0) = 0, "N/A", _xlfn.XLOOKUP($C241,customers!$A:$A,customers!I:I," ",0))</f>
        <v>No</v>
      </c>
      <c r="N241" t="str">
        <f>_xlfn.XLOOKUP($D241,products!$A:$A,products!B:B,,0)</f>
        <v>Exc</v>
      </c>
      <c r="O241" t="str">
        <f>_xlfn.XLOOKUP($D241,products!$A:$A,products!C:C,,0)</f>
        <v>L</v>
      </c>
      <c r="P241">
        <f>_xlfn.XLOOKUP($D241,products!$A:$A,products!D:D,,0)</f>
        <v>1</v>
      </c>
      <c r="Q241">
        <f>_xlfn.XLOOKUP($D241,products!$A:$A,products!E:E,,0)</f>
        <v>14.85</v>
      </c>
      <c r="R241">
        <f>_xlfn.XLOOKUP($D241,products!$A:$A,products!F:F,,0)</f>
        <v>1.4849999999999999</v>
      </c>
      <c r="S241">
        <f>_xlfn.XLOOKUP($D241,products!$A:$A,products!G:G,,0)</f>
        <v>1.6335</v>
      </c>
      <c r="T241">
        <f t="shared" si="3"/>
        <v>59.4</v>
      </c>
    </row>
    <row r="242" spans="1:20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t="str">
        <f>IF(_xlfn.XLOOKUP($C242,customers!$A:$A,customers!B:B," ",0) = 0, "N/A", _xlfn.XLOOKUP($C242,customers!$A:$A,customers!B:B," ",0))</f>
        <v>Codi Littrell</v>
      </c>
      <c r="G242" t="str">
        <f>IF(_xlfn.XLOOKUP($C242,customers!$A:$A,customers!C:C," ",0) = 0, "N/A", _xlfn.XLOOKUP(C242,customers!$A:$A,customers!C:C," ",0))</f>
        <v>N/A</v>
      </c>
      <c r="H242" t="str">
        <f>IF(_xlfn.XLOOKUP(C242,customers!A:A,customers!D:D," ",0) = 0, "N/A", _xlfn.XLOOKUP(C242,customers!A:A,customers!D:D," ",0))</f>
        <v>N/A</v>
      </c>
      <c r="I242" t="str">
        <f>IF(_xlfn.XLOOKUP($C242,customers!$A:$A,customers!E:E," ",0) = 0, "N/A", _xlfn.XLOOKUP($C242,customers!$A:$A,customers!E:E," ",0))</f>
        <v>3 Colorado Lane</v>
      </c>
      <c r="J242" t="str">
        <f>IF(_xlfn.XLOOKUP($C242,customers!$A:$A,customers!F:F," ",0) = 0, "N/A", _xlfn.XLOOKUP($C242,customers!$A:$A,customers!F:F," ",0))</f>
        <v>Atlanta</v>
      </c>
      <c r="K242" t="str">
        <f>IF(_xlfn.XLOOKUP($C242,customers!$A:$A,customers!G:G," ",0) = 0, "N/A", _xlfn.XLOOKUP($C242,customers!$A:$A,customers!G:G," ",0))</f>
        <v>United States</v>
      </c>
      <c r="L242">
        <f>IF(_xlfn.XLOOKUP($C242,customers!$A:$A,customers!H:H," ",0) = 0, "N/A", _xlfn.XLOOKUP($C242,customers!$A:$A,customers!H:H," ",0))</f>
        <v>31119</v>
      </c>
      <c r="M242" t="str">
        <f>IF(_xlfn.XLOOKUP($C242,customers!$A:$A,customers!I:I," ",0) = 0, "N/A", _xlfn.XLOOKUP($C242,customers!$A:$A,customers!I:I," ",0))</f>
        <v>Yes</v>
      </c>
      <c r="N242" t="str">
        <f>_xlfn.XLOOKUP($D242,products!$A:$A,products!B:B,,0)</f>
        <v>Ara</v>
      </c>
      <c r="O242" t="str">
        <f>_xlfn.XLOOKUP($D242,products!$A:$A,products!C:C,,0)</f>
        <v>M</v>
      </c>
      <c r="P242">
        <f>_xlfn.XLOOKUP($D242,products!$A:$A,products!D:D,,0)</f>
        <v>2.5</v>
      </c>
      <c r="Q242">
        <f>_xlfn.XLOOKUP($D242,products!$A:$A,products!E:E,,0)</f>
        <v>25.874999999999996</v>
      </c>
      <c r="R242">
        <f>_xlfn.XLOOKUP($D242,products!$A:$A,products!F:F,,0)</f>
        <v>1.0349999999999999</v>
      </c>
      <c r="S242">
        <f>_xlfn.XLOOKUP($D242,products!$A:$A,products!G:G,,0)</f>
        <v>2.3287499999999994</v>
      </c>
      <c r="T242">
        <f t="shared" si="3"/>
        <v>155.24999999999997</v>
      </c>
    </row>
    <row r="243" spans="1:20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t="str">
        <f>IF(_xlfn.XLOOKUP($C243,customers!$A:$A,customers!B:B," ",0) = 0, "N/A", _xlfn.XLOOKUP($C243,customers!$A:$A,customers!B:B," ",0))</f>
        <v>Christel Speak</v>
      </c>
      <c r="G243" t="str">
        <f>IF(_xlfn.XLOOKUP($C243,customers!$A:$A,customers!C:C," ",0) = 0, "N/A", _xlfn.XLOOKUP(C243,customers!$A:$A,customers!C:C," ",0))</f>
        <v>N/A</v>
      </c>
      <c r="H243" t="str">
        <f>IF(_xlfn.XLOOKUP(C243,customers!A:A,customers!D:D," ",0) = 0, "N/A", _xlfn.XLOOKUP(C243,customers!A:A,customers!D:D," ",0))</f>
        <v>+1 (678) 222-0967</v>
      </c>
      <c r="I243" t="str">
        <f>IF(_xlfn.XLOOKUP($C243,customers!$A:$A,customers!E:E," ",0) = 0, "N/A", _xlfn.XLOOKUP($C243,customers!$A:$A,customers!E:E," ",0))</f>
        <v>8 Crowley Place</v>
      </c>
      <c r="J243" t="str">
        <f>IF(_xlfn.XLOOKUP($C243,customers!$A:$A,customers!F:F," ",0) = 0, "N/A", _xlfn.XLOOKUP($C243,customers!$A:$A,customers!F:F," ",0))</f>
        <v>Duluth</v>
      </c>
      <c r="K243" t="str">
        <f>IF(_xlfn.XLOOKUP($C243,customers!$A:$A,customers!G:G," ",0) = 0, "N/A", _xlfn.XLOOKUP($C243,customers!$A:$A,customers!G:G," ",0))</f>
        <v>United States</v>
      </c>
      <c r="L243">
        <f>IF(_xlfn.XLOOKUP($C243,customers!$A:$A,customers!H:H," ",0) = 0, "N/A", _xlfn.XLOOKUP($C243,customers!$A:$A,customers!H:H," ",0))</f>
        <v>30096</v>
      </c>
      <c r="M243" t="str">
        <f>IF(_xlfn.XLOOKUP($C243,customers!$A:$A,customers!I:I," ",0) = 0, "N/A", _xlfn.XLOOKUP($C243,customers!$A:$A,customers!I:I," ",0))</f>
        <v>No</v>
      </c>
      <c r="N243" t="str">
        <f>_xlfn.XLOOKUP($D243,products!$A:$A,products!B:B,,0)</f>
        <v>Rob</v>
      </c>
      <c r="O243" t="str">
        <f>_xlfn.XLOOKUP($D243,products!$A:$A,products!C:C,,0)</f>
        <v>M</v>
      </c>
      <c r="P243">
        <f>_xlfn.XLOOKUP($D243,products!$A:$A,products!D:D,,0)</f>
        <v>2.5</v>
      </c>
      <c r="Q243">
        <f>_xlfn.XLOOKUP($D243,products!$A:$A,products!E:E,,0)</f>
        <v>22.884999999999998</v>
      </c>
      <c r="R243">
        <f>_xlfn.XLOOKUP($D243,products!$A:$A,products!F:F,,0)</f>
        <v>0.91539999999999988</v>
      </c>
      <c r="S243">
        <f>_xlfn.XLOOKUP($D243,products!$A:$A,products!G:G,,0)</f>
        <v>1.3730999999999998</v>
      </c>
      <c r="T243">
        <f t="shared" si="3"/>
        <v>45.769999999999996</v>
      </c>
    </row>
    <row r="244" spans="1:20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t="str">
        <f>IF(_xlfn.XLOOKUP($C244,customers!$A:$A,customers!B:B," ",0) = 0, "N/A", _xlfn.XLOOKUP($C244,customers!$A:$A,customers!B:B," ",0))</f>
        <v>Sibella Rushbrooke</v>
      </c>
      <c r="G244" t="str">
        <f>IF(_xlfn.XLOOKUP($C244,customers!$A:$A,customers!C:C," ",0) = 0, "N/A", _xlfn.XLOOKUP(C244,customers!$A:$A,customers!C:C," ",0))</f>
        <v>srushbrooke6q@youku.com</v>
      </c>
      <c r="H244" t="str">
        <f>IF(_xlfn.XLOOKUP(C244,customers!A:A,customers!D:D," ",0) = 0, "N/A", _xlfn.XLOOKUP(C244,customers!A:A,customers!D:D," ",0))</f>
        <v>+1 (916) 214-5665</v>
      </c>
      <c r="I244" t="str">
        <f>IF(_xlfn.XLOOKUP($C244,customers!$A:$A,customers!E:E," ",0) = 0, "N/A", _xlfn.XLOOKUP($C244,customers!$A:$A,customers!E:E," ",0))</f>
        <v>00901 Marquette Plaza</v>
      </c>
      <c r="J244" t="str">
        <f>IF(_xlfn.XLOOKUP($C244,customers!$A:$A,customers!F:F," ",0) = 0, "N/A", _xlfn.XLOOKUP($C244,customers!$A:$A,customers!F:F," ",0))</f>
        <v>Sacramento</v>
      </c>
      <c r="K244" t="str">
        <f>IF(_xlfn.XLOOKUP($C244,customers!$A:$A,customers!G:G," ",0) = 0, "N/A", _xlfn.XLOOKUP($C244,customers!$A:$A,customers!G:G," ",0))</f>
        <v>United States</v>
      </c>
      <c r="L244">
        <f>IF(_xlfn.XLOOKUP($C244,customers!$A:$A,customers!H:H," ",0) = 0, "N/A", _xlfn.XLOOKUP($C244,customers!$A:$A,customers!H:H," ",0))</f>
        <v>94250</v>
      </c>
      <c r="M244" t="str">
        <f>IF(_xlfn.XLOOKUP($C244,customers!$A:$A,customers!I:I," ",0) = 0, "N/A", _xlfn.XLOOKUP($C244,customers!$A:$A,customers!I:I," ",0))</f>
        <v>Yes</v>
      </c>
      <c r="N244" t="str">
        <f>_xlfn.XLOOKUP($D244,products!$A:$A,products!B:B,,0)</f>
        <v>Exc</v>
      </c>
      <c r="O244" t="str">
        <f>_xlfn.XLOOKUP($D244,products!$A:$A,products!C:C,,0)</f>
        <v>D</v>
      </c>
      <c r="P244">
        <f>_xlfn.XLOOKUP($D244,products!$A:$A,products!D:D,,0)</f>
        <v>1</v>
      </c>
      <c r="Q244">
        <f>_xlfn.XLOOKUP($D244,products!$A:$A,products!E:E,,0)</f>
        <v>12.15</v>
      </c>
      <c r="R244">
        <f>_xlfn.XLOOKUP($D244,products!$A:$A,products!F:F,,0)</f>
        <v>1.2150000000000001</v>
      </c>
      <c r="S244">
        <f>_xlfn.XLOOKUP($D244,products!$A:$A,products!G:G,,0)</f>
        <v>1.3365</v>
      </c>
      <c r="T244">
        <f t="shared" si="3"/>
        <v>36.450000000000003</v>
      </c>
    </row>
    <row r="245" spans="1:20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t="str">
        <f>IF(_xlfn.XLOOKUP($C245,customers!$A:$A,customers!B:B," ",0) = 0, "N/A", _xlfn.XLOOKUP($C245,customers!$A:$A,customers!B:B," ",0))</f>
        <v>Tammie Drynan</v>
      </c>
      <c r="G245" t="str">
        <f>IF(_xlfn.XLOOKUP($C245,customers!$A:$A,customers!C:C," ",0) = 0, "N/A", _xlfn.XLOOKUP(C245,customers!$A:$A,customers!C:C," ",0))</f>
        <v>tdrynan6r@deviantart.com</v>
      </c>
      <c r="H245" t="str">
        <f>IF(_xlfn.XLOOKUP(C245,customers!A:A,customers!D:D," ",0) = 0, "N/A", _xlfn.XLOOKUP(C245,customers!A:A,customers!D:D," ",0))</f>
        <v>+1 (813) 619-0579</v>
      </c>
      <c r="I245" t="str">
        <f>IF(_xlfn.XLOOKUP($C245,customers!$A:$A,customers!E:E," ",0) = 0, "N/A", _xlfn.XLOOKUP($C245,customers!$A:$A,customers!E:E," ",0))</f>
        <v>5776 Coleman Circle</v>
      </c>
      <c r="J245" t="str">
        <f>IF(_xlfn.XLOOKUP($C245,customers!$A:$A,customers!F:F," ",0) = 0, "N/A", _xlfn.XLOOKUP($C245,customers!$A:$A,customers!F:F," ",0))</f>
        <v>Tampa</v>
      </c>
      <c r="K245" t="str">
        <f>IF(_xlfn.XLOOKUP($C245,customers!$A:$A,customers!G:G," ",0) = 0, "N/A", _xlfn.XLOOKUP($C245,customers!$A:$A,customers!G:G," ",0))</f>
        <v>United States</v>
      </c>
      <c r="L245">
        <f>IF(_xlfn.XLOOKUP($C245,customers!$A:$A,customers!H:H," ",0) = 0, "N/A", _xlfn.XLOOKUP($C245,customers!$A:$A,customers!H:H," ",0))</f>
        <v>33661</v>
      </c>
      <c r="M245" t="str">
        <f>IF(_xlfn.XLOOKUP($C245,customers!$A:$A,customers!I:I," ",0) = 0, "N/A", _xlfn.XLOOKUP($C245,customers!$A:$A,customers!I:I," ",0))</f>
        <v>Yes</v>
      </c>
      <c r="N245" t="str">
        <f>_xlfn.XLOOKUP($D245,products!$A:$A,products!B:B,,0)</f>
        <v>Exc</v>
      </c>
      <c r="O245" t="str">
        <f>_xlfn.XLOOKUP($D245,products!$A:$A,products!C:C,,0)</f>
        <v>D</v>
      </c>
      <c r="P245">
        <f>_xlfn.XLOOKUP($D245,products!$A:$A,products!D:D,,0)</f>
        <v>0.5</v>
      </c>
      <c r="Q245">
        <f>_xlfn.XLOOKUP($D245,products!$A:$A,products!E:E,,0)</f>
        <v>7.29</v>
      </c>
      <c r="R245">
        <f>_xlfn.XLOOKUP($D245,products!$A:$A,products!F:F,,0)</f>
        <v>1.458</v>
      </c>
      <c r="S245">
        <f>_xlfn.XLOOKUP($D245,products!$A:$A,products!G:G,,0)</f>
        <v>0.80190000000000006</v>
      </c>
      <c r="T245">
        <f t="shared" si="3"/>
        <v>29.16</v>
      </c>
    </row>
    <row r="246" spans="1:20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t="str">
        <f>IF(_xlfn.XLOOKUP($C246,customers!$A:$A,customers!B:B," ",0) = 0, "N/A", _xlfn.XLOOKUP($C246,customers!$A:$A,customers!B:B," ",0))</f>
        <v>Effie Yurkov</v>
      </c>
      <c r="G246" t="str">
        <f>IF(_xlfn.XLOOKUP($C246,customers!$A:$A,customers!C:C," ",0) = 0, "N/A", _xlfn.XLOOKUP(C246,customers!$A:$A,customers!C:C," ",0))</f>
        <v>eyurkov6s@hud.gov</v>
      </c>
      <c r="H246" t="str">
        <f>IF(_xlfn.XLOOKUP(C246,customers!A:A,customers!D:D," ",0) = 0, "N/A", _xlfn.XLOOKUP(C246,customers!A:A,customers!D:D," ",0))</f>
        <v>+1 (808) 320-5976</v>
      </c>
      <c r="I246" t="str">
        <f>IF(_xlfn.XLOOKUP($C246,customers!$A:$A,customers!E:E," ",0) = 0, "N/A", _xlfn.XLOOKUP($C246,customers!$A:$A,customers!E:E," ",0))</f>
        <v>970 Northport Pass</v>
      </c>
      <c r="J246" t="str">
        <f>IF(_xlfn.XLOOKUP($C246,customers!$A:$A,customers!F:F," ",0) = 0, "N/A", _xlfn.XLOOKUP($C246,customers!$A:$A,customers!F:F," ",0))</f>
        <v>Honolulu</v>
      </c>
      <c r="K246" t="str">
        <f>IF(_xlfn.XLOOKUP($C246,customers!$A:$A,customers!G:G," ",0) = 0, "N/A", _xlfn.XLOOKUP($C246,customers!$A:$A,customers!G:G," ",0))</f>
        <v>United States</v>
      </c>
      <c r="L246">
        <f>IF(_xlfn.XLOOKUP($C246,customers!$A:$A,customers!H:H," ",0) = 0, "N/A", _xlfn.XLOOKUP($C246,customers!$A:$A,customers!H:H," ",0))</f>
        <v>96805</v>
      </c>
      <c r="M246" t="str">
        <f>IF(_xlfn.XLOOKUP($C246,customers!$A:$A,customers!I:I," ",0) = 0, "N/A", _xlfn.XLOOKUP($C246,customers!$A:$A,customers!I:I," ",0))</f>
        <v>No</v>
      </c>
      <c r="N246" t="str">
        <f>_xlfn.XLOOKUP($D246,products!$A:$A,products!B:B,,0)</f>
        <v>Lib</v>
      </c>
      <c r="O246" t="str">
        <f>_xlfn.XLOOKUP($D246,products!$A:$A,products!C:C,,0)</f>
        <v>M</v>
      </c>
      <c r="P246">
        <f>_xlfn.XLOOKUP($D246,products!$A:$A,products!D:D,,0)</f>
        <v>2.5</v>
      </c>
      <c r="Q246">
        <f>_xlfn.XLOOKUP($D246,products!$A:$A,products!E:E,,0)</f>
        <v>33.464999999999996</v>
      </c>
      <c r="R246">
        <f>_xlfn.XLOOKUP($D246,products!$A:$A,products!F:F,,0)</f>
        <v>1.3385999999999998</v>
      </c>
      <c r="S246">
        <f>_xlfn.XLOOKUP($D246,products!$A:$A,products!G:G,,0)</f>
        <v>4.3504499999999995</v>
      </c>
      <c r="T246">
        <f t="shared" si="3"/>
        <v>133.85999999999999</v>
      </c>
    </row>
    <row r="247" spans="1:20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t="str">
        <f>IF(_xlfn.XLOOKUP($C247,customers!$A:$A,customers!B:B," ",0) = 0, "N/A", _xlfn.XLOOKUP($C247,customers!$A:$A,customers!B:B," ",0))</f>
        <v>Lexie Mallan</v>
      </c>
      <c r="G247" t="str">
        <f>IF(_xlfn.XLOOKUP($C247,customers!$A:$A,customers!C:C," ",0) = 0, "N/A", _xlfn.XLOOKUP(C247,customers!$A:$A,customers!C:C," ",0))</f>
        <v>lmallan6t@state.gov</v>
      </c>
      <c r="H247" t="str">
        <f>IF(_xlfn.XLOOKUP(C247,customers!A:A,customers!D:D," ",0) = 0, "N/A", _xlfn.XLOOKUP(C247,customers!A:A,customers!D:D," ",0))</f>
        <v>+1 (225) 484-4771</v>
      </c>
      <c r="I247" t="str">
        <f>IF(_xlfn.XLOOKUP($C247,customers!$A:$A,customers!E:E," ",0) = 0, "N/A", _xlfn.XLOOKUP($C247,customers!$A:$A,customers!E:E," ",0))</f>
        <v>43 Longview Center</v>
      </c>
      <c r="J247" t="str">
        <f>IF(_xlfn.XLOOKUP($C247,customers!$A:$A,customers!F:F," ",0) = 0, "N/A", _xlfn.XLOOKUP($C247,customers!$A:$A,customers!F:F," ",0))</f>
        <v>Baton Rouge</v>
      </c>
      <c r="K247" t="str">
        <f>IF(_xlfn.XLOOKUP($C247,customers!$A:$A,customers!G:G," ",0) = 0, "N/A", _xlfn.XLOOKUP($C247,customers!$A:$A,customers!G:G," ",0))</f>
        <v>United States</v>
      </c>
      <c r="L247">
        <f>IF(_xlfn.XLOOKUP($C247,customers!$A:$A,customers!H:H," ",0) = 0, "N/A", _xlfn.XLOOKUP($C247,customers!$A:$A,customers!H:H," ",0))</f>
        <v>70820</v>
      </c>
      <c r="M247" t="str">
        <f>IF(_xlfn.XLOOKUP($C247,customers!$A:$A,customers!I:I," ",0) = 0, "N/A", _xlfn.XLOOKUP($C247,customers!$A:$A,customers!I:I," ",0))</f>
        <v>Yes</v>
      </c>
      <c r="N247" t="str">
        <f>_xlfn.XLOOKUP($D247,products!$A:$A,products!B:B,,0)</f>
        <v>Lib</v>
      </c>
      <c r="O247" t="str">
        <f>_xlfn.XLOOKUP($D247,products!$A:$A,products!C:C,,0)</f>
        <v>L</v>
      </c>
      <c r="P247">
        <f>_xlfn.XLOOKUP($D247,products!$A:$A,products!D:D,,0)</f>
        <v>0.2</v>
      </c>
      <c r="Q247">
        <f>_xlfn.XLOOKUP($D247,products!$A:$A,products!E:E,,0)</f>
        <v>4.7549999999999999</v>
      </c>
      <c r="R247">
        <f>_xlfn.XLOOKUP($D247,products!$A:$A,products!F:F,,0)</f>
        <v>2.3774999999999999</v>
      </c>
      <c r="S247">
        <f>_xlfn.XLOOKUP($D247,products!$A:$A,products!G:G,,0)</f>
        <v>0.61814999999999998</v>
      </c>
      <c r="T247">
        <f t="shared" si="3"/>
        <v>23.774999999999999</v>
      </c>
    </row>
    <row r="248" spans="1:20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t="str">
        <f>IF(_xlfn.XLOOKUP($C248,customers!$A:$A,customers!B:B," ",0) = 0, "N/A", _xlfn.XLOOKUP($C248,customers!$A:$A,customers!B:B," ",0))</f>
        <v>Georgena Bentjens</v>
      </c>
      <c r="G248" t="str">
        <f>IF(_xlfn.XLOOKUP($C248,customers!$A:$A,customers!C:C," ",0) = 0, "N/A", _xlfn.XLOOKUP(C248,customers!$A:$A,customers!C:C," ",0))</f>
        <v>gbentjens6u@netlog.com</v>
      </c>
      <c r="H248" t="str">
        <f>IF(_xlfn.XLOOKUP(C248,customers!A:A,customers!D:D," ",0) = 0, "N/A", _xlfn.XLOOKUP(C248,customers!A:A,customers!D:D," ",0))</f>
        <v>+44 (610) 153-1208</v>
      </c>
      <c r="I248" t="str">
        <f>IF(_xlfn.XLOOKUP($C248,customers!$A:$A,customers!E:E," ",0) = 0, "N/A", _xlfn.XLOOKUP($C248,customers!$A:$A,customers!E:E," ",0))</f>
        <v>4738 Bashford Crossing</v>
      </c>
      <c r="J248" t="str">
        <f>IF(_xlfn.XLOOKUP($C248,customers!$A:$A,customers!F:F," ",0) = 0, "N/A", _xlfn.XLOOKUP($C248,customers!$A:$A,customers!F:F," ",0))</f>
        <v>Newbiggin</v>
      </c>
      <c r="K248" t="str">
        <f>IF(_xlfn.XLOOKUP($C248,customers!$A:$A,customers!G:G," ",0) = 0, "N/A", _xlfn.XLOOKUP($C248,customers!$A:$A,customers!G:G," ",0))</f>
        <v>United Kingdom</v>
      </c>
      <c r="L248" t="str">
        <f>IF(_xlfn.XLOOKUP($C248,customers!$A:$A,customers!H:H," ",0) = 0, "N/A", _xlfn.XLOOKUP($C248,customers!$A:$A,customers!H:H," ",0))</f>
        <v>NE46</v>
      </c>
      <c r="M248" t="str">
        <f>IF(_xlfn.XLOOKUP($C248,customers!$A:$A,customers!I:I," ",0) = 0, "N/A", _xlfn.XLOOKUP($C248,customers!$A:$A,customers!I:I," ",0))</f>
        <v>No</v>
      </c>
      <c r="N248" t="str">
        <f>_xlfn.XLOOKUP($D248,products!$A:$A,products!B:B,,0)</f>
        <v>Lib</v>
      </c>
      <c r="O248" t="str">
        <f>_xlfn.XLOOKUP($D248,products!$A:$A,products!C:C,,0)</f>
        <v>D</v>
      </c>
      <c r="P248">
        <f>_xlfn.XLOOKUP($D248,products!$A:$A,products!D:D,,0)</f>
        <v>1</v>
      </c>
      <c r="Q248">
        <f>_xlfn.XLOOKUP($D248,products!$A:$A,products!E:E,,0)</f>
        <v>12.95</v>
      </c>
      <c r="R248">
        <f>_xlfn.XLOOKUP($D248,products!$A:$A,products!F:F,,0)</f>
        <v>1.2949999999999999</v>
      </c>
      <c r="S248">
        <f>_xlfn.XLOOKUP($D248,products!$A:$A,products!G:G,,0)</f>
        <v>1.6835</v>
      </c>
      <c r="T248">
        <f t="shared" si="3"/>
        <v>38.849999999999994</v>
      </c>
    </row>
    <row r="249" spans="1:20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t="str">
        <f>IF(_xlfn.XLOOKUP($C249,customers!$A:$A,customers!B:B," ",0) = 0, "N/A", _xlfn.XLOOKUP($C249,customers!$A:$A,customers!B:B," ",0))</f>
        <v>Delmar Beasant</v>
      </c>
      <c r="G249" t="str">
        <f>IF(_xlfn.XLOOKUP($C249,customers!$A:$A,customers!C:C," ",0) = 0, "N/A", _xlfn.XLOOKUP(C249,customers!$A:$A,customers!C:C," ",0))</f>
        <v>N/A</v>
      </c>
      <c r="H249" t="str">
        <f>IF(_xlfn.XLOOKUP(C249,customers!A:A,customers!D:D," ",0) = 0, "N/A", _xlfn.XLOOKUP(C249,customers!A:A,customers!D:D," ",0))</f>
        <v>+353 (382) 208-0531</v>
      </c>
      <c r="I249" t="str">
        <f>IF(_xlfn.XLOOKUP($C249,customers!$A:$A,customers!E:E," ",0) = 0, "N/A", _xlfn.XLOOKUP($C249,customers!$A:$A,customers!E:E," ",0))</f>
        <v>856 Colorado Way</v>
      </c>
      <c r="J249" t="str">
        <f>IF(_xlfn.XLOOKUP($C249,customers!$A:$A,customers!F:F," ",0) = 0, "N/A", _xlfn.XLOOKUP($C249,customers!$A:$A,customers!F:F," ",0))</f>
        <v>Kilkenny</v>
      </c>
      <c r="K249" t="str">
        <f>IF(_xlfn.XLOOKUP($C249,customers!$A:$A,customers!G:G," ",0) = 0, "N/A", _xlfn.XLOOKUP($C249,customers!$A:$A,customers!G:G," ",0))</f>
        <v>Ireland</v>
      </c>
      <c r="L249" t="str">
        <f>IF(_xlfn.XLOOKUP($C249,customers!$A:$A,customers!H:H," ",0) = 0, "N/A", _xlfn.XLOOKUP($C249,customers!$A:$A,customers!H:H," ",0))</f>
        <v>R95</v>
      </c>
      <c r="M249" t="str">
        <f>IF(_xlfn.XLOOKUP($C249,customers!$A:$A,customers!I:I," ",0) = 0, "N/A", _xlfn.XLOOKUP($C249,customers!$A:$A,customers!I:I," ",0))</f>
        <v>Yes</v>
      </c>
      <c r="N249" t="str">
        <f>_xlfn.XLOOKUP($D249,products!$A:$A,products!B:B,,0)</f>
        <v>Rob</v>
      </c>
      <c r="O249" t="str">
        <f>_xlfn.XLOOKUP($D249,products!$A:$A,products!C:C,,0)</f>
        <v>L</v>
      </c>
      <c r="P249">
        <f>_xlfn.XLOOKUP($D249,products!$A:$A,products!D:D,,0)</f>
        <v>0.2</v>
      </c>
      <c r="Q249">
        <f>_xlfn.XLOOKUP($D249,products!$A:$A,products!E:E,,0)</f>
        <v>3.5849999999999995</v>
      </c>
      <c r="R249">
        <f>_xlfn.XLOOKUP($D249,products!$A:$A,products!F:F,,0)</f>
        <v>1.7924999999999998</v>
      </c>
      <c r="S249">
        <f>_xlfn.XLOOKUP($D249,products!$A:$A,products!G:G,,0)</f>
        <v>0.21509999999999996</v>
      </c>
      <c r="T249">
        <f t="shared" si="3"/>
        <v>21.509999999999998</v>
      </c>
    </row>
    <row r="250" spans="1:20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t="str">
        <f>IF(_xlfn.XLOOKUP($C250,customers!$A:$A,customers!B:B," ",0) = 0, "N/A", _xlfn.XLOOKUP($C250,customers!$A:$A,customers!B:B," ",0))</f>
        <v>Lyn Entwistle</v>
      </c>
      <c r="G250" t="str">
        <f>IF(_xlfn.XLOOKUP($C250,customers!$A:$A,customers!C:C," ",0) = 0, "N/A", _xlfn.XLOOKUP(C250,customers!$A:$A,customers!C:C," ",0))</f>
        <v>lentwistle6w@omniture.com</v>
      </c>
      <c r="H250" t="str">
        <f>IF(_xlfn.XLOOKUP(C250,customers!A:A,customers!D:D," ",0) = 0, "N/A", _xlfn.XLOOKUP(C250,customers!A:A,customers!D:D," ",0))</f>
        <v>+1 (612) 972-1256</v>
      </c>
      <c r="I250" t="str">
        <f>IF(_xlfn.XLOOKUP($C250,customers!$A:$A,customers!E:E," ",0) = 0, "N/A", _xlfn.XLOOKUP($C250,customers!$A:$A,customers!E:E," ",0))</f>
        <v>54 Canary Terrace</v>
      </c>
      <c r="J250" t="str">
        <f>IF(_xlfn.XLOOKUP($C250,customers!$A:$A,customers!F:F," ",0) = 0, "N/A", _xlfn.XLOOKUP($C250,customers!$A:$A,customers!F:F," ",0))</f>
        <v>Minneapolis</v>
      </c>
      <c r="K250" t="str">
        <f>IF(_xlfn.XLOOKUP($C250,customers!$A:$A,customers!G:G," ",0) = 0, "N/A", _xlfn.XLOOKUP($C250,customers!$A:$A,customers!G:G," ",0))</f>
        <v>United States</v>
      </c>
      <c r="L250">
        <f>IF(_xlfn.XLOOKUP($C250,customers!$A:$A,customers!H:H," ",0) = 0, "N/A", _xlfn.XLOOKUP($C250,customers!$A:$A,customers!H:H," ",0))</f>
        <v>55458</v>
      </c>
      <c r="M250" t="str">
        <f>IF(_xlfn.XLOOKUP($C250,customers!$A:$A,customers!I:I," ",0) = 0, "N/A", _xlfn.XLOOKUP($C250,customers!$A:$A,customers!I:I," ",0))</f>
        <v>Yes</v>
      </c>
      <c r="N250" t="str">
        <f>_xlfn.XLOOKUP($D250,products!$A:$A,products!B:B,,0)</f>
        <v>Ara</v>
      </c>
      <c r="O250" t="str">
        <f>_xlfn.XLOOKUP($D250,products!$A:$A,products!C:C,,0)</f>
        <v>D</v>
      </c>
      <c r="P250">
        <f>_xlfn.XLOOKUP($D250,products!$A:$A,products!D:D,,0)</f>
        <v>1</v>
      </c>
      <c r="Q250">
        <f>_xlfn.XLOOKUP($D250,products!$A:$A,products!E:E,,0)</f>
        <v>9.9499999999999993</v>
      </c>
      <c r="R250">
        <f>_xlfn.XLOOKUP($D250,products!$A:$A,products!F:F,,0)</f>
        <v>0.99499999999999988</v>
      </c>
      <c r="S250">
        <f>_xlfn.XLOOKUP($D250,products!$A:$A,products!G:G,,0)</f>
        <v>0.89549999999999985</v>
      </c>
      <c r="T250">
        <f t="shared" si="3"/>
        <v>9.9499999999999993</v>
      </c>
    </row>
    <row r="251" spans="1:20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t="str">
        <f>IF(_xlfn.XLOOKUP($C251,customers!$A:$A,customers!B:B," ",0) = 0, "N/A", _xlfn.XLOOKUP($C251,customers!$A:$A,customers!B:B," ",0))</f>
        <v>Zacharias Kiffe</v>
      </c>
      <c r="G251" t="str">
        <f>IF(_xlfn.XLOOKUP($C251,customers!$A:$A,customers!C:C," ",0) = 0, "N/A", _xlfn.XLOOKUP(C251,customers!$A:$A,customers!C:C," ",0))</f>
        <v>zkiffe74@cyberchimps.com</v>
      </c>
      <c r="H251" t="str">
        <f>IF(_xlfn.XLOOKUP(C251,customers!A:A,customers!D:D," ",0) = 0, "N/A", _xlfn.XLOOKUP(C251,customers!A:A,customers!D:D," ",0))</f>
        <v>+1 (414) 703-7269</v>
      </c>
      <c r="I251" t="str">
        <f>IF(_xlfn.XLOOKUP($C251,customers!$A:$A,customers!E:E," ",0) = 0, "N/A", _xlfn.XLOOKUP($C251,customers!$A:$A,customers!E:E," ",0))</f>
        <v>32764 Buell Pass</v>
      </c>
      <c r="J251" t="str">
        <f>IF(_xlfn.XLOOKUP($C251,customers!$A:$A,customers!F:F," ",0) = 0, "N/A", _xlfn.XLOOKUP($C251,customers!$A:$A,customers!F:F," ",0))</f>
        <v>Milwaukee</v>
      </c>
      <c r="K251" t="str">
        <f>IF(_xlfn.XLOOKUP($C251,customers!$A:$A,customers!G:G," ",0) = 0, "N/A", _xlfn.XLOOKUP($C251,customers!$A:$A,customers!G:G," ",0))</f>
        <v>United States</v>
      </c>
      <c r="L251">
        <f>IF(_xlfn.XLOOKUP($C251,customers!$A:$A,customers!H:H," ",0) = 0, "N/A", _xlfn.XLOOKUP($C251,customers!$A:$A,customers!H:H," ",0))</f>
        <v>53205</v>
      </c>
      <c r="M251" t="str">
        <f>IF(_xlfn.XLOOKUP($C251,customers!$A:$A,customers!I:I," ",0) = 0, "N/A", _xlfn.XLOOKUP($C251,customers!$A:$A,customers!I:I," ",0))</f>
        <v>Yes</v>
      </c>
      <c r="N251" t="str">
        <f>_xlfn.XLOOKUP($D251,products!$A:$A,products!B:B,,0)</f>
        <v>Lib</v>
      </c>
      <c r="O251" t="str">
        <f>_xlfn.XLOOKUP($D251,products!$A:$A,products!C:C,,0)</f>
        <v>L</v>
      </c>
      <c r="P251">
        <f>_xlfn.XLOOKUP($D251,products!$A:$A,products!D:D,,0)</f>
        <v>1</v>
      </c>
      <c r="Q251">
        <f>_xlfn.XLOOKUP($D251,products!$A:$A,products!E:E,,0)</f>
        <v>15.85</v>
      </c>
      <c r="R251">
        <f>_xlfn.XLOOKUP($D251,products!$A:$A,products!F:F,,0)</f>
        <v>1.585</v>
      </c>
      <c r="S251">
        <f>_xlfn.XLOOKUP($D251,products!$A:$A,products!G:G,,0)</f>
        <v>2.0605000000000002</v>
      </c>
      <c r="T251">
        <f t="shared" si="3"/>
        <v>15.85</v>
      </c>
    </row>
    <row r="252" spans="1:20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t="str">
        <f>IF(_xlfn.XLOOKUP($C252,customers!$A:$A,customers!B:B," ",0) = 0, "N/A", _xlfn.XLOOKUP($C252,customers!$A:$A,customers!B:B," ",0))</f>
        <v>Mercedes Acott</v>
      </c>
      <c r="G252" t="str">
        <f>IF(_xlfn.XLOOKUP($C252,customers!$A:$A,customers!C:C," ",0) = 0, "N/A", _xlfn.XLOOKUP(C252,customers!$A:$A,customers!C:C," ",0))</f>
        <v>macott6y@pagesperso-orange.fr</v>
      </c>
      <c r="H252" t="str">
        <f>IF(_xlfn.XLOOKUP(C252,customers!A:A,customers!D:D," ",0) = 0, "N/A", _xlfn.XLOOKUP(C252,customers!A:A,customers!D:D," ",0))</f>
        <v>+1 (704) 892-0605</v>
      </c>
      <c r="I252" t="str">
        <f>IF(_xlfn.XLOOKUP($C252,customers!$A:$A,customers!E:E," ",0) = 0, "N/A", _xlfn.XLOOKUP($C252,customers!$A:$A,customers!E:E," ",0))</f>
        <v>37340 Lerdahl Avenue</v>
      </c>
      <c r="J252" t="str">
        <f>IF(_xlfn.XLOOKUP($C252,customers!$A:$A,customers!F:F," ",0) = 0, "N/A", _xlfn.XLOOKUP($C252,customers!$A:$A,customers!F:F," ",0))</f>
        <v>Charlotte</v>
      </c>
      <c r="K252" t="str">
        <f>IF(_xlfn.XLOOKUP($C252,customers!$A:$A,customers!G:G," ",0) = 0, "N/A", _xlfn.XLOOKUP($C252,customers!$A:$A,customers!G:G," ",0))</f>
        <v>United States</v>
      </c>
      <c r="L252">
        <f>IF(_xlfn.XLOOKUP($C252,customers!$A:$A,customers!H:H," ",0) = 0, "N/A", _xlfn.XLOOKUP($C252,customers!$A:$A,customers!H:H," ",0))</f>
        <v>28225</v>
      </c>
      <c r="M252" t="str">
        <f>IF(_xlfn.XLOOKUP($C252,customers!$A:$A,customers!I:I," ",0) = 0, "N/A", _xlfn.XLOOKUP($C252,customers!$A:$A,customers!I:I," ",0))</f>
        <v>Yes</v>
      </c>
      <c r="N252" t="str">
        <f>_xlfn.XLOOKUP($D252,products!$A:$A,products!B:B,,0)</f>
        <v>Rob</v>
      </c>
      <c r="O252" t="str">
        <f>_xlfn.XLOOKUP($D252,products!$A:$A,products!C:C,,0)</f>
        <v>M</v>
      </c>
      <c r="P252">
        <f>_xlfn.XLOOKUP($D252,products!$A:$A,products!D:D,,0)</f>
        <v>0.2</v>
      </c>
      <c r="Q252">
        <f>_xlfn.XLOOKUP($D252,products!$A:$A,products!E:E,,0)</f>
        <v>2.9849999999999999</v>
      </c>
      <c r="R252">
        <f>_xlfn.XLOOKUP($D252,products!$A:$A,products!F:F,,0)</f>
        <v>1.4924999999999999</v>
      </c>
      <c r="S252">
        <f>_xlfn.XLOOKUP($D252,products!$A:$A,products!G:G,,0)</f>
        <v>0.17909999999999998</v>
      </c>
      <c r="T252">
        <f t="shared" si="3"/>
        <v>2.9849999999999999</v>
      </c>
    </row>
    <row r="253" spans="1:20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t="str">
        <f>IF(_xlfn.XLOOKUP($C253,customers!$A:$A,customers!B:B," ",0) = 0, "N/A", _xlfn.XLOOKUP($C253,customers!$A:$A,customers!B:B," ",0))</f>
        <v>Connor Heaviside</v>
      </c>
      <c r="G253" t="str">
        <f>IF(_xlfn.XLOOKUP($C253,customers!$A:$A,customers!C:C," ",0) = 0, "N/A", _xlfn.XLOOKUP(C253,customers!$A:$A,customers!C:C," ",0))</f>
        <v>cheaviside6z@rediff.com</v>
      </c>
      <c r="H253" t="str">
        <f>IF(_xlfn.XLOOKUP(C253,customers!A:A,customers!D:D," ",0) = 0, "N/A", _xlfn.XLOOKUP(C253,customers!A:A,customers!D:D," ",0))</f>
        <v>+1 (602) 260-2399</v>
      </c>
      <c r="I253" t="str">
        <f>IF(_xlfn.XLOOKUP($C253,customers!$A:$A,customers!E:E," ",0) = 0, "N/A", _xlfn.XLOOKUP($C253,customers!$A:$A,customers!E:E," ",0))</f>
        <v>941 Graceland Terrace</v>
      </c>
      <c r="J253" t="str">
        <f>IF(_xlfn.XLOOKUP($C253,customers!$A:$A,customers!F:F," ",0) = 0, "N/A", _xlfn.XLOOKUP($C253,customers!$A:$A,customers!F:F," ",0))</f>
        <v>Phoenix</v>
      </c>
      <c r="K253" t="str">
        <f>IF(_xlfn.XLOOKUP($C253,customers!$A:$A,customers!G:G," ",0) = 0, "N/A", _xlfn.XLOOKUP($C253,customers!$A:$A,customers!G:G," ",0))</f>
        <v>United States</v>
      </c>
      <c r="L253">
        <f>IF(_xlfn.XLOOKUP($C253,customers!$A:$A,customers!H:H," ",0) = 0, "N/A", _xlfn.XLOOKUP($C253,customers!$A:$A,customers!H:H," ",0))</f>
        <v>85099</v>
      </c>
      <c r="M253" t="str">
        <f>IF(_xlfn.XLOOKUP($C253,customers!$A:$A,customers!I:I," ",0) = 0, "N/A", _xlfn.XLOOKUP($C253,customers!$A:$A,customers!I:I," ",0))</f>
        <v>Yes</v>
      </c>
      <c r="N253" t="str">
        <f>_xlfn.XLOOKUP($D253,products!$A:$A,products!B:B,,0)</f>
        <v>Exc</v>
      </c>
      <c r="O253" t="str">
        <f>_xlfn.XLOOKUP($D253,products!$A:$A,products!C:C,,0)</f>
        <v>M</v>
      </c>
      <c r="P253">
        <f>_xlfn.XLOOKUP($D253,products!$A:$A,products!D:D,,0)</f>
        <v>1</v>
      </c>
      <c r="Q253">
        <f>_xlfn.XLOOKUP($D253,products!$A:$A,products!E:E,,0)</f>
        <v>13.75</v>
      </c>
      <c r="R253">
        <f>_xlfn.XLOOKUP($D253,products!$A:$A,products!F:F,,0)</f>
        <v>1.375</v>
      </c>
      <c r="S253">
        <f>_xlfn.XLOOKUP($D253,products!$A:$A,products!G:G,,0)</f>
        <v>1.5125</v>
      </c>
      <c r="T253">
        <f t="shared" si="3"/>
        <v>68.75</v>
      </c>
    </row>
    <row r="254" spans="1:20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t="str">
        <f>IF(_xlfn.XLOOKUP($C254,customers!$A:$A,customers!B:B," ",0) = 0, "N/A", _xlfn.XLOOKUP($C254,customers!$A:$A,customers!B:B," ",0))</f>
        <v>Devy Bulbrook</v>
      </c>
      <c r="G254" t="str">
        <f>IF(_xlfn.XLOOKUP($C254,customers!$A:$A,customers!C:C," ",0) = 0, "N/A", _xlfn.XLOOKUP(C254,customers!$A:$A,customers!C:C," ",0))</f>
        <v>N/A</v>
      </c>
      <c r="H254" t="str">
        <f>IF(_xlfn.XLOOKUP(C254,customers!A:A,customers!D:D," ",0) = 0, "N/A", _xlfn.XLOOKUP(C254,customers!A:A,customers!D:D," ",0))</f>
        <v>+1 (212) 360-7479</v>
      </c>
      <c r="I254" t="str">
        <f>IF(_xlfn.XLOOKUP($C254,customers!$A:$A,customers!E:E," ",0) = 0, "N/A", _xlfn.XLOOKUP($C254,customers!$A:$A,customers!E:E," ",0))</f>
        <v>567 Farmco Hill</v>
      </c>
      <c r="J254" t="str">
        <f>IF(_xlfn.XLOOKUP($C254,customers!$A:$A,customers!F:F," ",0) = 0, "N/A", _xlfn.XLOOKUP($C254,customers!$A:$A,customers!F:F," ",0))</f>
        <v>Jamaica</v>
      </c>
      <c r="K254" t="str">
        <f>IF(_xlfn.XLOOKUP($C254,customers!$A:$A,customers!G:G," ",0) = 0, "N/A", _xlfn.XLOOKUP($C254,customers!$A:$A,customers!G:G," ",0))</f>
        <v>United States</v>
      </c>
      <c r="L254">
        <f>IF(_xlfn.XLOOKUP($C254,customers!$A:$A,customers!H:H," ",0) = 0, "N/A", _xlfn.XLOOKUP($C254,customers!$A:$A,customers!H:H," ",0))</f>
        <v>11407</v>
      </c>
      <c r="M254" t="str">
        <f>IF(_xlfn.XLOOKUP($C254,customers!$A:$A,customers!I:I," ",0) = 0, "N/A", _xlfn.XLOOKUP($C254,customers!$A:$A,customers!I:I," ",0))</f>
        <v>No</v>
      </c>
      <c r="N254" t="str">
        <f>_xlfn.XLOOKUP($D254,products!$A:$A,products!B:B,,0)</f>
        <v>Ara</v>
      </c>
      <c r="O254" t="str">
        <f>_xlfn.XLOOKUP($D254,products!$A:$A,products!C:C,,0)</f>
        <v>D</v>
      </c>
      <c r="P254">
        <f>_xlfn.XLOOKUP($D254,products!$A:$A,products!D:D,,0)</f>
        <v>1</v>
      </c>
      <c r="Q254">
        <f>_xlfn.XLOOKUP($D254,products!$A:$A,products!E:E,,0)</f>
        <v>9.9499999999999993</v>
      </c>
      <c r="R254">
        <f>_xlfn.XLOOKUP($D254,products!$A:$A,products!F:F,,0)</f>
        <v>0.99499999999999988</v>
      </c>
      <c r="S254">
        <f>_xlfn.XLOOKUP($D254,products!$A:$A,products!G:G,,0)</f>
        <v>0.89549999999999985</v>
      </c>
      <c r="T254">
        <f t="shared" si="3"/>
        <v>29.849999999999998</v>
      </c>
    </row>
    <row r="255" spans="1:20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t="str">
        <f>IF(_xlfn.XLOOKUP($C255,customers!$A:$A,customers!B:B," ",0) = 0, "N/A", _xlfn.XLOOKUP($C255,customers!$A:$A,customers!B:B," ",0))</f>
        <v>Leia Kernan</v>
      </c>
      <c r="G255" t="str">
        <f>IF(_xlfn.XLOOKUP($C255,customers!$A:$A,customers!C:C," ",0) = 0, "N/A", _xlfn.XLOOKUP(C255,customers!$A:$A,customers!C:C," ",0))</f>
        <v>lkernan71@wsj.com</v>
      </c>
      <c r="H255" t="str">
        <f>IF(_xlfn.XLOOKUP(C255,customers!A:A,customers!D:D," ",0) = 0, "N/A", _xlfn.XLOOKUP(C255,customers!A:A,customers!D:D," ",0))</f>
        <v>+1 (217) 146-0949</v>
      </c>
      <c r="I255" t="str">
        <f>IF(_xlfn.XLOOKUP($C255,customers!$A:$A,customers!E:E," ",0) = 0, "N/A", _xlfn.XLOOKUP($C255,customers!$A:$A,customers!E:E," ",0))</f>
        <v>76 Briar Crest Avenue</v>
      </c>
      <c r="J255" t="str">
        <f>IF(_xlfn.XLOOKUP($C255,customers!$A:$A,customers!F:F," ",0) = 0, "N/A", _xlfn.XLOOKUP($C255,customers!$A:$A,customers!F:F," ",0))</f>
        <v>Champaign</v>
      </c>
      <c r="K255" t="str">
        <f>IF(_xlfn.XLOOKUP($C255,customers!$A:$A,customers!G:G," ",0) = 0, "N/A", _xlfn.XLOOKUP($C255,customers!$A:$A,customers!G:G," ",0))</f>
        <v>United States</v>
      </c>
      <c r="L255">
        <f>IF(_xlfn.XLOOKUP($C255,customers!$A:$A,customers!H:H," ",0) = 0, "N/A", _xlfn.XLOOKUP($C255,customers!$A:$A,customers!H:H," ",0))</f>
        <v>61825</v>
      </c>
      <c r="M255" t="str">
        <f>IF(_xlfn.XLOOKUP($C255,customers!$A:$A,customers!I:I," ",0) = 0, "N/A", _xlfn.XLOOKUP($C255,customers!$A:$A,customers!I:I," ",0))</f>
        <v>No</v>
      </c>
      <c r="N255" t="str">
        <f>_xlfn.XLOOKUP($D255,products!$A:$A,products!B:B,,0)</f>
        <v>Lib</v>
      </c>
      <c r="O255" t="str">
        <f>_xlfn.XLOOKUP($D255,products!$A:$A,products!C:C,,0)</f>
        <v>M</v>
      </c>
      <c r="P255">
        <f>_xlfn.XLOOKUP($D255,products!$A:$A,products!D:D,,0)</f>
        <v>1</v>
      </c>
      <c r="Q255">
        <f>_xlfn.XLOOKUP($D255,products!$A:$A,products!E:E,,0)</f>
        <v>14.55</v>
      </c>
      <c r="R255">
        <f>_xlfn.XLOOKUP($D255,products!$A:$A,products!F:F,,0)</f>
        <v>1.4550000000000001</v>
      </c>
      <c r="S255">
        <f>_xlfn.XLOOKUP($D255,products!$A:$A,products!G:G,,0)</f>
        <v>1.8915000000000002</v>
      </c>
      <c r="T255">
        <f t="shared" si="3"/>
        <v>58.2</v>
      </c>
    </row>
    <row r="256" spans="1:20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t="str">
        <f>IF(_xlfn.XLOOKUP($C256,customers!$A:$A,customers!B:B," ",0) = 0, "N/A", _xlfn.XLOOKUP($C256,customers!$A:$A,customers!B:B," ",0))</f>
        <v>Rosaline McLae</v>
      </c>
      <c r="G256" t="str">
        <f>IF(_xlfn.XLOOKUP($C256,customers!$A:$A,customers!C:C," ",0) = 0, "N/A", _xlfn.XLOOKUP(C256,customers!$A:$A,customers!C:C," ",0))</f>
        <v>rmclae72@dailymotion.com</v>
      </c>
      <c r="H256" t="str">
        <f>IF(_xlfn.XLOOKUP(C256,customers!A:A,customers!D:D," ",0) = 0, "N/A", _xlfn.XLOOKUP(C256,customers!A:A,customers!D:D," ",0))</f>
        <v>N/A</v>
      </c>
      <c r="I256" t="str">
        <f>IF(_xlfn.XLOOKUP($C256,customers!$A:$A,customers!E:E," ",0) = 0, "N/A", _xlfn.XLOOKUP($C256,customers!$A:$A,customers!E:E," ",0))</f>
        <v>1065 Myrtle Center</v>
      </c>
      <c r="J256" t="str">
        <f>IF(_xlfn.XLOOKUP($C256,customers!$A:$A,customers!F:F," ",0) = 0, "N/A", _xlfn.XLOOKUP($C256,customers!$A:$A,customers!F:F," ",0))</f>
        <v>Swindon</v>
      </c>
      <c r="K256" t="str">
        <f>IF(_xlfn.XLOOKUP($C256,customers!$A:$A,customers!G:G," ",0) = 0, "N/A", _xlfn.XLOOKUP($C256,customers!$A:$A,customers!G:G," ",0))</f>
        <v>United Kingdom</v>
      </c>
      <c r="L256" t="str">
        <f>IF(_xlfn.XLOOKUP($C256,customers!$A:$A,customers!H:H," ",0) = 0, "N/A", _xlfn.XLOOKUP($C256,customers!$A:$A,customers!H:H," ",0))</f>
        <v>SN1</v>
      </c>
      <c r="M256" t="str">
        <f>IF(_xlfn.XLOOKUP($C256,customers!$A:$A,customers!I:I," ",0) = 0, "N/A", _xlfn.XLOOKUP($C256,customers!$A:$A,customers!I:I," ",0))</f>
        <v>No</v>
      </c>
      <c r="N256" t="str">
        <f>_xlfn.XLOOKUP($D256,products!$A:$A,products!B:B,,0)</f>
        <v>Rob</v>
      </c>
      <c r="O256" t="str">
        <f>_xlfn.XLOOKUP($D256,products!$A:$A,products!C:C,,0)</f>
        <v>L</v>
      </c>
      <c r="P256">
        <f>_xlfn.XLOOKUP($D256,products!$A:$A,products!D:D,,0)</f>
        <v>0.5</v>
      </c>
      <c r="Q256">
        <f>_xlfn.XLOOKUP($D256,products!$A:$A,products!E:E,,0)</f>
        <v>7.169999999999999</v>
      </c>
      <c r="R256">
        <f>_xlfn.XLOOKUP($D256,products!$A:$A,products!F:F,,0)</f>
        <v>1.4339999999999997</v>
      </c>
      <c r="S256">
        <f>_xlfn.XLOOKUP($D256,products!$A:$A,products!G:G,,0)</f>
        <v>0.43019999999999992</v>
      </c>
      <c r="T256">
        <f t="shared" si="3"/>
        <v>28.679999999999996</v>
      </c>
    </row>
    <row r="257" spans="1:20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t="str">
        <f>IF(_xlfn.XLOOKUP($C257,customers!$A:$A,customers!B:B," ",0) = 0, "N/A", _xlfn.XLOOKUP($C257,customers!$A:$A,customers!B:B," ",0))</f>
        <v>Cleve Blowfelde</v>
      </c>
      <c r="G257" t="str">
        <f>IF(_xlfn.XLOOKUP($C257,customers!$A:$A,customers!C:C," ",0) = 0, "N/A", _xlfn.XLOOKUP(C257,customers!$A:$A,customers!C:C," ",0))</f>
        <v>cblowfelde73@ustream.tv</v>
      </c>
      <c r="H257" t="str">
        <f>IF(_xlfn.XLOOKUP(C257,customers!A:A,customers!D:D," ",0) = 0, "N/A", _xlfn.XLOOKUP(C257,customers!A:A,customers!D:D," ",0))</f>
        <v>+1 (520) 951-0585</v>
      </c>
      <c r="I257" t="str">
        <f>IF(_xlfn.XLOOKUP($C257,customers!$A:$A,customers!E:E," ",0) = 0, "N/A", _xlfn.XLOOKUP($C257,customers!$A:$A,customers!E:E," ",0))</f>
        <v>72657 Shelley Alley</v>
      </c>
      <c r="J257" t="str">
        <f>IF(_xlfn.XLOOKUP($C257,customers!$A:$A,customers!F:F," ",0) = 0, "N/A", _xlfn.XLOOKUP($C257,customers!$A:$A,customers!F:F," ",0))</f>
        <v>Tucson</v>
      </c>
      <c r="K257" t="str">
        <f>IF(_xlfn.XLOOKUP($C257,customers!$A:$A,customers!G:G," ",0) = 0, "N/A", _xlfn.XLOOKUP($C257,customers!$A:$A,customers!G:G," ",0))</f>
        <v>United States</v>
      </c>
      <c r="L257">
        <f>IF(_xlfn.XLOOKUP($C257,customers!$A:$A,customers!H:H," ",0) = 0, "N/A", _xlfn.XLOOKUP($C257,customers!$A:$A,customers!H:H," ",0))</f>
        <v>85715</v>
      </c>
      <c r="M257" t="str">
        <f>IF(_xlfn.XLOOKUP($C257,customers!$A:$A,customers!I:I," ",0) = 0, "N/A", _xlfn.XLOOKUP($C257,customers!$A:$A,customers!I:I," ",0))</f>
        <v>No</v>
      </c>
      <c r="N257" t="str">
        <f>_xlfn.XLOOKUP($D257,products!$A:$A,products!B:B,,0)</f>
        <v>Rob</v>
      </c>
      <c r="O257" t="str">
        <f>_xlfn.XLOOKUP($D257,products!$A:$A,products!C:C,,0)</f>
        <v>L</v>
      </c>
      <c r="P257">
        <f>_xlfn.XLOOKUP($D257,products!$A:$A,products!D:D,,0)</f>
        <v>0.5</v>
      </c>
      <c r="Q257">
        <f>_xlfn.XLOOKUP($D257,products!$A:$A,products!E:E,,0)</f>
        <v>7.169999999999999</v>
      </c>
      <c r="R257">
        <f>_xlfn.XLOOKUP($D257,products!$A:$A,products!F:F,,0)</f>
        <v>1.4339999999999997</v>
      </c>
      <c r="S257">
        <f>_xlfn.XLOOKUP($D257,products!$A:$A,products!G:G,,0)</f>
        <v>0.43019999999999992</v>
      </c>
      <c r="T257">
        <f t="shared" si="3"/>
        <v>21.509999999999998</v>
      </c>
    </row>
    <row r="258" spans="1:20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t="str">
        <f>IF(_xlfn.XLOOKUP($C258,customers!$A:$A,customers!B:B," ",0) = 0, "N/A", _xlfn.XLOOKUP($C258,customers!$A:$A,customers!B:B," ",0))</f>
        <v>Zacharias Kiffe</v>
      </c>
      <c r="G258" t="str">
        <f>IF(_xlfn.XLOOKUP($C258,customers!$A:$A,customers!C:C," ",0) = 0, "N/A", _xlfn.XLOOKUP(C258,customers!$A:$A,customers!C:C," ",0))</f>
        <v>zkiffe74@cyberchimps.com</v>
      </c>
      <c r="H258" t="str">
        <f>IF(_xlfn.XLOOKUP(C258,customers!A:A,customers!D:D," ",0) = 0, "N/A", _xlfn.XLOOKUP(C258,customers!A:A,customers!D:D," ",0))</f>
        <v>+1 (414) 703-7269</v>
      </c>
      <c r="I258" t="str">
        <f>IF(_xlfn.XLOOKUP($C258,customers!$A:$A,customers!E:E," ",0) = 0, "N/A", _xlfn.XLOOKUP($C258,customers!$A:$A,customers!E:E," ",0))</f>
        <v>32764 Buell Pass</v>
      </c>
      <c r="J258" t="str">
        <f>IF(_xlfn.XLOOKUP($C258,customers!$A:$A,customers!F:F," ",0) = 0, "N/A", _xlfn.XLOOKUP($C258,customers!$A:$A,customers!F:F," ",0))</f>
        <v>Milwaukee</v>
      </c>
      <c r="K258" t="str">
        <f>IF(_xlfn.XLOOKUP($C258,customers!$A:$A,customers!G:G," ",0) = 0, "N/A", _xlfn.XLOOKUP($C258,customers!$A:$A,customers!G:G," ",0))</f>
        <v>United States</v>
      </c>
      <c r="L258">
        <f>IF(_xlfn.XLOOKUP($C258,customers!$A:$A,customers!H:H," ",0) = 0, "N/A", _xlfn.XLOOKUP($C258,customers!$A:$A,customers!H:H," ",0))</f>
        <v>53205</v>
      </c>
      <c r="M258" t="str">
        <f>IF(_xlfn.XLOOKUP($C258,customers!$A:$A,customers!I:I," ",0) = 0, "N/A", _xlfn.XLOOKUP($C258,customers!$A:$A,customers!I:I," ",0))</f>
        <v>Yes</v>
      </c>
      <c r="N258" t="str">
        <f>_xlfn.XLOOKUP($D258,products!$A:$A,products!B:B,,0)</f>
        <v>Lib</v>
      </c>
      <c r="O258" t="str">
        <f>_xlfn.XLOOKUP($D258,products!$A:$A,products!C:C,,0)</f>
        <v>M</v>
      </c>
      <c r="P258">
        <f>_xlfn.XLOOKUP($D258,products!$A:$A,products!D:D,,0)</f>
        <v>0.5</v>
      </c>
      <c r="Q258">
        <f>_xlfn.XLOOKUP($D258,products!$A:$A,products!E:E,,0)</f>
        <v>8.73</v>
      </c>
      <c r="R258">
        <f>_xlfn.XLOOKUP($D258,products!$A:$A,products!F:F,,0)</f>
        <v>1.746</v>
      </c>
      <c r="S258">
        <f>_xlfn.XLOOKUP($D258,products!$A:$A,products!G:G,,0)</f>
        <v>1.1349</v>
      </c>
      <c r="T258">
        <f t="shared" si="3"/>
        <v>17.46</v>
      </c>
    </row>
    <row r="259" spans="1:20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t="str">
        <f>IF(_xlfn.XLOOKUP($C259,customers!$A:$A,customers!B:B," ",0) = 0, "N/A", _xlfn.XLOOKUP($C259,customers!$A:$A,customers!B:B," ",0))</f>
        <v>Denyse O'Calleran</v>
      </c>
      <c r="G259" t="str">
        <f>IF(_xlfn.XLOOKUP($C259,customers!$A:$A,customers!C:C," ",0) = 0, "N/A", _xlfn.XLOOKUP(C259,customers!$A:$A,customers!C:C," ",0))</f>
        <v>docalleran75@ucla.edu</v>
      </c>
      <c r="H259" t="str">
        <f>IF(_xlfn.XLOOKUP(C259,customers!A:A,customers!D:D," ",0) = 0, "N/A", _xlfn.XLOOKUP(C259,customers!A:A,customers!D:D," ",0))</f>
        <v>+1 (954) 368-3867</v>
      </c>
      <c r="I259" t="str">
        <f>IF(_xlfn.XLOOKUP($C259,customers!$A:$A,customers!E:E," ",0) = 0, "N/A", _xlfn.XLOOKUP($C259,customers!$A:$A,customers!E:E," ",0))</f>
        <v>6384 Darwin Avenue</v>
      </c>
      <c r="J259" t="str">
        <f>IF(_xlfn.XLOOKUP($C259,customers!$A:$A,customers!F:F," ",0) = 0, "N/A", _xlfn.XLOOKUP($C259,customers!$A:$A,customers!F:F," ",0))</f>
        <v>Pompano Beach</v>
      </c>
      <c r="K259" t="str">
        <f>IF(_xlfn.XLOOKUP($C259,customers!$A:$A,customers!G:G," ",0) = 0, "N/A", _xlfn.XLOOKUP($C259,customers!$A:$A,customers!G:G," ",0))</f>
        <v>United States</v>
      </c>
      <c r="L259">
        <f>IF(_xlfn.XLOOKUP($C259,customers!$A:$A,customers!H:H," ",0) = 0, "N/A", _xlfn.XLOOKUP($C259,customers!$A:$A,customers!H:H," ",0))</f>
        <v>33064</v>
      </c>
      <c r="M259" t="str">
        <f>IF(_xlfn.XLOOKUP($C259,customers!$A:$A,customers!I:I," ",0) = 0, "N/A", _xlfn.XLOOKUP($C259,customers!$A:$A,customers!I:I," ",0))</f>
        <v>Yes</v>
      </c>
      <c r="N259" t="str">
        <f>_xlfn.XLOOKUP($D259,products!$A:$A,products!B:B,,0)</f>
        <v>Exc</v>
      </c>
      <c r="O259" t="str">
        <f>_xlfn.XLOOKUP($D259,products!$A:$A,products!C:C,,0)</f>
        <v>D</v>
      </c>
      <c r="P259">
        <f>_xlfn.XLOOKUP($D259,products!$A:$A,products!D:D,,0)</f>
        <v>2.5</v>
      </c>
      <c r="Q259">
        <f>_xlfn.XLOOKUP($D259,products!$A:$A,products!E:E,,0)</f>
        <v>27.945</v>
      </c>
      <c r="R259">
        <f>_xlfn.XLOOKUP($D259,products!$A:$A,products!F:F,,0)</f>
        <v>1.1177999999999999</v>
      </c>
      <c r="S259">
        <f>_xlfn.XLOOKUP($D259,products!$A:$A,products!G:G,,0)</f>
        <v>3.07395</v>
      </c>
      <c r="T259">
        <f t="shared" ref="T259:T322" si="4">Q259*E259</f>
        <v>27.945</v>
      </c>
    </row>
    <row r="260" spans="1:20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t="str">
        <f>IF(_xlfn.XLOOKUP($C260,customers!$A:$A,customers!B:B," ",0) = 0, "N/A", _xlfn.XLOOKUP($C260,customers!$A:$A,customers!B:B," ",0))</f>
        <v>Cobby Cromwell</v>
      </c>
      <c r="G260" t="str">
        <f>IF(_xlfn.XLOOKUP($C260,customers!$A:$A,customers!C:C," ",0) = 0, "N/A", _xlfn.XLOOKUP(C260,customers!$A:$A,customers!C:C," ",0))</f>
        <v>ccromwell76@desdev.cn</v>
      </c>
      <c r="H260" t="str">
        <f>IF(_xlfn.XLOOKUP(C260,customers!A:A,customers!D:D," ",0) = 0, "N/A", _xlfn.XLOOKUP(C260,customers!A:A,customers!D:D," ",0))</f>
        <v>+1 (562) 516-6052</v>
      </c>
      <c r="I260" t="str">
        <f>IF(_xlfn.XLOOKUP($C260,customers!$A:$A,customers!E:E," ",0) = 0, "N/A", _xlfn.XLOOKUP($C260,customers!$A:$A,customers!E:E," ",0))</f>
        <v>45604 Bunker Hill Court</v>
      </c>
      <c r="J260" t="str">
        <f>IF(_xlfn.XLOOKUP($C260,customers!$A:$A,customers!F:F," ",0) = 0, "N/A", _xlfn.XLOOKUP($C260,customers!$A:$A,customers!F:F," ",0))</f>
        <v>Whittier</v>
      </c>
      <c r="K260" t="str">
        <f>IF(_xlfn.XLOOKUP($C260,customers!$A:$A,customers!G:G," ",0) = 0, "N/A", _xlfn.XLOOKUP($C260,customers!$A:$A,customers!G:G," ",0))</f>
        <v>United States</v>
      </c>
      <c r="L260">
        <f>IF(_xlfn.XLOOKUP($C260,customers!$A:$A,customers!H:H," ",0) = 0, "N/A", _xlfn.XLOOKUP($C260,customers!$A:$A,customers!H:H," ",0))</f>
        <v>90610</v>
      </c>
      <c r="M260" t="str">
        <f>IF(_xlfn.XLOOKUP($C260,customers!$A:$A,customers!I:I," ",0) = 0, "N/A", _xlfn.XLOOKUP($C260,customers!$A:$A,customers!I:I," ",0))</f>
        <v>No</v>
      </c>
      <c r="N260" t="str">
        <f>_xlfn.XLOOKUP($D260,products!$A:$A,products!B:B,,0)</f>
        <v>Exc</v>
      </c>
      <c r="O260" t="str">
        <f>_xlfn.XLOOKUP($D260,products!$A:$A,products!C:C,,0)</f>
        <v>D</v>
      </c>
      <c r="P260">
        <f>_xlfn.XLOOKUP($D260,products!$A:$A,products!D:D,,0)</f>
        <v>2.5</v>
      </c>
      <c r="Q260">
        <f>_xlfn.XLOOKUP($D260,products!$A:$A,products!E:E,,0)</f>
        <v>27.945</v>
      </c>
      <c r="R260">
        <f>_xlfn.XLOOKUP($D260,products!$A:$A,products!F:F,,0)</f>
        <v>1.1177999999999999</v>
      </c>
      <c r="S260">
        <f>_xlfn.XLOOKUP($D260,products!$A:$A,products!G:G,,0)</f>
        <v>3.07395</v>
      </c>
      <c r="T260">
        <f t="shared" si="4"/>
        <v>139.72499999999999</v>
      </c>
    </row>
    <row r="261" spans="1:20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t="str">
        <f>IF(_xlfn.XLOOKUP($C261,customers!$A:$A,customers!B:B," ",0) = 0, "N/A", _xlfn.XLOOKUP($C261,customers!$A:$A,customers!B:B," ",0))</f>
        <v>Irv Hay</v>
      </c>
      <c r="G261" t="str">
        <f>IF(_xlfn.XLOOKUP($C261,customers!$A:$A,customers!C:C," ",0) = 0, "N/A", _xlfn.XLOOKUP(C261,customers!$A:$A,customers!C:C," ",0))</f>
        <v>ihay77@lulu.com</v>
      </c>
      <c r="H261" t="str">
        <f>IF(_xlfn.XLOOKUP(C261,customers!A:A,customers!D:D," ",0) = 0, "N/A", _xlfn.XLOOKUP(C261,customers!A:A,customers!D:D," ",0))</f>
        <v>+44 (878) 199-6257</v>
      </c>
      <c r="I261" t="str">
        <f>IF(_xlfn.XLOOKUP($C261,customers!$A:$A,customers!E:E," ",0) = 0, "N/A", _xlfn.XLOOKUP($C261,customers!$A:$A,customers!E:E," ",0))</f>
        <v>667 Florence Drive</v>
      </c>
      <c r="J261" t="str">
        <f>IF(_xlfn.XLOOKUP($C261,customers!$A:$A,customers!F:F," ",0) = 0, "N/A", _xlfn.XLOOKUP($C261,customers!$A:$A,customers!F:F," ",0))</f>
        <v>Sheffield</v>
      </c>
      <c r="K261" t="str">
        <f>IF(_xlfn.XLOOKUP($C261,customers!$A:$A,customers!G:G," ",0) = 0, "N/A", _xlfn.XLOOKUP($C261,customers!$A:$A,customers!G:G," ",0))</f>
        <v>United Kingdom</v>
      </c>
      <c r="L261" t="str">
        <f>IF(_xlfn.XLOOKUP($C261,customers!$A:$A,customers!H:H," ",0) = 0, "N/A", _xlfn.XLOOKUP($C261,customers!$A:$A,customers!H:H," ",0))</f>
        <v>S33</v>
      </c>
      <c r="M261" t="str">
        <f>IF(_xlfn.XLOOKUP($C261,customers!$A:$A,customers!I:I," ",0) = 0, "N/A", _xlfn.XLOOKUP($C261,customers!$A:$A,customers!I:I," ",0))</f>
        <v>No</v>
      </c>
      <c r="N261" t="str">
        <f>_xlfn.XLOOKUP($D261,products!$A:$A,products!B:B,,0)</f>
        <v>Rob</v>
      </c>
      <c r="O261" t="str">
        <f>_xlfn.XLOOKUP($D261,products!$A:$A,products!C:C,,0)</f>
        <v>M</v>
      </c>
      <c r="P261">
        <f>_xlfn.XLOOKUP($D261,products!$A:$A,products!D:D,,0)</f>
        <v>0.2</v>
      </c>
      <c r="Q261">
        <f>_xlfn.XLOOKUP($D261,products!$A:$A,products!E:E,,0)</f>
        <v>2.9849999999999999</v>
      </c>
      <c r="R261">
        <f>_xlfn.XLOOKUP($D261,products!$A:$A,products!F:F,,0)</f>
        <v>1.4924999999999999</v>
      </c>
      <c r="S261">
        <f>_xlfn.XLOOKUP($D261,products!$A:$A,products!G:G,,0)</f>
        <v>0.17909999999999998</v>
      </c>
      <c r="T261">
        <f t="shared" si="4"/>
        <v>5.97</v>
      </c>
    </row>
    <row r="262" spans="1:20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t="str">
        <f>IF(_xlfn.XLOOKUP($C262,customers!$A:$A,customers!B:B," ",0) = 0, "N/A", _xlfn.XLOOKUP($C262,customers!$A:$A,customers!B:B," ",0))</f>
        <v>Tani Taffarello</v>
      </c>
      <c r="G262" t="str">
        <f>IF(_xlfn.XLOOKUP($C262,customers!$A:$A,customers!C:C," ",0) = 0, "N/A", _xlfn.XLOOKUP(C262,customers!$A:$A,customers!C:C," ",0))</f>
        <v>ttaffarello78@sciencedaily.com</v>
      </c>
      <c r="H262" t="str">
        <f>IF(_xlfn.XLOOKUP(C262,customers!A:A,customers!D:D," ",0) = 0, "N/A", _xlfn.XLOOKUP(C262,customers!A:A,customers!D:D," ",0))</f>
        <v>N/A</v>
      </c>
      <c r="I262" t="str">
        <f>IF(_xlfn.XLOOKUP($C262,customers!$A:$A,customers!E:E," ",0) = 0, "N/A", _xlfn.XLOOKUP($C262,customers!$A:$A,customers!E:E," ",0))</f>
        <v>26 Linden Center</v>
      </c>
      <c r="J262" t="str">
        <f>IF(_xlfn.XLOOKUP($C262,customers!$A:$A,customers!F:F," ",0) = 0, "N/A", _xlfn.XLOOKUP($C262,customers!$A:$A,customers!F:F," ",0))</f>
        <v>Saint Louis</v>
      </c>
      <c r="K262" t="str">
        <f>IF(_xlfn.XLOOKUP($C262,customers!$A:$A,customers!G:G," ",0) = 0, "N/A", _xlfn.XLOOKUP($C262,customers!$A:$A,customers!G:G," ",0))</f>
        <v>United States</v>
      </c>
      <c r="L262">
        <f>IF(_xlfn.XLOOKUP($C262,customers!$A:$A,customers!H:H," ",0) = 0, "N/A", _xlfn.XLOOKUP($C262,customers!$A:$A,customers!H:H," ",0))</f>
        <v>63180</v>
      </c>
      <c r="M262" t="str">
        <f>IF(_xlfn.XLOOKUP($C262,customers!$A:$A,customers!I:I," ",0) = 0, "N/A", _xlfn.XLOOKUP($C262,customers!$A:$A,customers!I:I," ",0))</f>
        <v>Yes</v>
      </c>
      <c r="N262" t="str">
        <f>_xlfn.XLOOKUP($D262,products!$A:$A,products!B:B,,0)</f>
        <v>Rob</v>
      </c>
      <c r="O262" t="str">
        <f>_xlfn.XLOOKUP($D262,products!$A:$A,products!C:C,,0)</f>
        <v>L</v>
      </c>
      <c r="P262">
        <f>_xlfn.XLOOKUP($D262,products!$A:$A,products!D:D,,0)</f>
        <v>2.5</v>
      </c>
      <c r="Q262">
        <f>_xlfn.XLOOKUP($D262,products!$A:$A,products!E:E,,0)</f>
        <v>27.484999999999996</v>
      </c>
      <c r="R262">
        <f>_xlfn.XLOOKUP($D262,products!$A:$A,products!F:F,,0)</f>
        <v>1.0993999999999999</v>
      </c>
      <c r="S262">
        <f>_xlfn.XLOOKUP($D262,products!$A:$A,products!G:G,,0)</f>
        <v>1.6490999999999998</v>
      </c>
      <c r="T262">
        <f t="shared" si="4"/>
        <v>27.484999999999996</v>
      </c>
    </row>
    <row r="263" spans="1:20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t="str">
        <f>IF(_xlfn.XLOOKUP($C263,customers!$A:$A,customers!B:B," ",0) = 0, "N/A", _xlfn.XLOOKUP($C263,customers!$A:$A,customers!B:B," ",0))</f>
        <v>Monique Canty</v>
      </c>
      <c r="G263" t="str">
        <f>IF(_xlfn.XLOOKUP($C263,customers!$A:$A,customers!C:C," ",0) = 0, "N/A", _xlfn.XLOOKUP(C263,customers!$A:$A,customers!C:C," ",0))</f>
        <v>mcanty79@jigsy.com</v>
      </c>
      <c r="H263" t="str">
        <f>IF(_xlfn.XLOOKUP(C263,customers!A:A,customers!D:D," ",0) = 0, "N/A", _xlfn.XLOOKUP(C263,customers!A:A,customers!D:D," ",0))</f>
        <v>+1 (814) 215-3753</v>
      </c>
      <c r="I263" t="str">
        <f>IF(_xlfn.XLOOKUP($C263,customers!$A:$A,customers!E:E," ",0) = 0, "N/A", _xlfn.XLOOKUP($C263,customers!$A:$A,customers!E:E," ",0))</f>
        <v>21342 Schiller Parkway</v>
      </c>
      <c r="J263" t="str">
        <f>IF(_xlfn.XLOOKUP($C263,customers!$A:$A,customers!F:F," ",0) = 0, "N/A", _xlfn.XLOOKUP($C263,customers!$A:$A,customers!F:F," ",0))</f>
        <v>Erie</v>
      </c>
      <c r="K263" t="str">
        <f>IF(_xlfn.XLOOKUP($C263,customers!$A:$A,customers!G:G," ",0) = 0, "N/A", _xlfn.XLOOKUP($C263,customers!$A:$A,customers!G:G," ",0))</f>
        <v>United States</v>
      </c>
      <c r="L263">
        <f>IF(_xlfn.XLOOKUP($C263,customers!$A:$A,customers!H:H," ",0) = 0, "N/A", _xlfn.XLOOKUP($C263,customers!$A:$A,customers!H:H," ",0))</f>
        <v>16522</v>
      </c>
      <c r="M263" t="str">
        <f>IF(_xlfn.XLOOKUP($C263,customers!$A:$A,customers!I:I," ",0) = 0, "N/A", _xlfn.XLOOKUP($C263,customers!$A:$A,customers!I:I," ",0))</f>
        <v>Yes</v>
      </c>
      <c r="N263" t="str">
        <f>_xlfn.XLOOKUP($D263,products!$A:$A,products!B:B,,0)</f>
        <v>Rob</v>
      </c>
      <c r="O263" t="str">
        <f>_xlfn.XLOOKUP($D263,products!$A:$A,products!C:C,,0)</f>
        <v>L</v>
      </c>
      <c r="P263">
        <f>_xlfn.XLOOKUP($D263,products!$A:$A,products!D:D,,0)</f>
        <v>1</v>
      </c>
      <c r="Q263">
        <f>_xlfn.XLOOKUP($D263,products!$A:$A,products!E:E,,0)</f>
        <v>11.95</v>
      </c>
      <c r="R263">
        <f>_xlfn.XLOOKUP($D263,products!$A:$A,products!F:F,,0)</f>
        <v>1.1949999999999998</v>
      </c>
      <c r="S263">
        <f>_xlfn.XLOOKUP($D263,products!$A:$A,products!G:G,,0)</f>
        <v>0.71699999999999997</v>
      </c>
      <c r="T263">
        <f t="shared" si="4"/>
        <v>59.75</v>
      </c>
    </row>
    <row r="264" spans="1:20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t="str">
        <f>IF(_xlfn.XLOOKUP($C264,customers!$A:$A,customers!B:B," ",0) = 0, "N/A", _xlfn.XLOOKUP($C264,customers!$A:$A,customers!B:B," ",0))</f>
        <v>Javier Kopke</v>
      </c>
      <c r="G264" t="str">
        <f>IF(_xlfn.XLOOKUP($C264,customers!$A:$A,customers!C:C," ",0) = 0, "N/A", _xlfn.XLOOKUP(C264,customers!$A:$A,customers!C:C," ",0))</f>
        <v>jkopke7a@auda.org.au</v>
      </c>
      <c r="H264" t="str">
        <f>IF(_xlfn.XLOOKUP(C264,customers!A:A,customers!D:D," ",0) = 0, "N/A", _xlfn.XLOOKUP(C264,customers!A:A,customers!D:D," ",0))</f>
        <v>+1 (253) 638-4435</v>
      </c>
      <c r="I264" t="str">
        <f>IF(_xlfn.XLOOKUP($C264,customers!$A:$A,customers!E:E," ",0) = 0, "N/A", _xlfn.XLOOKUP($C264,customers!$A:$A,customers!E:E," ",0))</f>
        <v>04 Hanson Junction</v>
      </c>
      <c r="J264" t="str">
        <f>IF(_xlfn.XLOOKUP($C264,customers!$A:$A,customers!F:F," ",0) = 0, "N/A", _xlfn.XLOOKUP($C264,customers!$A:$A,customers!F:F," ",0))</f>
        <v>Tacoma</v>
      </c>
      <c r="K264" t="str">
        <f>IF(_xlfn.XLOOKUP($C264,customers!$A:$A,customers!G:G," ",0) = 0, "N/A", _xlfn.XLOOKUP($C264,customers!$A:$A,customers!G:G," ",0))</f>
        <v>United States</v>
      </c>
      <c r="L264">
        <f>IF(_xlfn.XLOOKUP($C264,customers!$A:$A,customers!H:H," ",0) = 0, "N/A", _xlfn.XLOOKUP($C264,customers!$A:$A,customers!H:H," ",0))</f>
        <v>98464</v>
      </c>
      <c r="M264" t="str">
        <f>IF(_xlfn.XLOOKUP($C264,customers!$A:$A,customers!I:I," ",0) = 0, "N/A", _xlfn.XLOOKUP($C264,customers!$A:$A,customers!I:I," ",0))</f>
        <v>No</v>
      </c>
      <c r="N264" t="str">
        <f>_xlfn.XLOOKUP($D264,products!$A:$A,products!B:B,,0)</f>
        <v>Exc</v>
      </c>
      <c r="O264" t="str">
        <f>_xlfn.XLOOKUP($D264,products!$A:$A,products!C:C,,0)</f>
        <v>M</v>
      </c>
      <c r="P264">
        <f>_xlfn.XLOOKUP($D264,products!$A:$A,products!D:D,,0)</f>
        <v>1</v>
      </c>
      <c r="Q264">
        <f>_xlfn.XLOOKUP($D264,products!$A:$A,products!E:E,,0)</f>
        <v>13.75</v>
      </c>
      <c r="R264">
        <f>_xlfn.XLOOKUP($D264,products!$A:$A,products!F:F,,0)</f>
        <v>1.375</v>
      </c>
      <c r="S264">
        <f>_xlfn.XLOOKUP($D264,products!$A:$A,products!G:G,,0)</f>
        <v>1.5125</v>
      </c>
      <c r="T264">
        <f t="shared" si="4"/>
        <v>41.25</v>
      </c>
    </row>
    <row r="265" spans="1:20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t="str">
        <f>IF(_xlfn.XLOOKUP($C265,customers!$A:$A,customers!B:B," ",0) = 0, "N/A", _xlfn.XLOOKUP($C265,customers!$A:$A,customers!B:B," ",0))</f>
        <v>Mar McIver</v>
      </c>
      <c r="G265" t="str">
        <f>IF(_xlfn.XLOOKUP($C265,customers!$A:$A,customers!C:C," ",0) = 0, "N/A", _xlfn.XLOOKUP(C265,customers!$A:$A,customers!C:C," ",0))</f>
        <v>N/A</v>
      </c>
      <c r="H265" t="str">
        <f>IF(_xlfn.XLOOKUP(C265,customers!A:A,customers!D:D," ",0) = 0, "N/A", _xlfn.XLOOKUP(C265,customers!A:A,customers!D:D," ",0))</f>
        <v>+1 (571) 479-3812</v>
      </c>
      <c r="I265" t="str">
        <f>IF(_xlfn.XLOOKUP($C265,customers!$A:$A,customers!E:E," ",0) = 0, "N/A", _xlfn.XLOOKUP($C265,customers!$A:$A,customers!E:E," ",0))</f>
        <v>6 Carberry Pass</v>
      </c>
      <c r="J265" t="str">
        <f>IF(_xlfn.XLOOKUP($C265,customers!$A:$A,customers!F:F," ",0) = 0, "N/A", _xlfn.XLOOKUP($C265,customers!$A:$A,customers!F:F," ",0))</f>
        <v>Richmond</v>
      </c>
      <c r="K265" t="str">
        <f>IF(_xlfn.XLOOKUP($C265,customers!$A:$A,customers!G:G," ",0) = 0, "N/A", _xlfn.XLOOKUP($C265,customers!$A:$A,customers!G:G," ",0))</f>
        <v>United States</v>
      </c>
      <c r="L265">
        <f>IF(_xlfn.XLOOKUP($C265,customers!$A:$A,customers!H:H," ",0) = 0, "N/A", _xlfn.XLOOKUP($C265,customers!$A:$A,customers!H:H," ",0))</f>
        <v>23277</v>
      </c>
      <c r="M265" t="str">
        <f>IF(_xlfn.XLOOKUP($C265,customers!$A:$A,customers!I:I," ",0) = 0, "N/A", _xlfn.XLOOKUP($C265,customers!$A:$A,customers!I:I," ",0))</f>
        <v>No</v>
      </c>
      <c r="N265" t="str">
        <f>_xlfn.XLOOKUP($D265,products!$A:$A,products!B:B,,0)</f>
        <v>Lib</v>
      </c>
      <c r="O265" t="str">
        <f>_xlfn.XLOOKUP($D265,products!$A:$A,products!C:C,,0)</f>
        <v>M</v>
      </c>
      <c r="P265">
        <f>_xlfn.XLOOKUP($D265,products!$A:$A,products!D:D,,0)</f>
        <v>2.5</v>
      </c>
      <c r="Q265">
        <f>_xlfn.XLOOKUP($D265,products!$A:$A,products!E:E,,0)</f>
        <v>33.464999999999996</v>
      </c>
      <c r="R265">
        <f>_xlfn.XLOOKUP($D265,products!$A:$A,products!F:F,,0)</f>
        <v>1.3385999999999998</v>
      </c>
      <c r="S265">
        <f>_xlfn.XLOOKUP($D265,products!$A:$A,products!G:G,,0)</f>
        <v>4.3504499999999995</v>
      </c>
      <c r="T265">
        <f t="shared" si="4"/>
        <v>133.85999999999999</v>
      </c>
    </row>
    <row r="266" spans="1:20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t="str">
        <f>IF(_xlfn.XLOOKUP($C266,customers!$A:$A,customers!B:B," ",0) = 0, "N/A", _xlfn.XLOOKUP($C266,customers!$A:$A,customers!B:B," ",0))</f>
        <v>Arabella Fransewich</v>
      </c>
      <c r="G266" t="str">
        <f>IF(_xlfn.XLOOKUP($C266,customers!$A:$A,customers!C:C," ",0) = 0, "N/A", _xlfn.XLOOKUP(C266,customers!$A:$A,customers!C:C," ",0))</f>
        <v>N/A</v>
      </c>
      <c r="H266" t="str">
        <f>IF(_xlfn.XLOOKUP(C266,customers!A:A,customers!D:D," ",0) = 0, "N/A", _xlfn.XLOOKUP(C266,customers!A:A,customers!D:D," ",0))</f>
        <v>+353 (336) 656-6944</v>
      </c>
      <c r="I266" t="str">
        <f>IF(_xlfn.XLOOKUP($C266,customers!$A:$A,customers!E:E," ",0) = 0, "N/A", _xlfn.XLOOKUP($C266,customers!$A:$A,customers!E:E," ",0))</f>
        <v>675 Ruskin Road</v>
      </c>
      <c r="J266" t="str">
        <f>IF(_xlfn.XLOOKUP($C266,customers!$A:$A,customers!F:F," ",0) = 0, "N/A", _xlfn.XLOOKUP($C266,customers!$A:$A,customers!F:F," ",0))</f>
        <v>Kinsealy-Drinan</v>
      </c>
      <c r="K266" t="str">
        <f>IF(_xlfn.XLOOKUP($C266,customers!$A:$A,customers!G:G," ",0) = 0, "N/A", _xlfn.XLOOKUP($C266,customers!$A:$A,customers!G:G," ",0))</f>
        <v>Ireland</v>
      </c>
      <c r="L266" t="str">
        <f>IF(_xlfn.XLOOKUP($C266,customers!$A:$A,customers!H:H," ",0) = 0, "N/A", _xlfn.XLOOKUP($C266,customers!$A:$A,customers!H:H," ",0))</f>
        <v>D17</v>
      </c>
      <c r="M266" t="str">
        <f>IF(_xlfn.XLOOKUP($C266,customers!$A:$A,customers!I:I," ",0) = 0, "N/A", _xlfn.XLOOKUP($C266,customers!$A:$A,customers!I:I," ",0))</f>
        <v>Yes</v>
      </c>
      <c r="N266" t="str">
        <f>_xlfn.XLOOKUP($D266,products!$A:$A,products!B:B,,0)</f>
        <v>Rob</v>
      </c>
      <c r="O266" t="str">
        <f>_xlfn.XLOOKUP($D266,products!$A:$A,products!C:C,,0)</f>
        <v>L</v>
      </c>
      <c r="P266">
        <f>_xlfn.XLOOKUP($D266,products!$A:$A,products!D:D,,0)</f>
        <v>1</v>
      </c>
      <c r="Q266">
        <f>_xlfn.XLOOKUP($D266,products!$A:$A,products!E:E,,0)</f>
        <v>11.95</v>
      </c>
      <c r="R266">
        <f>_xlfn.XLOOKUP($D266,products!$A:$A,products!F:F,,0)</f>
        <v>1.1949999999999998</v>
      </c>
      <c r="S266">
        <f>_xlfn.XLOOKUP($D266,products!$A:$A,products!G:G,,0)</f>
        <v>0.71699999999999997</v>
      </c>
      <c r="T266">
        <f t="shared" si="4"/>
        <v>59.75</v>
      </c>
    </row>
    <row r="267" spans="1:20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t="str">
        <f>IF(_xlfn.XLOOKUP($C267,customers!$A:$A,customers!B:B," ",0) = 0, "N/A", _xlfn.XLOOKUP($C267,customers!$A:$A,customers!B:B," ",0))</f>
        <v>Violette Hellmore</v>
      </c>
      <c r="G267" t="str">
        <f>IF(_xlfn.XLOOKUP($C267,customers!$A:$A,customers!C:C," ",0) = 0, "N/A", _xlfn.XLOOKUP(C267,customers!$A:$A,customers!C:C," ",0))</f>
        <v>vhellmore7d@bbc.co.uk</v>
      </c>
      <c r="H267" t="str">
        <f>IF(_xlfn.XLOOKUP(C267,customers!A:A,customers!D:D," ",0) = 0, "N/A", _xlfn.XLOOKUP(C267,customers!A:A,customers!D:D," ",0))</f>
        <v>+1 (501) 899-4038</v>
      </c>
      <c r="I267" t="str">
        <f>IF(_xlfn.XLOOKUP($C267,customers!$A:$A,customers!E:E," ",0) = 0, "N/A", _xlfn.XLOOKUP($C267,customers!$A:$A,customers!E:E," ",0))</f>
        <v>87597 Butternut Alley</v>
      </c>
      <c r="J267" t="str">
        <f>IF(_xlfn.XLOOKUP($C267,customers!$A:$A,customers!F:F," ",0) = 0, "N/A", _xlfn.XLOOKUP($C267,customers!$A:$A,customers!F:F," ",0))</f>
        <v>Little Rock</v>
      </c>
      <c r="K267" t="str">
        <f>IF(_xlfn.XLOOKUP($C267,customers!$A:$A,customers!G:G," ",0) = 0, "N/A", _xlfn.XLOOKUP($C267,customers!$A:$A,customers!G:G," ",0))</f>
        <v>United States</v>
      </c>
      <c r="L267">
        <f>IF(_xlfn.XLOOKUP($C267,customers!$A:$A,customers!H:H," ",0) = 0, "N/A", _xlfn.XLOOKUP($C267,customers!$A:$A,customers!H:H," ",0))</f>
        <v>72204</v>
      </c>
      <c r="M267" t="str">
        <f>IF(_xlfn.XLOOKUP($C267,customers!$A:$A,customers!I:I," ",0) = 0, "N/A", _xlfn.XLOOKUP($C267,customers!$A:$A,customers!I:I," ",0))</f>
        <v>Yes</v>
      </c>
      <c r="N267" t="str">
        <f>_xlfn.XLOOKUP($D267,products!$A:$A,products!B:B,,0)</f>
        <v>Ara</v>
      </c>
      <c r="O267" t="str">
        <f>_xlfn.XLOOKUP($D267,products!$A:$A,products!C:C,,0)</f>
        <v>D</v>
      </c>
      <c r="P267">
        <f>_xlfn.XLOOKUP($D267,products!$A:$A,products!D:D,,0)</f>
        <v>0.5</v>
      </c>
      <c r="Q267">
        <f>_xlfn.XLOOKUP($D267,products!$A:$A,products!E:E,,0)</f>
        <v>5.97</v>
      </c>
      <c r="R267">
        <f>_xlfn.XLOOKUP($D267,products!$A:$A,products!F:F,,0)</f>
        <v>1.194</v>
      </c>
      <c r="S267">
        <f>_xlfn.XLOOKUP($D267,products!$A:$A,products!G:G,,0)</f>
        <v>0.5373</v>
      </c>
      <c r="T267">
        <f t="shared" si="4"/>
        <v>5.97</v>
      </c>
    </row>
    <row r="268" spans="1:20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t="str">
        <f>IF(_xlfn.XLOOKUP($C268,customers!$A:$A,customers!B:B," ",0) = 0, "N/A", _xlfn.XLOOKUP($C268,customers!$A:$A,customers!B:B," ",0))</f>
        <v>Myles Seawright</v>
      </c>
      <c r="G268" t="str">
        <f>IF(_xlfn.XLOOKUP($C268,customers!$A:$A,customers!C:C," ",0) = 0, "N/A", _xlfn.XLOOKUP(C268,customers!$A:$A,customers!C:C," ",0))</f>
        <v>mseawright7e@nbcnews.com</v>
      </c>
      <c r="H268" t="str">
        <f>IF(_xlfn.XLOOKUP(C268,customers!A:A,customers!D:D," ",0) = 0, "N/A", _xlfn.XLOOKUP(C268,customers!A:A,customers!D:D," ",0))</f>
        <v>+44 (638) 528-2467</v>
      </c>
      <c r="I268" t="str">
        <f>IF(_xlfn.XLOOKUP($C268,customers!$A:$A,customers!E:E," ",0) = 0, "N/A", _xlfn.XLOOKUP($C268,customers!$A:$A,customers!E:E," ",0))</f>
        <v>5021 Summit Drive</v>
      </c>
      <c r="J268" t="str">
        <f>IF(_xlfn.XLOOKUP($C268,customers!$A:$A,customers!F:F," ",0) = 0, "N/A", _xlfn.XLOOKUP($C268,customers!$A:$A,customers!F:F," ",0))</f>
        <v>Newton</v>
      </c>
      <c r="K268" t="str">
        <f>IF(_xlfn.XLOOKUP($C268,customers!$A:$A,customers!G:G," ",0) = 0, "N/A", _xlfn.XLOOKUP($C268,customers!$A:$A,customers!G:G," ",0))</f>
        <v>United Kingdom</v>
      </c>
      <c r="L268" t="str">
        <f>IF(_xlfn.XLOOKUP($C268,customers!$A:$A,customers!H:H," ",0) = 0, "N/A", _xlfn.XLOOKUP($C268,customers!$A:$A,customers!H:H," ",0))</f>
        <v>NG34</v>
      </c>
      <c r="M268" t="str">
        <f>IF(_xlfn.XLOOKUP($C268,customers!$A:$A,customers!I:I," ",0) = 0, "N/A", _xlfn.XLOOKUP($C268,customers!$A:$A,customers!I:I," ",0))</f>
        <v>No</v>
      </c>
      <c r="N268" t="str">
        <f>_xlfn.XLOOKUP($D268,products!$A:$A,products!B:B,,0)</f>
        <v>Exc</v>
      </c>
      <c r="O268" t="str">
        <f>_xlfn.XLOOKUP($D268,products!$A:$A,products!C:C,,0)</f>
        <v>D</v>
      </c>
      <c r="P268">
        <f>_xlfn.XLOOKUP($D268,products!$A:$A,products!D:D,,0)</f>
        <v>1</v>
      </c>
      <c r="Q268">
        <f>_xlfn.XLOOKUP($D268,products!$A:$A,products!E:E,,0)</f>
        <v>12.15</v>
      </c>
      <c r="R268">
        <f>_xlfn.XLOOKUP($D268,products!$A:$A,products!F:F,,0)</f>
        <v>1.2150000000000001</v>
      </c>
      <c r="S268">
        <f>_xlfn.XLOOKUP($D268,products!$A:$A,products!G:G,,0)</f>
        <v>1.3365</v>
      </c>
      <c r="T268">
        <f t="shared" si="4"/>
        <v>24.3</v>
      </c>
    </row>
    <row r="269" spans="1:20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t="str">
        <f>IF(_xlfn.XLOOKUP($C269,customers!$A:$A,customers!B:B," ",0) = 0, "N/A", _xlfn.XLOOKUP($C269,customers!$A:$A,customers!B:B," ",0))</f>
        <v>Silvana Northeast</v>
      </c>
      <c r="G269" t="str">
        <f>IF(_xlfn.XLOOKUP($C269,customers!$A:$A,customers!C:C," ",0) = 0, "N/A", _xlfn.XLOOKUP(C269,customers!$A:$A,customers!C:C," ",0))</f>
        <v>snortheast7f@mashable.com</v>
      </c>
      <c r="H269" t="str">
        <f>IF(_xlfn.XLOOKUP(C269,customers!A:A,customers!D:D," ",0) = 0, "N/A", _xlfn.XLOOKUP(C269,customers!A:A,customers!D:D," ",0))</f>
        <v>+1 (775) 344-1930</v>
      </c>
      <c r="I269" t="str">
        <f>IF(_xlfn.XLOOKUP($C269,customers!$A:$A,customers!E:E," ",0) = 0, "N/A", _xlfn.XLOOKUP($C269,customers!$A:$A,customers!E:E," ",0))</f>
        <v>4306 Northfield Place</v>
      </c>
      <c r="J269" t="str">
        <f>IF(_xlfn.XLOOKUP($C269,customers!$A:$A,customers!F:F," ",0) = 0, "N/A", _xlfn.XLOOKUP($C269,customers!$A:$A,customers!F:F," ",0))</f>
        <v>Sparks</v>
      </c>
      <c r="K269" t="str">
        <f>IF(_xlfn.XLOOKUP($C269,customers!$A:$A,customers!G:G," ",0) = 0, "N/A", _xlfn.XLOOKUP($C269,customers!$A:$A,customers!G:G," ",0))</f>
        <v>United States</v>
      </c>
      <c r="L269">
        <f>IF(_xlfn.XLOOKUP($C269,customers!$A:$A,customers!H:H," ",0) = 0, "N/A", _xlfn.XLOOKUP($C269,customers!$A:$A,customers!H:H," ",0))</f>
        <v>89436</v>
      </c>
      <c r="M269" t="str">
        <f>IF(_xlfn.XLOOKUP($C269,customers!$A:$A,customers!I:I," ",0) = 0, "N/A", _xlfn.XLOOKUP($C269,customers!$A:$A,customers!I:I," ",0))</f>
        <v>Yes</v>
      </c>
      <c r="N269" t="str">
        <f>_xlfn.XLOOKUP($D269,products!$A:$A,products!B:B,,0)</f>
        <v>Exc</v>
      </c>
      <c r="O269" t="str">
        <f>_xlfn.XLOOKUP($D269,products!$A:$A,products!C:C,,0)</f>
        <v>D</v>
      </c>
      <c r="P269">
        <f>_xlfn.XLOOKUP($D269,products!$A:$A,products!D:D,,0)</f>
        <v>0.2</v>
      </c>
      <c r="Q269">
        <f>_xlfn.XLOOKUP($D269,products!$A:$A,products!E:E,,0)</f>
        <v>3.645</v>
      </c>
      <c r="R269">
        <f>_xlfn.XLOOKUP($D269,products!$A:$A,products!F:F,,0)</f>
        <v>1.8225</v>
      </c>
      <c r="S269">
        <f>_xlfn.XLOOKUP($D269,products!$A:$A,products!G:G,,0)</f>
        <v>0.40095000000000003</v>
      </c>
      <c r="T269">
        <f t="shared" si="4"/>
        <v>21.87</v>
      </c>
    </row>
    <row r="270" spans="1:20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t="str">
        <f>IF(_xlfn.XLOOKUP($C270,customers!$A:$A,customers!B:B," ",0) = 0, "N/A", _xlfn.XLOOKUP($C270,customers!$A:$A,customers!B:B," ",0))</f>
        <v>Anselma Attwater</v>
      </c>
      <c r="G270" t="str">
        <f>IF(_xlfn.XLOOKUP($C270,customers!$A:$A,customers!C:C," ",0) = 0, "N/A", _xlfn.XLOOKUP(C270,customers!$A:$A,customers!C:C," ",0))</f>
        <v>aattwater5u@wikia.com</v>
      </c>
      <c r="H270" t="str">
        <f>IF(_xlfn.XLOOKUP(C270,customers!A:A,customers!D:D," ",0) = 0, "N/A", _xlfn.XLOOKUP(C270,customers!A:A,customers!D:D," ",0))</f>
        <v>+1 (434) 821-8618</v>
      </c>
      <c r="I270" t="str">
        <f>IF(_xlfn.XLOOKUP($C270,customers!$A:$A,customers!E:E," ",0) = 0, "N/A", _xlfn.XLOOKUP($C270,customers!$A:$A,customers!E:E," ",0))</f>
        <v>72 Maryland Terrace</v>
      </c>
      <c r="J270" t="str">
        <f>IF(_xlfn.XLOOKUP($C270,customers!$A:$A,customers!F:F," ",0) = 0, "N/A", _xlfn.XLOOKUP($C270,customers!$A:$A,customers!F:F," ",0))</f>
        <v>Charlottesville</v>
      </c>
      <c r="K270" t="str">
        <f>IF(_xlfn.XLOOKUP($C270,customers!$A:$A,customers!G:G," ",0) = 0, "N/A", _xlfn.XLOOKUP($C270,customers!$A:$A,customers!G:G," ",0))</f>
        <v>United States</v>
      </c>
      <c r="L270">
        <f>IF(_xlfn.XLOOKUP($C270,customers!$A:$A,customers!H:H," ",0) = 0, "N/A", _xlfn.XLOOKUP($C270,customers!$A:$A,customers!H:H," ",0))</f>
        <v>22908</v>
      </c>
      <c r="M270" t="str">
        <f>IF(_xlfn.XLOOKUP($C270,customers!$A:$A,customers!I:I," ",0) = 0, "N/A", _xlfn.XLOOKUP($C270,customers!$A:$A,customers!I:I," ",0))</f>
        <v>Yes</v>
      </c>
      <c r="N270" t="str">
        <f>_xlfn.XLOOKUP($D270,products!$A:$A,products!B:B,,0)</f>
        <v>Ara</v>
      </c>
      <c r="O270" t="str">
        <f>_xlfn.XLOOKUP($D270,products!$A:$A,products!C:C,,0)</f>
        <v>D</v>
      </c>
      <c r="P270">
        <f>_xlfn.XLOOKUP($D270,products!$A:$A,products!D:D,,0)</f>
        <v>1</v>
      </c>
      <c r="Q270">
        <f>_xlfn.XLOOKUP($D270,products!$A:$A,products!E:E,,0)</f>
        <v>9.9499999999999993</v>
      </c>
      <c r="R270">
        <f>_xlfn.XLOOKUP($D270,products!$A:$A,products!F:F,,0)</f>
        <v>0.99499999999999988</v>
      </c>
      <c r="S270">
        <f>_xlfn.XLOOKUP($D270,products!$A:$A,products!G:G,,0)</f>
        <v>0.89549999999999985</v>
      </c>
      <c r="T270">
        <f t="shared" si="4"/>
        <v>19.899999999999999</v>
      </c>
    </row>
    <row r="271" spans="1:20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t="str">
        <f>IF(_xlfn.XLOOKUP($C271,customers!$A:$A,customers!B:B," ",0) = 0, "N/A", _xlfn.XLOOKUP($C271,customers!$A:$A,customers!B:B," ",0))</f>
        <v>Monica Fearon</v>
      </c>
      <c r="G271" t="str">
        <f>IF(_xlfn.XLOOKUP($C271,customers!$A:$A,customers!C:C," ",0) = 0, "N/A", _xlfn.XLOOKUP(C271,customers!$A:$A,customers!C:C," ",0))</f>
        <v>mfearon7h@reverbnation.com</v>
      </c>
      <c r="H271" t="str">
        <f>IF(_xlfn.XLOOKUP(C271,customers!A:A,customers!D:D," ",0) = 0, "N/A", _xlfn.XLOOKUP(C271,customers!A:A,customers!D:D," ",0))</f>
        <v>+1 (972) 686-6332</v>
      </c>
      <c r="I271" t="str">
        <f>IF(_xlfn.XLOOKUP($C271,customers!$A:$A,customers!E:E," ",0) = 0, "N/A", _xlfn.XLOOKUP($C271,customers!$A:$A,customers!E:E," ",0))</f>
        <v>41524 Mandrake Center</v>
      </c>
      <c r="J271" t="str">
        <f>IF(_xlfn.XLOOKUP($C271,customers!$A:$A,customers!F:F," ",0) = 0, "N/A", _xlfn.XLOOKUP($C271,customers!$A:$A,customers!F:F," ",0))</f>
        <v>Denton</v>
      </c>
      <c r="K271" t="str">
        <f>IF(_xlfn.XLOOKUP($C271,customers!$A:$A,customers!G:G," ",0) = 0, "N/A", _xlfn.XLOOKUP($C271,customers!$A:$A,customers!G:G," ",0))</f>
        <v>United States</v>
      </c>
      <c r="L271">
        <f>IF(_xlfn.XLOOKUP($C271,customers!$A:$A,customers!H:H," ",0) = 0, "N/A", _xlfn.XLOOKUP($C271,customers!$A:$A,customers!H:H," ",0))</f>
        <v>76210</v>
      </c>
      <c r="M271" t="str">
        <f>IF(_xlfn.XLOOKUP($C271,customers!$A:$A,customers!I:I," ",0) = 0, "N/A", _xlfn.XLOOKUP($C271,customers!$A:$A,customers!I:I," ",0))</f>
        <v>No</v>
      </c>
      <c r="N271" t="str">
        <f>_xlfn.XLOOKUP($D271,products!$A:$A,products!B:B,,0)</f>
        <v>Ara</v>
      </c>
      <c r="O271" t="str">
        <f>_xlfn.XLOOKUP($D271,products!$A:$A,products!C:C,,0)</f>
        <v>D</v>
      </c>
      <c r="P271">
        <f>_xlfn.XLOOKUP($D271,products!$A:$A,products!D:D,,0)</f>
        <v>0.2</v>
      </c>
      <c r="Q271">
        <f>_xlfn.XLOOKUP($D271,products!$A:$A,products!E:E,,0)</f>
        <v>2.9849999999999999</v>
      </c>
      <c r="R271">
        <f>_xlfn.XLOOKUP($D271,products!$A:$A,products!F:F,,0)</f>
        <v>1.4924999999999999</v>
      </c>
      <c r="S271">
        <f>_xlfn.XLOOKUP($D271,products!$A:$A,products!G:G,,0)</f>
        <v>0.26865</v>
      </c>
      <c r="T271">
        <f t="shared" si="4"/>
        <v>5.97</v>
      </c>
    </row>
    <row r="272" spans="1:20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t="str">
        <f>IF(_xlfn.XLOOKUP($C272,customers!$A:$A,customers!B:B," ",0) = 0, "N/A", _xlfn.XLOOKUP($C272,customers!$A:$A,customers!B:B," ",0))</f>
        <v>Barney Chisnell</v>
      </c>
      <c r="G272" t="str">
        <f>IF(_xlfn.XLOOKUP($C272,customers!$A:$A,customers!C:C," ",0) = 0, "N/A", _xlfn.XLOOKUP(C272,customers!$A:$A,customers!C:C," ",0))</f>
        <v>N/A</v>
      </c>
      <c r="H272" t="str">
        <f>IF(_xlfn.XLOOKUP(C272,customers!A:A,customers!D:D," ",0) = 0, "N/A", _xlfn.XLOOKUP(C272,customers!A:A,customers!D:D," ",0))</f>
        <v>N/A</v>
      </c>
      <c r="I272" t="str">
        <f>IF(_xlfn.XLOOKUP($C272,customers!$A:$A,customers!E:E," ",0) = 0, "N/A", _xlfn.XLOOKUP($C272,customers!$A:$A,customers!E:E," ",0))</f>
        <v>5915 Hallows Court</v>
      </c>
      <c r="J272" t="str">
        <f>IF(_xlfn.XLOOKUP($C272,customers!$A:$A,customers!F:F," ",0) = 0, "N/A", _xlfn.XLOOKUP($C272,customers!$A:$A,customers!F:F," ",0))</f>
        <v>Tullamore</v>
      </c>
      <c r="K272" t="str">
        <f>IF(_xlfn.XLOOKUP($C272,customers!$A:$A,customers!G:G," ",0) = 0, "N/A", _xlfn.XLOOKUP($C272,customers!$A:$A,customers!G:G," ",0))</f>
        <v>Ireland</v>
      </c>
      <c r="L272" t="str">
        <f>IF(_xlfn.XLOOKUP($C272,customers!$A:$A,customers!H:H," ",0) = 0, "N/A", _xlfn.XLOOKUP($C272,customers!$A:$A,customers!H:H," ",0))</f>
        <v>R35</v>
      </c>
      <c r="M272" t="str">
        <f>IF(_xlfn.XLOOKUP($C272,customers!$A:$A,customers!I:I," ",0) = 0, "N/A", _xlfn.XLOOKUP($C272,customers!$A:$A,customers!I:I," ",0))</f>
        <v>Yes</v>
      </c>
      <c r="N272" t="str">
        <f>_xlfn.XLOOKUP($D272,products!$A:$A,products!B:B,,0)</f>
        <v>Exc</v>
      </c>
      <c r="O272" t="str">
        <f>_xlfn.XLOOKUP($D272,products!$A:$A,products!C:C,,0)</f>
        <v>D</v>
      </c>
      <c r="P272">
        <f>_xlfn.XLOOKUP($D272,products!$A:$A,products!D:D,,0)</f>
        <v>0.5</v>
      </c>
      <c r="Q272">
        <f>_xlfn.XLOOKUP($D272,products!$A:$A,products!E:E,,0)</f>
        <v>7.29</v>
      </c>
      <c r="R272">
        <f>_xlfn.XLOOKUP($D272,products!$A:$A,products!F:F,,0)</f>
        <v>1.458</v>
      </c>
      <c r="S272">
        <f>_xlfn.XLOOKUP($D272,products!$A:$A,products!G:G,,0)</f>
        <v>0.80190000000000006</v>
      </c>
      <c r="T272">
        <f t="shared" si="4"/>
        <v>7.29</v>
      </c>
    </row>
    <row r="273" spans="1:20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t="str">
        <f>IF(_xlfn.XLOOKUP($C273,customers!$A:$A,customers!B:B," ",0) = 0, "N/A", _xlfn.XLOOKUP($C273,customers!$A:$A,customers!B:B," ",0))</f>
        <v>Jasper Sisneros</v>
      </c>
      <c r="G273" t="str">
        <f>IF(_xlfn.XLOOKUP($C273,customers!$A:$A,customers!C:C," ",0) = 0, "N/A", _xlfn.XLOOKUP(C273,customers!$A:$A,customers!C:C," ",0))</f>
        <v>jsisneros7j@a8.net</v>
      </c>
      <c r="H273" t="str">
        <f>IF(_xlfn.XLOOKUP(C273,customers!A:A,customers!D:D," ",0) = 0, "N/A", _xlfn.XLOOKUP(C273,customers!A:A,customers!D:D," ",0))</f>
        <v>+1 (919) 448-8909</v>
      </c>
      <c r="I273" t="str">
        <f>IF(_xlfn.XLOOKUP($C273,customers!$A:$A,customers!E:E," ",0) = 0, "N/A", _xlfn.XLOOKUP($C273,customers!$A:$A,customers!E:E," ",0))</f>
        <v>38 Dryden Plaza</v>
      </c>
      <c r="J273" t="str">
        <f>IF(_xlfn.XLOOKUP($C273,customers!$A:$A,customers!F:F," ",0) = 0, "N/A", _xlfn.XLOOKUP($C273,customers!$A:$A,customers!F:F," ",0))</f>
        <v>Raleigh</v>
      </c>
      <c r="K273" t="str">
        <f>IF(_xlfn.XLOOKUP($C273,customers!$A:$A,customers!G:G," ",0) = 0, "N/A", _xlfn.XLOOKUP($C273,customers!$A:$A,customers!G:G," ",0))</f>
        <v>United States</v>
      </c>
      <c r="L273">
        <f>IF(_xlfn.XLOOKUP($C273,customers!$A:$A,customers!H:H," ",0) = 0, "N/A", _xlfn.XLOOKUP($C273,customers!$A:$A,customers!H:H," ",0))</f>
        <v>27635</v>
      </c>
      <c r="M273" t="str">
        <f>IF(_xlfn.XLOOKUP($C273,customers!$A:$A,customers!I:I," ",0) = 0, "N/A", _xlfn.XLOOKUP($C273,customers!$A:$A,customers!I:I," ",0))</f>
        <v>Yes</v>
      </c>
      <c r="N273" t="str">
        <f>_xlfn.XLOOKUP($D273,products!$A:$A,products!B:B,,0)</f>
        <v>Ara</v>
      </c>
      <c r="O273" t="str">
        <f>_xlfn.XLOOKUP($D273,products!$A:$A,products!C:C,,0)</f>
        <v>D</v>
      </c>
      <c r="P273">
        <f>_xlfn.XLOOKUP($D273,products!$A:$A,products!D:D,,0)</f>
        <v>0.2</v>
      </c>
      <c r="Q273">
        <f>_xlfn.XLOOKUP($D273,products!$A:$A,products!E:E,,0)</f>
        <v>2.9849999999999999</v>
      </c>
      <c r="R273">
        <f>_xlfn.XLOOKUP($D273,products!$A:$A,products!F:F,,0)</f>
        <v>1.4924999999999999</v>
      </c>
      <c r="S273">
        <f>_xlfn.XLOOKUP($D273,products!$A:$A,products!G:G,,0)</f>
        <v>0.26865</v>
      </c>
      <c r="T273">
        <f t="shared" si="4"/>
        <v>11.94</v>
      </c>
    </row>
    <row r="274" spans="1:20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t="str">
        <f>IF(_xlfn.XLOOKUP($C274,customers!$A:$A,customers!B:B," ",0) = 0, "N/A", _xlfn.XLOOKUP($C274,customers!$A:$A,customers!B:B," ",0))</f>
        <v>Zachariah Carlson</v>
      </c>
      <c r="G274" t="str">
        <f>IF(_xlfn.XLOOKUP($C274,customers!$A:$A,customers!C:C," ",0) = 0, "N/A", _xlfn.XLOOKUP(C274,customers!$A:$A,customers!C:C," ",0))</f>
        <v>zcarlson7k@bigcartel.com</v>
      </c>
      <c r="H274" t="str">
        <f>IF(_xlfn.XLOOKUP(C274,customers!A:A,customers!D:D," ",0) = 0, "N/A", _xlfn.XLOOKUP(C274,customers!A:A,customers!D:D," ",0))</f>
        <v>+353 (259) 651-4128</v>
      </c>
      <c r="I274" t="str">
        <f>IF(_xlfn.XLOOKUP($C274,customers!$A:$A,customers!E:E," ",0) = 0, "N/A", _xlfn.XLOOKUP($C274,customers!$A:$A,customers!E:E," ",0))</f>
        <v>4825 Bowman Crossing</v>
      </c>
      <c r="J274" t="str">
        <f>IF(_xlfn.XLOOKUP($C274,customers!$A:$A,customers!F:F," ",0) = 0, "N/A", _xlfn.XLOOKUP($C274,customers!$A:$A,customers!F:F," ",0))</f>
        <v>Shankill</v>
      </c>
      <c r="K274" t="str">
        <f>IF(_xlfn.XLOOKUP($C274,customers!$A:$A,customers!G:G," ",0) = 0, "N/A", _xlfn.XLOOKUP($C274,customers!$A:$A,customers!G:G," ",0))</f>
        <v>Ireland</v>
      </c>
      <c r="L274" t="str">
        <f>IF(_xlfn.XLOOKUP($C274,customers!$A:$A,customers!H:H," ",0) = 0, "N/A", _xlfn.XLOOKUP($C274,customers!$A:$A,customers!H:H," ",0))</f>
        <v>A98</v>
      </c>
      <c r="M274" t="str">
        <f>IF(_xlfn.XLOOKUP($C274,customers!$A:$A,customers!I:I," ",0) = 0, "N/A", _xlfn.XLOOKUP($C274,customers!$A:$A,customers!I:I," ",0))</f>
        <v>Yes</v>
      </c>
      <c r="N274" t="str">
        <f>_xlfn.XLOOKUP($D274,products!$A:$A,products!B:B,,0)</f>
        <v>Rob</v>
      </c>
      <c r="O274" t="str">
        <f>_xlfn.XLOOKUP($D274,products!$A:$A,products!C:C,,0)</f>
        <v>L</v>
      </c>
      <c r="P274">
        <f>_xlfn.XLOOKUP($D274,products!$A:$A,products!D:D,,0)</f>
        <v>1</v>
      </c>
      <c r="Q274">
        <f>_xlfn.XLOOKUP($D274,products!$A:$A,products!E:E,,0)</f>
        <v>11.95</v>
      </c>
      <c r="R274">
        <f>_xlfn.XLOOKUP($D274,products!$A:$A,products!F:F,,0)</f>
        <v>1.1949999999999998</v>
      </c>
      <c r="S274">
        <f>_xlfn.XLOOKUP($D274,products!$A:$A,products!G:G,,0)</f>
        <v>0.71699999999999997</v>
      </c>
      <c r="T274">
        <f t="shared" si="4"/>
        <v>71.699999999999989</v>
      </c>
    </row>
    <row r="275" spans="1:20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t="str">
        <f>IF(_xlfn.XLOOKUP($C275,customers!$A:$A,customers!B:B," ",0) = 0, "N/A", _xlfn.XLOOKUP($C275,customers!$A:$A,customers!B:B," ",0))</f>
        <v>Warner Maddox</v>
      </c>
      <c r="G275" t="str">
        <f>IF(_xlfn.XLOOKUP($C275,customers!$A:$A,customers!C:C," ",0) = 0, "N/A", _xlfn.XLOOKUP(C275,customers!$A:$A,customers!C:C," ",0))</f>
        <v>wmaddox7l@timesonline.co.uk</v>
      </c>
      <c r="H275" t="str">
        <f>IF(_xlfn.XLOOKUP(C275,customers!A:A,customers!D:D," ",0) = 0, "N/A", _xlfn.XLOOKUP(C275,customers!A:A,customers!D:D," ",0))</f>
        <v>+1 (917) 310-4684</v>
      </c>
      <c r="I275" t="str">
        <f>IF(_xlfn.XLOOKUP($C275,customers!$A:$A,customers!E:E," ",0) = 0, "N/A", _xlfn.XLOOKUP($C275,customers!$A:$A,customers!E:E," ",0))</f>
        <v>6223 North Hill</v>
      </c>
      <c r="J275" t="str">
        <f>IF(_xlfn.XLOOKUP($C275,customers!$A:$A,customers!F:F," ",0) = 0, "N/A", _xlfn.XLOOKUP($C275,customers!$A:$A,customers!F:F," ",0))</f>
        <v>New York City</v>
      </c>
      <c r="K275" t="str">
        <f>IF(_xlfn.XLOOKUP($C275,customers!$A:$A,customers!G:G," ",0) = 0, "N/A", _xlfn.XLOOKUP($C275,customers!$A:$A,customers!G:G," ",0))</f>
        <v>United States</v>
      </c>
      <c r="L275">
        <f>IF(_xlfn.XLOOKUP($C275,customers!$A:$A,customers!H:H," ",0) = 0, "N/A", _xlfn.XLOOKUP($C275,customers!$A:$A,customers!H:H," ",0))</f>
        <v>10105</v>
      </c>
      <c r="M275" t="str">
        <f>IF(_xlfn.XLOOKUP($C275,customers!$A:$A,customers!I:I," ",0) = 0, "N/A", _xlfn.XLOOKUP($C275,customers!$A:$A,customers!I:I," ",0))</f>
        <v>No</v>
      </c>
      <c r="N275" t="str">
        <f>_xlfn.XLOOKUP($D275,products!$A:$A,products!B:B,,0)</f>
        <v>Ara</v>
      </c>
      <c r="O275" t="str">
        <f>_xlfn.XLOOKUP($D275,products!$A:$A,products!C:C,,0)</f>
        <v>L</v>
      </c>
      <c r="P275">
        <f>_xlfn.XLOOKUP($D275,products!$A:$A,products!D:D,,0)</f>
        <v>0.2</v>
      </c>
      <c r="Q275">
        <f>_xlfn.XLOOKUP($D275,products!$A:$A,products!E:E,,0)</f>
        <v>3.8849999999999998</v>
      </c>
      <c r="R275">
        <f>_xlfn.XLOOKUP($D275,products!$A:$A,products!F:F,,0)</f>
        <v>1.9424999999999999</v>
      </c>
      <c r="S275">
        <f>_xlfn.XLOOKUP($D275,products!$A:$A,products!G:G,,0)</f>
        <v>0.34964999999999996</v>
      </c>
      <c r="T275">
        <f t="shared" si="4"/>
        <v>7.77</v>
      </c>
    </row>
    <row r="276" spans="1:20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t="str">
        <f>IF(_xlfn.XLOOKUP($C276,customers!$A:$A,customers!B:B," ",0) = 0, "N/A", _xlfn.XLOOKUP($C276,customers!$A:$A,customers!B:B," ",0))</f>
        <v>Donnie Hedlestone</v>
      </c>
      <c r="G276" t="str">
        <f>IF(_xlfn.XLOOKUP($C276,customers!$A:$A,customers!C:C," ",0) = 0, "N/A", _xlfn.XLOOKUP(C276,customers!$A:$A,customers!C:C," ",0))</f>
        <v>dhedlestone7m@craigslist.org</v>
      </c>
      <c r="H276" t="str">
        <f>IF(_xlfn.XLOOKUP(C276,customers!A:A,customers!D:D," ",0) = 0, "N/A", _xlfn.XLOOKUP(C276,customers!A:A,customers!D:D," ",0))</f>
        <v>+1 (203) 768-3169</v>
      </c>
      <c r="I276" t="str">
        <f>IF(_xlfn.XLOOKUP($C276,customers!$A:$A,customers!E:E," ",0) = 0, "N/A", _xlfn.XLOOKUP($C276,customers!$A:$A,customers!E:E," ",0))</f>
        <v>02670 Superior Way</v>
      </c>
      <c r="J276" t="str">
        <f>IF(_xlfn.XLOOKUP($C276,customers!$A:$A,customers!F:F," ",0) = 0, "N/A", _xlfn.XLOOKUP($C276,customers!$A:$A,customers!F:F," ",0))</f>
        <v>Stamford</v>
      </c>
      <c r="K276" t="str">
        <f>IF(_xlfn.XLOOKUP($C276,customers!$A:$A,customers!G:G," ",0) = 0, "N/A", _xlfn.XLOOKUP($C276,customers!$A:$A,customers!G:G," ",0))</f>
        <v>United States</v>
      </c>
      <c r="L276">
        <f>IF(_xlfn.XLOOKUP($C276,customers!$A:$A,customers!H:H," ",0) = 0, "N/A", _xlfn.XLOOKUP($C276,customers!$A:$A,customers!H:H," ",0))</f>
        <v>6905</v>
      </c>
      <c r="M276" t="str">
        <f>IF(_xlfn.XLOOKUP($C276,customers!$A:$A,customers!I:I," ",0) = 0, "N/A", _xlfn.XLOOKUP($C276,customers!$A:$A,customers!I:I," ",0))</f>
        <v>No</v>
      </c>
      <c r="N276" t="str">
        <f>_xlfn.XLOOKUP($D276,products!$A:$A,products!B:B,,0)</f>
        <v>Ara</v>
      </c>
      <c r="O276" t="str">
        <f>_xlfn.XLOOKUP($D276,products!$A:$A,products!C:C,,0)</f>
        <v>M</v>
      </c>
      <c r="P276">
        <f>_xlfn.XLOOKUP($D276,products!$A:$A,products!D:D,,0)</f>
        <v>2.5</v>
      </c>
      <c r="Q276">
        <f>_xlfn.XLOOKUP($D276,products!$A:$A,products!E:E,,0)</f>
        <v>25.874999999999996</v>
      </c>
      <c r="R276">
        <f>_xlfn.XLOOKUP($D276,products!$A:$A,products!F:F,,0)</f>
        <v>1.0349999999999999</v>
      </c>
      <c r="S276">
        <f>_xlfn.XLOOKUP($D276,products!$A:$A,products!G:G,,0)</f>
        <v>2.3287499999999994</v>
      </c>
      <c r="T276">
        <f t="shared" si="4"/>
        <v>25.874999999999996</v>
      </c>
    </row>
    <row r="277" spans="1:20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t="str">
        <f>IF(_xlfn.XLOOKUP($C277,customers!$A:$A,customers!B:B," ",0) = 0, "N/A", _xlfn.XLOOKUP($C277,customers!$A:$A,customers!B:B," ",0))</f>
        <v>Teddi Crowthe</v>
      </c>
      <c r="G277" t="str">
        <f>IF(_xlfn.XLOOKUP($C277,customers!$A:$A,customers!C:C," ",0) = 0, "N/A", _xlfn.XLOOKUP(C277,customers!$A:$A,customers!C:C," ",0))</f>
        <v>tcrowthe7n@europa.eu</v>
      </c>
      <c r="H277" t="str">
        <f>IF(_xlfn.XLOOKUP(C277,customers!A:A,customers!D:D," ",0) = 0, "N/A", _xlfn.XLOOKUP(C277,customers!A:A,customers!D:D," ",0))</f>
        <v>+1 (419) 561-6809</v>
      </c>
      <c r="I277" t="str">
        <f>IF(_xlfn.XLOOKUP($C277,customers!$A:$A,customers!E:E," ",0) = 0, "N/A", _xlfn.XLOOKUP($C277,customers!$A:$A,customers!E:E," ",0))</f>
        <v>7 Eastlawn Alley</v>
      </c>
      <c r="J277" t="str">
        <f>IF(_xlfn.XLOOKUP($C277,customers!$A:$A,customers!F:F," ",0) = 0, "N/A", _xlfn.XLOOKUP($C277,customers!$A:$A,customers!F:F," ",0))</f>
        <v>Toledo</v>
      </c>
      <c r="K277" t="str">
        <f>IF(_xlfn.XLOOKUP($C277,customers!$A:$A,customers!G:G," ",0) = 0, "N/A", _xlfn.XLOOKUP($C277,customers!$A:$A,customers!G:G," ",0))</f>
        <v>United States</v>
      </c>
      <c r="L277">
        <f>IF(_xlfn.XLOOKUP($C277,customers!$A:$A,customers!H:H," ",0) = 0, "N/A", _xlfn.XLOOKUP($C277,customers!$A:$A,customers!H:H," ",0))</f>
        <v>43666</v>
      </c>
      <c r="M277" t="str">
        <f>IF(_xlfn.XLOOKUP($C277,customers!$A:$A,customers!I:I," ",0) = 0, "N/A", _xlfn.XLOOKUP($C277,customers!$A:$A,customers!I:I," ",0))</f>
        <v>No</v>
      </c>
      <c r="N277" t="str">
        <f>_xlfn.XLOOKUP($D277,products!$A:$A,products!B:B,,0)</f>
        <v>Exc</v>
      </c>
      <c r="O277" t="str">
        <f>_xlfn.XLOOKUP($D277,products!$A:$A,products!C:C,,0)</f>
        <v>L</v>
      </c>
      <c r="P277">
        <f>_xlfn.XLOOKUP($D277,products!$A:$A,products!D:D,,0)</f>
        <v>2.5</v>
      </c>
      <c r="Q277">
        <f>_xlfn.XLOOKUP($D277,products!$A:$A,products!E:E,,0)</f>
        <v>34.154999999999994</v>
      </c>
      <c r="R277">
        <f>_xlfn.XLOOKUP($D277,products!$A:$A,products!F:F,,0)</f>
        <v>1.3661999999999999</v>
      </c>
      <c r="S277">
        <f>_xlfn.XLOOKUP($D277,products!$A:$A,products!G:G,,0)</f>
        <v>3.7570499999999996</v>
      </c>
      <c r="T277">
        <f t="shared" si="4"/>
        <v>204.92999999999995</v>
      </c>
    </row>
    <row r="278" spans="1:20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t="str">
        <f>IF(_xlfn.XLOOKUP($C278,customers!$A:$A,customers!B:B," ",0) = 0, "N/A", _xlfn.XLOOKUP($C278,customers!$A:$A,customers!B:B," ",0))</f>
        <v>Dorelia Bury</v>
      </c>
      <c r="G278" t="str">
        <f>IF(_xlfn.XLOOKUP($C278,customers!$A:$A,customers!C:C," ",0) = 0, "N/A", _xlfn.XLOOKUP(C278,customers!$A:$A,customers!C:C," ",0))</f>
        <v>dbury7o@tinyurl.com</v>
      </c>
      <c r="H278" t="str">
        <f>IF(_xlfn.XLOOKUP(C278,customers!A:A,customers!D:D," ",0) = 0, "N/A", _xlfn.XLOOKUP(C278,customers!A:A,customers!D:D," ",0))</f>
        <v>+353 (262) 842-7103</v>
      </c>
      <c r="I278" t="str">
        <f>IF(_xlfn.XLOOKUP($C278,customers!$A:$A,customers!E:E," ",0) = 0, "N/A", _xlfn.XLOOKUP($C278,customers!$A:$A,customers!E:E," ",0))</f>
        <v>305 Holy Cross Way</v>
      </c>
      <c r="J278" t="str">
        <f>IF(_xlfn.XLOOKUP($C278,customers!$A:$A,customers!F:F," ",0) = 0, "N/A", _xlfn.XLOOKUP($C278,customers!$A:$A,customers!F:F," ",0))</f>
        <v>Castleblayney</v>
      </c>
      <c r="K278" t="str">
        <f>IF(_xlfn.XLOOKUP($C278,customers!$A:$A,customers!G:G," ",0) = 0, "N/A", _xlfn.XLOOKUP($C278,customers!$A:$A,customers!G:G," ",0))</f>
        <v>Ireland</v>
      </c>
      <c r="L278" t="str">
        <f>IF(_xlfn.XLOOKUP($C278,customers!$A:$A,customers!H:H," ",0) = 0, "N/A", _xlfn.XLOOKUP($C278,customers!$A:$A,customers!H:H," ",0))</f>
        <v>A75</v>
      </c>
      <c r="M278" t="str">
        <f>IF(_xlfn.XLOOKUP($C278,customers!$A:$A,customers!I:I," ",0) = 0, "N/A", _xlfn.XLOOKUP($C278,customers!$A:$A,customers!I:I," ",0))</f>
        <v>Yes</v>
      </c>
      <c r="N278" t="str">
        <f>_xlfn.XLOOKUP($D278,products!$A:$A,products!B:B,,0)</f>
        <v>Rob</v>
      </c>
      <c r="O278" t="str">
        <f>_xlfn.XLOOKUP($D278,products!$A:$A,products!C:C,,0)</f>
        <v>L</v>
      </c>
      <c r="P278">
        <f>_xlfn.XLOOKUP($D278,products!$A:$A,products!D:D,,0)</f>
        <v>2.5</v>
      </c>
      <c r="Q278">
        <f>_xlfn.XLOOKUP($D278,products!$A:$A,products!E:E,,0)</f>
        <v>27.484999999999996</v>
      </c>
      <c r="R278">
        <f>_xlfn.XLOOKUP($D278,products!$A:$A,products!F:F,,0)</f>
        <v>1.0993999999999999</v>
      </c>
      <c r="S278">
        <f>_xlfn.XLOOKUP($D278,products!$A:$A,products!G:G,,0)</f>
        <v>1.6490999999999998</v>
      </c>
      <c r="T278">
        <f t="shared" si="4"/>
        <v>109.93999999999998</v>
      </c>
    </row>
    <row r="279" spans="1:20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t="str">
        <f>IF(_xlfn.XLOOKUP($C279,customers!$A:$A,customers!B:B," ",0) = 0, "N/A", _xlfn.XLOOKUP($C279,customers!$A:$A,customers!B:B," ",0))</f>
        <v>Gussy Broadbear</v>
      </c>
      <c r="G279" t="str">
        <f>IF(_xlfn.XLOOKUP($C279,customers!$A:$A,customers!C:C," ",0) = 0, "N/A", _xlfn.XLOOKUP(C279,customers!$A:$A,customers!C:C," ",0))</f>
        <v>gbroadbear7p@omniture.com</v>
      </c>
      <c r="H279" t="str">
        <f>IF(_xlfn.XLOOKUP(C279,customers!A:A,customers!D:D," ",0) = 0, "N/A", _xlfn.XLOOKUP(C279,customers!A:A,customers!D:D," ",0))</f>
        <v>+1 (573) 758-1104</v>
      </c>
      <c r="I279" t="str">
        <f>IF(_xlfn.XLOOKUP($C279,customers!$A:$A,customers!E:E," ",0) = 0, "N/A", _xlfn.XLOOKUP($C279,customers!$A:$A,customers!E:E," ",0))</f>
        <v>0 Manitowish Hill</v>
      </c>
      <c r="J279" t="str">
        <f>IF(_xlfn.XLOOKUP($C279,customers!$A:$A,customers!F:F," ",0) = 0, "N/A", _xlfn.XLOOKUP($C279,customers!$A:$A,customers!F:F," ",0))</f>
        <v>Columbia</v>
      </c>
      <c r="K279" t="str">
        <f>IF(_xlfn.XLOOKUP($C279,customers!$A:$A,customers!G:G," ",0) = 0, "N/A", _xlfn.XLOOKUP($C279,customers!$A:$A,customers!G:G," ",0))</f>
        <v>United States</v>
      </c>
      <c r="L279">
        <f>IF(_xlfn.XLOOKUP($C279,customers!$A:$A,customers!H:H," ",0) = 0, "N/A", _xlfn.XLOOKUP($C279,customers!$A:$A,customers!H:H," ",0))</f>
        <v>65211</v>
      </c>
      <c r="M279" t="str">
        <f>IF(_xlfn.XLOOKUP($C279,customers!$A:$A,customers!I:I," ",0) = 0, "N/A", _xlfn.XLOOKUP($C279,customers!$A:$A,customers!I:I," ",0))</f>
        <v>No</v>
      </c>
      <c r="N279" t="str">
        <f>_xlfn.XLOOKUP($D279,products!$A:$A,products!B:B,,0)</f>
        <v>Exc</v>
      </c>
      <c r="O279" t="str">
        <f>_xlfn.XLOOKUP($D279,products!$A:$A,products!C:C,,0)</f>
        <v>L</v>
      </c>
      <c r="P279">
        <f>_xlfn.XLOOKUP($D279,products!$A:$A,products!D:D,,0)</f>
        <v>1</v>
      </c>
      <c r="Q279">
        <f>_xlfn.XLOOKUP($D279,products!$A:$A,products!E:E,,0)</f>
        <v>14.85</v>
      </c>
      <c r="R279">
        <f>_xlfn.XLOOKUP($D279,products!$A:$A,products!F:F,,0)</f>
        <v>1.4849999999999999</v>
      </c>
      <c r="S279">
        <f>_xlfn.XLOOKUP($D279,products!$A:$A,products!G:G,,0)</f>
        <v>1.6335</v>
      </c>
      <c r="T279">
        <f t="shared" si="4"/>
        <v>89.1</v>
      </c>
    </row>
    <row r="280" spans="1:20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t="str">
        <f>IF(_xlfn.XLOOKUP($C280,customers!$A:$A,customers!B:B," ",0) = 0, "N/A", _xlfn.XLOOKUP($C280,customers!$A:$A,customers!B:B," ",0))</f>
        <v>Emlynne Palfrey</v>
      </c>
      <c r="G280" t="str">
        <f>IF(_xlfn.XLOOKUP($C280,customers!$A:$A,customers!C:C," ",0) = 0, "N/A", _xlfn.XLOOKUP(C280,customers!$A:$A,customers!C:C," ",0))</f>
        <v>epalfrey7q@devhub.com</v>
      </c>
      <c r="H280" t="str">
        <f>IF(_xlfn.XLOOKUP(C280,customers!A:A,customers!D:D," ",0) = 0, "N/A", _xlfn.XLOOKUP(C280,customers!A:A,customers!D:D," ",0))</f>
        <v>+1 (260) 500-7893</v>
      </c>
      <c r="I280" t="str">
        <f>IF(_xlfn.XLOOKUP($C280,customers!$A:$A,customers!E:E," ",0) = 0, "N/A", _xlfn.XLOOKUP($C280,customers!$A:$A,customers!E:E," ",0))</f>
        <v>2793 Vera Point</v>
      </c>
      <c r="J280" t="str">
        <f>IF(_xlfn.XLOOKUP($C280,customers!$A:$A,customers!F:F," ",0) = 0, "N/A", _xlfn.XLOOKUP($C280,customers!$A:$A,customers!F:F," ",0))</f>
        <v>Fort Wayne</v>
      </c>
      <c r="K280" t="str">
        <f>IF(_xlfn.XLOOKUP($C280,customers!$A:$A,customers!G:G," ",0) = 0, "N/A", _xlfn.XLOOKUP($C280,customers!$A:$A,customers!G:G," ",0))</f>
        <v>United States</v>
      </c>
      <c r="L280">
        <f>IF(_xlfn.XLOOKUP($C280,customers!$A:$A,customers!H:H," ",0) = 0, "N/A", _xlfn.XLOOKUP($C280,customers!$A:$A,customers!H:H," ",0))</f>
        <v>46852</v>
      </c>
      <c r="M280" t="str">
        <f>IF(_xlfn.XLOOKUP($C280,customers!$A:$A,customers!I:I," ",0) = 0, "N/A", _xlfn.XLOOKUP($C280,customers!$A:$A,customers!I:I," ",0))</f>
        <v>Yes</v>
      </c>
      <c r="N280" t="str">
        <f>_xlfn.XLOOKUP($D280,products!$A:$A,products!B:B,,0)</f>
        <v>Ara</v>
      </c>
      <c r="O280" t="str">
        <f>_xlfn.XLOOKUP($D280,products!$A:$A,products!C:C,,0)</f>
        <v>L</v>
      </c>
      <c r="P280">
        <f>_xlfn.XLOOKUP($D280,products!$A:$A,products!D:D,,0)</f>
        <v>0.2</v>
      </c>
      <c r="Q280">
        <f>_xlfn.XLOOKUP($D280,products!$A:$A,products!E:E,,0)</f>
        <v>3.8849999999999998</v>
      </c>
      <c r="R280">
        <f>_xlfn.XLOOKUP($D280,products!$A:$A,products!F:F,,0)</f>
        <v>1.9424999999999999</v>
      </c>
      <c r="S280">
        <f>_xlfn.XLOOKUP($D280,products!$A:$A,products!G:G,,0)</f>
        <v>0.34964999999999996</v>
      </c>
      <c r="T280">
        <f t="shared" si="4"/>
        <v>7.77</v>
      </c>
    </row>
    <row r="281" spans="1:20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t="str">
        <f>IF(_xlfn.XLOOKUP($C281,customers!$A:$A,customers!B:B," ",0) = 0, "N/A", _xlfn.XLOOKUP($C281,customers!$A:$A,customers!B:B," ",0))</f>
        <v>Parsifal Metrick</v>
      </c>
      <c r="G281" t="str">
        <f>IF(_xlfn.XLOOKUP($C281,customers!$A:$A,customers!C:C," ",0) = 0, "N/A", _xlfn.XLOOKUP(C281,customers!$A:$A,customers!C:C," ",0))</f>
        <v>pmetrick7r@rakuten.co.jp</v>
      </c>
      <c r="H281" t="str">
        <f>IF(_xlfn.XLOOKUP(C281,customers!A:A,customers!D:D," ",0) = 0, "N/A", _xlfn.XLOOKUP(C281,customers!A:A,customers!D:D," ",0))</f>
        <v>+1 (314) 572-2164</v>
      </c>
      <c r="I281" t="str">
        <f>IF(_xlfn.XLOOKUP($C281,customers!$A:$A,customers!E:E," ",0) = 0, "N/A", _xlfn.XLOOKUP($C281,customers!$A:$A,customers!E:E," ",0))</f>
        <v>091 Old Gate Road</v>
      </c>
      <c r="J281" t="str">
        <f>IF(_xlfn.XLOOKUP($C281,customers!$A:$A,customers!F:F," ",0) = 0, "N/A", _xlfn.XLOOKUP($C281,customers!$A:$A,customers!F:F," ",0))</f>
        <v>Saint Louis</v>
      </c>
      <c r="K281" t="str">
        <f>IF(_xlfn.XLOOKUP($C281,customers!$A:$A,customers!G:G," ",0) = 0, "N/A", _xlfn.XLOOKUP($C281,customers!$A:$A,customers!G:G," ",0))</f>
        <v>United States</v>
      </c>
      <c r="L281">
        <f>IF(_xlfn.XLOOKUP($C281,customers!$A:$A,customers!H:H," ",0) = 0, "N/A", _xlfn.XLOOKUP($C281,customers!$A:$A,customers!H:H," ",0))</f>
        <v>63143</v>
      </c>
      <c r="M281" t="str">
        <f>IF(_xlfn.XLOOKUP($C281,customers!$A:$A,customers!I:I," ",0) = 0, "N/A", _xlfn.XLOOKUP($C281,customers!$A:$A,customers!I:I," ",0))</f>
        <v>Yes</v>
      </c>
      <c r="N281" t="str">
        <f>_xlfn.XLOOKUP($D281,products!$A:$A,products!B:B,,0)</f>
        <v>Lib</v>
      </c>
      <c r="O281" t="str">
        <f>_xlfn.XLOOKUP($D281,products!$A:$A,products!C:C,,0)</f>
        <v>M</v>
      </c>
      <c r="P281">
        <f>_xlfn.XLOOKUP($D281,products!$A:$A,products!D:D,,0)</f>
        <v>2.5</v>
      </c>
      <c r="Q281">
        <f>_xlfn.XLOOKUP($D281,products!$A:$A,products!E:E,,0)</f>
        <v>33.464999999999996</v>
      </c>
      <c r="R281">
        <f>_xlfn.XLOOKUP($D281,products!$A:$A,products!F:F,,0)</f>
        <v>1.3385999999999998</v>
      </c>
      <c r="S281">
        <f>_xlfn.XLOOKUP($D281,products!$A:$A,products!G:G,,0)</f>
        <v>4.3504499999999995</v>
      </c>
      <c r="T281">
        <f t="shared" si="4"/>
        <v>33.464999999999996</v>
      </c>
    </row>
    <row r="282" spans="1:20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t="str">
        <f>IF(_xlfn.XLOOKUP($C282,customers!$A:$A,customers!B:B," ",0) = 0, "N/A", _xlfn.XLOOKUP($C282,customers!$A:$A,customers!B:B," ",0))</f>
        <v>Christopher Grieveson</v>
      </c>
      <c r="G282" t="str">
        <f>IF(_xlfn.XLOOKUP($C282,customers!$A:$A,customers!C:C," ",0) = 0, "N/A", _xlfn.XLOOKUP(C282,customers!$A:$A,customers!C:C," ",0))</f>
        <v>N/A</v>
      </c>
      <c r="H282" t="str">
        <f>IF(_xlfn.XLOOKUP(C282,customers!A:A,customers!D:D," ",0) = 0, "N/A", _xlfn.XLOOKUP(C282,customers!A:A,customers!D:D," ",0))</f>
        <v>+1 (208) 826-3825</v>
      </c>
      <c r="I282" t="str">
        <f>IF(_xlfn.XLOOKUP($C282,customers!$A:$A,customers!E:E," ",0) = 0, "N/A", _xlfn.XLOOKUP($C282,customers!$A:$A,customers!E:E," ",0))</f>
        <v>91 Old Gate Road</v>
      </c>
      <c r="J282" t="str">
        <f>IF(_xlfn.XLOOKUP($C282,customers!$A:$A,customers!F:F," ",0) = 0, "N/A", _xlfn.XLOOKUP($C282,customers!$A:$A,customers!F:F," ",0))</f>
        <v>Portland</v>
      </c>
      <c r="K282" t="str">
        <f>IF(_xlfn.XLOOKUP($C282,customers!$A:$A,customers!G:G," ",0) = 0, "N/A", _xlfn.XLOOKUP($C282,customers!$A:$A,customers!G:G," ",0))</f>
        <v>United States</v>
      </c>
      <c r="L282">
        <f>IF(_xlfn.XLOOKUP($C282,customers!$A:$A,customers!H:H," ",0) = 0, "N/A", _xlfn.XLOOKUP($C282,customers!$A:$A,customers!H:H," ",0))</f>
        <v>97211</v>
      </c>
      <c r="M282" t="str">
        <f>IF(_xlfn.XLOOKUP($C282,customers!$A:$A,customers!I:I," ",0) = 0, "N/A", _xlfn.XLOOKUP($C282,customers!$A:$A,customers!I:I," ",0))</f>
        <v>Yes</v>
      </c>
      <c r="N282" t="str">
        <f>_xlfn.XLOOKUP($D282,products!$A:$A,products!B:B,,0)</f>
        <v>Exc</v>
      </c>
      <c r="O282" t="str">
        <f>_xlfn.XLOOKUP($D282,products!$A:$A,products!C:C,,0)</f>
        <v>M</v>
      </c>
      <c r="P282">
        <f>_xlfn.XLOOKUP($D282,products!$A:$A,products!D:D,,0)</f>
        <v>0.5</v>
      </c>
      <c r="Q282">
        <f>_xlfn.XLOOKUP($D282,products!$A:$A,products!E:E,,0)</f>
        <v>8.25</v>
      </c>
      <c r="R282">
        <f>_xlfn.XLOOKUP($D282,products!$A:$A,products!F:F,,0)</f>
        <v>1.65</v>
      </c>
      <c r="S282">
        <f>_xlfn.XLOOKUP($D282,products!$A:$A,products!G:G,,0)</f>
        <v>0.90749999999999997</v>
      </c>
      <c r="T282">
        <f t="shared" si="4"/>
        <v>41.25</v>
      </c>
    </row>
    <row r="283" spans="1:20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t="str">
        <f>IF(_xlfn.XLOOKUP($C283,customers!$A:$A,customers!B:B," ",0) = 0, "N/A", _xlfn.XLOOKUP($C283,customers!$A:$A,customers!B:B," ",0))</f>
        <v>Karlan Karby</v>
      </c>
      <c r="G283" t="str">
        <f>IF(_xlfn.XLOOKUP($C283,customers!$A:$A,customers!C:C," ",0) = 0, "N/A", _xlfn.XLOOKUP(C283,customers!$A:$A,customers!C:C," ",0))</f>
        <v>kkarby7t@sbwire.com</v>
      </c>
      <c r="H283" t="str">
        <f>IF(_xlfn.XLOOKUP(C283,customers!A:A,customers!D:D," ",0) = 0, "N/A", _xlfn.XLOOKUP(C283,customers!A:A,customers!D:D," ",0))</f>
        <v>+1 (303) 516-4935</v>
      </c>
      <c r="I283" t="str">
        <f>IF(_xlfn.XLOOKUP($C283,customers!$A:$A,customers!E:E," ",0) = 0, "N/A", _xlfn.XLOOKUP($C283,customers!$A:$A,customers!E:E," ",0))</f>
        <v>4 Linden Park</v>
      </c>
      <c r="J283" t="str">
        <f>IF(_xlfn.XLOOKUP($C283,customers!$A:$A,customers!F:F," ",0) = 0, "N/A", _xlfn.XLOOKUP($C283,customers!$A:$A,customers!F:F," ",0))</f>
        <v>Boulder</v>
      </c>
      <c r="K283" t="str">
        <f>IF(_xlfn.XLOOKUP($C283,customers!$A:$A,customers!G:G," ",0) = 0, "N/A", _xlfn.XLOOKUP($C283,customers!$A:$A,customers!G:G," ",0))</f>
        <v>United States</v>
      </c>
      <c r="L283">
        <f>IF(_xlfn.XLOOKUP($C283,customers!$A:$A,customers!H:H," ",0) = 0, "N/A", _xlfn.XLOOKUP($C283,customers!$A:$A,customers!H:H," ",0))</f>
        <v>80305</v>
      </c>
      <c r="M283" t="str">
        <f>IF(_xlfn.XLOOKUP($C283,customers!$A:$A,customers!I:I," ",0) = 0, "N/A", _xlfn.XLOOKUP($C283,customers!$A:$A,customers!I:I," ",0))</f>
        <v>Yes</v>
      </c>
      <c r="N283" t="str">
        <f>_xlfn.XLOOKUP($D283,products!$A:$A,products!B:B,,0)</f>
        <v>Exc</v>
      </c>
      <c r="O283" t="str">
        <f>_xlfn.XLOOKUP($D283,products!$A:$A,products!C:C,,0)</f>
        <v>L</v>
      </c>
      <c r="P283">
        <f>_xlfn.XLOOKUP($D283,products!$A:$A,products!D:D,,0)</f>
        <v>1</v>
      </c>
      <c r="Q283">
        <f>_xlfn.XLOOKUP($D283,products!$A:$A,products!E:E,,0)</f>
        <v>14.85</v>
      </c>
      <c r="R283">
        <f>_xlfn.XLOOKUP($D283,products!$A:$A,products!F:F,,0)</f>
        <v>1.4849999999999999</v>
      </c>
      <c r="S283">
        <f>_xlfn.XLOOKUP($D283,products!$A:$A,products!G:G,,0)</f>
        <v>1.6335</v>
      </c>
      <c r="T283">
        <f t="shared" si="4"/>
        <v>59.4</v>
      </c>
    </row>
    <row r="284" spans="1:20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t="str">
        <f>IF(_xlfn.XLOOKUP($C284,customers!$A:$A,customers!B:B," ",0) = 0, "N/A", _xlfn.XLOOKUP($C284,customers!$A:$A,customers!B:B," ",0))</f>
        <v>Flory Crumpe</v>
      </c>
      <c r="G284" t="str">
        <f>IF(_xlfn.XLOOKUP($C284,customers!$A:$A,customers!C:C," ",0) = 0, "N/A", _xlfn.XLOOKUP(C284,customers!$A:$A,customers!C:C," ",0))</f>
        <v>fcrumpe7u@ftc.gov</v>
      </c>
      <c r="H284" t="str">
        <f>IF(_xlfn.XLOOKUP(C284,customers!A:A,customers!D:D," ",0) = 0, "N/A", _xlfn.XLOOKUP(C284,customers!A:A,customers!D:D," ",0))</f>
        <v>+44 (564) 507-1056</v>
      </c>
      <c r="I284" t="str">
        <f>IF(_xlfn.XLOOKUP($C284,customers!$A:$A,customers!E:E," ",0) = 0, "N/A", _xlfn.XLOOKUP($C284,customers!$A:$A,customers!E:E," ",0))</f>
        <v>1 Hanover Terrace</v>
      </c>
      <c r="J284" t="str">
        <f>IF(_xlfn.XLOOKUP($C284,customers!$A:$A,customers!F:F," ",0) = 0, "N/A", _xlfn.XLOOKUP($C284,customers!$A:$A,customers!F:F," ",0))</f>
        <v>Norton</v>
      </c>
      <c r="K284" t="str">
        <f>IF(_xlfn.XLOOKUP($C284,customers!$A:$A,customers!G:G," ",0) = 0, "N/A", _xlfn.XLOOKUP($C284,customers!$A:$A,customers!G:G," ",0))</f>
        <v>United Kingdom</v>
      </c>
      <c r="L284" t="str">
        <f>IF(_xlfn.XLOOKUP($C284,customers!$A:$A,customers!H:H," ",0) = 0, "N/A", _xlfn.XLOOKUP($C284,customers!$A:$A,customers!H:H," ",0))</f>
        <v>NN11</v>
      </c>
      <c r="M284" t="str">
        <f>IF(_xlfn.XLOOKUP($C284,customers!$A:$A,customers!I:I," ",0) = 0, "N/A", _xlfn.XLOOKUP($C284,customers!$A:$A,customers!I:I," ",0))</f>
        <v>No</v>
      </c>
      <c r="N284" t="str">
        <f>_xlfn.XLOOKUP($D284,products!$A:$A,products!B:B,,0)</f>
        <v>Ara</v>
      </c>
      <c r="O284" t="str">
        <f>_xlfn.XLOOKUP($D284,products!$A:$A,products!C:C,,0)</f>
        <v>L</v>
      </c>
      <c r="P284">
        <f>_xlfn.XLOOKUP($D284,products!$A:$A,products!D:D,,0)</f>
        <v>0.5</v>
      </c>
      <c r="Q284">
        <f>_xlfn.XLOOKUP($D284,products!$A:$A,products!E:E,,0)</f>
        <v>7.77</v>
      </c>
      <c r="R284">
        <f>_xlfn.XLOOKUP($D284,products!$A:$A,products!F:F,,0)</f>
        <v>1.5539999999999998</v>
      </c>
      <c r="S284">
        <f>_xlfn.XLOOKUP($D284,products!$A:$A,products!G:G,,0)</f>
        <v>0.69929999999999992</v>
      </c>
      <c r="T284">
        <f t="shared" si="4"/>
        <v>7.77</v>
      </c>
    </row>
    <row r="285" spans="1:20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t="str">
        <f>IF(_xlfn.XLOOKUP($C285,customers!$A:$A,customers!B:B," ",0) = 0, "N/A", _xlfn.XLOOKUP($C285,customers!$A:$A,customers!B:B," ",0))</f>
        <v>Amity Chatto</v>
      </c>
      <c r="G285" t="str">
        <f>IF(_xlfn.XLOOKUP($C285,customers!$A:$A,customers!C:C," ",0) = 0, "N/A", _xlfn.XLOOKUP(C285,customers!$A:$A,customers!C:C," ",0))</f>
        <v>achatto7v@sakura.ne.jp</v>
      </c>
      <c r="H285" t="str">
        <f>IF(_xlfn.XLOOKUP(C285,customers!A:A,customers!D:D," ",0) = 0, "N/A", _xlfn.XLOOKUP(C285,customers!A:A,customers!D:D," ",0))</f>
        <v>+44 (522) 740-3583</v>
      </c>
      <c r="I285" t="str">
        <f>IF(_xlfn.XLOOKUP($C285,customers!$A:$A,customers!E:E," ",0) = 0, "N/A", _xlfn.XLOOKUP($C285,customers!$A:$A,customers!E:E," ",0))</f>
        <v>2 Morrow Hill</v>
      </c>
      <c r="J285" t="str">
        <f>IF(_xlfn.XLOOKUP($C285,customers!$A:$A,customers!F:F," ",0) = 0, "N/A", _xlfn.XLOOKUP($C285,customers!$A:$A,customers!F:F," ",0))</f>
        <v>Sheffield</v>
      </c>
      <c r="K285" t="str">
        <f>IF(_xlfn.XLOOKUP($C285,customers!$A:$A,customers!G:G," ",0) = 0, "N/A", _xlfn.XLOOKUP($C285,customers!$A:$A,customers!G:G," ",0))</f>
        <v>United Kingdom</v>
      </c>
      <c r="L285" t="str">
        <f>IF(_xlfn.XLOOKUP($C285,customers!$A:$A,customers!H:H," ",0) = 0, "N/A", _xlfn.XLOOKUP($C285,customers!$A:$A,customers!H:H," ",0))</f>
        <v>S33</v>
      </c>
      <c r="M285" t="str">
        <f>IF(_xlfn.XLOOKUP($C285,customers!$A:$A,customers!I:I," ",0) = 0, "N/A", _xlfn.XLOOKUP($C285,customers!$A:$A,customers!I:I," ",0))</f>
        <v>Yes</v>
      </c>
      <c r="N285" t="str">
        <f>_xlfn.XLOOKUP($D285,products!$A:$A,products!B:B,,0)</f>
        <v>Rob</v>
      </c>
      <c r="O285" t="str">
        <f>_xlfn.XLOOKUP($D285,products!$A:$A,products!C:C,,0)</f>
        <v>D</v>
      </c>
      <c r="P285">
        <f>_xlfn.XLOOKUP($D285,products!$A:$A,products!D:D,,0)</f>
        <v>0.5</v>
      </c>
      <c r="Q285">
        <f>_xlfn.XLOOKUP($D285,products!$A:$A,products!E:E,,0)</f>
        <v>5.3699999999999992</v>
      </c>
      <c r="R285">
        <f>_xlfn.XLOOKUP($D285,products!$A:$A,products!F:F,,0)</f>
        <v>1.0739999999999998</v>
      </c>
      <c r="S285">
        <f>_xlfn.XLOOKUP($D285,products!$A:$A,products!G:G,,0)</f>
        <v>0.32219999999999993</v>
      </c>
      <c r="T285">
        <f t="shared" si="4"/>
        <v>5.3699999999999992</v>
      </c>
    </row>
    <row r="286" spans="1:20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t="str">
        <f>IF(_xlfn.XLOOKUP($C286,customers!$A:$A,customers!B:B," ",0) = 0, "N/A", _xlfn.XLOOKUP($C286,customers!$A:$A,customers!B:B," ",0))</f>
        <v>Nanine McCarthy</v>
      </c>
      <c r="G286" t="str">
        <f>IF(_xlfn.XLOOKUP($C286,customers!$A:$A,customers!C:C," ",0) = 0, "N/A", _xlfn.XLOOKUP(C286,customers!$A:$A,customers!C:C," ",0))</f>
        <v>N/A</v>
      </c>
      <c r="H286" t="str">
        <f>IF(_xlfn.XLOOKUP(C286,customers!A:A,customers!D:D," ",0) = 0, "N/A", _xlfn.XLOOKUP(C286,customers!A:A,customers!D:D," ",0))</f>
        <v>+1 (502) 913-2943</v>
      </c>
      <c r="I286" t="str">
        <f>IF(_xlfn.XLOOKUP($C286,customers!$A:$A,customers!E:E," ",0) = 0, "N/A", _xlfn.XLOOKUP($C286,customers!$A:$A,customers!E:E," ",0))</f>
        <v>27 Pine View Crossing</v>
      </c>
      <c r="J286" t="str">
        <f>IF(_xlfn.XLOOKUP($C286,customers!$A:$A,customers!F:F," ",0) = 0, "N/A", _xlfn.XLOOKUP($C286,customers!$A:$A,customers!F:F," ",0))</f>
        <v>Louisville</v>
      </c>
      <c r="K286" t="str">
        <f>IF(_xlfn.XLOOKUP($C286,customers!$A:$A,customers!G:G," ",0) = 0, "N/A", _xlfn.XLOOKUP($C286,customers!$A:$A,customers!G:G," ",0))</f>
        <v>United States</v>
      </c>
      <c r="L286">
        <f>IF(_xlfn.XLOOKUP($C286,customers!$A:$A,customers!H:H," ",0) = 0, "N/A", _xlfn.XLOOKUP($C286,customers!$A:$A,customers!H:H," ",0))</f>
        <v>40298</v>
      </c>
      <c r="M286" t="str">
        <f>IF(_xlfn.XLOOKUP($C286,customers!$A:$A,customers!I:I," ",0) = 0, "N/A", _xlfn.XLOOKUP($C286,customers!$A:$A,customers!I:I," ",0))</f>
        <v>No</v>
      </c>
      <c r="N286" t="str">
        <f>_xlfn.XLOOKUP($D286,products!$A:$A,products!B:B,,0)</f>
        <v>Exc</v>
      </c>
      <c r="O286" t="str">
        <f>_xlfn.XLOOKUP($D286,products!$A:$A,products!C:C,,0)</f>
        <v>M</v>
      </c>
      <c r="P286">
        <f>_xlfn.XLOOKUP($D286,products!$A:$A,products!D:D,,0)</f>
        <v>2.5</v>
      </c>
      <c r="Q286">
        <f>_xlfn.XLOOKUP($D286,products!$A:$A,products!E:E,,0)</f>
        <v>31.624999999999996</v>
      </c>
      <c r="R286">
        <f>_xlfn.XLOOKUP($D286,products!$A:$A,products!F:F,,0)</f>
        <v>1.2649999999999999</v>
      </c>
      <c r="S286">
        <f>_xlfn.XLOOKUP($D286,products!$A:$A,products!G:G,,0)</f>
        <v>3.4787499999999998</v>
      </c>
      <c r="T286">
        <f t="shared" si="4"/>
        <v>94.874999999999986</v>
      </c>
    </row>
    <row r="287" spans="1:20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t="str">
        <f>IF(_xlfn.XLOOKUP($C287,customers!$A:$A,customers!B:B," ",0) = 0, "N/A", _xlfn.XLOOKUP($C287,customers!$A:$A,customers!B:B," ",0))</f>
        <v>Lyndsey Megany</v>
      </c>
      <c r="G287" t="str">
        <f>IF(_xlfn.XLOOKUP($C287,customers!$A:$A,customers!C:C," ",0) = 0, "N/A", _xlfn.XLOOKUP(C287,customers!$A:$A,customers!C:C," ",0))</f>
        <v>N/A</v>
      </c>
      <c r="H287" t="str">
        <f>IF(_xlfn.XLOOKUP(C287,customers!A:A,customers!D:D," ",0) = 0, "N/A", _xlfn.XLOOKUP(C287,customers!A:A,customers!D:D," ",0))</f>
        <v>+1 (716) 790-4379</v>
      </c>
      <c r="I287" t="str">
        <f>IF(_xlfn.XLOOKUP($C287,customers!$A:$A,customers!E:E," ",0) = 0, "N/A", _xlfn.XLOOKUP($C287,customers!$A:$A,customers!E:E," ",0))</f>
        <v>7536 Homewood Place</v>
      </c>
      <c r="J287" t="str">
        <f>IF(_xlfn.XLOOKUP($C287,customers!$A:$A,customers!F:F," ",0) = 0, "N/A", _xlfn.XLOOKUP($C287,customers!$A:$A,customers!F:F," ",0))</f>
        <v>Buffalo</v>
      </c>
      <c r="K287" t="str">
        <f>IF(_xlfn.XLOOKUP($C287,customers!$A:$A,customers!G:G," ",0) = 0, "N/A", _xlfn.XLOOKUP($C287,customers!$A:$A,customers!G:G," ",0))</f>
        <v>United States</v>
      </c>
      <c r="L287">
        <f>IF(_xlfn.XLOOKUP($C287,customers!$A:$A,customers!H:H," ",0) = 0, "N/A", _xlfn.XLOOKUP($C287,customers!$A:$A,customers!H:H," ",0))</f>
        <v>14276</v>
      </c>
      <c r="M287" t="str">
        <f>IF(_xlfn.XLOOKUP($C287,customers!$A:$A,customers!I:I," ",0) = 0, "N/A", _xlfn.XLOOKUP($C287,customers!$A:$A,customers!I:I," ",0))</f>
        <v>No</v>
      </c>
      <c r="N287" t="str">
        <f>_xlfn.XLOOKUP($D287,products!$A:$A,products!B:B,,0)</f>
        <v>Lib</v>
      </c>
      <c r="O287" t="str">
        <f>_xlfn.XLOOKUP($D287,products!$A:$A,products!C:C,,0)</f>
        <v>L</v>
      </c>
      <c r="P287">
        <f>_xlfn.XLOOKUP($D287,products!$A:$A,products!D:D,,0)</f>
        <v>2.5</v>
      </c>
      <c r="Q287">
        <f>_xlfn.XLOOKUP($D287,products!$A:$A,products!E:E,,0)</f>
        <v>36.454999999999998</v>
      </c>
      <c r="R287">
        <f>_xlfn.XLOOKUP($D287,products!$A:$A,products!F:F,,0)</f>
        <v>1.4581999999999999</v>
      </c>
      <c r="S287">
        <f>_xlfn.XLOOKUP($D287,products!$A:$A,products!G:G,,0)</f>
        <v>4.7391499999999995</v>
      </c>
      <c r="T287">
        <f t="shared" si="4"/>
        <v>36.454999999999998</v>
      </c>
    </row>
    <row r="288" spans="1:20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t="str">
        <f>IF(_xlfn.XLOOKUP($C288,customers!$A:$A,customers!B:B," ",0) = 0, "N/A", _xlfn.XLOOKUP($C288,customers!$A:$A,customers!B:B," ",0))</f>
        <v>Byram Mergue</v>
      </c>
      <c r="G288" t="str">
        <f>IF(_xlfn.XLOOKUP($C288,customers!$A:$A,customers!C:C," ",0) = 0, "N/A", _xlfn.XLOOKUP(C288,customers!$A:$A,customers!C:C," ",0))</f>
        <v>bmergue7y@umn.edu</v>
      </c>
      <c r="H288" t="str">
        <f>IF(_xlfn.XLOOKUP(C288,customers!A:A,customers!D:D," ",0) = 0, "N/A", _xlfn.XLOOKUP(C288,customers!A:A,customers!D:D," ",0))</f>
        <v>N/A</v>
      </c>
      <c r="I288" t="str">
        <f>IF(_xlfn.XLOOKUP($C288,customers!$A:$A,customers!E:E," ",0) = 0, "N/A", _xlfn.XLOOKUP($C288,customers!$A:$A,customers!E:E," ",0))</f>
        <v>801 Sloan Plaza</v>
      </c>
      <c r="J288" t="str">
        <f>IF(_xlfn.XLOOKUP($C288,customers!$A:$A,customers!F:F," ",0) = 0, "N/A", _xlfn.XLOOKUP($C288,customers!$A:$A,customers!F:F," ",0))</f>
        <v>Canton</v>
      </c>
      <c r="K288" t="str">
        <f>IF(_xlfn.XLOOKUP($C288,customers!$A:$A,customers!G:G," ",0) = 0, "N/A", _xlfn.XLOOKUP($C288,customers!$A:$A,customers!G:G," ",0))</f>
        <v>United States</v>
      </c>
      <c r="L288">
        <f>IF(_xlfn.XLOOKUP($C288,customers!$A:$A,customers!H:H," ",0) = 0, "N/A", _xlfn.XLOOKUP($C288,customers!$A:$A,customers!H:H," ",0))</f>
        <v>44710</v>
      </c>
      <c r="M288" t="str">
        <f>IF(_xlfn.XLOOKUP($C288,customers!$A:$A,customers!I:I," ",0) = 0, "N/A", _xlfn.XLOOKUP($C288,customers!$A:$A,customers!I:I," ",0))</f>
        <v>Yes</v>
      </c>
      <c r="N288" t="str">
        <f>_xlfn.XLOOKUP($D288,products!$A:$A,products!B:B,,0)</f>
        <v>Ara</v>
      </c>
      <c r="O288" t="str">
        <f>_xlfn.XLOOKUP($D288,products!$A:$A,products!C:C,,0)</f>
        <v>M</v>
      </c>
      <c r="P288">
        <f>_xlfn.XLOOKUP($D288,products!$A:$A,products!D:D,,0)</f>
        <v>0.2</v>
      </c>
      <c r="Q288">
        <f>_xlfn.XLOOKUP($D288,products!$A:$A,products!E:E,,0)</f>
        <v>3.375</v>
      </c>
      <c r="R288">
        <f>_xlfn.XLOOKUP($D288,products!$A:$A,products!F:F,,0)</f>
        <v>1.6875</v>
      </c>
      <c r="S288">
        <f>_xlfn.XLOOKUP($D288,products!$A:$A,products!G:G,,0)</f>
        <v>0.30374999999999996</v>
      </c>
      <c r="T288">
        <f t="shared" si="4"/>
        <v>13.5</v>
      </c>
    </row>
    <row r="289" spans="1:20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t="str">
        <f>IF(_xlfn.XLOOKUP($C289,customers!$A:$A,customers!B:B," ",0) = 0, "N/A", _xlfn.XLOOKUP($C289,customers!$A:$A,customers!B:B," ",0))</f>
        <v>Kerr Patise</v>
      </c>
      <c r="G289" t="str">
        <f>IF(_xlfn.XLOOKUP($C289,customers!$A:$A,customers!C:C," ",0) = 0, "N/A", _xlfn.XLOOKUP(C289,customers!$A:$A,customers!C:C," ",0))</f>
        <v>kpatise7z@jigsy.com</v>
      </c>
      <c r="H289" t="str">
        <f>IF(_xlfn.XLOOKUP(C289,customers!A:A,customers!D:D," ",0) = 0, "N/A", _xlfn.XLOOKUP(C289,customers!A:A,customers!D:D," ",0))</f>
        <v>+1 (617) 552-8968</v>
      </c>
      <c r="I289" t="str">
        <f>IF(_xlfn.XLOOKUP($C289,customers!$A:$A,customers!E:E," ",0) = 0, "N/A", _xlfn.XLOOKUP($C289,customers!$A:$A,customers!E:E," ",0))</f>
        <v>2469 Hayes Lane</v>
      </c>
      <c r="J289" t="str">
        <f>IF(_xlfn.XLOOKUP($C289,customers!$A:$A,customers!F:F," ",0) = 0, "N/A", _xlfn.XLOOKUP($C289,customers!$A:$A,customers!F:F," ",0))</f>
        <v>Boston</v>
      </c>
      <c r="K289" t="str">
        <f>IF(_xlfn.XLOOKUP($C289,customers!$A:$A,customers!G:G," ",0) = 0, "N/A", _xlfn.XLOOKUP($C289,customers!$A:$A,customers!G:G," ",0))</f>
        <v>United States</v>
      </c>
      <c r="L289">
        <f>IF(_xlfn.XLOOKUP($C289,customers!$A:$A,customers!H:H," ",0) = 0, "N/A", _xlfn.XLOOKUP($C289,customers!$A:$A,customers!H:H," ",0))</f>
        <v>2114</v>
      </c>
      <c r="M289" t="str">
        <f>IF(_xlfn.XLOOKUP($C289,customers!$A:$A,customers!I:I," ",0) = 0, "N/A", _xlfn.XLOOKUP($C289,customers!$A:$A,customers!I:I," ",0))</f>
        <v>No</v>
      </c>
      <c r="N289" t="str">
        <f>_xlfn.XLOOKUP($D289,products!$A:$A,products!B:B,,0)</f>
        <v>Rob</v>
      </c>
      <c r="O289" t="str">
        <f>_xlfn.XLOOKUP($D289,products!$A:$A,products!C:C,,0)</f>
        <v>L</v>
      </c>
      <c r="P289">
        <f>_xlfn.XLOOKUP($D289,products!$A:$A,products!D:D,,0)</f>
        <v>0.2</v>
      </c>
      <c r="Q289">
        <f>_xlfn.XLOOKUP($D289,products!$A:$A,products!E:E,,0)</f>
        <v>3.5849999999999995</v>
      </c>
      <c r="R289">
        <f>_xlfn.XLOOKUP($D289,products!$A:$A,products!F:F,,0)</f>
        <v>1.7924999999999998</v>
      </c>
      <c r="S289">
        <f>_xlfn.XLOOKUP($D289,products!$A:$A,products!G:G,,0)</f>
        <v>0.21509999999999996</v>
      </c>
      <c r="T289">
        <f t="shared" si="4"/>
        <v>14.339999999999998</v>
      </c>
    </row>
    <row r="290" spans="1:20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t="str">
        <f>IF(_xlfn.XLOOKUP($C290,customers!$A:$A,customers!B:B," ",0) = 0, "N/A", _xlfn.XLOOKUP($C290,customers!$A:$A,customers!B:B," ",0))</f>
        <v>Mathew Goulter</v>
      </c>
      <c r="G290" t="str">
        <f>IF(_xlfn.XLOOKUP($C290,customers!$A:$A,customers!C:C," ",0) = 0, "N/A", _xlfn.XLOOKUP(C290,customers!$A:$A,customers!C:C," ",0))</f>
        <v>N/A</v>
      </c>
      <c r="H290" t="str">
        <f>IF(_xlfn.XLOOKUP(C290,customers!A:A,customers!D:D," ",0) = 0, "N/A", _xlfn.XLOOKUP(C290,customers!A:A,customers!D:D," ",0))</f>
        <v>+353 (968) 887-1849</v>
      </c>
      <c r="I290" t="str">
        <f>IF(_xlfn.XLOOKUP($C290,customers!$A:$A,customers!E:E," ",0) = 0, "N/A", _xlfn.XLOOKUP($C290,customers!$A:$A,customers!E:E," ",0))</f>
        <v>3 Sunfield Terrace</v>
      </c>
      <c r="J290" t="str">
        <f>IF(_xlfn.XLOOKUP($C290,customers!$A:$A,customers!F:F," ",0) = 0, "N/A", _xlfn.XLOOKUP($C290,customers!$A:$A,customers!F:F," ",0))</f>
        <v>Kinlough</v>
      </c>
      <c r="K290" t="str">
        <f>IF(_xlfn.XLOOKUP($C290,customers!$A:$A,customers!G:G," ",0) = 0, "N/A", _xlfn.XLOOKUP($C290,customers!$A:$A,customers!G:G," ",0))</f>
        <v>Ireland</v>
      </c>
      <c r="L290" t="str">
        <f>IF(_xlfn.XLOOKUP($C290,customers!$A:$A,customers!H:H," ",0) = 0, "N/A", _xlfn.XLOOKUP($C290,customers!$A:$A,customers!H:H," ",0))</f>
        <v>F94</v>
      </c>
      <c r="M290" t="str">
        <f>IF(_xlfn.XLOOKUP($C290,customers!$A:$A,customers!I:I," ",0) = 0, "N/A", _xlfn.XLOOKUP($C290,customers!$A:$A,customers!I:I," ",0))</f>
        <v>Yes</v>
      </c>
      <c r="N290" t="str">
        <f>_xlfn.XLOOKUP($D290,products!$A:$A,products!B:B,,0)</f>
        <v>Exc</v>
      </c>
      <c r="O290" t="str">
        <f>_xlfn.XLOOKUP($D290,products!$A:$A,products!C:C,,0)</f>
        <v>M</v>
      </c>
      <c r="P290">
        <f>_xlfn.XLOOKUP($D290,products!$A:$A,products!D:D,,0)</f>
        <v>0.5</v>
      </c>
      <c r="Q290">
        <f>_xlfn.XLOOKUP($D290,products!$A:$A,products!E:E,,0)</f>
        <v>8.25</v>
      </c>
      <c r="R290">
        <f>_xlfn.XLOOKUP($D290,products!$A:$A,products!F:F,,0)</f>
        <v>1.65</v>
      </c>
      <c r="S290">
        <f>_xlfn.XLOOKUP($D290,products!$A:$A,products!G:G,,0)</f>
        <v>0.90749999999999997</v>
      </c>
      <c r="T290">
        <f t="shared" si="4"/>
        <v>8.25</v>
      </c>
    </row>
    <row r="291" spans="1:20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t="str">
        <f>IF(_xlfn.XLOOKUP($C291,customers!$A:$A,customers!B:B," ",0) = 0, "N/A", _xlfn.XLOOKUP($C291,customers!$A:$A,customers!B:B," ",0))</f>
        <v>Marris Grcic</v>
      </c>
      <c r="G291" t="str">
        <f>IF(_xlfn.XLOOKUP($C291,customers!$A:$A,customers!C:C," ",0) = 0, "N/A", _xlfn.XLOOKUP(C291,customers!$A:$A,customers!C:C," ",0))</f>
        <v>N/A</v>
      </c>
      <c r="H291" t="str">
        <f>IF(_xlfn.XLOOKUP(C291,customers!A:A,customers!D:D," ",0) = 0, "N/A", _xlfn.XLOOKUP(C291,customers!A:A,customers!D:D," ",0))</f>
        <v>N/A</v>
      </c>
      <c r="I291" t="str">
        <f>IF(_xlfn.XLOOKUP($C291,customers!$A:$A,customers!E:E," ",0) = 0, "N/A", _xlfn.XLOOKUP($C291,customers!$A:$A,customers!E:E," ",0))</f>
        <v>758 Acker Point</v>
      </c>
      <c r="J291" t="str">
        <f>IF(_xlfn.XLOOKUP($C291,customers!$A:$A,customers!F:F," ",0) = 0, "N/A", _xlfn.XLOOKUP($C291,customers!$A:$A,customers!F:F," ",0))</f>
        <v>Lynchburg</v>
      </c>
      <c r="K291" t="str">
        <f>IF(_xlfn.XLOOKUP($C291,customers!$A:$A,customers!G:G," ",0) = 0, "N/A", _xlfn.XLOOKUP($C291,customers!$A:$A,customers!G:G," ",0))</f>
        <v>United States</v>
      </c>
      <c r="L291">
        <f>IF(_xlfn.XLOOKUP($C291,customers!$A:$A,customers!H:H," ",0) = 0, "N/A", _xlfn.XLOOKUP($C291,customers!$A:$A,customers!H:H," ",0))</f>
        <v>24515</v>
      </c>
      <c r="M291" t="str">
        <f>IF(_xlfn.XLOOKUP($C291,customers!$A:$A,customers!I:I," ",0) = 0, "N/A", _xlfn.XLOOKUP($C291,customers!$A:$A,customers!I:I," ",0))</f>
        <v>Yes</v>
      </c>
      <c r="N291" t="str">
        <f>_xlfn.XLOOKUP($D291,products!$A:$A,products!B:B,,0)</f>
        <v>Rob</v>
      </c>
      <c r="O291" t="str">
        <f>_xlfn.XLOOKUP($D291,products!$A:$A,products!C:C,,0)</f>
        <v>D</v>
      </c>
      <c r="P291">
        <f>_xlfn.XLOOKUP($D291,products!$A:$A,products!D:D,,0)</f>
        <v>0.2</v>
      </c>
      <c r="Q291">
        <f>_xlfn.XLOOKUP($D291,products!$A:$A,products!E:E,,0)</f>
        <v>2.6849999999999996</v>
      </c>
      <c r="R291">
        <f>_xlfn.XLOOKUP($D291,products!$A:$A,products!F:F,,0)</f>
        <v>1.3424999999999998</v>
      </c>
      <c r="S291">
        <f>_xlfn.XLOOKUP($D291,products!$A:$A,products!G:G,,0)</f>
        <v>0.16109999999999997</v>
      </c>
      <c r="T291">
        <f t="shared" si="4"/>
        <v>13.424999999999997</v>
      </c>
    </row>
    <row r="292" spans="1:20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t="str">
        <f>IF(_xlfn.XLOOKUP($C292,customers!$A:$A,customers!B:B," ",0) = 0, "N/A", _xlfn.XLOOKUP($C292,customers!$A:$A,customers!B:B," ",0))</f>
        <v>Domeniga Duke</v>
      </c>
      <c r="G292" t="str">
        <f>IF(_xlfn.XLOOKUP($C292,customers!$A:$A,customers!C:C," ",0) = 0, "N/A", _xlfn.XLOOKUP(C292,customers!$A:$A,customers!C:C," ",0))</f>
        <v>dduke82@vkontakte.ru</v>
      </c>
      <c r="H292" t="str">
        <f>IF(_xlfn.XLOOKUP(C292,customers!A:A,customers!D:D," ",0) = 0, "N/A", _xlfn.XLOOKUP(C292,customers!A:A,customers!D:D," ",0))</f>
        <v>+1 (626) 268-7265</v>
      </c>
      <c r="I292" t="str">
        <f>IF(_xlfn.XLOOKUP($C292,customers!$A:$A,customers!E:E," ",0) = 0, "N/A", _xlfn.XLOOKUP($C292,customers!$A:$A,customers!E:E," ",0))</f>
        <v>472 Mosinee Crossing</v>
      </c>
      <c r="J292" t="str">
        <f>IF(_xlfn.XLOOKUP($C292,customers!$A:$A,customers!F:F," ",0) = 0, "N/A", _xlfn.XLOOKUP($C292,customers!$A:$A,customers!F:F," ",0))</f>
        <v>Los Angeles</v>
      </c>
      <c r="K292" t="str">
        <f>IF(_xlfn.XLOOKUP($C292,customers!$A:$A,customers!G:G," ",0) = 0, "N/A", _xlfn.XLOOKUP($C292,customers!$A:$A,customers!G:G," ",0))</f>
        <v>United States</v>
      </c>
      <c r="L292">
        <f>IF(_xlfn.XLOOKUP($C292,customers!$A:$A,customers!H:H," ",0) = 0, "N/A", _xlfn.XLOOKUP($C292,customers!$A:$A,customers!H:H," ",0))</f>
        <v>90071</v>
      </c>
      <c r="M292" t="str">
        <f>IF(_xlfn.XLOOKUP($C292,customers!$A:$A,customers!I:I," ",0) = 0, "N/A", _xlfn.XLOOKUP($C292,customers!$A:$A,customers!I:I," ",0))</f>
        <v>No</v>
      </c>
      <c r="N292" t="str">
        <f>_xlfn.XLOOKUP($D292,products!$A:$A,products!B:B,,0)</f>
        <v>Ara</v>
      </c>
      <c r="O292" t="str">
        <f>_xlfn.XLOOKUP($D292,products!$A:$A,products!C:C,,0)</f>
        <v>D</v>
      </c>
      <c r="P292">
        <f>_xlfn.XLOOKUP($D292,products!$A:$A,products!D:D,,0)</f>
        <v>1</v>
      </c>
      <c r="Q292">
        <f>_xlfn.XLOOKUP($D292,products!$A:$A,products!E:E,,0)</f>
        <v>9.9499999999999993</v>
      </c>
      <c r="R292">
        <f>_xlfn.XLOOKUP($D292,products!$A:$A,products!F:F,,0)</f>
        <v>0.99499999999999988</v>
      </c>
      <c r="S292">
        <f>_xlfn.XLOOKUP($D292,products!$A:$A,products!G:G,,0)</f>
        <v>0.89549999999999985</v>
      </c>
      <c r="T292">
        <f t="shared" si="4"/>
        <v>49.75</v>
      </c>
    </row>
    <row r="293" spans="1:20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t="str">
        <f>IF(_xlfn.XLOOKUP($C293,customers!$A:$A,customers!B:B," ",0) = 0, "N/A", _xlfn.XLOOKUP($C293,customers!$A:$A,customers!B:B," ",0))</f>
        <v>Violante Skouling</v>
      </c>
      <c r="G293" t="str">
        <f>IF(_xlfn.XLOOKUP($C293,customers!$A:$A,customers!C:C," ",0) = 0, "N/A", _xlfn.XLOOKUP(C293,customers!$A:$A,customers!C:C," ",0))</f>
        <v>N/A</v>
      </c>
      <c r="H293" t="str">
        <f>IF(_xlfn.XLOOKUP(C293,customers!A:A,customers!D:D," ",0) = 0, "N/A", _xlfn.XLOOKUP(C293,customers!A:A,customers!D:D," ",0))</f>
        <v>N/A</v>
      </c>
      <c r="I293" t="str">
        <f>IF(_xlfn.XLOOKUP($C293,customers!$A:$A,customers!E:E," ",0) = 0, "N/A", _xlfn.XLOOKUP($C293,customers!$A:$A,customers!E:E," ",0))</f>
        <v>9366 Bunting Center</v>
      </c>
      <c r="J293" t="str">
        <f>IF(_xlfn.XLOOKUP($C293,customers!$A:$A,customers!F:F," ",0) = 0, "N/A", _xlfn.XLOOKUP($C293,customers!$A:$A,customers!F:F," ",0))</f>
        <v>Drumcondra</v>
      </c>
      <c r="K293" t="str">
        <f>IF(_xlfn.XLOOKUP($C293,customers!$A:$A,customers!G:G," ",0) = 0, "N/A", _xlfn.XLOOKUP($C293,customers!$A:$A,customers!G:G," ",0))</f>
        <v>Ireland</v>
      </c>
      <c r="L293" t="str">
        <f>IF(_xlfn.XLOOKUP($C293,customers!$A:$A,customers!H:H," ",0) = 0, "N/A", _xlfn.XLOOKUP($C293,customers!$A:$A,customers!H:H," ",0))</f>
        <v>D11</v>
      </c>
      <c r="M293" t="str">
        <f>IF(_xlfn.XLOOKUP($C293,customers!$A:$A,customers!I:I," ",0) = 0, "N/A", _xlfn.XLOOKUP($C293,customers!$A:$A,customers!I:I," ",0))</f>
        <v>No</v>
      </c>
      <c r="N293" t="str">
        <f>_xlfn.XLOOKUP($D293,products!$A:$A,products!B:B,,0)</f>
        <v>Exc</v>
      </c>
      <c r="O293" t="str">
        <f>_xlfn.XLOOKUP($D293,products!$A:$A,products!C:C,,0)</f>
        <v>M</v>
      </c>
      <c r="P293">
        <f>_xlfn.XLOOKUP($D293,products!$A:$A,products!D:D,,0)</f>
        <v>0.5</v>
      </c>
      <c r="Q293">
        <f>_xlfn.XLOOKUP($D293,products!$A:$A,products!E:E,,0)</f>
        <v>8.25</v>
      </c>
      <c r="R293">
        <f>_xlfn.XLOOKUP($D293,products!$A:$A,products!F:F,,0)</f>
        <v>1.65</v>
      </c>
      <c r="S293">
        <f>_xlfn.XLOOKUP($D293,products!$A:$A,products!G:G,,0)</f>
        <v>0.90749999999999997</v>
      </c>
      <c r="T293">
        <f t="shared" si="4"/>
        <v>16.5</v>
      </c>
    </row>
    <row r="294" spans="1:20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t="str">
        <f>IF(_xlfn.XLOOKUP($C294,customers!$A:$A,customers!B:B," ",0) = 0, "N/A", _xlfn.XLOOKUP($C294,customers!$A:$A,customers!B:B," ",0))</f>
        <v>Isidore Hussey</v>
      </c>
      <c r="G294" t="str">
        <f>IF(_xlfn.XLOOKUP($C294,customers!$A:$A,customers!C:C," ",0) = 0, "N/A", _xlfn.XLOOKUP(C294,customers!$A:$A,customers!C:C," ",0))</f>
        <v>ihussey84@mapy.cz</v>
      </c>
      <c r="H294" t="str">
        <f>IF(_xlfn.XLOOKUP(C294,customers!A:A,customers!D:D," ",0) = 0, "N/A", _xlfn.XLOOKUP(C294,customers!A:A,customers!D:D," ",0))</f>
        <v>N/A</v>
      </c>
      <c r="I294" t="str">
        <f>IF(_xlfn.XLOOKUP($C294,customers!$A:$A,customers!E:E," ",0) = 0, "N/A", _xlfn.XLOOKUP($C294,customers!$A:$A,customers!E:E," ",0))</f>
        <v>641 Birchwood Place</v>
      </c>
      <c r="J294" t="str">
        <f>IF(_xlfn.XLOOKUP($C294,customers!$A:$A,customers!F:F," ",0) = 0, "N/A", _xlfn.XLOOKUP($C294,customers!$A:$A,customers!F:F," ",0))</f>
        <v>Birmingham</v>
      </c>
      <c r="K294" t="str">
        <f>IF(_xlfn.XLOOKUP($C294,customers!$A:$A,customers!G:G," ",0) = 0, "N/A", _xlfn.XLOOKUP($C294,customers!$A:$A,customers!G:G," ",0))</f>
        <v>United States</v>
      </c>
      <c r="L294">
        <f>IF(_xlfn.XLOOKUP($C294,customers!$A:$A,customers!H:H," ",0) = 0, "N/A", _xlfn.XLOOKUP($C294,customers!$A:$A,customers!H:H," ",0))</f>
        <v>35236</v>
      </c>
      <c r="M294" t="str">
        <f>IF(_xlfn.XLOOKUP($C294,customers!$A:$A,customers!I:I," ",0) = 0, "N/A", _xlfn.XLOOKUP($C294,customers!$A:$A,customers!I:I," ",0))</f>
        <v>No</v>
      </c>
      <c r="N294" t="str">
        <f>_xlfn.XLOOKUP($D294,products!$A:$A,products!B:B,,0)</f>
        <v>Ara</v>
      </c>
      <c r="O294" t="str">
        <f>_xlfn.XLOOKUP($D294,products!$A:$A,products!C:C,,0)</f>
        <v>D</v>
      </c>
      <c r="P294">
        <f>_xlfn.XLOOKUP($D294,products!$A:$A,products!D:D,,0)</f>
        <v>0.5</v>
      </c>
      <c r="Q294">
        <f>_xlfn.XLOOKUP($D294,products!$A:$A,products!E:E,,0)</f>
        <v>5.97</v>
      </c>
      <c r="R294">
        <f>_xlfn.XLOOKUP($D294,products!$A:$A,products!F:F,,0)</f>
        <v>1.194</v>
      </c>
      <c r="S294">
        <f>_xlfn.XLOOKUP($D294,products!$A:$A,products!G:G,,0)</f>
        <v>0.5373</v>
      </c>
      <c r="T294">
        <f t="shared" si="4"/>
        <v>17.91</v>
      </c>
    </row>
    <row r="295" spans="1:20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t="str">
        <f>IF(_xlfn.XLOOKUP($C295,customers!$A:$A,customers!B:B," ",0) = 0, "N/A", _xlfn.XLOOKUP($C295,customers!$A:$A,customers!B:B," ",0))</f>
        <v>Cassie Pinkerton</v>
      </c>
      <c r="G295" t="str">
        <f>IF(_xlfn.XLOOKUP($C295,customers!$A:$A,customers!C:C," ",0) = 0, "N/A", _xlfn.XLOOKUP(C295,customers!$A:$A,customers!C:C," ",0))</f>
        <v>cpinkerton85@upenn.edu</v>
      </c>
      <c r="H295" t="str">
        <f>IF(_xlfn.XLOOKUP(C295,customers!A:A,customers!D:D," ",0) = 0, "N/A", _xlfn.XLOOKUP(C295,customers!A:A,customers!D:D," ",0))</f>
        <v>+1 (202) 727-7464</v>
      </c>
      <c r="I295" t="str">
        <f>IF(_xlfn.XLOOKUP($C295,customers!$A:$A,customers!E:E," ",0) = 0, "N/A", _xlfn.XLOOKUP($C295,customers!$A:$A,customers!E:E," ",0))</f>
        <v>5205 Graceland Point</v>
      </c>
      <c r="J295" t="str">
        <f>IF(_xlfn.XLOOKUP($C295,customers!$A:$A,customers!F:F," ",0) = 0, "N/A", _xlfn.XLOOKUP($C295,customers!$A:$A,customers!F:F," ",0))</f>
        <v>Alexandria</v>
      </c>
      <c r="K295" t="str">
        <f>IF(_xlfn.XLOOKUP($C295,customers!$A:$A,customers!G:G," ",0) = 0, "N/A", _xlfn.XLOOKUP($C295,customers!$A:$A,customers!G:G," ",0))</f>
        <v>United States</v>
      </c>
      <c r="L295">
        <f>IF(_xlfn.XLOOKUP($C295,customers!$A:$A,customers!H:H," ",0) = 0, "N/A", _xlfn.XLOOKUP($C295,customers!$A:$A,customers!H:H," ",0))</f>
        <v>22309</v>
      </c>
      <c r="M295" t="str">
        <f>IF(_xlfn.XLOOKUP($C295,customers!$A:$A,customers!I:I," ",0) = 0, "N/A", _xlfn.XLOOKUP($C295,customers!$A:$A,customers!I:I," ",0))</f>
        <v>No</v>
      </c>
      <c r="N295" t="str">
        <f>_xlfn.XLOOKUP($D295,products!$A:$A,products!B:B,,0)</f>
        <v>Ara</v>
      </c>
      <c r="O295" t="str">
        <f>_xlfn.XLOOKUP($D295,products!$A:$A,products!C:C,,0)</f>
        <v>D</v>
      </c>
      <c r="P295">
        <f>_xlfn.XLOOKUP($D295,products!$A:$A,products!D:D,,0)</f>
        <v>0.5</v>
      </c>
      <c r="Q295">
        <f>_xlfn.XLOOKUP($D295,products!$A:$A,products!E:E,,0)</f>
        <v>5.97</v>
      </c>
      <c r="R295">
        <f>_xlfn.XLOOKUP($D295,products!$A:$A,products!F:F,,0)</f>
        <v>1.194</v>
      </c>
      <c r="S295">
        <f>_xlfn.XLOOKUP($D295,products!$A:$A,products!G:G,,0)</f>
        <v>0.5373</v>
      </c>
      <c r="T295">
        <f t="shared" si="4"/>
        <v>29.849999999999998</v>
      </c>
    </row>
    <row r="296" spans="1:20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t="str">
        <f>IF(_xlfn.XLOOKUP($C296,customers!$A:$A,customers!B:B," ",0) = 0, "N/A", _xlfn.XLOOKUP($C296,customers!$A:$A,customers!B:B," ",0))</f>
        <v>Micki Fero</v>
      </c>
      <c r="G296" t="str">
        <f>IF(_xlfn.XLOOKUP($C296,customers!$A:$A,customers!C:C," ",0) = 0, "N/A", _xlfn.XLOOKUP(C296,customers!$A:$A,customers!C:C," ",0))</f>
        <v>N/A</v>
      </c>
      <c r="H296" t="str">
        <f>IF(_xlfn.XLOOKUP(C296,customers!A:A,customers!D:D," ",0) = 0, "N/A", _xlfn.XLOOKUP(C296,customers!A:A,customers!D:D," ",0))</f>
        <v>+1 (203) 722-1559</v>
      </c>
      <c r="I296" t="str">
        <f>IF(_xlfn.XLOOKUP($C296,customers!$A:$A,customers!E:E," ",0) = 0, "N/A", _xlfn.XLOOKUP($C296,customers!$A:$A,customers!E:E," ",0))</f>
        <v>9 Burrows Way</v>
      </c>
      <c r="J296" t="str">
        <f>IF(_xlfn.XLOOKUP($C296,customers!$A:$A,customers!F:F," ",0) = 0, "N/A", _xlfn.XLOOKUP($C296,customers!$A:$A,customers!F:F," ",0))</f>
        <v>Danbury</v>
      </c>
      <c r="K296" t="str">
        <f>IF(_xlfn.XLOOKUP($C296,customers!$A:$A,customers!G:G," ",0) = 0, "N/A", _xlfn.XLOOKUP($C296,customers!$A:$A,customers!G:G," ",0))</f>
        <v>United States</v>
      </c>
      <c r="L296">
        <f>IF(_xlfn.XLOOKUP($C296,customers!$A:$A,customers!H:H," ",0) = 0, "N/A", _xlfn.XLOOKUP($C296,customers!$A:$A,customers!H:H," ",0))</f>
        <v>6816</v>
      </c>
      <c r="M296" t="str">
        <f>IF(_xlfn.XLOOKUP($C296,customers!$A:$A,customers!I:I," ",0) = 0, "N/A", _xlfn.XLOOKUP($C296,customers!$A:$A,customers!I:I," ",0))</f>
        <v>No</v>
      </c>
      <c r="N296" t="str">
        <f>_xlfn.XLOOKUP($D296,products!$A:$A,products!B:B,,0)</f>
        <v>Exc</v>
      </c>
      <c r="O296" t="str">
        <f>_xlfn.XLOOKUP($D296,products!$A:$A,products!C:C,,0)</f>
        <v>L</v>
      </c>
      <c r="P296">
        <f>_xlfn.XLOOKUP($D296,products!$A:$A,products!D:D,,0)</f>
        <v>1</v>
      </c>
      <c r="Q296">
        <f>_xlfn.XLOOKUP($D296,products!$A:$A,products!E:E,,0)</f>
        <v>14.85</v>
      </c>
      <c r="R296">
        <f>_xlfn.XLOOKUP($D296,products!$A:$A,products!F:F,,0)</f>
        <v>1.4849999999999999</v>
      </c>
      <c r="S296">
        <f>_xlfn.XLOOKUP($D296,products!$A:$A,products!G:G,,0)</f>
        <v>1.6335</v>
      </c>
      <c r="T296">
        <f t="shared" si="4"/>
        <v>44.55</v>
      </c>
    </row>
    <row r="297" spans="1:20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t="str">
        <f>IF(_xlfn.XLOOKUP($C297,customers!$A:$A,customers!B:B," ",0) = 0, "N/A", _xlfn.XLOOKUP($C297,customers!$A:$A,customers!B:B," ",0))</f>
        <v>Cybill Graddell</v>
      </c>
      <c r="G297" t="str">
        <f>IF(_xlfn.XLOOKUP($C297,customers!$A:$A,customers!C:C," ",0) = 0, "N/A", _xlfn.XLOOKUP(C297,customers!$A:$A,customers!C:C," ",0))</f>
        <v>N/A</v>
      </c>
      <c r="H297" t="str">
        <f>IF(_xlfn.XLOOKUP(C297,customers!A:A,customers!D:D," ",0) = 0, "N/A", _xlfn.XLOOKUP(C297,customers!A:A,customers!D:D," ",0))</f>
        <v>N/A</v>
      </c>
      <c r="I297" t="str">
        <f>IF(_xlfn.XLOOKUP($C297,customers!$A:$A,customers!E:E," ",0) = 0, "N/A", _xlfn.XLOOKUP($C297,customers!$A:$A,customers!E:E," ",0))</f>
        <v>8 Reindahl Alley</v>
      </c>
      <c r="J297" t="str">
        <f>IF(_xlfn.XLOOKUP($C297,customers!$A:$A,customers!F:F," ",0) = 0, "N/A", _xlfn.XLOOKUP($C297,customers!$A:$A,customers!F:F," ",0))</f>
        <v>Albany</v>
      </c>
      <c r="K297" t="str">
        <f>IF(_xlfn.XLOOKUP($C297,customers!$A:$A,customers!G:G," ",0) = 0, "N/A", _xlfn.XLOOKUP($C297,customers!$A:$A,customers!G:G," ",0))</f>
        <v>United States</v>
      </c>
      <c r="L297">
        <f>IF(_xlfn.XLOOKUP($C297,customers!$A:$A,customers!H:H," ",0) = 0, "N/A", _xlfn.XLOOKUP($C297,customers!$A:$A,customers!H:H," ",0))</f>
        <v>12205</v>
      </c>
      <c r="M297" t="str">
        <f>IF(_xlfn.XLOOKUP($C297,customers!$A:$A,customers!I:I," ",0) = 0, "N/A", _xlfn.XLOOKUP($C297,customers!$A:$A,customers!I:I," ",0))</f>
        <v>No</v>
      </c>
      <c r="N297" t="str">
        <f>_xlfn.XLOOKUP($D297,products!$A:$A,products!B:B,,0)</f>
        <v>Exc</v>
      </c>
      <c r="O297" t="str">
        <f>_xlfn.XLOOKUP($D297,products!$A:$A,products!C:C,,0)</f>
        <v>M</v>
      </c>
      <c r="P297">
        <f>_xlfn.XLOOKUP($D297,products!$A:$A,products!D:D,,0)</f>
        <v>1</v>
      </c>
      <c r="Q297">
        <f>_xlfn.XLOOKUP($D297,products!$A:$A,products!E:E,,0)</f>
        <v>13.75</v>
      </c>
      <c r="R297">
        <f>_xlfn.XLOOKUP($D297,products!$A:$A,products!F:F,,0)</f>
        <v>1.375</v>
      </c>
      <c r="S297">
        <f>_xlfn.XLOOKUP($D297,products!$A:$A,products!G:G,,0)</f>
        <v>1.5125</v>
      </c>
      <c r="T297">
        <f t="shared" si="4"/>
        <v>27.5</v>
      </c>
    </row>
    <row r="298" spans="1:20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t="str">
        <f>IF(_xlfn.XLOOKUP($C298,customers!$A:$A,customers!B:B," ",0) = 0, "N/A", _xlfn.XLOOKUP($C298,customers!$A:$A,customers!B:B," ",0))</f>
        <v>Dorian Vizor</v>
      </c>
      <c r="G298" t="str">
        <f>IF(_xlfn.XLOOKUP($C298,customers!$A:$A,customers!C:C," ",0) = 0, "N/A", _xlfn.XLOOKUP(C298,customers!$A:$A,customers!C:C," ",0))</f>
        <v>dvizor88@furl.net</v>
      </c>
      <c r="H298" t="str">
        <f>IF(_xlfn.XLOOKUP(C298,customers!A:A,customers!D:D," ",0) = 0, "N/A", _xlfn.XLOOKUP(C298,customers!A:A,customers!D:D," ",0))</f>
        <v>+1 (941) 130-0581</v>
      </c>
      <c r="I298" t="str">
        <f>IF(_xlfn.XLOOKUP($C298,customers!$A:$A,customers!E:E," ",0) = 0, "N/A", _xlfn.XLOOKUP($C298,customers!$A:$A,customers!E:E," ",0))</f>
        <v>6023 Novick Parkway</v>
      </c>
      <c r="J298" t="str">
        <f>IF(_xlfn.XLOOKUP($C298,customers!$A:$A,customers!F:F," ",0) = 0, "N/A", _xlfn.XLOOKUP($C298,customers!$A:$A,customers!F:F," ",0))</f>
        <v>Naples</v>
      </c>
      <c r="K298" t="str">
        <f>IF(_xlfn.XLOOKUP($C298,customers!$A:$A,customers!G:G," ",0) = 0, "N/A", _xlfn.XLOOKUP($C298,customers!$A:$A,customers!G:G," ",0))</f>
        <v>United States</v>
      </c>
      <c r="L298">
        <f>IF(_xlfn.XLOOKUP($C298,customers!$A:$A,customers!H:H," ",0) = 0, "N/A", _xlfn.XLOOKUP($C298,customers!$A:$A,customers!H:H," ",0))</f>
        <v>34108</v>
      </c>
      <c r="M298" t="str">
        <f>IF(_xlfn.XLOOKUP($C298,customers!$A:$A,customers!I:I," ",0) = 0, "N/A", _xlfn.XLOOKUP($C298,customers!$A:$A,customers!I:I," ",0))</f>
        <v>Yes</v>
      </c>
      <c r="N298" t="str">
        <f>_xlfn.XLOOKUP($D298,products!$A:$A,products!B:B,,0)</f>
        <v>Rob</v>
      </c>
      <c r="O298" t="str">
        <f>_xlfn.XLOOKUP($D298,products!$A:$A,products!C:C,,0)</f>
        <v>M</v>
      </c>
      <c r="P298">
        <f>_xlfn.XLOOKUP($D298,products!$A:$A,products!D:D,,0)</f>
        <v>0.5</v>
      </c>
      <c r="Q298">
        <f>_xlfn.XLOOKUP($D298,products!$A:$A,products!E:E,,0)</f>
        <v>5.97</v>
      </c>
      <c r="R298">
        <f>_xlfn.XLOOKUP($D298,products!$A:$A,products!F:F,,0)</f>
        <v>1.194</v>
      </c>
      <c r="S298">
        <f>_xlfn.XLOOKUP($D298,products!$A:$A,products!G:G,,0)</f>
        <v>0.35819999999999996</v>
      </c>
      <c r="T298">
        <f t="shared" si="4"/>
        <v>35.82</v>
      </c>
    </row>
    <row r="299" spans="1:20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t="str">
        <f>IF(_xlfn.XLOOKUP($C299,customers!$A:$A,customers!B:B," ",0) = 0, "N/A", _xlfn.XLOOKUP($C299,customers!$A:$A,customers!B:B," ",0))</f>
        <v>Eddi Sedgebeer</v>
      </c>
      <c r="G299" t="str">
        <f>IF(_xlfn.XLOOKUP($C299,customers!$A:$A,customers!C:C," ",0) = 0, "N/A", _xlfn.XLOOKUP(C299,customers!$A:$A,customers!C:C," ",0))</f>
        <v>esedgebeer89@oaic.gov.au</v>
      </c>
      <c r="H299" t="str">
        <f>IF(_xlfn.XLOOKUP(C299,customers!A:A,customers!D:D," ",0) = 0, "N/A", _xlfn.XLOOKUP(C299,customers!A:A,customers!D:D," ",0))</f>
        <v>+1 (305) 898-4252</v>
      </c>
      <c r="I299" t="str">
        <f>IF(_xlfn.XLOOKUP($C299,customers!$A:$A,customers!E:E," ",0) = 0, "N/A", _xlfn.XLOOKUP($C299,customers!$A:$A,customers!E:E," ",0))</f>
        <v>9715 Shopko Hill</v>
      </c>
      <c r="J299" t="str">
        <f>IF(_xlfn.XLOOKUP($C299,customers!$A:$A,customers!F:F," ",0) = 0, "N/A", _xlfn.XLOOKUP($C299,customers!$A:$A,customers!F:F," ",0))</f>
        <v>Miami Beach</v>
      </c>
      <c r="K299" t="str">
        <f>IF(_xlfn.XLOOKUP($C299,customers!$A:$A,customers!G:G," ",0) = 0, "N/A", _xlfn.XLOOKUP($C299,customers!$A:$A,customers!G:G," ",0))</f>
        <v>United States</v>
      </c>
      <c r="L299">
        <f>IF(_xlfn.XLOOKUP($C299,customers!$A:$A,customers!H:H," ",0) = 0, "N/A", _xlfn.XLOOKUP($C299,customers!$A:$A,customers!H:H," ",0))</f>
        <v>33141</v>
      </c>
      <c r="M299" t="str">
        <f>IF(_xlfn.XLOOKUP($C299,customers!$A:$A,customers!I:I," ",0) = 0, "N/A", _xlfn.XLOOKUP($C299,customers!$A:$A,customers!I:I," ",0))</f>
        <v>Yes</v>
      </c>
      <c r="N299" t="str">
        <f>_xlfn.XLOOKUP($D299,products!$A:$A,products!B:B,,0)</f>
        <v>Rob</v>
      </c>
      <c r="O299" t="str">
        <f>_xlfn.XLOOKUP($D299,products!$A:$A,products!C:C,,0)</f>
        <v>D</v>
      </c>
      <c r="P299">
        <f>_xlfn.XLOOKUP($D299,products!$A:$A,products!D:D,,0)</f>
        <v>0.5</v>
      </c>
      <c r="Q299">
        <f>_xlfn.XLOOKUP($D299,products!$A:$A,products!E:E,,0)</f>
        <v>5.3699999999999992</v>
      </c>
      <c r="R299">
        <f>_xlfn.XLOOKUP($D299,products!$A:$A,products!F:F,,0)</f>
        <v>1.0739999999999998</v>
      </c>
      <c r="S299">
        <f>_xlfn.XLOOKUP($D299,products!$A:$A,products!G:G,,0)</f>
        <v>0.32219999999999993</v>
      </c>
      <c r="T299">
        <f t="shared" si="4"/>
        <v>16.11</v>
      </c>
    </row>
    <row r="300" spans="1:20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t="str">
        <f>IF(_xlfn.XLOOKUP($C300,customers!$A:$A,customers!B:B," ",0) = 0, "N/A", _xlfn.XLOOKUP($C300,customers!$A:$A,customers!B:B," ",0))</f>
        <v>Ken Lestrange</v>
      </c>
      <c r="G300" t="str">
        <f>IF(_xlfn.XLOOKUP($C300,customers!$A:$A,customers!C:C," ",0) = 0, "N/A", _xlfn.XLOOKUP(C300,customers!$A:$A,customers!C:C," ",0))</f>
        <v>klestrange8a@lulu.com</v>
      </c>
      <c r="H300" t="str">
        <f>IF(_xlfn.XLOOKUP(C300,customers!A:A,customers!D:D," ",0) = 0, "N/A", _xlfn.XLOOKUP(C300,customers!A:A,customers!D:D," ",0))</f>
        <v>+1 (404) 479-6402</v>
      </c>
      <c r="I300" t="str">
        <f>IF(_xlfn.XLOOKUP($C300,customers!$A:$A,customers!E:E," ",0) = 0, "N/A", _xlfn.XLOOKUP($C300,customers!$A:$A,customers!E:E," ",0))</f>
        <v>1961 Sage Way</v>
      </c>
      <c r="J300" t="str">
        <f>IF(_xlfn.XLOOKUP($C300,customers!$A:$A,customers!F:F," ",0) = 0, "N/A", _xlfn.XLOOKUP($C300,customers!$A:$A,customers!F:F," ",0))</f>
        <v>Atlanta</v>
      </c>
      <c r="K300" t="str">
        <f>IF(_xlfn.XLOOKUP($C300,customers!$A:$A,customers!G:G," ",0) = 0, "N/A", _xlfn.XLOOKUP($C300,customers!$A:$A,customers!G:G," ",0))</f>
        <v>United States</v>
      </c>
      <c r="L300">
        <f>IF(_xlfn.XLOOKUP($C300,customers!$A:$A,customers!H:H," ",0) = 0, "N/A", _xlfn.XLOOKUP($C300,customers!$A:$A,customers!H:H," ",0))</f>
        <v>30358</v>
      </c>
      <c r="M300" t="str">
        <f>IF(_xlfn.XLOOKUP($C300,customers!$A:$A,customers!I:I," ",0) = 0, "N/A", _xlfn.XLOOKUP($C300,customers!$A:$A,customers!I:I," ",0))</f>
        <v>Yes</v>
      </c>
      <c r="N300" t="str">
        <f>_xlfn.XLOOKUP($D300,products!$A:$A,products!B:B,,0)</f>
        <v>Exc</v>
      </c>
      <c r="O300" t="str">
        <f>_xlfn.XLOOKUP($D300,products!$A:$A,products!C:C,,0)</f>
        <v>L</v>
      </c>
      <c r="P300">
        <f>_xlfn.XLOOKUP($D300,products!$A:$A,products!D:D,,0)</f>
        <v>0.2</v>
      </c>
      <c r="Q300">
        <f>_xlfn.XLOOKUP($D300,products!$A:$A,products!E:E,,0)</f>
        <v>4.4550000000000001</v>
      </c>
      <c r="R300">
        <f>_xlfn.XLOOKUP($D300,products!$A:$A,products!F:F,,0)</f>
        <v>2.2275</v>
      </c>
      <c r="S300">
        <f>_xlfn.XLOOKUP($D300,products!$A:$A,products!G:G,,0)</f>
        <v>0.49004999999999999</v>
      </c>
      <c r="T300">
        <f t="shared" si="4"/>
        <v>26.73</v>
      </c>
    </row>
    <row r="301" spans="1:20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t="str">
        <f>IF(_xlfn.XLOOKUP($C301,customers!$A:$A,customers!B:B," ",0) = 0, "N/A", _xlfn.XLOOKUP($C301,customers!$A:$A,customers!B:B," ",0))</f>
        <v>Lacee Tanti</v>
      </c>
      <c r="G301" t="str">
        <f>IF(_xlfn.XLOOKUP($C301,customers!$A:$A,customers!C:C," ",0) = 0, "N/A", _xlfn.XLOOKUP(C301,customers!$A:$A,customers!C:C," ",0))</f>
        <v>ltanti8b@techcrunch.com</v>
      </c>
      <c r="H301" t="str">
        <f>IF(_xlfn.XLOOKUP(C301,customers!A:A,customers!D:D," ",0) = 0, "N/A", _xlfn.XLOOKUP(C301,customers!A:A,customers!D:D," ",0))</f>
        <v>+1 (361) 383-8015</v>
      </c>
      <c r="I301" t="str">
        <f>IF(_xlfn.XLOOKUP($C301,customers!$A:$A,customers!E:E," ",0) = 0, "N/A", _xlfn.XLOOKUP($C301,customers!$A:$A,customers!E:E," ",0))</f>
        <v>29668 Bashford Trail</v>
      </c>
      <c r="J301" t="str">
        <f>IF(_xlfn.XLOOKUP($C301,customers!$A:$A,customers!F:F," ",0) = 0, "N/A", _xlfn.XLOOKUP($C301,customers!$A:$A,customers!F:F," ",0))</f>
        <v>Corpus Christi</v>
      </c>
      <c r="K301" t="str">
        <f>IF(_xlfn.XLOOKUP($C301,customers!$A:$A,customers!G:G," ",0) = 0, "N/A", _xlfn.XLOOKUP($C301,customers!$A:$A,customers!G:G," ",0))</f>
        <v>United States</v>
      </c>
      <c r="L301">
        <f>IF(_xlfn.XLOOKUP($C301,customers!$A:$A,customers!H:H," ",0) = 0, "N/A", _xlfn.XLOOKUP($C301,customers!$A:$A,customers!H:H," ",0))</f>
        <v>78405</v>
      </c>
      <c r="M301" t="str">
        <f>IF(_xlfn.XLOOKUP($C301,customers!$A:$A,customers!I:I," ",0) = 0, "N/A", _xlfn.XLOOKUP($C301,customers!$A:$A,customers!I:I," ",0))</f>
        <v>Yes</v>
      </c>
      <c r="N301" t="str">
        <f>_xlfn.XLOOKUP($D301,products!$A:$A,products!B:B,,0)</f>
        <v>Exc</v>
      </c>
      <c r="O301" t="str">
        <f>_xlfn.XLOOKUP($D301,products!$A:$A,products!C:C,,0)</f>
        <v>L</v>
      </c>
      <c r="P301">
        <f>_xlfn.XLOOKUP($D301,products!$A:$A,products!D:D,,0)</f>
        <v>2.5</v>
      </c>
      <c r="Q301">
        <f>_xlfn.XLOOKUP($D301,products!$A:$A,products!E:E,,0)</f>
        <v>34.154999999999994</v>
      </c>
      <c r="R301">
        <f>_xlfn.XLOOKUP($D301,products!$A:$A,products!F:F,,0)</f>
        <v>1.3661999999999999</v>
      </c>
      <c r="S301">
        <f>_xlfn.XLOOKUP($D301,products!$A:$A,products!G:G,,0)</f>
        <v>3.7570499999999996</v>
      </c>
      <c r="T301">
        <f t="shared" si="4"/>
        <v>204.92999999999995</v>
      </c>
    </row>
    <row r="302" spans="1:20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t="str">
        <f>IF(_xlfn.XLOOKUP($C302,customers!$A:$A,customers!B:B," ",0) = 0, "N/A", _xlfn.XLOOKUP($C302,customers!$A:$A,customers!B:B," ",0))</f>
        <v>Arel De Lasci</v>
      </c>
      <c r="G302" t="str">
        <f>IF(_xlfn.XLOOKUP($C302,customers!$A:$A,customers!C:C," ",0) = 0, "N/A", _xlfn.XLOOKUP(C302,customers!$A:$A,customers!C:C," ",0))</f>
        <v>ade8c@1und1.de</v>
      </c>
      <c r="H302" t="str">
        <f>IF(_xlfn.XLOOKUP(C302,customers!A:A,customers!D:D," ",0) = 0, "N/A", _xlfn.XLOOKUP(C302,customers!A:A,customers!D:D," ",0))</f>
        <v>+1 (808) 868-6669</v>
      </c>
      <c r="I302" t="str">
        <f>IF(_xlfn.XLOOKUP($C302,customers!$A:$A,customers!E:E," ",0) = 0, "N/A", _xlfn.XLOOKUP($C302,customers!$A:$A,customers!E:E," ",0))</f>
        <v>80254 Cherokee Alley</v>
      </c>
      <c r="J302" t="str">
        <f>IF(_xlfn.XLOOKUP($C302,customers!$A:$A,customers!F:F," ",0) = 0, "N/A", _xlfn.XLOOKUP($C302,customers!$A:$A,customers!F:F," ",0))</f>
        <v>Honolulu</v>
      </c>
      <c r="K302" t="str">
        <f>IF(_xlfn.XLOOKUP($C302,customers!$A:$A,customers!G:G," ",0) = 0, "N/A", _xlfn.XLOOKUP($C302,customers!$A:$A,customers!G:G," ",0))</f>
        <v>United States</v>
      </c>
      <c r="L302">
        <f>IF(_xlfn.XLOOKUP($C302,customers!$A:$A,customers!H:H," ",0) = 0, "N/A", _xlfn.XLOOKUP($C302,customers!$A:$A,customers!H:H," ",0))</f>
        <v>96835</v>
      </c>
      <c r="M302" t="str">
        <f>IF(_xlfn.XLOOKUP($C302,customers!$A:$A,customers!I:I," ",0) = 0, "N/A", _xlfn.XLOOKUP($C302,customers!$A:$A,customers!I:I," ",0))</f>
        <v>Yes</v>
      </c>
      <c r="N302" t="str">
        <f>_xlfn.XLOOKUP($D302,products!$A:$A,products!B:B,,0)</f>
        <v>Ara</v>
      </c>
      <c r="O302" t="str">
        <f>_xlfn.XLOOKUP($D302,products!$A:$A,products!C:C,,0)</f>
        <v>L</v>
      </c>
      <c r="P302">
        <f>_xlfn.XLOOKUP($D302,products!$A:$A,products!D:D,,0)</f>
        <v>1</v>
      </c>
      <c r="Q302">
        <f>_xlfn.XLOOKUP($D302,products!$A:$A,products!E:E,,0)</f>
        <v>12.95</v>
      </c>
      <c r="R302">
        <f>_xlfn.XLOOKUP($D302,products!$A:$A,products!F:F,,0)</f>
        <v>1.2949999999999999</v>
      </c>
      <c r="S302">
        <f>_xlfn.XLOOKUP($D302,products!$A:$A,products!G:G,,0)</f>
        <v>1.1655</v>
      </c>
      <c r="T302">
        <f t="shared" si="4"/>
        <v>38.849999999999994</v>
      </c>
    </row>
    <row r="303" spans="1:20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t="str">
        <f>IF(_xlfn.XLOOKUP($C303,customers!$A:$A,customers!B:B," ",0) = 0, "N/A", _xlfn.XLOOKUP($C303,customers!$A:$A,customers!B:B," ",0))</f>
        <v>Trescha Jedrachowicz</v>
      </c>
      <c r="G303" t="str">
        <f>IF(_xlfn.XLOOKUP($C303,customers!$A:$A,customers!C:C," ",0) = 0, "N/A", _xlfn.XLOOKUP(C303,customers!$A:$A,customers!C:C," ",0))</f>
        <v>tjedrachowicz8d@acquirethisname.com</v>
      </c>
      <c r="H303" t="str">
        <f>IF(_xlfn.XLOOKUP(C303,customers!A:A,customers!D:D," ",0) = 0, "N/A", _xlfn.XLOOKUP(C303,customers!A:A,customers!D:D," ",0))</f>
        <v>+1 (512) 635-4547</v>
      </c>
      <c r="I303" t="str">
        <f>IF(_xlfn.XLOOKUP($C303,customers!$A:$A,customers!E:E," ",0) = 0, "N/A", _xlfn.XLOOKUP($C303,customers!$A:$A,customers!E:E," ",0))</f>
        <v>4019 Hagan Plaza</v>
      </c>
      <c r="J303" t="str">
        <f>IF(_xlfn.XLOOKUP($C303,customers!$A:$A,customers!F:F," ",0) = 0, "N/A", _xlfn.XLOOKUP($C303,customers!$A:$A,customers!F:F," ",0))</f>
        <v>Austin</v>
      </c>
      <c r="K303" t="str">
        <f>IF(_xlfn.XLOOKUP($C303,customers!$A:$A,customers!G:G," ",0) = 0, "N/A", _xlfn.XLOOKUP($C303,customers!$A:$A,customers!G:G," ",0))</f>
        <v>United States</v>
      </c>
      <c r="L303">
        <f>IF(_xlfn.XLOOKUP($C303,customers!$A:$A,customers!H:H," ",0) = 0, "N/A", _xlfn.XLOOKUP($C303,customers!$A:$A,customers!H:H," ",0))</f>
        <v>78737</v>
      </c>
      <c r="M303" t="str">
        <f>IF(_xlfn.XLOOKUP($C303,customers!$A:$A,customers!I:I," ",0) = 0, "N/A", _xlfn.XLOOKUP($C303,customers!$A:$A,customers!I:I," ",0))</f>
        <v>Yes</v>
      </c>
      <c r="N303" t="str">
        <f>_xlfn.XLOOKUP($D303,products!$A:$A,products!B:B,,0)</f>
        <v>Lib</v>
      </c>
      <c r="O303" t="str">
        <f>_xlfn.XLOOKUP($D303,products!$A:$A,products!C:C,,0)</f>
        <v>D</v>
      </c>
      <c r="P303">
        <f>_xlfn.XLOOKUP($D303,products!$A:$A,products!D:D,,0)</f>
        <v>0.2</v>
      </c>
      <c r="Q303">
        <f>_xlfn.XLOOKUP($D303,products!$A:$A,products!E:E,,0)</f>
        <v>3.8849999999999998</v>
      </c>
      <c r="R303">
        <f>_xlfn.XLOOKUP($D303,products!$A:$A,products!F:F,,0)</f>
        <v>1.9424999999999999</v>
      </c>
      <c r="S303">
        <f>_xlfn.XLOOKUP($D303,products!$A:$A,products!G:G,,0)</f>
        <v>0.50505</v>
      </c>
      <c r="T303">
        <f t="shared" si="4"/>
        <v>15.54</v>
      </c>
    </row>
    <row r="304" spans="1:20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t="str">
        <f>IF(_xlfn.XLOOKUP($C304,customers!$A:$A,customers!B:B," ",0) = 0, "N/A", _xlfn.XLOOKUP($C304,customers!$A:$A,customers!B:B," ",0))</f>
        <v>Perkin Stonner</v>
      </c>
      <c r="G304" t="str">
        <f>IF(_xlfn.XLOOKUP($C304,customers!$A:$A,customers!C:C," ",0) = 0, "N/A", _xlfn.XLOOKUP(C304,customers!$A:$A,customers!C:C," ",0))</f>
        <v>pstonner8e@moonfruit.com</v>
      </c>
      <c r="H304" t="str">
        <f>IF(_xlfn.XLOOKUP(C304,customers!A:A,customers!D:D," ",0) = 0, "N/A", _xlfn.XLOOKUP(C304,customers!A:A,customers!D:D," ",0))</f>
        <v>+1 (410) 158-5285</v>
      </c>
      <c r="I304" t="str">
        <f>IF(_xlfn.XLOOKUP($C304,customers!$A:$A,customers!E:E," ",0) = 0, "N/A", _xlfn.XLOOKUP($C304,customers!$A:$A,customers!E:E," ",0))</f>
        <v>09771 Rigney Center</v>
      </c>
      <c r="J304" t="str">
        <f>IF(_xlfn.XLOOKUP($C304,customers!$A:$A,customers!F:F," ",0) = 0, "N/A", _xlfn.XLOOKUP($C304,customers!$A:$A,customers!F:F," ",0))</f>
        <v>Baltimore</v>
      </c>
      <c r="K304" t="str">
        <f>IF(_xlfn.XLOOKUP($C304,customers!$A:$A,customers!G:G," ",0) = 0, "N/A", _xlfn.XLOOKUP($C304,customers!$A:$A,customers!G:G," ",0))</f>
        <v>United States</v>
      </c>
      <c r="L304">
        <f>IF(_xlfn.XLOOKUP($C304,customers!$A:$A,customers!H:H," ",0) = 0, "N/A", _xlfn.XLOOKUP($C304,customers!$A:$A,customers!H:H," ",0))</f>
        <v>21290</v>
      </c>
      <c r="M304" t="str">
        <f>IF(_xlfn.XLOOKUP($C304,customers!$A:$A,customers!I:I," ",0) = 0, "N/A", _xlfn.XLOOKUP($C304,customers!$A:$A,customers!I:I," ",0))</f>
        <v>No</v>
      </c>
      <c r="N304" t="str">
        <f>_xlfn.XLOOKUP($D304,products!$A:$A,products!B:B,,0)</f>
        <v>Ara</v>
      </c>
      <c r="O304" t="str">
        <f>_xlfn.XLOOKUP($D304,products!$A:$A,products!C:C,,0)</f>
        <v>M</v>
      </c>
      <c r="P304">
        <f>_xlfn.XLOOKUP($D304,products!$A:$A,products!D:D,,0)</f>
        <v>0.5</v>
      </c>
      <c r="Q304">
        <f>_xlfn.XLOOKUP($D304,products!$A:$A,products!E:E,,0)</f>
        <v>6.75</v>
      </c>
      <c r="R304">
        <f>_xlfn.XLOOKUP($D304,products!$A:$A,products!F:F,,0)</f>
        <v>1.35</v>
      </c>
      <c r="S304">
        <f>_xlfn.XLOOKUP($D304,products!$A:$A,products!G:G,,0)</f>
        <v>0.60749999999999993</v>
      </c>
      <c r="T304">
        <f t="shared" si="4"/>
        <v>6.75</v>
      </c>
    </row>
    <row r="305" spans="1:20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t="str">
        <f>IF(_xlfn.XLOOKUP($C305,customers!$A:$A,customers!B:B," ",0) = 0, "N/A", _xlfn.XLOOKUP($C305,customers!$A:$A,customers!B:B," ",0))</f>
        <v>Darrin Tingly</v>
      </c>
      <c r="G305" t="str">
        <f>IF(_xlfn.XLOOKUP($C305,customers!$A:$A,customers!C:C," ",0) = 0, "N/A", _xlfn.XLOOKUP(C305,customers!$A:$A,customers!C:C," ",0))</f>
        <v>dtingly8f@goo.ne.jp</v>
      </c>
      <c r="H305" t="str">
        <f>IF(_xlfn.XLOOKUP(C305,customers!A:A,customers!D:D," ",0) = 0, "N/A", _xlfn.XLOOKUP(C305,customers!A:A,customers!D:D," ",0))</f>
        <v>N/A</v>
      </c>
      <c r="I305" t="str">
        <f>IF(_xlfn.XLOOKUP($C305,customers!$A:$A,customers!E:E," ",0) = 0, "N/A", _xlfn.XLOOKUP($C305,customers!$A:$A,customers!E:E," ",0))</f>
        <v>6094 Dawn Junction</v>
      </c>
      <c r="J305" t="str">
        <f>IF(_xlfn.XLOOKUP($C305,customers!$A:$A,customers!F:F," ",0) = 0, "N/A", _xlfn.XLOOKUP($C305,customers!$A:$A,customers!F:F," ",0))</f>
        <v>Lexington</v>
      </c>
      <c r="K305" t="str">
        <f>IF(_xlfn.XLOOKUP($C305,customers!$A:$A,customers!G:G," ",0) = 0, "N/A", _xlfn.XLOOKUP($C305,customers!$A:$A,customers!G:G," ",0))</f>
        <v>United States</v>
      </c>
      <c r="L305">
        <f>IF(_xlfn.XLOOKUP($C305,customers!$A:$A,customers!H:H," ",0) = 0, "N/A", _xlfn.XLOOKUP($C305,customers!$A:$A,customers!H:H," ",0))</f>
        <v>40596</v>
      </c>
      <c r="M305" t="str">
        <f>IF(_xlfn.XLOOKUP($C305,customers!$A:$A,customers!I:I," ",0) = 0, "N/A", _xlfn.XLOOKUP($C305,customers!$A:$A,customers!I:I," ",0))</f>
        <v>Yes</v>
      </c>
      <c r="N305" t="str">
        <f>_xlfn.XLOOKUP($D305,products!$A:$A,products!B:B,,0)</f>
        <v>Exc</v>
      </c>
      <c r="O305" t="str">
        <f>_xlfn.XLOOKUP($D305,products!$A:$A,products!C:C,,0)</f>
        <v>D</v>
      </c>
      <c r="P305">
        <f>_xlfn.XLOOKUP($D305,products!$A:$A,products!D:D,,0)</f>
        <v>2.5</v>
      </c>
      <c r="Q305">
        <f>_xlfn.XLOOKUP($D305,products!$A:$A,products!E:E,,0)</f>
        <v>27.945</v>
      </c>
      <c r="R305">
        <f>_xlfn.XLOOKUP($D305,products!$A:$A,products!F:F,,0)</f>
        <v>1.1177999999999999</v>
      </c>
      <c r="S305">
        <f>_xlfn.XLOOKUP($D305,products!$A:$A,products!G:G,,0)</f>
        <v>3.07395</v>
      </c>
      <c r="T305">
        <f t="shared" si="4"/>
        <v>111.78</v>
      </c>
    </row>
    <row r="306" spans="1:20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t="str">
        <f>IF(_xlfn.XLOOKUP($C306,customers!$A:$A,customers!B:B," ",0) = 0, "N/A", _xlfn.XLOOKUP($C306,customers!$A:$A,customers!B:B," ",0))</f>
        <v>Claudetta Rushe</v>
      </c>
      <c r="G306" t="str">
        <f>IF(_xlfn.XLOOKUP($C306,customers!$A:$A,customers!C:C," ",0) = 0, "N/A", _xlfn.XLOOKUP(C306,customers!$A:$A,customers!C:C," ",0))</f>
        <v>crushe8n@about.me</v>
      </c>
      <c r="H306" t="str">
        <f>IF(_xlfn.XLOOKUP(C306,customers!A:A,customers!D:D," ",0) = 0, "N/A", _xlfn.XLOOKUP(C306,customers!A:A,customers!D:D," ",0))</f>
        <v>+1 (704) 883-8274</v>
      </c>
      <c r="I306" t="str">
        <f>IF(_xlfn.XLOOKUP($C306,customers!$A:$A,customers!E:E," ",0) = 0, "N/A", _xlfn.XLOOKUP($C306,customers!$A:$A,customers!E:E," ",0))</f>
        <v>7 Corben Plaza</v>
      </c>
      <c r="J306" t="str">
        <f>IF(_xlfn.XLOOKUP($C306,customers!$A:$A,customers!F:F," ",0) = 0, "N/A", _xlfn.XLOOKUP($C306,customers!$A:$A,customers!F:F," ",0))</f>
        <v>Charlotte</v>
      </c>
      <c r="K306" t="str">
        <f>IF(_xlfn.XLOOKUP($C306,customers!$A:$A,customers!G:G," ",0) = 0, "N/A", _xlfn.XLOOKUP($C306,customers!$A:$A,customers!G:G," ",0))</f>
        <v>United States</v>
      </c>
      <c r="L306">
        <f>IF(_xlfn.XLOOKUP($C306,customers!$A:$A,customers!H:H," ",0) = 0, "N/A", _xlfn.XLOOKUP($C306,customers!$A:$A,customers!H:H," ",0))</f>
        <v>28299</v>
      </c>
      <c r="M306" t="str">
        <f>IF(_xlfn.XLOOKUP($C306,customers!$A:$A,customers!I:I," ",0) = 0, "N/A", _xlfn.XLOOKUP($C306,customers!$A:$A,customers!I:I," ",0))</f>
        <v>Yes</v>
      </c>
      <c r="N306" t="str">
        <f>_xlfn.XLOOKUP($D306,products!$A:$A,products!B:B,,0)</f>
        <v>Ara</v>
      </c>
      <c r="O306" t="str">
        <f>_xlfn.XLOOKUP($D306,products!$A:$A,products!C:C,,0)</f>
        <v>L</v>
      </c>
      <c r="P306">
        <f>_xlfn.XLOOKUP($D306,products!$A:$A,products!D:D,,0)</f>
        <v>0.2</v>
      </c>
      <c r="Q306">
        <f>_xlfn.XLOOKUP($D306,products!$A:$A,products!E:E,,0)</f>
        <v>3.8849999999999998</v>
      </c>
      <c r="R306">
        <f>_xlfn.XLOOKUP($D306,products!$A:$A,products!F:F,,0)</f>
        <v>1.9424999999999999</v>
      </c>
      <c r="S306">
        <f>_xlfn.XLOOKUP($D306,products!$A:$A,products!G:G,,0)</f>
        <v>0.34964999999999996</v>
      </c>
      <c r="T306">
        <f t="shared" si="4"/>
        <v>3.8849999999999998</v>
      </c>
    </row>
    <row r="307" spans="1:20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t="str">
        <f>IF(_xlfn.XLOOKUP($C307,customers!$A:$A,customers!B:B," ",0) = 0, "N/A", _xlfn.XLOOKUP($C307,customers!$A:$A,customers!B:B," ",0))</f>
        <v>Benn Checci</v>
      </c>
      <c r="G307" t="str">
        <f>IF(_xlfn.XLOOKUP($C307,customers!$A:$A,customers!C:C," ",0) = 0, "N/A", _xlfn.XLOOKUP(C307,customers!$A:$A,customers!C:C," ",0))</f>
        <v>bchecci8h@usa.gov</v>
      </c>
      <c r="H307" t="str">
        <f>IF(_xlfn.XLOOKUP(C307,customers!A:A,customers!D:D," ",0) = 0, "N/A", _xlfn.XLOOKUP(C307,customers!A:A,customers!D:D," ",0))</f>
        <v>+44 (237) 377-1917</v>
      </c>
      <c r="I307" t="str">
        <f>IF(_xlfn.XLOOKUP($C307,customers!$A:$A,customers!E:E," ",0) = 0, "N/A", _xlfn.XLOOKUP($C307,customers!$A:$A,customers!E:E," ",0))</f>
        <v>88 West Avenue</v>
      </c>
      <c r="J307" t="str">
        <f>IF(_xlfn.XLOOKUP($C307,customers!$A:$A,customers!F:F," ",0) = 0, "N/A", _xlfn.XLOOKUP($C307,customers!$A:$A,customers!F:F," ",0))</f>
        <v>Eaton</v>
      </c>
      <c r="K307" t="str">
        <f>IF(_xlfn.XLOOKUP($C307,customers!$A:$A,customers!G:G," ",0) = 0, "N/A", _xlfn.XLOOKUP($C307,customers!$A:$A,customers!G:G," ",0))</f>
        <v>United Kingdom</v>
      </c>
      <c r="L307" t="str">
        <f>IF(_xlfn.XLOOKUP($C307,customers!$A:$A,customers!H:H," ",0) = 0, "N/A", _xlfn.XLOOKUP($C307,customers!$A:$A,customers!H:H," ",0))</f>
        <v>DN22</v>
      </c>
      <c r="M307" t="str">
        <f>IF(_xlfn.XLOOKUP($C307,customers!$A:$A,customers!I:I," ",0) = 0, "N/A", _xlfn.XLOOKUP($C307,customers!$A:$A,customers!I:I," ",0))</f>
        <v>No</v>
      </c>
      <c r="N307" t="str">
        <f>_xlfn.XLOOKUP($D307,products!$A:$A,products!B:B,,0)</f>
        <v>Lib</v>
      </c>
      <c r="O307" t="str">
        <f>_xlfn.XLOOKUP($D307,products!$A:$A,products!C:C,,0)</f>
        <v>M</v>
      </c>
      <c r="P307">
        <f>_xlfn.XLOOKUP($D307,products!$A:$A,products!D:D,,0)</f>
        <v>0.2</v>
      </c>
      <c r="Q307">
        <f>_xlfn.XLOOKUP($D307,products!$A:$A,products!E:E,,0)</f>
        <v>4.3650000000000002</v>
      </c>
      <c r="R307">
        <f>_xlfn.XLOOKUP($D307,products!$A:$A,products!F:F,,0)</f>
        <v>2.1825000000000001</v>
      </c>
      <c r="S307">
        <f>_xlfn.XLOOKUP($D307,products!$A:$A,products!G:G,,0)</f>
        <v>0.56745000000000001</v>
      </c>
      <c r="T307">
        <f t="shared" si="4"/>
        <v>21.825000000000003</v>
      </c>
    </row>
    <row r="308" spans="1:20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t="str">
        <f>IF(_xlfn.XLOOKUP($C308,customers!$A:$A,customers!B:B," ",0) = 0, "N/A", _xlfn.XLOOKUP($C308,customers!$A:$A,customers!B:B," ",0))</f>
        <v>Janifer Bagot</v>
      </c>
      <c r="G308" t="str">
        <f>IF(_xlfn.XLOOKUP($C308,customers!$A:$A,customers!C:C," ",0) = 0, "N/A", _xlfn.XLOOKUP(C308,customers!$A:$A,customers!C:C," ",0))</f>
        <v>jbagot8i@mac.com</v>
      </c>
      <c r="H308" t="str">
        <f>IF(_xlfn.XLOOKUP(C308,customers!A:A,customers!D:D," ",0) = 0, "N/A", _xlfn.XLOOKUP(C308,customers!A:A,customers!D:D," ",0))</f>
        <v>+1 (402) 659-3815</v>
      </c>
      <c r="I308" t="str">
        <f>IF(_xlfn.XLOOKUP($C308,customers!$A:$A,customers!E:E," ",0) = 0, "N/A", _xlfn.XLOOKUP($C308,customers!$A:$A,customers!E:E," ",0))</f>
        <v>8580 Autumn Leaf Trail</v>
      </c>
      <c r="J308" t="str">
        <f>IF(_xlfn.XLOOKUP($C308,customers!$A:$A,customers!F:F," ",0) = 0, "N/A", _xlfn.XLOOKUP($C308,customers!$A:$A,customers!F:F," ",0))</f>
        <v>Lincoln</v>
      </c>
      <c r="K308" t="str">
        <f>IF(_xlfn.XLOOKUP($C308,customers!$A:$A,customers!G:G," ",0) = 0, "N/A", _xlfn.XLOOKUP($C308,customers!$A:$A,customers!G:G," ",0))</f>
        <v>United States</v>
      </c>
      <c r="L308">
        <f>IF(_xlfn.XLOOKUP($C308,customers!$A:$A,customers!H:H," ",0) = 0, "N/A", _xlfn.XLOOKUP($C308,customers!$A:$A,customers!H:H," ",0))</f>
        <v>68505</v>
      </c>
      <c r="M308" t="str">
        <f>IF(_xlfn.XLOOKUP($C308,customers!$A:$A,customers!I:I," ",0) = 0, "N/A", _xlfn.XLOOKUP($C308,customers!$A:$A,customers!I:I," ",0))</f>
        <v>No</v>
      </c>
      <c r="N308" t="str">
        <f>_xlfn.XLOOKUP($D308,products!$A:$A,products!B:B,,0)</f>
        <v>Rob</v>
      </c>
      <c r="O308" t="str">
        <f>_xlfn.XLOOKUP($D308,products!$A:$A,products!C:C,,0)</f>
        <v>M</v>
      </c>
      <c r="P308">
        <f>_xlfn.XLOOKUP($D308,products!$A:$A,products!D:D,,0)</f>
        <v>0.2</v>
      </c>
      <c r="Q308">
        <f>_xlfn.XLOOKUP($D308,products!$A:$A,products!E:E,,0)</f>
        <v>2.9849999999999999</v>
      </c>
      <c r="R308">
        <f>_xlfn.XLOOKUP($D308,products!$A:$A,products!F:F,,0)</f>
        <v>1.4924999999999999</v>
      </c>
      <c r="S308">
        <f>_xlfn.XLOOKUP($D308,products!$A:$A,products!G:G,,0)</f>
        <v>0.17909999999999998</v>
      </c>
      <c r="T308">
        <f t="shared" si="4"/>
        <v>14.924999999999999</v>
      </c>
    </row>
    <row r="309" spans="1:20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t="str">
        <f>IF(_xlfn.XLOOKUP($C309,customers!$A:$A,customers!B:B," ",0) = 0, "N/A", _xlfn.XLOOKUP($C309,customers!$A:$A,customers!B:B," ",0))</f>
        <v>Ermin Beeble</v>
      </c>
      <c r="G309" t="str">
        <f>IF(_xlfn.XLOOKUP($C309,customers!$A:$A,customers!C:C," ",0) = 0, "N/A", _xlfn.XLOOKUP(C309,customers!$A:$A,customers!C:C," ",0))</f>
        <v>ebeeble8j@soundcloud.com</v>
      </c>
      <c r="H309" t="str">
        <f>IF(_xlfn.XLOOKUP(C309,customers!A:A,customers!D:D," ",0) = 0, "N/A", _xlfn.XLOOKUP(C309,customers!A:A,customers!D:D," ",0))</f>
        <v>+1 (513) 141-9892</v>
      </c>
      <c r="I309" t="str">
        <f>IF(_xlfn.XLOOKUP($C309,customers!$A:$A,customers!E:E," ",0) = 0, "N/A", _xlfn.XLOOKUP($C309,customers!$A:$A,customers!E:E," ",0))</f>
        <v>14777 Leroy Avenue</v>
      </c>
      <c r="J309" t="str">
        <f>IF(_xlfn.XLOOKUP($C309,customers!$A:$A,customers!F:F," ",0) = 0, "N/A", _xlfn.XLOOKUP($C309,customers!$A:$A,customers!F:F," ",0))</f>
        <v>Cincinnati</v>
      </c>
      <c r="K309" t="str">
        <f>IF(_xlfn.XLOOKUP($C309,customers!$A:$A,customers!G:G," ",0) = 0, "N/A", _xlfn.XLOOKUP($C309,customers!$A:$A,customers!G:G," ",0))</f>
        <v>United States</v>
      </c>
      <c r="L309">
        <f>IF(_xlfn.XLOOKUP($C309,customers!$A:$A,customers!H:H," ",0) = 0, "N/A", _xlfn.XLOOKUP($C309,customers!$A:$A,customers!H:H," ",0))</f>
        <v>45254</v>
      </c>
      <c r="M309" t="str">
        <f>IF(_xlfn.XLOOKUP($C309,customers!$A:$A,customers!I:I," ",0) = 0, "N/A", _xlfn.XLOOKUP($C309,customers!$A:$A,customers!I:I," ",0))</f>
        <v>Yes</v>
      </c>
      <c r="N309" t="str">
        <f>_xlfn.XLOOKUP($D309,products!$A:$A,products!B:B,,0)</f>
        <v>Ara</v>
      </c>
      <c r="O309" t="str">
        <f>_xlfn.XLOOKUP($D309,products!$A:$A,products!C:C,,0)</f>
        <v>M</v>
      </c>
      <c r="P309">
        <f>_xlfn.XLOOKUP($D309,products!$A:$A,products!D:D,,0)</f>
        <v>1</v>
      </c>
      <c r="Q309">
        <f>_xlfn.XLOOKUP($D309,products!$A:$A,products!E:E,,0)</f>
        <v>11.25</v>
      </c>
      <c r="R309">
        <f>_xlfn.XLOOKUP($D309,products!$A:$A,products!F:F,,0)</f>
        <v>1.125</v>
      </c>
      <c r="S309">
        <f>_xlfn.XLOOKUP($D309,products!$A:$A,products!G:G,,0)</f>
        <v>1.0125</v>
      </c>
      <c r="T309">
        <f t="shared" si="4"/>
        <v>33.75</v>
      </c>
    </row>
    <row r="310" spans="1:20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t="str">
        <f>IF(_xlfn.XLOOKUP($C310,customers!$A:$A,customers!B:B," ",0) = 0, "N/A", _xlfn.XLOOKUP($C310,customers!$A:$A,customers!B:B," ",0))</f>
        <v>Cos Fluin</v>
      </c>
      <c r="G310" t="str">
        <f>IF(_xlfn.XLOOKUP($C310,customers!$A:$A,customers!C:C," ",0) = 0, "N/A", _xlfn.XLOOKUP(C310,customers!$A:$A,customers!C:C," ",0))</f>
        <v>cfluin8k@flickr.com</v>
      </c>
      <c r="H310" t="str">
        <f>IF(_xlfn.XLOOKUP(C310,customers!A:A,customers!D:D," ",0) = 0, "N/A", _xlfn.XLOOKUP(C310,customers!A:A,customers!D:D," ",0))</f>
        <v>N/A</v>
      </c>
      <c r="I310" t="str">
        <f>IF(_xlfn.XLOOKUP($C310,customers!$A:$A,customers!E:E," ",0) = 0, "N/A", _xlfn.XLOOKUP($C310,customers!$A:$A,customers!E:E," ",0))</f>
        <v>88 Jenna Point</v>
      </c>
      <c r="J310" t="str">
        <f>IF(_xlfn.XLOOKUP($C310,customers!$A:$A,customers!F:F," ",0) = 0, "N/A", _xlfn.XLOOKUP($C310,customers!$A:$A,customers!F:F," ",0))</f>
        <v>Sheffield</v>
      </c>
      <c r="K310" t="str">
        <f>IF(_xlfn.XLOOKUP($C310,customers!$A:$A,customers!G:G," ",0) = 0, "N/A", _xlfn.XLOOKUP($C310,customers!$A:$A,customers!G:G," ",0))</f>
        <v>United Kingdom</v>
      </c>
      <c r="L310" t="str">
        <f>IF(_xlfn.XLOOKUP($C310,customers!$A:$A,customers!H:H," ",0) = 0, "N/A", _xlfn.XLOOKUP($C310,customers!$A:$A,customers!H:H," ",0))</f>
        <v>S33</v>
      </c>
      <c r="M310" t="str">
        <f>IF(_xlfn.XLOOKUP($C310,customers!$A:$A,customers!I:I," ",0) = 0, "N/A", _xlfn.XLOOKUP($C310,customers!$A:$A,customers!I:I," ",0))</f>
        <v>No</v>
      </c>
      <c r="N310" t="str">
        <f>_xlfn.XLOOKUP($D310,products!$A:$A,products!B:B,,0)</f>
        <v>Ara</v>
      </c>
      <c r="O310" t="str">
        <f>_xlfn.XLOOKUP($D310,products!$A:$A,products!C:C,,0)</f>
        <v>M</v>
      </c>
      <c r="P310">
        <f>_xlfn.XLOOKUP($D310,products!$A:$A,products!D:D,,0)</f>
        <v>1</v>
      </c>
      <c r="Q310">
        <f>_xlfn.XLOOKUP($D310,products!$A:$A,products!E:E,,0)</f>
        <v>11.25</v>
      </c>
      <c r="R310">
        <f>_xlfn.XLOOKUP($D310,products!$A:$A,products!F:F,,0)</f>
        <v>1.125</v>
      </c>
      <c r="S310">
        <f>_xlfn.XLOOKUP($D310,products!$A:$A,products!G:G,,0)</f>
        <v>1.0125</v>
      </c>
      <c r="T310">
        <f t="shared" si="4"/>
        <v>33.75</v>
      </c>
    </row>
    <row r="311" spans="1:20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t="str">
        <f>IF(_xlfn.XLOOKUP($C311,customers!$A:$A,customers!B:B," ",0) = 0, "N/A", _xlfn.XLOOKUP($C311,customers!$A:$A,customers!B:B," ",0))</f>
        <v>Eveleen Bletsor</v>
      </c>
      <c r="G311" t="str">
        <f>IF(_xlfn.XLOOKUP($C311,customers!$A:$A,customers!C:C," ",0) = 0, "N/A", _xlfn.XLOOKUP(C311,customers!$A:$A,customers!C:C," ",0))</f>
        <v>ebletsor8l@vinaora.com</v>
      </c>
      <c r="H311" t="str">
        <f>IF(_xlfn.XLOOKUP(C311,customers!A:A,customers!D:D," ",0) = 0, "N/A", _xlfn.XLOOKUP(C311,customers!A:A,customers!D:D," ",0))</f>
        <v>+1 (860) 182-4246</v>
      </c>
      <c r="I311" t="str">
        <f>IF(_xlfn.XLOOKUP($C311,customers!$A:$A,customers!E:E," ",0) = 0, "N/A", _xlfn.XLOOKUP($C311,customers!$A:$A,customers!E:E," ",0))</f>
        <v>9076 Manley Center</v>
      </c>
      <c r="J311" t="str">
        <f>IF(_xlfn.XLOOKUP($C311,customers!$A:$A,customers!F:F," ",0) = 0, "N/A", _xlfn.XLOOKUP($C311,customers!$A:$A,customers!F:F," ",0))</f>
        <v>West Hartford</v>
      </c>
      <c r="K311" t="str">
        <f>IF(_xlfn.XLOOKUP($C311,customers!$A:$A,customers!G:G," ",0) = 0, "N/A", _xlfn.XLOOKUP($C311,customers!$A:$A,customers!G:G," ",0))</f>
        <v>United States</v>
      </c>
      <c r="L311">
        <f>IF(_xlfn.XLOOKUP($C311,customers!$A:$A,customers!H:H," ",0) = 0, "N/A", _xlfn.XLOOKUP($C311,customers!$A:$A,customers!H:H," ",0))</f>
        <v>6127</v>
      </c>
      <c r="M311" t="str">
        <f>IF(_xlfn.XLOOKUP($C311,customers!$A:$A,customers!I:I," ",0) = 0, "N/A", _xlfn.XLOOKUP($C311,customers!$A:$A,customers!I:I," ",0))</f>
        <v>Yes</v>
      </c>
      <c r="N311" t="str">
        <f>_xlfn.XLOOKUP($D311,products!$A:$A,products!B:B,,0)</f>
        <v>Lib</v>
      </c>
      <c r="O311" t="str">
        <f>_xlfn.XLOOKUP($D311,products!$A:$A,products!C:C,,0)</f>
        <v>M</v>
      </c>
      <c r="P311">
        <f>_xlfn.XLOOKUP($D311,products!$A:$A,products!D:D,,0)</f>
        <v>0.2</v>
      </c>
      <c r="Q311">
        <f>_xlfn.XLOOKUP($D311,products!$A:$A,products!E:E,,0)</f>
        <v>4.3650000000000002</v>
      </c>
      <c r="R311">
        <f>_xlfn.XLOOKUP($D311,products!$A:$A,products!F:F,,0)</f>
        <v>2.1825000000000001</v>
      </c>
      <c r="S311">
        <f>_xlfn.XLOOKUP($D311,products!$A:$A,products!G:G,,0)</f>
        <v>0.56745000000000001</v>
      </c>
      <c r="T311">
        <f t="shared" si="4"/>
        <v>26.19</v>
      </c>
    </row>
    <row r="312" spans="1:20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t="str">
        <f>IF(_xlfn.XLOOKUP($C312,customers!$A:$A,customers!B:B," ",0) = 0, "N/A", _xlfn.XLOOKUP($C312,customers!$A:$A,customers!B:B," ",0))</f>
        <v>Paola Brydell</v>
      </c>
      <c r="G312" t="str">
        <f>IF(_xlfn.XLOOKUP($C312,customers!$A:$A,customers!C:C," ",0) = 0, "N/A", _xlfn.XLOOKUP(C312,customers!$A:$A,customers!C:C," ",0))</f>
        <v>pbrydell8m@bloglovin.com</v>
      </c>
      <c r="H312" t="str">
        <f>IF(_xlfn.XLOOKUP(C312,customers!A:A,customers!D:D," ",0) = 0, "N/A", _xlfn.XLOOKUP(C312,customers!A:A,customers!D:D," ",0))</f>
        <v>+353 (522) 527-0155</v>
      </c>
      <c r="I312" t="str">
        <f>IF(_xlfn.XLOOKUP($C312,customers!$A:$A,customers!E:E," ",0) = 0, "N/A", _xlfn.XLOOKUP($C312,customers!$A:$A,customers!E:E," ",0))</f>
        <v>826 Judy Alley</v>
      </c>
      <c r="J312" t="str">
        <f>IF(_xlfn.XLOOKUP($C312,customers!$A:$A,customers!F:F," ",0) = 0, "N/A", _xlfn.XLOOKUP($C312,customers!$A:$A,customers!F:F," ",0))</f>
        <v>Listowel</v>
      </c>
      <c r="K312" t="str">
        <f>IF(_xlfn.XLOOKUP($C312,customers!$A:$A,customers!G:G," ",0) = 0, "N/A", _xlfn.XLOOKUP($C312,customers!$A:$A,customers!G:G," ",0))</f>
        <v>Ireland</v>
      </c>
      <c r="L312" t="str">
        <f>IF(_xlfn.XLOOKUP($C312,customers!$A:$A,customers!H:H," ",0) = 0, "N/A", _xlfn.XLOOKUP($C312,customers!$A:$A,customers!H:H," ",0))</f>
        <v>V31</v>
      </c>
      <c r="M312" t="str">
        <f>IF(_xlfn.XLOOKUP($C312,customers!$A:$A,customers!I:I," ",0) = 0, "N/A", _xlfn.XLOOKUP($C312,customers!$A:$A,customers!I:I," ",0))</f>
        <v>No</v>
      </c>
      <c r="N312" t="str">
        <f>_xlfn.XLOOKUP($D312,products!$A:$A,products!B:B,,0)</f>
        <v>Exc</v>
      </c>
      <c r="O312" t="str">
        <f>_xlfn.XLOOKUP($D312,products!$A:$A,products!C:C,,0)</f>
        <v>L</v>
      </c>
      <c r="P312">
        <f>_xlfn.XLOOKUP($D312,products!$A:$A,products!D:D,,0)</f>
        <v>1</v>
      </c>
      <c r="Q312">
        <f>_xlfn.XLOOKUP($D312,products!$A:$A,products!E:E,,0)</f>
        <v>14.85</v>
      </c>
      <c r="R312">
        <f>_xlfn.XLOOKUP($D312,products!$A:$A,products!F:F,,0)</f>
        <v>1.4849999999999999</v>
      </c>
      <c r="S312">
        <f>_xlfn.XLOOKUP($D312,products!$A:$A,products!G:G,,0)</f>
        <v>1.6335</v>
      </c>
      <c r="T312">
        <f t="shared" si="4"/>
        <v>14.85</v>
      </c>
    </row>
    <row r="313" spans="1:20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t="str">
        <f>IF(_xlfn.XLOOKUP($C313,customers!$A:$A,customers!B:B," ",0) = 0, "N/A", _xlfn.XLOOKUP($C313,customers!$A:$A,customers!B:B," ",0))</f>
        <v>Claudetta Rushe</v>
      </c>
      <c r="G313" t="str">
        <f>IF(_xlfn.XLOOKUP($C313,customers!$A:$A,customers!C:C," ",0) = 0, "N/A", _xlfn.XLOOKUP(C313,customers!$A:$A,customers!C:C," ",0))</f>
        <v>crushe8n@about.me</v>
      </c>
      <c r="H313" t="str">
        <f>IF(_xlfn.XLOOKUP(C313,customers!A:A,customers!D:D," ",0) = 0, "N/A", _xlfn.XLOOKUP(C313,customers!A:A,customers!D:D," ",0))</f>
        <v>+1 (704) 883-8274</v>
      </c>
      <c r="I313" t="str">
        <f>IF(_xlfn.XLOOKUP($C313,customers!$A:$A,customers!E:E," ",0) = 0, "N/A", _xlfn.XLOOKUP($C313,customers!$A:$A,customers!E:E," ",0))</f>
        <v>7 Corben Plaza</v>
      </c>
      <c r="J313" t="str">
        <f>IF(_xlfn.XLOOKUP($C313,customers!$A:$A,customers!F:F," ",0) = 0, "N/A", _xlfn.XLOOKUP($C313,customers!$A:$A,customers!F:F," ",0))</f>
        <v>Charlotte</v>
      </c>
      <c r="K313" t="str">
        <f>IF(_xlfn.XLOOKUP($C313,customers!$A:$A,customers!G:G," ",0) = 0, "N/A", _xlfn.XLOOKUP($C313,customers!$A:$A,customers!G:G," ",0))</f>
        <v>United States</v>
      </c>
      <c r="L313">
        <f>IF(_xlfn.XLOOKUP($C313,customers!$A:$A,customers!H:H," ",0) = 0, "N/A", _xlfn.XLOOKUP($C313,customers!$A:$A,customers!H:H," ",0))</f>
        <v>28299</v>
      </c>
      <c r="M313" t="str">
        <f>IF(_xlfn.XLOOKUP($C313,customers!$A:$A,customers!I:I," ",0) = 0, "N/A", _xlfn.XLOOKUP($C313,customers!$A:$A,customers!I:I," ",0))</f>
        <v>Yes</v>
      </c>
      <c r="N313" t="str">
        <f>_xlfn.XLOOKUP($D313,products!$A:$A,products!B:B,,0)</f>
        <v>Exc</v>
      </c>
      <c r="O313" t="str">
        <f>_xlfn.XLOOKUP($D313,products!$A:$A,products!C:C,,0)</f>
        <v>M</v>
      </c>
      <c r="P313">
        <f>_xlfn.XLOOKUP($D313,products!$A:$A,products!D:D,,0)</f>
        <v>2.5</v>
      </c>
      <c r="Q313">
        <f>_xlfn.XLOOKUP($D313,products!$A:$A,products!E:E,,0)</f>
        <v>31.624999999999996</v>
      </c>
      <c r="R313">
        <f>_xlfn.XLOOKUP($D313,products!$A:$A,products!F:F,,0)</f>
        <v>1.2649999999999999</v>
      </c>
      <c r="S313">
        <f>_xlfn.XLOOKUP($D313,products!$A:$A,products!G:G,,0)</f>
        <v>3.4787499999999998</v>
      </c>
      <c r="T313">
        <f t="shared" si="4"/>
        <v>189.74999999999997</v>
      </c>
    </row>
    <row r="314" spans="1:20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t="str">
        <f>IF(_xlfn.XLOOKUP($C314,customers!$A:$A,customers!B:B," ",0) = 0, "N/A", _xlfn.XLOOKUP($C314,customers!$A:$A,customers!B:B," ",0))</f>
        <v>Natka Leethem</v>
      </c>
      <c r="G314" t="str">
        <f>IF(_xlfn.XLOOKUP($C314,customers!$A:$A,customers!C:C," ",0) = 0, "N/A", _xlfn.XLOOKUP(C314,customers!$A:$A,customers!C:C," ",0))</f>
        <v>nleethem8o@mac.com</v>
      </c>
      <c r="H314" t="str">
        <f>IF(_xlfn.XLOOKUP(C314,customers!A:A,customers!D:D," ",0) = 0, "N/A", _xlfn.XLOOKUP(C314,customers!A:A,customers!D:D," ",0))</f>
        <v>+1 (318) 839-1492</v>
      </c>
      <c r="I314" t="str">
        <f>IF(_xlfn.XLOOKUP($C314,customers!$A:$A,customers!E:E," ",0) = 0, "N/A", _xlfn.XLOOKUP($C314,customers!$A:$A,customers!E:E," ",0))</f>
        <v>12 Stone Corner Avenue</v>
      </c>
      <c r="J314" t="str">
        <f>IF(_xlfn.XLOOKUP($C314,customers!$A:$A,customers!F:F," ",0) = 0, "N/A", _xlfn.XLOOKUP($C314,customers!$A:$A,customers!F:F," ",0))</f>
        <v>Alexandria</v>
      </c>
      <c r="K314" t="str">
        <f>IF(_xlfn.XLOOKUP($C314,customers!$A:$A,customers!G:G," ",0) = 0, "N/A", _xlfn.XLOOKUP($C314,customers!$A:$A,customers!G:G," ",0))</f>
        <v>United States</v>
      </c>
      <c r="L314">
        <f>IF(_xlfn.XLOOKUP($C314,customers!$A:$A,customers!H:H," ",0) = 0, "N/A", _xlfn.XLOOKUP($C314,customers!$A:$A,customers!H:H," ",0))</f>
        <v>71307</v>
      </c>
      <c r="M314" t="str">
        <f>IF(_xlfn.XLOOKUP($C314,customers!$A:$A,customers!I:I," ",0) = 0, "N/A", _xlfn.XLOOKUP($C314,customers!$A:$A,customers!I:I," ",0))</f>
        <v>Yes</v>
      </c>
      <c r="N314" t="str">
        <f>_xlfn.XLOOKUP($D314,products!$A:$A,products!B:B,,0)</f>
        <v>Rob</v>
      </c>
      <c r="O314" t="str">
        <f>_xlfn.XLOOKUP($D314,products!$A:$A,products!C:C,,0)</f>
        <v>M</v>
      </c>
      <c r="P314">
        <f>_xlfn.XLOOKUP($D314,products!$A:$A,products!D:D,,0)</f>
        <v>0.5</v>
      </c>
      <c r="Q314">
        <f>_xlfn.XLOOKUP($D314,products!$A:$A,products!E:E,,0)</f>
        <v>5.97</v>
      </c>
      <c r="R314">
        <f>_xlfn.XLOOKUP($D314,products!$A:$A,products!F:F,,0)</f>
        <v>1.194</v>
      </c>
      <c r="S314">
        <f>_xlfn.XLOOKUP($D314,products!$A:$A,products!G:G,,0)</f>
        <v>0.35819999999999996</v>
      </c>
      <c r="T314">
        <f t="shared" si="4"/>
        <v>5.97</v>
      </c>
    </row>
    <row r="315" spans="1:20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t="str">
        <f>IF(_xlfn.XLOOKUP($C315,customers!$A:$A,customers!B:B," ",0) = 0, "N/A", _xlfn.XLOOKUP($C315,customers!$A:$A,customers!B:B," ",0))</f>
        <v>Ailene Nesfield</v>
      </c>
      <c r="G315" t="str">
        <f>IF(_xlfn.XLOOKUP($C315,customers!$A:$A,customers!C:C," ",0) = 0, "N/A", _xlfn.XLOOKUP(C315,customers!$A:$A,customers!C:C," ",0))</f>
        <v>anesfield8p@people.com.cn</v>
      </c>
      <c r="H315" t="str">
        <f>IF(_xlfn.XLOOKUP(C315,customers!A:A,customers!D:D," ",0) = 0, "N/A", _xlfn.XLOOKUP(C315,customers!A:A,customers!D:D," ",0))</f>
        <v>+44 (418) 372-8139</v>
      </c>
      <c r="I315" t="str">
        <f>IF(_xlfn.XLOOKUP($C315,customers!$A:$A,customers!E:E," ",0) = 0, "N/A", _xlfn.XLOOKUP($C315,customers!$A:$A,customers!E:E," ",0))</f>
        <v>59 Rieder Lane</v>
      </c>
      <c r="J315" t="str">
        <f>IF(_xlfn.XLOOKUP($C315,customers!$A:$A,customers!F:F," ",0) = 0, "N/A", _xlfn.XLOOKUP($C315,customers!$A:$A,customers!F:F," ",0))</f>
        <v>Belfast</v>
      </c>
      <c r="K315" t="str">
        <f>IF(_xlfn.XLOOKUP($C315,customers!$A:$A,customers!G:G," ",0) = 0, "N/A", _xlfn.XLOOKUP($C315,customers!$A:$A,customers!G:G," ",0))</f>
        <v>United Kingdom</v>
      </c>
      <c r="L315" t="str">
        <f>IF(_xlfn.XLOOKUP($C315,customers!$A:$A,customers!H:H," ",0) = 0, "N/A", _xlfn.XLOOKUP($C315,customers!$A:$A,customers!H:H," ",0))</f>
        <v>BT2</v>
      </c>
      <c r="M315" t="str">
        <f>IF(_xlfn.XLOOKUP($C315,customers!$A:$A,customers!I:I," ",0) = 0, "N/A", _xlfn.XLOOKUP($C315,customers!$A:$A,customers!I:I," ",0))</f>
        <v>Yes</v>
      </c>
      <c r="N315" t="str">
        <f>_xlfn.XLOOKUP($D315,products!$A:$A,products!B:B,,0)</f>
        <v>Rob</v>
      </c>
      <c r="O315" t="str">
        <f>_xlfn.XLOOKUP($D315,products!$A:$A,products!C:C,,0)</f>
        <v>M</v>
      </c>
      <c r="P315">
        <f>_xlfn.XLOOKUP($D315,products!$A:$A,products!D:D,,0)</f>
        <v>1</v>
      </c>
      <c r="Q315">
        <f>_xlfn.XLOOKUP($D315,products!$A:$A,products!E:E,,0)</f>
        <v>9.9499999999999993</v>
      </c>
      <c r="R315">
        <f>_xlfn.XLOOKUP($D315,products!$A:$A,products!F:F,,0)</f>
        <v>0.99499999999999988</v>
      </c>
      <c r="S315">
        <f>_xlfn.XLOOKUP($D315,products!$A:$A,products!G:G,,0)</f>
        <v>0.59699999999999998</v>
      </c>
      <c r="T315">
        <f t="shared" si="4"/>
        <v>29.849999999999998</v>
      </c>
    </row>
    <row r="316" spans="1:20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t="str">
        <f>IF(_xlfn.XLOOKUP($C316,customers!$A:$A,customers!B:B," ",0) = 0, "N/A", _xlfn.XLOOKUP($C316,customers!$A:$A,customers!B:B," ",0))</f>
        <v>Stacy Pickworth</v>
      </c>
      <c r="G316" t="str">
        <f>IF(_xlfn.XLOOKUP($C316,customers!$A:$A,customers!C:C," ",0) = 0, "N/A", _xlfn.XLOOKUP(C316,customers!$A:$A,customers!C:C," ",0))</f>
        <v>N/A</v>
      </c>
      <c r="H316" t="str">
        <f>IF(_xlfn.XLOOKUP(C316,customers!A:A,customers!D:D," ",0) = 0, "N/A", _xlfn.XLOOKUP(C316,customers!A:A,customers!D:D," ",0))</f>
        <v>+1 (702) 723-3139</v>
      </c>
      <c r="I316" t="str">
        <f>IF(_xlfn.XLOOKUP($C316,customers!$A:$A,customers!E:E," ",0) = 0, "N/A", _xlfn.XLOOKUP($C316,customers!$A:$A,customers!E:E," ",0))</f>
        <v>81014 Delladonna Terrace</v>
      </c>
      <c r="J316" t="str">
        <f>IF(_xlfn.XLOOKUP($C316,customers!$A:$A,customers!F:F," ",0) = 0, "N/A", _xlfn.XLOOKUP($C316,customers!$A:$A,customers!F:F," ",0))</f>
        <v>Las Vegas</v>
      </c>
      <c r="K316" t="str">
        <f>IF(_xlfn.XLOOKUP($C316,customers!$A:$A,customers!G:G," ",0) = 0, "N/A", _xlfn.XLOOKUP($C316,customers!$A:$A,customers!G:G," ",0))</f>
        <v>United States</v>
      </c>
      <c r="L316">
        <f>IF(_xlfn.XLOOKUP($C316,customers!$A:$A,customers!H:H," ",0) = 0, "N/A", _xlfn.XLOOKUP($C316,customers!$A:$A,customers!H:H," ",0))</f>
        <v>89115</v>
      </c>
      <c r="M316" t="str">
        <f>IF(_xlfn.XLOOKUP($C316,customers!$A:$A,customers!I:I," ",0) = 0, "N/A", _xlfn.XLOOKUP($C316,customers!$A:$A,customers!I:I," ",0))</f>
        <v>No</v>
      </c>
      <c r="N316" t="str">
        <f>_xlfn.XLOOKUP($D316,products!$A:$A,products!B:B,,0)</f>
        <v>Rob</v>
      </c>
      <c r="O316" t="str">
        <f>_xlfn.XLOOKUP($D316,products!$A:$A,products!C:C,,0)</f>
        <v>D</v>
      </c>
      <c r="P316">
        <f>_xlfn.XLOOKUP($D316,products!$A:$A,products!D:D,,0)</f>
        <v>1</v>
      </c>
      <c r="Q316">
        <f>_xlfn.XLOOKUP($D316,products!$A:$A,products!E:E,,0)</f>
        <v>8.9499999999999993</v>
      </c>
      <c r="R316">
        <f>_xlfn.XLOOKUP($D316,products!$A:$A,products!F:F,,0)</f>
        <v>0.89499999999999991</v>
      </c>
      <c r="S316">
        <f>_xlfn.XLOOKUP($D316,products!$A:$A,products!G:G,,0)</f>
        <v>0.53699999999999992</v>
      </c>
      <c r="T316">
        <f t="shared" si="4"/>
        <v>44.75</v>
      </c>
    </row>
    <row r="317" spans="1:20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t="str">
        <f>IF(_xlfn.XLOOKUP($C317,customers!$A:$A,customers!B:B," ",0) = 0, "N/A", _xlfn.XLOOKUP($C317,customers!$A:$A,customers!B:B," ",0))</f>
        <v>Melli Brockway</v>
      </c>
      <c r="G317" t="str">
        <f>IF(_xlfn.XLOOKUP($C317,customers!$A:$A,customers!C:C," ",0) = 0, "N/A", _xlfn.XLOOKUP(C317,customers!$A:$A,customers!C:C," ",0))</f>
        <v>mbrockway8r@ibm.com</v>
      </c>
      <c r="H317" t="str">
        <f>IF(_xlfn.XLOOKUP(C317,customers!A:A,customers!D:D," ",0) = 0, "N/A", _xlfn.XLOOKUP(C317,customers!A:A,customers!D:D," ",0))</f>
        <v>+1 (515) 216-0617</v>
      </c>
      <c r="I317" t="str">
        <f>IF(_xlfn.XLOOKUP($C317,customers!$A:$A,customers!E:E," ",0) = 0, "N/A", _xlfn.XLOOKUP($C317,customers!$A:$A,customers!E:E," ",0))</f>
        <v>0528 Thackeray Pass</v>
      </c>
      <c r="J317" t="str">
        <f>IF(_xlfn.XLOOKUP($C317,customers!$A:$A,customers!F:F," ",0) = 0, "N/A", _xlfn.XLOOKUP($C317,customers!$A:$A,customers!F:F," ",0))</f>
        <v>Des Moines</v>
      </c>
      <c r="K317" t="str">
        <f>IF(_xlfn.XLOOKUP($C317,customers!$A:$A,customers!G:G," ",0) = 0, "N/A", _xlfn.XLOOKUP($C317,customers!$A:$A,customers!G:G," ",0))</f>
        <v>United States</v>
      </c>
      <c r="L317">
        <f>IF(_xlfn.XLOOKUP($C317,customers!$A:$A,customers!H:H," ",0) = 0, "N/A", _xlfn.XLOOKUP($C317,customers!$A:$A,customers!H:H," ",0))</f>
        <v>50369</v>
      </c>
      <c r="M317" t="str">
        <f>IF(_xlfn.XLOOKUP($C317,customers!$A:$A,customers!I:I," ",0) = 0, "N/A", _xlfn.XLOOKUP($C317,customers!$A:$A,customers!I:I," ",0))</f>
        <v>Yes</v>
      </c>
      <c r="N317" t="str">
        <f>_xlfn.XLOOKUP($D317,products!$A:$A,products!B:B,,0)</f>
        <v>Exc</v>
      </c>
      <c r="O317" t="str">
        <f>_xlfn.XLOOKUP($D317,products!$A:$A,products!C:C,,0)</f>
        <v>L</v>
      </c>
      <c r="P317">
        <f>_xlfn.XLOOKUP($D317,products!$A:$A,products!D:D,,0)</f>
        <v>2.5</v>
      </c>
      <c r="Q317">
        <f>_xlfn.XLOOKUP($D317,products!$A:$A,products!E:E,,0)</f>
        <v>34.154999999999994</v>
      </c>
      <c r="R317">
        <f>_xlfn.XLOOKUP($D317,products!$A:$A,products!F:F,,0)</f>
        <v>1.3661999999999999</v>
      </c>
      <c r="S317">
        <f>_xlfn.XLOOKUP($D317,products!$A:$A,products!G:G,,0)</f>
        <v>3.7570499999999996</v>
      </c>
      <c r="T317">
        <f t="shared" si="4"/>
        <v>34.154999999999994</v>
      </c>
    </row>
    <row r="318" spans="1:20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t="str">
        <f>IF(_xlfn.XLOOKUP($C318,customers!$A:$A,customers!B:B," ",0) = 0, "N/A", _xlfn.XLOOKUP($C318,customers!$A:$A,customers!B:B," ",0))</f>
        <v>Nanny Lush</v>
      </c>
      <c r="G318" t="str">
        <f>IF(_xlfn.XLOOKUP($C318,customers!$A:$A,customers!C:C," ",0) = 0, "N/A", _xlfn.XLOOKUP(C318,customers!$A:$A,customers!C:C," ",0))</f>
        <v>nlush8s@dedecms.com</v>
      </c>
      <c r="H318" t="str">
        <f>IF(_xlfn.XLOOKUP(C318,customers!A:A,customers!D:D," ",0) = 0, "N/A", _xlfn.XLOOKUP(C318,customers!A:A,customers!D:D," ",0))</f>
        <v>+353 (360) 805-4030</v>
      </c>
      <c r="I318" t="str">
        <f>IF(_xlfn.XLOOKUP($C318,customers!$A:$A,customers!E:E," ",0) = 0, "N/A", _xlfn.XLOOKUP($C318,customers!$A:$A,customers!E:E," ",0))</f>
        <v>1 Annamark Drive</v>
      </c>
      <c r="J318" t="str">
        <f>IF(_xlfn.XLOOKUP($C318,customers!$A:$A,customers!F:F," ",0) = 0, "N/A", _xlfn.XLOOKUP($C318,customers!$A:$A,customers!F:F," ",0))</f>
        <v>Ballivor</v>
      </c>
      <c r="K318" t="str">
        <f>IF(_xlfn.XLOOKUP($C318,customers!$A:$A,customers!G:G," ",0) = 0, "N/A", _xlfn.XLOOKUP($C318,customers!$A:$A,customers!G:G," ",0))</f>
        <v>Ireland</v>
      </c>
      <c r="L318" t="str">
        <f>IF(_xlfn.XLOOKUP($C318,customers!$A:$A,customers!H:H," ",0) = 0, "N/A", _xlfn.XLOOKUP($C318,customers!$A:$A,customers!H:H," ",0))</f>
        <v>D17</v>
      </c>
      <c r="M318" t="str">
        <f>IF(_xlfn.XLOOKUP($C318,customers!$A:$A,customers!I:I," ",0) = 0, "N/A", _xlfn.XLOOKUP($C318,customers!$A:$A,customers!I:I," ",0))</f>
        <v>No</v>
      </c>
      <c r="N318" t="str">
        <f>_xlfn.XLOOKUP($D318,products!$A:$A,products!B:B,,0)</f>
        <v>Exc</v>
      </c>
      <c r="O318" t="str">
        <f>_xlfn.XLOOKUP($D318,products!$A:$A,products!C:C,,0)</f>
        <v>L</v>
      </c>
      <c r="P318">
        <f>_xlfn.XLOOKUP($D318,products!$A:$A,products!D:D,,0)</f>
        <v>2.5</v>
      </c>
      <c r="Q318">
        <f>_xlfn.XLOOKUP($D318,products!$A:$A,products!E:E,,0)</f>
        <v>34.154999999999994</v>
      </c>
      <c r="R318">
        <f>_xlfn.XLOOKUP($D318,products!$A:$A,products!F:F,,0)</f>
        <v>1.3661999999999999</v>
      </c>
      <c r="S318">
        <f>_xlfn.XLOOKUP($D318,products!$A:$A,products!G:G,,0)</f>
        <v>3.7570499999999996</v>
      </c>
      <c r="T318">
        <f t="shared" si="4"/>
        <v>204.92999999999995</v>
      </c>
    </row>
    <row r="319" spans="1:20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t="str">
        <f>IF(_xlfn.XLOOKUP($C319,customers!$A:$A,customers!B:B," ",0) = 0, "N/A", _xlfn.XLOOKUP($C319,customers!$A:$A,customers!B:B," ",0))</f>
        <v>Selma McMillian</v>
      </c>
      <c r="G319" t="str">
        <f>IF(_xlfn.XLOOKUP($C319,customers!$A:$A,customers!C:C," ",0) = 0, "N/A", _xlfn.XLOOKUP(C319,customers!$A:$A,customers!C:C," ",0))</f>
        <v>smcmillian8t@csmonitor.com</v>
      </c>
      <c r="H319" t="str">
        <f>IF(_xlfn.XLOOKUP(C319,customers!A:A,customers!D:D," ",0) = 0, "N/A", _xlfn.XLOOKUP(C319,customers!A:A,customers!D:D," ",0))</f>
        <v>+1 (330) 407-0631</v>
      </c>
      <c r="I319" t="str">
        <f>IF(_xlfn.XLOOKUP($C319,customers!$A:$A,customers!E:E," ",0) = 0, "N/A", _xlfn.XLOOKUP($C319,customers!$A:$A,customers!E:E," ",0))</f>
        <v>6404 Heffernan Junction</v>
      </c>
      <c r="J319" t="str">
        <f>IF(_xlfn.XLOOKUP($C319,customers!$A:$A,customers!F:F," ",0) = 0, "N/A", _xlfn.XLOOKUP($C319,customers!$A:$A,customers!F:F," ",0))</f>
        <v>Akron</v>
      </c>
      <c r="K319" t="str">
        <f>IF(_xlfn.XLOOKUP($C319,customers!$A:$A,customers!G:G," ",0) = 0, "N/A", _xlfn.XLOOKUP($C319,customers!$A:$A,customers!G:G," ",0))</f>
        <v>United States</v>
      </c>
      <c r="L319">
        <f>IF(_xlfn.XLOOKUP($C319,customers!$A:$A,customers!H:H," ",0) = 0, "N/A", _xlfn.XLOOKUP($C319,customers!$A:$A,customers!H:H," ",0))</f>
        <v>44315</v>
      </c>
      <c r="M319" t="str">
        <f>IF(_xlfn.XLOOKUP($C319,customers!$A:$A,customers!I:I," ",0) = 0, "N/A", _xlfn.XLOOKUP($C319,customers!$A:$A,customers!I:I," ",0))</f>
        <v>No</v>
      </c>
      <c r="N319" t="str">
        <f>_xlfn.XLOOKUP($D319,products!$A:$A,products!B:B,,0)</f>
        <v>Exc</v>
      </c>
      <c r="O319" t="str">
        <f>_xlfn.XLOOKUP($D319,products!$A:$A,products!C:C,,0)</f>
        <v>D</v>
      </c>
      <c r="P319">
        <f>_xlfn.XLOOKUP($D319,products!$A:$A,products!D:D,,0)</f>
        <v>0.5</v>
      </c>
      <c r="Q319">
        <f>_xlfn.XLOOKUP($D319,products!$A:$A,products!E:E,,0)</f>
        <v>7.29</v>
      </c>
      <c r="R319">
        <f>_xlfn.XLOOKUP($D319,products!$A:$A,products!F:F,,0)</f>
        <v>1.458</v>
      </c>
      <c r="S319">
        <f>_xlfn.XLOOKUP($D319,products!$A:$A,products!G:G,,0)</f>
        <v>0.80190000000000006</v>
      </c>
      <c r="T319">
        <f t="shared" si="4"/>
        <v>21.87</v>
      </c>
    </row>
    <row r="320" spans="1:20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t="str">
        <f>IF(_xlfn.XLOOKUP($C320,customers!$A:$A,customers!B:B," ",0) = 0, "N/A", _xlfn.XLOOKUP($C320,customers!$A:$A,customers!B:B," ",0))</f>
        <v>Tess Bennison</v>
      </c>
      <c r="G320" t="str">
        <f>IF(_xlfn.XLOOKUP($C320,customers!$A:$A,customers!C:C," ",0) = 0, "N/A", _xlfn.XLOOKUP(C320,customers!$A:$A,customers!C:C," ",0))</f>
        <v>tbennison8u@google.cn</v>
      </c>
      <c r="H320" t="str">
        <f>IF(_xlfn.XLOOKUP(C320,customers!A:A,customers!D:D," ",0) = 0, "N/A", _xlfn.XLOOKUP(C320,customers!A:A,customers!D:D," ",0))</f>
        <v>+1 (561) 413-7904</v>
      </c>
      <c r="I320" t="str">
        <f>IF(_xlfn.XLOOKUP($C320,customers!$A:$A,customers!E:E," ",0) = 0, "N/A", _xlfn.XLOOKUP($C320,customers!$A:$A,customers!E:E," ",0))</f>
        <v>00225 Fieldstone Center</v>
      </c>
      <c r="J320" t="str">
        <f>IF(_xlfn.XLOOKUP($C320,customers!$A:$A,customers!F:F," ",0) = 0, "N/A", _xlfn.XLOOKUP($C320,customers!$A:$A,customers!F:F," ",0))</f>
        <v>West Palm Beach</v>
      </c>
      <c r="K320" t="str">
        <f>IF(_xlfn.XLOOKUP($C320,customers!$A:$A,customers!G:G," ",0) = 0, "N/A", _xlfn.XLOOKUP($C320,customers!$A:$A,customers!G:G," ",0))</f>
        <v>United States</v>
      </c>
      <c r="L320">
        <f>IF(_xlfn.XLOOKUP($C320,customers!$A:$A,customers!H:H," ",0) = 0, "N/A", _xlfn.XLOOKUP($C320,customers!$A:$A,customers!H:H," ",0))</f>
        <v>33405</v>
      </c>
      <c r="M320" t="str">
        <f>IF(_xlfn.XLOOKUP($C320,customers!$A:$A,customers!I:I," ",0) = 0, "N/A", _xlfn.XLOOKUP($C320,customers!$A:$A,customers!I:I," ",0))</f>
        <v>Yes</v>
      </c>
      <c r="N320" t="str">
        <f>_xlfn.XLOOKUP($D320,products!$A:$A,products!B:B,,0)</f>
        <v>Ara</v>
      </c>
      <c r="O320" t="str">
        <f>_xlfn.XLOOKUP($D320,products!$A:$A,products!C:C,,0)</f>
        <v>M</v>
      </c>
      <c r="P320">
        <f>_xlfn.XLOOKUP($D320,products!$A:$A,products!D:D,,0)</f>
        <v>2.5</v>
      </c>
      <c r="Q320">
        <f>_xlfn.XLOOKUP($D320,products!$A:$A,products!E:E,,0)</f>
        <v>25.874999999999996</v>
      </c>
      <c r="R320">
        <f>_xlfn.XLOOKUP($D320,products!$A:$A,products!F:F,,0)</f>
        <v>1.0349999999999999</v>
      </c>
      <c r="S320">
        <f>_xlfn.XLOOKUP($D320,products!$A:$A,products!G:G,,0)</f>
        <v>2.3287499999999994</v>
      </c>
      <c r="T320">
        <f t="shared" si="4"/>
        <v>51.749999999999993</v>
      </c>
    </row>
    <row r="321" spans="1:20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t="str">
        <f>IF(_xlfn.XLOOKUP($C321,customers!$A:$A,customers!B:B," ",0) = 0, "N/A", _xlfn.XLOOKUP($C321,customers!$A:$A,customers!B:B," ",0))</f>
        <v>Gabie Tweed</v>
      </c>
      <c r="G321" t="str">
        <f>IF(_xlfn.XLOOKUP($C321,customers!$A:$A,customers!C:C," ",0) = 0, "N/A", _xlfn.XLOOKUP(C321,customers!$A:$A,customers!C:C," ",0))</f>
        <v>gtweed8v@yolasite.com</v>
      </c>
      <c r="H321" t="str">
        <f>IF(_xlfn.XLOOKUP(C321,customers!A:A,customers!D:D," ",0) = 0, "N/A", _xlfn.XLOOKUP(C321,customers!A:A,customers!D:D," ",0))</f>
        <v>N/A</v>
      </c>
      <c r="I321" t="str">
        <f>IF(_xlfn.XLOOKUP($C321,customers!$A:$A,customers!E:E," ",0) = 0, "N/A", _xlfn.XLOOKUP($C321,customers!$A:$A,customers!E:E," ",0))</f>
        <v>0 Fairview Lane</v>
      </c>
      <c r="J321" t="str">
        <f>IF(_xlfn.XLOOKUP($C321,customers!$A:$A,customers!F:F," ",0) = 0, "N/A", _xlfn.XLOOKUP($C321,customers!$A:$A,customers!F:F," ",0))</f>
        <v>Fresno</v>
      </c>
      <c r="K321" t="str">
        <f>IF(_xlfn.XLOOKUP($C321,customers!$A:$A,customers!G:G," ",0) = 0, "N/A", _xlfn.XLOOKUP($C321,customers!$A:$A,customers!G:G," ",0))</f>
        <v>United States</v>
      </c>
      <c r="L321">
        <f>IF(_xlfn.XLOOKUP($C321,customers!$A:$A,customers!H:H," ",0) = 0, "N/A", _xlfn.XLOOKUP($C321,customers!$A:$A,customers!H:H," ",0))</f>
        <v>93715</v>
      </c>
      <c r="M321" t="str">
        <f>IF(_xlfn.XLOOKUP($C321,customers!$A:$A,customers!I:I," ",0) = 0, "N/A", _xlfn.XLOOKUP($C321,customers!$A:$A,customers!I:I," ",0))</f>
        <v>Yes</v>
      </c>
      <c r="N321" t="str">
        <f>_xlfn.XLOOKUP($D321,products!$A:$A,products!B:B,,0)</f>
        <v>Exc</v>
      </c>
      <c r="O321" t="str">
        <f>_xlfn.XLOOKUP($D321,products!$A:$A,products!C:C,,0)</f>
        <v>M</v>
      </c>
      <c r="P321">
        <f>_xlfn.XLOOKUP($D321,products!$A:$A,products!D:D,,0)</f>
        <v>0.2</v>
      </c>
      <c r="Q321">
        <f>_xlfn.XLOOKUP($D321,products!$A:$A,products!E:E,,0)</f>
        <v>4.125</v>
      </c>
      <c r="R321">
        <f>_xlfn.XLOOKUP($D321,products!$A:$A,products!F:F,,0)</f>
        <v>2.0625</v>
      </c>
      <c r="S321">
        <f>_xlfn.XLOOKUP($D321,products!$A:$A,products!G:G,,0)</f>
        <v>0.45374999999999999</v>
      </c>
      <c r="T321">
        <f t="shared" si="4"/>
        <v>8.25</v>
      </c>
    </row>
    <row r="322" spans="1:20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t="str">
        <f>IF(_xlfn.XLOOKUP($C322,customers!$A:$A,customers!B:B," ",0) = 0, "N/A", _xlfn.XLOOKUP($C322,customers!$A:$A,customers!B:B," ",0))</f>
        <v>Gabie Tweed</v>
      </c>
      <c r="G322" t="str">
        <f>IF(_xlfn.XLOOKUP($C322,customers!$A:$A,customers!C:C," ",0) = 0, "N/A", _xlfn.XLOOKUP(C322,customers!$A:$A,customers!C:C," ",0))</f>
        <v>gtweed8v@yolasite.com</v>
      </c>
      <c r="H322" t="str">
        <f>IF(_xlfn.XLOOKUP(C322,customers!A:A,customers!D:D," ",0) = 0, "N/A", _xlfn.XLOOKUP(C322,customers!A:A,customers!D:D," ",0))</f>
        <v>N/A</v>
      </c>
      <c r="I322" t="str">
        <f>IF(_xlfn.XLOOKUP($C322,customers!$A:$A,customers!E:E," ",0) = 0, "N/A", _xlfn.XLOOKUP($C322,customers!$A:$A,customers!E:E," ",0))</f>
        <v>0 Fairview Lane</v>
      </c>
      <c r="J322" t="str">
        <f>IF(_xlfn.XLOOKUP($C322,customers!$A:$A,customers!F:F," ",0) = 0, "N/A", _xlfn.XLOOKUP($C322,customers!$A:$A,customers!F:F," ",0))</f>
        <v>Fresno</v>
      </c>
      <c r="K322" t="str">
        <f>IF(_xlfn.XLOOKUP($C322,customers!$A:$A,customers!G:G," ",0) = 0, "N/A", _xlfn.XLOOKUP($C322,customers!$A:$A,customers!G:G," ",0))</f>
        <v>United States</v>
      </c>
      <c r="L322">
        <f>IF(_xlfn.XLOOKUP($C322,customers!$A:$A,customers!H:H," ",0) = 0, "N/A", _xlfn.XLOOKUP($C322,customers!$A:$A,customers!H:H," ",0))</f>
        <v>93715</v>
      </c>
      <c r="M322" t="str">
        <f>IF(_xlfn.XLOOKUP($C322,customers!$A:$A,customers!I:I," ",0) = 0, "N/A", _xlfn.XLOOKUP($C322,customers!$A:$A,customers!I:I," ",0))</f>
        <v>Yes</v>
      </c>
      <c r="N322" t="str">
        <f>_xlfn.XLOOKUP($D322,products!$A:$A,products!B:B,,0)</f>
        <v>Ara</v>
      </c>
      <c r="O322" t="str">
        <f>_xlfn.XLOOKUP($D322,products!$A:$A,products!C:C,,0)</f>
        <v>L</v>
      </c>
      <c r="P322">
        <f>_xlfn.XLOOKUP($D322,products!$A:$A,products!D:D,,0)</f>
        <v>0.2</v>
      </c>
      <c r="Q322">
        <f>_xlfn.XLOOKUP($D322,products!$A:$A,products!E:E,,0)</f>
        <v>3.8849999999999998</v>
      </c>
      <c r="R322">
        <f>_xlfn.XLOOKUP($D322,products!$A:$A,products!F:F,,0)</f>
        <v>1.9424999999999999</v>
      </c>
      <c r="S322">
        <f>_xlfn.XLOOKUP($D322,products!$A:$A,products!G:G,,0)</f>
        <v>0.34964999999999996</v>
      </c>
      <c r="T322">
        <f t="shared" si="4"/>
        <v>19.424999999999997</v>
      </c>
    </row>
    <row r="323" spans="1:20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t="str">
        <f>IF(_xlfn.XLOOKUP($C323,customers!$A:$A,customers!B:B," ",0) = 0, "N/A", _xlfn.XLOOKUP($C323,customers!$A:$A,customers!B:B," ",0))</f>
        <v>Gaile Goggin</v>
      </c>
      <c r="G323" t="str">
        <f>IF(_xlfn.XLOOKUP($C323,customers!$A:$A,customers!C:C," ",0) = 0, "N/A", _xlfn.XLOOKUP(C323,customers!$A:$A,customers!C:C," ",0))</f>
        <v>ggoggin8x@wix.com</v>
      </c>
      <c r="H323" t="str">
        <f>IF(_xlfn.XLOOKUP(C323,customers!A:A,customers!D:D," ",0) = 0, "N/A", _xlfn.XLOOKUP(C323,customers!A:A,customers!D:D," ",0))</f>
        <v>+353 (484) 159-9549</v>
      </c>
      <c r="I323" t="str">
        <f>IF(_xlfn.XLOOKUP($C323,customers!$A:$A,customers!E:E," ",0) = 0, "N/A", _xlfn.XLOOKUP($C323,customers!$A:$A,customers!E:E," ",0))</f>
        <v>654 Mandrake Plaza</v>
      </c>
      <c r="J323" t="str">
        <f>IF(_xlfn.XLOOKUP($C323,customers!$A:$A,customers!F:F," ",0) = 0, "N/A", _xlfn.XLOOKUP($C323,customers!$A:$A,customers!F:F," ",0))</f>
        <v>Sandyford</v>
      </c>
      <c r="K323" t="str">
        <f>IF(_xlfn.XLOOKUP($C323,customers!$A:$A,customers!G:G," ",0) = 0, "N/A", _xlfn.XLOOKUP($C323,customers!$A:$A,customers!G:G," ",0))</f>
        <v>Ireland</v>
      </c>
      <c r="L323" t="str">
        <f>IF(_xlfn.XLOOKUP($C323,customers!$A:$A,customers!H:H," ",0) = 0, "N/A", _xlfn.XLOOKUP($C323,customers!$A:$A,customers!H:H," ",0))</f>
        <v>D04</v>
      </c>
      <c r="M323" t="str">
        <f>IF(_xlfn.XLOOKUP($C323,customers!$A:$A,customers!I:I," ",0) = 0, "N/A", _xlfn.XLOOKUP($C323,customers!$A:$A,customers!I:I," ",0))</f>
        <v>Yes</v>
      </c>
      <c r="N323" t="str">
        <f>_xlfn.XLOOKUP($D323,products!$A:$A,products!B:B,,0)</f>
        <v>Ara</v>
      </c>
      <c r="O323" t="str">
        <f>_xlfn.XLOOKUP($D323,products!$A:$A,products!C:C,,0)</f>
        <v>M</v>
      </c>
      <c r="P323">
        <f>_xlfn.XLOOKUP($D323,products!$A:$A,products!D:D,,0)</f>
        <v>0.2</v>
      </c>
      <c r="Q323">
        <f>_xlfn.XLOOKUP($D323,products!$A:$A,products!E:E,,0)</f>
        <v>3.375</v>
      </c>
      <c r="R323">
        <f>_xlfn.XLOOKUP($D323,products!$A:$A,products!F:F,,0)</f>
        <v>1.6875</v>
      </c>
      <c r="S323">
        <f>_xlfn.XLOOKUP($D323,products!$A:$A,products!G:G,,0)</f>
        <v>0.30374999999999996</v>
      </c>
      <c r="T323">
        <f t="shared" ref="T323:T386" si="5">Q323*E323</f>
        <v>20.25</v>
      </c>
    </row>
    <row r="324" spans="1:20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t="str">
        <f>IF(_xlfn.XLOOKUP($C324,customers!$A:$A,customers!B:B," ",0) = 0, "N/A", _xlfn.XLOOKUP($C324,customers!$A:$A,customers!B:B," ",0))</f>
        <v>Skylar Jeyness</v>
      </c>
      <c r="G324" t="str">
        <f>IF(_xlfn.XLOOKUP($C324,customers!$A:$A,customers!C:C," ",0) = 0, "N/A", _xlfn.XLOOKUP(C324,customers!$A:$A,customers!C:C," ",0))</f>
        <v>sjeyness8y@biglobe.ne.jp</v>
      </c>
      <c r="H324" t="str">
        <f>IF(_xlfn.XLOOKUP(C324,customers!A:A,customers!D:D," ",0) = 0, "N/A", _xlfn.XLOOKUP(C324,customers!A:A,customers!D:D," ",0))</f>
        <v>+353 (460) 272-4069</v>
      </c>
      <c r="I324" t="str">
        <f>IF(_xlfn.XLOOKUP($C324,customers!$A:$A,customers!E:E," ",0) = 0, "N/A", _xlfn.XLOOKUP($C324,customers!$A:$A,customers!E:E," ",0))</f>
        <v>43 Fremont Point</v>
      </c>
      <c r="J324" t="str">
        <f>IF(_xlfn.XLOOKUP($C324,customers!$A:$A,customers!F:F," ",0) = 0, "N/A", _xlfn.XLOOKUP($C324,customers!$A:$A,customers!F:F," ",0))</f>
        <v>Dublin</v>
      </c>
      <c r="K324" t="str">
        <f>IF(_xlfn.XLOOKUP($C324,customers!$A:$A,customers!G:G," ",0) = 0, "N/A", _xlfn.XLOOKUP($C324,customers!$A:$A,customers!G:G," ",0))</f>
        <v>Ireland</v>
      </c>
      <c r="L324" t="str">
        <f>IF(_xlfn.XLOOKUP($C324,customers!$A:$A,customers!H:H," ",0) = 0, "N/A", _xlfn.XLOOKUP($C324,customers!$A:$A,customers!H:H," ",0))</f>
        <v>D04</v>
      </c>
      <c r="M324" t="str">
        <f>IF(_xlfn.XLOOKUP($C324,customers!$A:$A,customers!I:I," ",0) = 0, "N/A", _xlfn.XLOOKUP($C324,customers!$A:$A,customers!I:I," ",0))</f>
        <v>No</v>
      </c>
      <c r="N324" t="str">
        <f>_xlfn.XLOOKUP($D324,products!$A:$A,products!B:B,,0)</f>
        <v>Lib</v>
      </c>
      <c r="O324" t="str">
        <f>_xlfn.XLOOKUP($D324,products!$A:$A,products!C:C,,0)</f>
        <v>D</v>
      </c>
      <c r="P324">
        <f>_xlfn.XLOOKUP($D324,products!$A:$A,products!D:D,,0)</f>
        <v>0.5</v>
      </c>
      <c r="Q324">
        <f>_xlfn.XLOOKUP($D324,products!$A:$A,products!E:E,,0)</f>
        <v>7.77</v>
      </c>
      <c r="R324">
        <f>_xlfn.XLOOKUP($D324,products!$A:$A,products!F:F,,0)</f>
        <v>1.5539999999999998</v>
      </c>
      <c r="S324">
        <f>_xlfn.XLOOKUP($D324,products!$A:$A,products!G:G,,0)</f>
        <v>1.0101</v>
      </c>
      <c r="T324">
        <f t="shared" si="5"/>
        <v>23.31</v>
      </c>
    </row>
    <row r="325" spans="1:20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t="str">
        <f>IF(_xlfn.XLOOKUP($C325,customers!$A:$A,customers!B:B," ",0) = 0, "N/A", _xlfn.XLOOKUP($C325,customers!$A:$A,customers!B:B," ",0))</f>
        <v>Donica Bonhome</v>
      </c>
      <c r="G325" t="str">
        <f>IF(_xlfn.XLOOKUP($C325,customers!$A:$A,customers!C:C," ",0) = 0, "N/A", _xlfn.XLOOKUP(C325,customers!$A:$A,customers!C:C," ",0))</f>
        <v>dbonhome8z@shinystat.com</v>
      </c>
      <c r="H325" t="str">
        <f>IF(_xlfn.XLOOKUP(C325,customers!A:A,customers!D:D," ",0) = 0, "N/A", _xlfn.XLOOKUP(C325,customers!A:A,customers!D:D," ",0))</f>
        <v>+1 (865) 238-4985</v>
      </c>
      <c r="I325" t="str">
        <f>IF(_xlfn.XLOOKUP($C325,customers!$A:$A,customers!E:E," ",0) = 0, "N/A", _xlfn.XLOOKUP($C325,customers!$A:$A,customers!E:E," ",0))</f>
        <v>73509 Victoria Junction</v>
      </c>
      <c r="J325" t="str">
        <f>IF(_xlfn.XLOOKUP($C325,customers!$A:$A,customers!F:F," ",0) = 0, "N/A", _xlfn.XLOOKUP($C325,customers!$A:$A,customers!F:F," ",0))</f>
        <v>Knoxville</v>
      </c>
      <c r="K325" t="str">
        <f>IF(_xlfn.XLOOKUP($C325,customers!$A:$A,customers!G:G," ",0) = 0, "N/A", _xlfn.XLOOKUP($C325,customers!$A:$A,customers!G:G," ",0))</f>
        <v>United States</v>
      </c>
      <c r="L325">
        <f>IF(_xlfn.XLOOKUP($C325,customers!$A:$A,customers!H:H," ",0) = 0, "N/A", _xlfn.XLOOKUP($C325,customers!$A:$A,customers!H:H," ",0))</f>
        <v>37924</v>
      </c>
      <c r="M325" t="str">
        <f>IF(_xlfn.XLOOKUP($C325,customers!$A:$A,customers!I:I," ",0) = 0, "N/A", _xlfn.XLOOKUP($C325,customers!$A:$A,customers!I:I," ",0))</f>
        <v>Yes</v>
      </c>
      <c r="N325" t="str">
        <f>_xlfn.XLOOKUP($D325,products!$A:$A,products!B:B,,0)</f>
        <v>Exc</v>
      </c>
      <c r="O325" t="str">
        <f>_xlfn.XLOOKUP($D325,products!$A:$A,products!C:C,,0)</f>
        <v>D</v>
      </c>
      <c r="P325">
        <f>_xlfn.XLOOKUP($D325,products!$A:$A,products!D:D,,0)</f>
        <v>0.2</v>
      </c>
      <c r="Q325">
        <f>_xlfn.XLOOKUP($D325,products!$A:$A,products!E:E,,0)</f>
        <v>3.645</v>
      </c>
      <c r="R325">
        <f>_xlfn.XLOOKUP($D325,products!$A:$A,products!F:F,,0)</f>
        <v>1.8225</v>
      </c>
      <c r="S325">
        <f>_xlfn.XLOOKUP($D325,products!$A:$A,products!G:G,,0)</f>
        <v>0.40095000000000003</v>
      </c>
      <c r="T325">
        <f t="shared" si="5"/>
        <v>18.225000000000001</v>
      </c>
    </row>
    <row r="326" spans="1:20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t="str">
        <f>IF(_xlfn.XLOOKUP($C326,customers!$A:$A,customers!B:B," ",0) = 0, "N/A", _xlfn.XLOOKUP($C326,customers!$A:$A,customers!B:B," ",0))</f>
        <v>Diena Peetermann</v>
      </c>
      <c r="G326" t="str">
        <f>IF(_xlfn.XLOOKUP($C326,customers!$A:$A,customers!C:C," ",0) = 0, "N/A", _xlfn.XLOOKUP(C326,customers!$A:$A,customers!C:C," ",0))</f>
        <v>N/A</v>
      </c>
      <c r="H326" t="str">
        <f>IF(_xlfn.XLOOKUP(C326,customers!A:A,customers!D:D," ",0) = 0, "N/A", _xlfn.XLOOKUP(C326,customers!A:A,customers!D:D," ",0))</f>
        <v>+1 (913) 671-7118</v>
      </c>
      <c r="I326" t="str">
        <f>IF(_xlfn.XLOOKUP($C326,customers!$A:$A,customers!E:E," ",0) = 0, "N/A", _xlfn.XLOOKUP($C326,customers!$A:$A,customers!E:E," ",0))</f>
        <v>05926 Northfield Parkway</v>
      </c>
      <c r="J326" t="str">
        <f>IF(_xlfn.XLOOKUP($C326,customers!$A:$A,customers!F:F," ",0) = 0, "N/A", _xlfn.XLOOKUP($C326,customers!$A:$A,customers!F:F," ",0))</f>
        <v>Shawnee Mission</v>
      </c>
      <c r="K326" t="str">
        <f>IF(_xlfn.XLOOKUP($C326,customers!$A:$A,customers!G:G," ",0) = 0, "N/A", _xlfn.XLOOKUP($C326,customers!$A:$A,customers!G:G," ",0))</f>
        <v>United States</v>
      </c>
      <c r="L326">
        <f>IF(_xlfn.XLOOKUP($C326,customers!$A:$A,customers!H:H," ",0) = 0, "N/A", _xlfn.XLOOKUP($C326,customers!$A:$A,customers!H:H," ",0))</f>
        <v>66276</v>
      </c>
      <c r="M326" t="str">
        <f>IF(_xlfn.XLOOKUP($C326,customers!$A:$A,customers!I:I," ",0) = 0, "N/A", _xlfn.XLOOKUP($C326,customers!$A:$A,customers!I:I," ",0))</f>
        <v>No</v>
      </c>
      <c r="N326" t="str">
        <f>_xlfn.XLOOKUP($D326,products!$A:$A,products!B:B,,0)</f>
        <v>Exc</v>
      </c>
      <c r="O326" t="str">
        <f>_xlfn.XLOOKUP($D326,products!$A:$A,products!C:C,,0)</f>
        <v>M</v>
      </c>
      <c r="P326">
        <f>_xlfn.XLOOKUP($D326,products!$A:$A,products!D:D,,0)</f>
        <v>1</v>
      </c>
      <c r="Q326">
        <f>_xlfn.XLOOKUP($D326,products!$A:$A,products!E:E,,0)</f>
        <v>13.75</v>
      </c>
      <c r="R326">
        <f>_xlfn.XLOOKUP($D326,products!$A:$A,products!F:F,,0)</f>
        <v>1.375</v>
      </c>
      <c r="S326">
        <f>_xlfn.XLOOKUP($D326,products!$A:$A,products!G:G,,0)</f>
        <v>1.5125</v>
      </c>
      <c r="T326">
        <f t="shared" si="5"/>
        <v>13.75</v>
      </c>
    </row>
    <row r="327" spans="1:20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t="str">
        <f>IF(_xlfn.XLOOKUP($C327,customers!$A:$A,customers!B:B," ",0) = 0, "N/A", _xlfn.XLOOKUP($C327,customers!$A:$A,customers!B:B," ",0))</f>
        <v>Trina Le Sarr</v>
      </c>
      <c r="G327" t="str">
        <f>IF(_xlfn.XLOOKUP($C327,customers!$A:$A,customers!C:C," ",0) = 0, "N/A", _xlfn.XLOOKUP(C327,customers!$A:$A,customers!C:C," ",0))</f>
        <v>tle91@epa.gov</v>
      </c>
      <c r="H327" t="str">
        <f>IF(_xlfn.XLOOKUP(C327,customers!A:A,customers!D:D," ",0) = 0, "N/A", _xlfn.XLOOKUP(C327,customers!A:A,customers!D:D," ",0))</f>
        <v>+1 (415) 176-8216</v>
      </c>
      <c r="I327" t="str">
        <f>IF(_xlfn.XLOOKUP($C327,customers!$A:$A,customers!E:E," ",0) = 0, "N/A", _xlfn.XLOOKUP($C327,customers!$A:$A,customers!E:E," ",0))</f>
        <v>96 Rigney Trail</v>
      </c>
      <c r="J327" t="str">
        <f>IF(_xlfn.XLOOKUP($C327,customers!$A:$A,customers!F:F," ",0) = 0, "N/A", _xlfn.XLOOKUP($C327,customers!$A:$A,customers!F:F," ",0))</f>
        <v>San Francisco</v>
      </c>
      <c r="K327" t="str">
        <f>IF(_xlfn.XLOOKUP($C327,customers!$A:$A,customers!G:G," ",0) = 0, "N/A", _xlfn.XLOOKUP($C327,customers!$A:$A,customers!G:G," ",0))</f>
        <v>United States</v>
      </c>
      <c r="L327">
        <f>IF(_xlfn.XLOOKUP($C327,customers!$A:$A,customers!H:H," ",0) = 0, "N/A", _xlfn.XLOOKUP($C327,customers!$A:$A,customers!H:H," ",0))</f>
        <v>94132</v>
      </c>
      <c r="M327" t="str">
        <f>IF(_xlfn.XLOOKUP($C327,customers!$A:$A,customers!I:I," ",0) = 0, "N/A", _xlfn.XLOOKUP($C327,customers!$A:$A,customers!I:I," ",0))</f>
        <v>Yes</v>
      </c>
      <c r="N327" t="str">
        <f>_xlfn.XLOOKUP($D327,products!$A:$A,products!B:B,,0)</f>
        <v>Ara</v>
      </c>
      <c r="O327" t="str">
        <f>_xlfn.XLOOKUP($D327,products!$A:$A,products!C:C,,0)</f>
        <v>L</v>
      </c>
      <c r="P327">
        <f>_xlfn.XLOOKUP($D327,products!$A:$A,products!D:D,,0)</f>
        <v>2.5</v>
      </c>
      <c r="Q327">
        <f>_xlfn.XLOOKUP($D327,products!$A:$A,products!E:E,,0)</f>
        <v>29.784999999999997</v>
      </c>
      <c r="R327">
        <f>_xlfn.XLOOKUP($D327,products!$A:$A,products!F:F,,0)</f>
        <v>1.1913999999999998</v>
      </c>
      <c r="S327">
        <f>_xlfn.XLOOKUP($D327,products!$A:$A,products!G:G,,0)</f>
        <v>2.6806499999999995</v>
      </c>
      <c r="T327">
        <f t="shared" si="5"/>
        <v>29.784999999999997</v>
      </c>
    </row>
    <row r="328" spans="1:20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t="str">
        <f>IF(_xlfn.XLOOKUP($C328,customers!$A:$A,customers!B:B," ",0) = 0, "N/A", _xlfn.XLOOKUP($C328,customers!$A:$A,customers!B:B," ",0))</f>
        <v>Flynn Antony</v>
      </c>
      <c r="G328" t="str">
        <f>IF(_xlfn.XLOOKUP($C328,customers!$A:$A,customers!C:C," ",0) = 0, "N/A", _xlfn.XLOOKUP(C328,customers!$A:$A,customers!C:C," ",0))</f>
        <v>N/A</v>
      </c>
      <c r="H328" t="str">
        <f>IF(_xlfn.XLOOKUP(C328,customers!A:A,customers!D:D," ",0) = 0, "N/A", _xlfn.XLOOKUP(C328,customers!A:A,customers!D:D," ",0))</f>
        <v>+1 (205) 680-5859</v>
      </c>
      <c r="I328" t="str">
        <f>IF(_xlfn.XLOOKUP($C328,customers!$A:$A,customers!E:E," ",0) = 0, "N/A", _xlfn.XLOOKUP($C328,customers!$A:$A,customers!E:E," ",0))</f>
        <v>5678 Doe Crossing Junction</v>
      </c>
      <c r="J328" t="str">
        <f>IF(_xlfn.XLOOKUP($C328,customers!$A:$A,customers!F:F," ",0) = 0, "N/A", _xlfn.XLOOKUP($C328,customers!$A:$A,customers!F:F," ",0))</f>
        <v>Birmingham</v>
      </c>
      <c r="K328" t="str">
        <f>IF(_xlfn.XLOOKUP($C328,customers!$A:$A,customers!G:G," ",0) = 0, "N/A", _xlfn.XLOOKUP($C328,customers!$A:$A,customers!G:G," ",0))</f>
        <v>United States</v>
      </c>
      <c r="L328">
        <f>IF(_xlfn.XLOOKUP($C328,customers!$A:$A,customers!H:H," ",0) = 0, "N/A", _xlfn.XLOOKUP($C328,customers!$A:$A,customers!H:H," ",0))</f>
        <v>35244</v>
      </c>
      <c r="M328" t="str">
        <f>IF(_xlfn.XLOOKUP($C328,customers!$A:$A,customers!I:I," ",0) = 0, "N/A", _xlfn.XLOOKUP($C328,customers!$A:$A,customers!I:I," ",0))</f>
        <v>No</v>
      </c>
      <c r="N328" t="str">
        <f>_xlfn.XLOOKUP($D328,products!$A:$A,products!B:B,,0)</f>
        <v>Rob</v>
      </c>
      <c r="O328" t="str">
        <f>_xlfn.XLOOKUP($D328,products!$A:$A,products!C:C,,0)</f>
        <v>D</v>
      </c>
      <c r="P328">
        <f>_xlfn.XLOOKUP($D328,products!$A:$A,products!D:D,,0)</f>
        <v>1</v>
      </c>
      <c r="Q328">
        <f>_xlfn.XLOOKUP($D328,products!$A:$A,products!E:E,,0)</f>
        <v>8.9499999999999993</v>
      </c>
      <c r="R328">
        <f>_xlfn.XLOOKUP($D328,products!$A:$A,products!F:F,,0)</f>
        <v>0.89499999999999991</v>
      </c>
      <c r="S328">
        <f>_xlfn.XLOOKUP($D328,products!$A:$A,products!G:G,,0)</f>
        <v>0.53699999999999992</v>
      </c>
      <c r="T328">
        <f t="shared" si="5"/>
        <v>44.75</v>
      </c>
    </row>
    <row r="329" spans="1:20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t="str">
        <f>IF(_xlfn.XLOOKUP($C329,customers!$A:$A,customers!B:B," ",0) = 0, "N/A", _xlfn.XLOOKUP($C329,customers!$A:$A,customers!B:B," ",0))</f>
        <v>Baudoin Alldridge</v>
      </c>
      <c r="G329" t="str">
        <f>IF(_xlfn.XLOOKUP($C329,customers!$A:$A,customers!C:C," ",0) = 0, "N/A", _xlfn.XLOOKUP(C329,customers!$A:$A,customers!C:C," ",0))</f>
        <v>balldridge93@yandex.ru</v>
      </c>
      <c r="H329" t="str">
        <f>IF(_xlfn.XLOOKUP(C329,customers!A:A,customers!D:D," ",0) = 0, "N/A", _xlfn.XLOOKUP(C329,customers!A:A,customers!D:D," ",0))</f>
        <v>+1 (646) 561-0082</v>
      </c>
      <c r="I329" t="str">
        <f>IF(_xlfn.XLOOKUP($C329,customers!$A:$A,customers!E:E," ",0) = 0, "N/A", _xlfn.XLOOKUP($C329,customers!$A:$A,customers!E:E," ",0))</f>
        <v>14 Oriole Hill</v>
      </c>
      <c r="J329" t="str">
        <f>IF(_xlfn.XLOOKUP($C329,customers!$A:$A,customers!F:F," ",0) = 0, "N/A", _xlfn.XLOOKUP($C329,customers!$A:$A,customers!F:F," ",0))</f>
        <v>Brooklyn</v>
      </c>
      <c r="K329" t="str">
        <f>IF(_xlfn.XLOOKUP($C329,customers!$A:$A,customers!G:G," ",0) = 0, "N/A", _xlfn.XLOOKUP($C329,customers!$A:$A,customers!G:G," ",0))</f>
        <v>United States</v>
      </c>
      <c r="L329">
        <f>IF(_xlfn.XLOOKUP($C329,customers!$A:$A,customers!H:H," ",0) = 0, "N/A", _xlfn.XLOOKUP($C329,customers!$A:$A,customers!H:H," ",0))</f>
        <v>11215</v>
      </c>
      <c r="M329" t="str">
        <f>IF(_xlfn.XLOOKUP($C329,customers!$A:$A,customers!I:I," ",0) = 0, "N/A", _xlfn.XLOOKUP($C329,customers!$A:$A,customers!I:I," ",0))</f>
        <v>Yes</v>
      </c>
      <c r="N329" t="str">
        <f>_xlfn.XLOOKUP($D329,products!$A:$A,products!B:B,,0)</f>
        <v>Rob</v>
      </c>
      <c r="O329" t="str">
        <f>_xlfn.XLOOKUP($D329,products!$A:$A,products!C:C,,0)</f>
        <v>D</v>
      </c>
      <c r="P329">
        <f>_xlfn.XLOOKUP($D329,products!$A:$A,products!D:D,,0)</f>
        <v>1</v>
      </c>
      <c r="Q329">
        <f>_xlfn.XLOOKUP($D329,products!$A:$A,products!E:E,,0)</f>
        <v>8.9499999999999993</v>
      </c>
      <c r="R329">
        <f>_xlfn.XLOOKUP($D329,products!$A:$A,products!F:F,,0)</f>
        <v>0.89499999999999991</v>
      </c>
      <c r="S329">
        <f>_xlfn.XLOOKUP($D329,products!$A:$A,products!G:G,,0)</f>
        <v>0.53699999999999992</v>
      </c>
      <c r="T329">
        <f t="shared" si="5"/>
        <v>44.75</v>
      </c>
    </row>
    <row r="330" spans="1:20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t="str">
        <f>IF(_xlfn.XLOOKUP($C330,customers!$A:$A,customers!B:B," ",0) = 0, "N/A", _xlfn.XLOOKUP($C330,customers!$A:$A,customers!B:B," ",0))</f>
        <v>Homer Dulany</v>
      </c>
      <c r="G330" t="str">
        <f>IF(_xlfn.XLOOKUP($C330,customers!$A:$A,customers!C:C," ",0) = 0, "N/A", _xlfn.XLOOKUP(C330,customers!$A:$A,customers!C:C," ",0))</f>
        <v>N/A</v>
      </c>
      <c r="H330" t="str">
        <f>IF(_xlfn.XLOOKUP(C330,customers!A:A,customers!D:D," ",0) = 0, "N/A", _xlfn.XLOOKUP(C330,customers!A:A,customers!D:D," ",0))</f>
        <v>+1 (915) 761-6081</v>
      </c>
      <c r="I330" t="str">
        <f>IF(_xlfn.XLOOKUP($C330,customers!$A:$A,customers!E:E," ",0) = 0, "N/A", _xlfn.XLOOKUP($C330,customers!$A:$A,customers!E:E," ",0))</f>
        <v>1988 Autumn Leaf Crossing</v>
      </c>
      <c r="J330" t="str">
        <f>IF(_xlfn.XLOOKUP($C330,customers!$A:$A,customers!F:F," ",0) = 0, "N/A", _xlfn.XLOOKUP($C330,customers!$A:$A,customers!F:F," ",0))</f>
        <v>El Paso</v>
      </c>
      <c r="K330" t="str">
        <f>IF(_xlfn.XLOOKUP($C330,customers!$A:$A,customers!G:G," ",0) = 0, "N/A", _xlfn.XLOOKUP($C330,customers!$A:$A,customers!G:G," ",0))</f>
        <v>United States</v>
      </c>
      <c r="L330">
        <f>IF(_xlfn.XLOOKUP($C330,customers!$A:$A,customers!H:H," ",0) = 0, "N/A", _xlfn.XLOOKUP($C330,customers!$A:$A,customers!H:H," ",0))</f>
        <v>79934</v>
      </c>
      <c r="M330" t="str">
        <f>IF(_xlfn.XLOOKUP($C330,customers!$A:$A,customers!I:I," ",0) = 0, "N/A", _xlfn.XLOOKUP($C330,customers!$A:$A,customers!I:I," ",0))</f>
        <v>Yes</v>
      </c>
      <c r="N330" t="str">
        <f>_xlfn.XLOOKUP($D330,products!$A:$A,products!B:B,,0)</f>
        <v>Lib</v>
      </c>
      <c r="O330" t="str">
        <f>_xlfn.XLOOKUP($D330,products!$A:$A,products!C:C,,0)</f>
        <v>L</v>
      </c>
      <c r="P330">
        <f>_xlfn.XLOOKUP($D330,products!$A:$A,products!D:D,,0)</f>
        <v>0.5</v>
      </c>
      <c r="Q330">
        <f>_xlfn.XLOOKUP($D330,products!$A:$A,products!E:E,,0)</f>
        <v>9.51</v>
      </c>
      <c r="R330">
        <f>_xlfn.XLOOKUP($D330,products!$A:$A,products!F:F,,0)</f>
        <v>1.9019999999999999</v>
      </c>
      <c r="S330">
        <f>_xlfn.XLOOKUP($D330,products!$A:$A,products!G:G,,0)</f>
        <v>1.2363</v>
      </c>
      <c r="T330">
        <f t="shared" si="5"/>
        <v>38.04</v>
      </c>
    </row>
    <row r="331" spans="1:20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t="str">
        <f>IF(_xlfn.XLOOKUP($C331,customers!$A:$A,customers!B:B," ",0) = 0, "N/A", _xlfn.XLOOKUP($C331,customers!$A:$A,customers!B:B," ",0))</f>
        <v>Lisa Goodger</v>
      </c>
      <c r="G331" t="str">
        <f>IF(_xlfn.XLOOKUP($C331,customers!$A:$A,customers!C:C," ",0) = 0, "N/A", _xlfn.XLOOKUP(C331,customers!$A:$A,customers!C:C," ",0))</f>
        <v>lgoodger95@guardian.co.uk</v>
      </c>
      <c r="H331" t="str">
        <f>IF(_xlfn.XLOOKUP(C331,customers!A:A,customers!D:D," ",0) = 0, "N/A", _xlfn.XLOOKUP(C331,customers!A:A,customers!D:D," ",0))</f>
        <v>N/A</v>
      </c>
      <c r="I331" t="str">
        <f>IF(_xlfn.XLOOKUP($C331,customers!$A:$A,customers!E:E," ",0) = 0, "N/A", _xlfn.XLOOKUP($C331,customers!$A:$A,customers!E:E," ",0))</f>
        <v>86634 Nova Plaza</v>
      </c>
      <c r="J331" t="str">
        <f>IF(_xlfn.XLOOKUP($C331,customers!$A:$A,customers!F:F," ",0) = 0, "N/A", _xlfn.XLOOKUP($C331,customers!$A:$A,customers!F:F," ",0))</f>
        <v>Sacramento</v>
      </c>
      <c r="K331" t="str">
        <f>IF(_xlfn.XLOOKUP($C331,customers!$A:$A,customers!G:G," ",0) = 0, "N/A", _xlfn.XLOOKUP($C331,customers!$A:$A,customers!G:G," ",0))</f>
        <v>United States</v>
      </c>
      <c r="L331">
        <f>IF(_xlfn.XLOOKUP($C331,customers!$A:$A,customers!H:H," ",0) = 0, "N/A", _xlfn.XLOOKUP($C331,customers!$A:$A,customers!H:H," ",0))</f>
        <v>94250</v>
      </c>
      <c r="M331" t="str">
        <f>IF(_xlfn.XLOOKUP($C331,customers!$A:$A,customers!I:I," ",0) = 0, "N/A", _xlfn.XLOOKUP($C331,customers!$A:$A,customers!I:I," ",0))</f>
        <v>Yes</v>
      </c>
      <c r="N331" t="str">
        <f>_xlfn.XLOOKUP($D331,products!$A:$A,products!B:B,,0)</f>
        <v>Rob</v>
      </c>
      <c r="O331" t="str">
        <f>_xlfn.XLOOKUP($D331,products!$A:$A,products!C:C,,0)</f>
        <v>D</v>
      </c>
      <c r="P331">
        <f>_xlfn.XLOOKUP($D331,products!$A:$A,products!D:D,,0)</f>
        <v>0.5</v>
      </c>
      <c r="Q331">
        <f>_xlfn.XLOOKUP($D331,products!$A:$A,products!E:E,,0)</f>
        <v>5.3699999999999992</v>
      </c>
      <c r="R331">
        <f>_xlfn.XLOOKUP($D331,products!$A:$A,products!F:F,,0)</f>
        <v>1.0739999999999998</v>
      </c>
      <c r="S331">
        <f>_xlfn.XLOOKUP($D331,products!$A:$A,products!G:G,,0)</f>
        <v>0.32219999999999993</v>
      </c>
      <c r="T331">
        <f t="shared" si="5"/>
        <v>21.479999999999997</v>
      </c>
    </row>
    <row r="332" spans="1:20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t="str">
        <f>IF(_xlfn.XLOOKUP($C332,customers!$A:$A,customers!B:B," ",0) = 0, "N/A", _xlfn.XLOOKUP($C332,customers!$A:$A,customers!B:B," ",0))</f>
        <v>Selma McMillian</v>
      </c>
      <c r="G332" t="str">
        <f>IF(_xlfn.XLOOKUP($C332,customers!$A:$A,customers!C:C," ",0) = 0, "N/A", _xlfn.XLOOKUP(C332,customers!$A:$A,customers!C:C," ",0))</f>
        <v>smcmillian8t@csmonitor.com</v>
      </c>
      <c r="H332" t="str">
        <f>IF(_xlfn.XLOOKUP(C332,customers!A:A,customers!D:D," ",0) = 0, "N/A", _xlfn.XLOOKUP(C332,customers!A:A,customers!D:D," ",0))</f>
        <v>+1 (330) 407-0631</v>
      </c>
      <c r="I332" t="str">
        <f>IF(_xlfn.XLOOKUP($C332,customers!$A:$A,customers!E:E," ",0) = 0, "N/A", _xlfn.XLOOKUP($C332,customers!$A:$A,customers!E:E," ",0))</f>
        <v>6404 Heffernan Junction</v>
      </c>
      <c r="J332" t="str">
        <f>IF(_xlfn.XLOOKUP($C332,customers!$A:$A,customers!F:F," ",0) = 0, "N/A", _xlfn.XLOOKUP($C332,customers!$A:$A,customers!F:F," ",0))</f>
        <v>Akron</v>
      </c>
      <c r="K332" t="str">
        <f>IF(_xlfn.XLOOKUP($C332,customers!$A:$A,customers!G:G," ",0) = 0, "N/A", _xlfn.XLOOKUP($C332,customers!$A:$A,customers!G:G," ",0))</f>
        <v>United States</v>
      </c>
      <c r="L332">
        <f>IF(_xlfn.XLOOKUP($C332,customers!$A:$A,customers!H:H," ",0) = 0, "N/A", _xlfn.XLOOKUP($C332,customers!$A:$A,customers!H:H," ",0))</f>
        <v>44315</v>
      </c>
      <c r="M332" t="str">
        <f>IF(_xlfn.XLOOKUP($C332,customers!$A:$A,customers!I:I," ",0) = 0, "N/A", _xlfn.XLOOKUP($C332,customers!$A:$A,customers!I:I," ",0))</f>
        <v>No</v>
      </c>
      <c r="N332" t="str">
        <f>_xlfn.XLOOKUP($D332,products!$A:$A,products!B:B,,0)</f>
        <v>Rob</v>
      </c>
      <c r="O332" t="str">
        <f>_xlfn.XLOOKUP($D332,products!$A:$A,products!C:C,,0)</f>
        <v>D</v>
      </c>
      <c r="P332">
        <f>_xlfn.XLOOKUP($D332,products!$A:$A,products!D:D,,0)</f>
        <v>0.5</v>
      </c>
      <c r="Q332">
        <f>_xlfn.XLOOKUP($D332,products!$A:$A,products!E:E,,0)</f>
        <v>5.3699999999999992</v>
      </c>
      <c r="R332">
        <f>_xlfn.XLOOKUP($D332,products!$A:$A,products!F:F,,0)</f>
        <v>1.0739999999999998</v>
      </c>
      <c r="S332">
        <f>_xlfn.XLOOKUP($D332,products!$A:$A,products!G:G,,0)</f>
        <v>0.32219999999999993</v>
      </c>
      <c r="T332">
        <f t="shared" si="5"/>
        <v>16.11</v>
      </c>
    </row>
    <row r="333" spans="1:20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t="str">
        <f>IF(_xlfn.XLOOKUP($C333,customers!$A:$A,customers!B:B," ",0) = 0, "N/A", _xlfn.XLOOKUP($C333,customers!$A:$A,customers!B:B," ",0))</f>
        <v>Corine Drewett</v>
      </c>
      <c r="G333" t="str">
        <f>IF(_xlfn.XLOOKUP($C333,customers!$A:$A,customers!C:C," ",0) = 0, "N/A", _xlfn.XLOOKUP(C333,customers!$A:$A,customers!C:C," ",0))</f>
        <v>cdrewett97@wikipedia.org</v>
      </c>
      <c r="H333" t="str">
        <f>IF(_xlfn.XLOOKUP(C333,customers!A:A,customers!D:D," ",0) = 0, "N/A", _xlfn.XLOOKUP(C333,customers!A:A,customers!D:D," ",0))</f>
        <v>+1 (561) 651-3098</v>
      </c>
      <c r="I333" t="str">
        <f>IF(_xlfn.XLOOKUP($C333,customers!$A:$A,customers!E:E," ",0) = 0, "N/A", _xlfn.XLOOKUP($C333,customers!$A:$A,customers!E:E," ",0))</f>
        <v>1881 Elgar Parkway</v>
      </c>
      <c r="J333" t="str">
        <f>IF(_xlfn.XLOOKUP($C333,customers!$A:$A,customers!F:F," ",0) = 0, "N/A", _xlfn.XLOOKUP($C333,customers!$A:$A,customers!F:F," ",0))</f>
        <v>Boynton Beach</v>
      </c>
      <c r="K333" t="str">
        <f>IF(_xlfn.XLOOKUP($C333,customers!$A:$A,customers!G:G," ",0) = 0, "N/A", _xlfn.XLOOKUP($C333,customers!$A:$A,customers!G:G," ",0))</f>
        <v>United States</v>
      </c>
      <c r="L333">
        <f>IF(_xlfn.XLOOKUP($C333,customers!$A:$A,customers!H:H," ",0) = 0, "N/A", _xlfn.XLOOKUP($C333,customers!$A:$A,customers!H:H," ",0))</f>
        <v>33436</v>
      </c>
      <c r="M333" t="str">
        <f>IF(_xlfn.XLOOKUP($C333,customers!$A:$A,customers!I:I," ",0) = 0, "N/A", _xlfn.XLOOKUP($C333,customers!$A:$A,customers!I:I," ",0))</f>
        <v>Yes</v>
      </c>
      <c r="N333" t="str">
        <f>_xlfn.XLOOKUP($D333,products!$A:$A,products!B:B,,0)</f>
        <v>Rob</v>
      </c>
      <c r="O333" t="str">
        <f>_xlfn.XLOOKUP($D333,products!$A:$A,products!C:C,,0)</f>
        <v>M</v>
      </c>
      <c r="P333">
        <f>_xlfn.XLOOKUP($D333,products!$A:$A,products!D:D,,0)</f>
        <v>2.5</v>
      </c>
      <c r="Q333">
        <f>_xlfn.XLOOKUP($D333,products!$A:$A,products!E:E,,0)</f>
        <v>22.884999999999998</v>
      </c>
      <c r="R333">
        <f>_xlfn.XLOOKUP($D333,products!$A:$A,products!F:F,,0)</f>
        <v>0.91539999999999988</v>
      </c>
      <c r="S333">
        <f>_xlfn.XLOOKUP($D333,products!$A:$A,products!G:G,,0)</f>
        <v>1.3730999999999998</v>
      </c>
      <c r="T333">
        <f t="shared" si="5"/>
        <v>22.884999999999998</v>
      </c>
    </row>
    <row r="334" spans="1:20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t="str">
        <f>IF(_xlfn.XLOOKUP($C334,customers!$A:$A,customers!B:B," ",0) = 0, "N/A", _xlfn.XLOOKUP($C334,customers!$A:$A,customers!B:B," ",0))</f>
        <v>Quinn Parsons</v>
      </c>
      <c r="G334" t="str">
        <f>IF(_xlfn.XLOOKUP($C334,customers!$A:$A,customers!C:C," ",0) = 0, "N/A", _xlfn.XLOOKUP(C334,customers!$A:$A,customers!C:C," ",0))</f>
        <v>qparsons98@blogtalkradio.com</v>
      </c>
      <c r="H334" t="str">
        <f>IF(_xlfn.XLOOKUP(C334,customers!A:A,customers!D:D," ",0) = 0, "N/A", _xlfn.XLOOKUP(C334,customers!A:A,customers!D:D," ",0))</f>
        <v>+1 (323) 848-5169</v>
      </c>
      <c r="I334" t="str">
        <f>IF(_xlfn.XLOOKUP($C334,customers!$A:$A,customers!E:E," ",0) = 0, "N/A", _xlfn.XLOOKUP($C334,customers!$A:$A,customers!E:E," ",0))</f>
        <v>47 Farwell Park</v>
      </c>
      <c r="J334" t="str">
        <f>IF(_xlfn.XLOOKUP($C334,customers!$A:$A,customers!F:F," ",0) = 0, "N/A", _xlfn.XLOOKUP($C334,customers!$A:$A,customers!F:F," ",0))</f>
        <v>Los Angeles</v>
      </c>
      <c r="K334" t="str">
        <f>IF(_xlfn.XLOOKUP($C334,customers!$A:$A,customers!G:G," ",0) = 0, "N/A", _xlfn.XLOOKUP($C334,customers!$A:$A,customers!G:G," ",0))</f>
        <v>United States</v>
      </c>
      <c r="L334">
        <f>IF(_xlfn.XLOOKUP($C334,customers!$A:$A,customers!H:H," ",0) = 0, "N/A", _xlfn.XLOOKUP($C334,customers!$A:$A,customers!H:H," ",0))</f>
        <v>90094</v>
      </c>
      <c r="M334" t="str">
        <f>IF(_xlfn.XLOOKUP($C334,customers!$A:$A,customers!I:I," ",0) = 0, "N/A", _xlfn.XLOOKUP($C334,customers!$A:$A,customers!I:I," ",0))</f>
        <v>Yes</v>
      </c>
      <c r="N334" t="str">
        <f>_xlfn.XLOOKUP($D334,products!$A:$A,products!B:B,,0)</f>
        <v>Ara</v>
      </c>
      <c r="O334" t="str">
        <f>_xlfn.XLOOKUP($D334,products!$A:$A,products!C:C,,0)</f>
        <v>D</v>
      </c>
      <c r="P334">
        <f>_xlfn.XLOOKUP($D334,products!$A:$A,products!D:D,,0)</f>
        <v>0.5</v>
      </c>
      <c r="Q334">
        <f>_xlfn.XLOOKUP($D334,products!$A:$A,products!E:E,,0)</f>
        <v>5.97</v>
      </c>
      <c r="R334">
        <f>_xlfn.XLOOKUP($D334,products!$A:$A,products!F:F,,0)</f>
        <v>1.194</v>
      </c>
      <c r="S334">
        <f>_xlfn.XLOOKUP($D334,products!$A:$A,products!G:G,,0)</f>
        <v>0.5373</v>
      </c>
      <c r="T334">
        <f t="shared" si="5"/>
        <v>17.91</v>
      </c>
    </row>
    <row r="335" spans="1:20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t="str">
        <f>IF(_xlfn.XLOOKUP($C335,customers!$A:$A,customers!B:B," ",0) = 0, "N/A", _xlfn.XLOOKUP($C335,customers!$A:$A,customers!B:B," ",0))</f>
        <v>Vivyan Ceely</v>
      </c>
      <c r="G335" t="str">
        <f>IF(_xlfn.XLOOKUP($C335,customers!$A:$A,customers!C:C," ",0) = 0, "N/A", _xlfn.XLOOKUP(C335,customers!$A:$A,customers!C:C," ",0))</f>
        <v>vceely99@auda.org.au</v>
      </c>
      <c r="H335" t="str">
        <f>IF(_xlfn.XLOOKUP(C335,customers!A:A,customers!D:D," ",0) = 0, "N/A", _xlfn.XLOOKUP(C335,customers!A:A,customers!D:D," ",0))</f>
        <v>+1 (410) 876-8486</v>
      </c>
      <c r="I335" t="str">
        <f>IF(_xlfn.XLOOKUP($C335,customers!$A:$A,customers!E:E," ",0) = 0, "N/A", _xlfn.XLOOKUP($C335,customers!$A:$A,customers!E:E," ",0))</f>
        <v>080 Stoughton Hill</v>
      </c>
      <c r="J335" t="str">
        <f>IF(_xlfn.XLOOKUP($C335,customers!$A:$A,customers!F:F," ",0) = 0, "N/A", _xlfn.XLOOKUP($C335,customers!$A:$A,customers!F:F," ",0))</f>
        <v>Baltimore</v>
      </c>
      <c r="K335" t="str">
        <f>IF(_xlfn.XLOOKUP($C335,customers!$A:$A,customers!G:G," ",0) = 0, "N/A", _xlfn.XLOOKUP($C335,customers!$A:$A,customers!G:G," ",0))</f>
        <v>United States</v>
      </c>
      <c r="L335">
        <f>IF(_xlfn.XLOOKUP($C335,customers!$A:$A,customers!H:H," ",0) = 0, "N/A", _xlfn.XLOOKUP($C335,customers!$A:$A,customers!H:H," ",0))</f>
        <v>21275</v>
      </c>
      <c r="M335" t="str">
        <f>IF(_xlfn.XLOOKUP($C335,customers!$A:$A,customers!I:I," ",0) = 0, "N/A", _xlfn.XLOOKUP($C335,customers!$A:$A,customers!I:I," ",0))</f>
        <v>Yes</v>
      </c>
      <c r="N335" t="str">
        <f>_xlfn.XLOOKUP($D335,products!$A:$A,products!B:B,,0)</f>
        <v>Rob</v>
      </c>
      <c r="O335" t="str">
        <f>_xlfn.XLOOKUP($D335,products!$A:$A,products!C:C,,0)</f>
        <v>M</v>
      </c>
      <c r="P335">
        <f>_xlfn.XLOOKUP($D335,products!$A:$A,products!D:D,,0)</f>
        <v>0.5</v>
      </c>
      <c r="Q335">
        <f>_xlfn.XLOOKUP($D335,products!$A:$A,products!E:E,,0)</f>
        <v>5.97</v>
      </c>
      <c r="R335">
        <f>_xlfn.XLOOKUP($D335,products!$A:$A,products!F:F,,0)</f>
        <v>1.194</v>
      </c>
      <c r="S335">
        <f>_xlfn.XLOOKUP($D335,products!$A:$A,products!G:G,,0)</f>
        <v>0.35819999999999996</v>
      </c>
      <c r="T335">
        <f t="shared" si="5"/>
        <v>23.88</v>
      </c>
    </row>
    <row r="336" spans="1:20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t="str">
        <f>IF(_xlfn.XLOOKUP($C336,customers!$A:$A,customers!B:B," ",0) = 0, "N/A", _xlfn.XLOOKUP($C336,customers!$A:$A,customers!B:B," ",0))</f>
        <v>Elonore Goodings</v>
      </c>
      <c r="G336" t="str">
        <f>IF(_xlfn.XLOOKUP($C336,customers!$A:$A,customers!C:C," ",0) = 0, "N/A", _xlfn.XLOOKUP(C336,customers!$A:$A,customers!C:C," ",0))</f>
        <v>N/A</v>
      </c>
      <c r="H336" t="str">
        <f>IF(_xlfn.XLOOKUP(C336,customers!A:A,customers!D:D," ",0) = 0, "N/A", _xlfn.XLOOKUP(C336,customers!A:A,customers!D:D," ",0))</f>
        <v>N/A</v>
      </c>
      <c r="I336" t="str">
        <f>IF(_xlfn.XLOOKUP($C336,customers!$A:$A,customers!E:E," ",0) = 0, "N/A", _xlfn.XLOOKUP($C336,customers!$A:$A,customers!E:E," ",0))</f>
        <v>7 Grim Point</v>
      </c>
      <c r="J336" t="str">
        <f>IF(_xlfn.XLOOKUP($C336,customers!$A:$A,customers!F:F," ",0) = 0, "N/A", _xlfn.XLOOKUP($C336,customers!$A:$A,customers!F:F," ",0))</f>
        <v>Salt Lake City</v>
      </c>
      <c r="K336" t="str">
        <f>IF(_xlfn.XLOOKUP($C336,customers!$A:$A,customers!G:G," ",0) = 0, "N/A", _xlfn.XLOOKUP($C336,customers!$A:$A,customers!G:G," ",0))</f>
        <v>United States</v>
      </c>
      <c r="L336">
        <f>IF(_xlfn.XLOOKUP($C336,customers!$A:$A,customers!H:H," ",0) = 0, "N/A", _xlfn.XLOOKUP($C336,customers!$A:$A,customers!H:H," ",0))</f>
        <v>84125</v>
      </c>
      <c r="M336" t="str">
        <f>IF(_xlfn.XLOOKUP($C336,customers!$A:$A,customers!I:I," ",0) = 0, "N/A", _xlfn.XLOOKUP($C336,customers!$A:$A,customers!I:I," ",0))</f>
        <v>No</v>
      </c>
      <c r="N336" t="str">
        <f>_xlfn.XLOOKUP($D336,products!$A:$A,products!B:B,,0)</f>
        <v>Rob</v>
      </c>
      <c r="O336" t="str">
        <f>_xlfn.XLOOKUP($D336,products!$A:$A,products!C:C,,0)</f>
        <v>L</v>
      </c>
      <c r="P336">
        <f>_xlfn.XLOOKUP($D336,products!$A:$A,products!D:D,,0)</f>
        <v>1</v>
      </c>
      <c r="Q336">
        <f>_xlfn.XLOOKUP($D336,products!$A:$A,products!E:E,,0)</f>
        <v>11.95</v>
      </c>
      <c r="R336">
        <f>_xlfn.XLOOKUP($D336,products!$A:$A,products!F:F,,0)</f>
        <v>1.1949999999999998</v>
      </c>
      <c r="S336">
        <f>_xlfn.XLOOKUP($D336,products!$A:$A,products!G:G,,0)</f>
        <v>0.71699999999999997</v>
      </c>
      <c r="T336">
        <f t="shared" si="5"/>
        <v>59.75</v>
      </c>
    </row>
    <row r="337" spans="1:20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t="str">
        <f>IF(_xlfn.XLOOKUP($C337,customers!$A:$A,customers!B:B," ",0) = 0, "N/A", _xlfn.XLOOKUP($C337,customers!$A:$A,customers!B:B," ",0))</f>
        <v>Clement Vasiliev</v>
      </c>
      <c r="G337" t="str">
        <f>IF(_xlfn.XLOOKUP($C337,customers!$A:$A,customers!C:C," ",0) = 0, "N/A", _xlfn.XLOOKUP(C337,customers!$A:$A,customers!C:C," ",0))</f>
        <v>cvasiliev9b@discuz.net</v>
      </c>
      <c r="H337" t="str">
        <f>IF(_xlfn.XLOOKUP(C337,customers!A:A,customers!D:D," ",0) = 0, "N/A", _xlfn.XLOOKUP(C337,customers!A:A,customers!D:D," ",0))</f>
        <v>+1 (214) 507-8264</v>
      </c>
      <c r="I337" t="str">
        <f>IF(_xlfn.XLOOKUP($C337,customers!$A:$A,customers!E:E," ",0) = 0, "N/A", _xlfn.XLOOKUP($C337,customers!$A:$A,customers!E:E," ",0))</f>
        <v>49 Eliot Alley</v>
      </c>
      <c r="J337" t="str">
        <f>IF(_xlfn.XLOOKUP($C337,customers!$A:$A,customers!F:F," ",0) = 0, "N/A", _xlfn.XLOOKUP($C337,customers!$A:$A,customers!F:F," ",0))</f>
        <v>Garland</v>
      </c>
      <c r="K337" t="str">
        <f>IF(_xlfn.XLOOKUP($C337,customers!$A:$A,customers!G:G," ",0) = 0, "N/A", _xlfn.XLOOKUP($C337,customers!$A:$A,customers!G:G," ",0))</f>
        <v>United States</v>
      </c>
      <c r="L337">
        <f>IF(_xlfn.XLOOKUP($C337,customers!$A:$A,customers!H:H," ",0) = 0, "N/A", _xlfn.XLOOKUP($C337,customers!$A:$A,customers!H:H," ",0))</f>
        <v>75049</v>
      </c>
      <c r="M337" t="str">
        <f>IF(_xlfn.XLOOKUP($C337,customers!$A:$A,customers!I:I," ",0) = 0, "N/A", _xlfn.XLOOKUP($C337,customers!$A:$A,customers!I:I," ",0))</f>
        <v>Yes</v>
      </c>
      <c r="N337" t="str">
        <f>_xlfn.XLOOKUP($D337,products!$A:$A,products!B:B,,0)</f>
        <v>Lib</v>
      </c>
      <c r="O337" t="str">
        <f>_xlfn.XLOOKUP($D337,products!$A:$A,products!C:C,,0)</f>
        <v>L</v>
      </c>
      <c r="P337">
        <f>_xlfn.XLOOKUP($D337,products!$A:$A,products!D:D,,0)</f>
        <v>0.2</v>
      </c>
      <c r="Q337">
        <f>_xlfn.XLOOKUP($D337,products!$A:$A,products!E:E,,0)</f>
        <v>4.7549999999999999</v>
      </c>
      <c r="R337">
        <f>_xlfn.XLOOKUP($D337,products!$A:$A,products!F:F,,0)</f>
        <v>2.3774999999999999</v>
      </c>
      <c r="S337">
        <f>_xlfn.XLOOKUP($D337,products!$A:$A,products!G:G,,0)</f>
        <v>0.61814999999999998</v>
      </c>
      <c r="T337">
        <f t="shared" si="5"/>
        <v>28.53</v>
      </c>
    </row>
    <row r="338" spans="1:20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t="str">
        <f>IF(_xlfn.XLOOKUP($C338,customers!$A:$A,customers!B:B," ",0) = 0, "N/A", _xlfn.XLOOKUP($C338,customers!$A:$A,customers!B:B," ",0))</f>
        <v>Terencio O'Moylan</v>
      </c>
      <c r="G338" t="str">
        <f>IF(_xlfn.XLOOKUP($C338,customers!$A:$A,customers!C:C," ",0) = 0, "N/A", _xlfn.XLOOKUP(C338,customers!$A:$A,customers!C:C," ",0))</f>
        <v>tomoylan9c@liveinternet.ru</v>
      </c>
      <c r="H338" t="str">
        <f>IF(_xlfn.XLOOKUP(C338,customers!A:A,customers!D:D," ",0) = 0, "N/A", _xlfn.XLOOKUP(C338,customers!A:A,customers!D:D," ",0))</f>
        <v>+44 (911) 807-7254</v>
      </c>
      <c r="I338" t="str">
        <f>IF(_xlfn.XLOOKUP($C338,customers!$A:$A,customers!E:E," ",0) = 0, "N/A", _xlfn.XLOOKUP($C338,customers!$A:$A,customers!E:E," ",0))</f>
        <v>19 Kings Pass</v>
      </c>
      <c r="J338" t="str">
        <f>IF(_xlfn.XLOOKUP($C338,customers!$A:$A,customers!F:F," ",0) = 0, "N/A", _xlfn.XLOOKUP($C338,customers!$A:$A,customers!F:F," ",0))</f>
        <v>Church End</v>
      </c>
      <c r="K338" t="str">
        <f>IF(_xlfn.XLOOKUP($C338,customers!$A:$A,customers!G:G," ",0) = 0, "N/A", _xlfn.XLOOKUP($C338,customers!$A:$A,customers!G:G," ",0))</f>
        <v>United Kingdom</v>
      </c>
      <c r="L338" t="str">
        <f>IF(_xlfn.XLOOKUP($C338,customers!$A:$A,customers!H:H," ",0) = 0, "N/A", _xlfn.XLOOKUP($C338,customers!$A:$A,customers!H:H," ",0))</f>
        <v>CB4</v>
      </c>
      <c r="M338" t="str">
        <f>IF(_xlfn.XLOOKUP($C338,customers!$A:$A,customers!I:I," ",0) = 0, "N/A", _xlfn.XLOOKUP($C338,customers!$A:$A,customers!I:I," ",0))</f>
        <v>No</v>
      </c>
      <c r="N338" t="str">
        <f>_xlfn.XLOOKUP($D338,products!$A:$A,products!B:B,,0)</f>
        <v>Ara</v>
      </c>
      <c r="O338" t="str">
        <f>_xlfn.XLOOKUP($D338,products!$A:$A,products!C:C,,0)</f>
        <v>M</v>
      </c>
      <c r="P338">
        <f>_xlfn.XLOOKUP($D338,products!$A:$A,products!D:D,,0)</f>
        <v>1</v>
      </c>
      <c r="Q338">
        <f>_xlfn.XLOOKUP($D338,products!$A:$A,products!E:E,,0)</f>
        <v>11.25</v>
      </c>
      <c r="R338">
        <f>_xlfn.XLOOKUP($D338,products!$A:$A,products!F:F,,0)</f>
        <v>1.125</v>
      </c>
      <c r="S338">
        <f>_xlfn.XLOOKUP($D338,products!$A:$A,products!G:G,,0)</f>
        <v>1.0125</v>
      </c>
      <c r="T338">
        <f t="shared" si="5"/>
        <v>45</v>
      </c>
    </row>
    <row r="339" spans="1:20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t="str">
        <f>IF(_xlfn.XLOOKUP($C339,customers!$A:$A,customers!B:B," ",0) = 0, "N/A", _xlfn.XLOOKUP($C339,customers!$A:$A,customers!B:B," ",0))</f>
        <v>Flynn Antony</v>
      </c>
      <c r="G339" t="str">
        <f>IF(_xlfn.XLOOKUP($C339,customers!$A:$A,customers!C:C," ",0) = 0, "N/A", _xlfn.XLOOKUP(C339,customers!$A:$A,customers!C:C," ",0))</f>
        <v>N/A</v>
      </c>
      <c r="H339" t="str">
        <f>IF(_xlfn.XLOOKUP(C339,customers!A:A,customers!D:D," ",0) = 0, "N/A", _xlfn.XLOOKUP(C339,customers!A:A,customers!D:D," ",0))</f>
        <v>+1 (205) 680-5859</v>
      </c>
      <c r="I339" t="str">
        <f>IF(_xlfn.XLOOKUP($C339,customers!$A:$A,customers!E:E," ",0) = 0, "N/A", _xlfn.XLOOKUP($C339,customers!$A:$A,customers!E:E," ",0))</f>
        <v>5678 Doe Crossing Junction</v>
      </c>
      <c r="J339" t="str">
        <f>IF(_xlfn.XLOOKUP($C339,customers!$A:$A,customers!F:F," ",0) = 0, "N/A", _xlfn.XLOOKUP($C339,customers!$A:$A,customers!F:F," ",0))</f>
        <v>Birmingham</v>
      </c>
      <c r="K339" t="str">
        <f>IF(_xlfn.XLOOKUP($C339,customers!$A:$A,customers!G:G," ",0) = 0, "N/A", _xlfn.XLOOKUP($C339,customers!$A:$A,customers!G:G," ",0))</f>
        <v>United States</v>
      </c>
      <c r="L339">
        <f>IF(_xlfn.XLOOKUP($C339,customers!$A:$A,customers!H:H," ",0) = 0, "N/A", _xlfn.XLOOKUP($C339,customers!$A:$A,customers!H:H," ",0))</f>
        <v>35244</v>
      </c>
      <c r="M339" t="str">
        <f>IF(_xlfn.XLOOKUP($C339,customers!$A:$A,customers!I:I," ",0) = 0, "N/A", _xlfn.XLOOKUP($C339,customers!$A:$A,customers!I:I," ",0))</f>
        <v>No</v>
      </c>
      <c r="N339" t="str">
        <f>_xlfn.XLOOKUP($D339,products!$A:$A,products!B:B,,0)</f>
        <v>Exc</v>
      </c>
      <c r="O339" t="str">
        <f>_xlfn.XLOOKUP($D339,products!$A:$A,products!C:C,,0)</f>
        <v>D</v>
      </c>
      <c r="P339">
        <f>_xlfn.XLOOKUP($D339,products!$A:$A,products!D:D,,0)</f>
        <v>2.5</v>
      </c>
      <c r="Q339">
        <f>_xlfn.XLOOKUP($D339,products!$A:$A,products!E:E,,0)</f>
        <v>27.945</v>
      </c>
      <c r="R339">
        <f>_xlfn.XLOOKUP($D339,products!$A:$A,products!F:F,,0)</f>
        <v>1.1177999999999999</v>
      </c>
      <c r="S339">
        <f>_xlfn.XLOOKUP($D339,products!$A:$A,products!G:G,,0)</f>
        <v>3.07395</v>
      </c>
      <c r="T339">
        <f t="shared" si="5"/>
        <v>55.89</v>
      </c>
    </row>
    <row r="340" spans="1:20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t="str">
        <f>IF(_xlfn.XLOOKUP($C340,customers!$A:$A,customers!B:B," ",0) = 0, "N/A", _xlfn.XLOOKUP($C340,customers!$A:$A,customers!B:B," ",0))</f>
        <v>Wyatan Fetherston</v>
      </c>
      <c r="G340" t="str">
        <f>IF(_xlfn.XLOOKUP($C340,customers!$A:$A,customers!C:C," ",0) = 0, "N/A", _xlfn.XLOOKUP(C340,customers!$A:$A,customers!C:C," ",0))</f>
        <v>wfetherston9e@constantcontact.com</v>
      </c>
      <c r="H340" t="str">
        <f>IF(_xlfn.XLOOKUP(C340,customers!A:A,customers!D:D," ",0) = 0, "N/A", _xlfn.XLOOKUP(C340,customers!A:A,customers!D:D," ",0))</f>
        <v>+1 (212) 724-3420</v>
      </c>
      <c r="I340" t="str">
        <f>IF(_xlfn.XLOOKUP($C340,customers!$A:$A,customers!E:E," ",0) = 0, "N/A", _xlfn.XLOOKUP($C340,customers!$A:$A,customers!E:E," ",0))</f>
        <v>74 Morning Avenue</v>
      </c>
      <c r="J340" t="str">
        <f>IF(_xlfn.XLOOKUP($C340,customers!$A:$A,customers!F:F," ",0) = 0, "N/A", _xlfn.XLOOKUP($C340,customers!$A:$A,customers!F:F," ",0))</f>
        <v>New York City</v>
      </c>
      <c r="K340" t="str">
        <f>IF(_xlfn.XLOOKUP($C340,customers!$A:$A,customers!G:G," ",0) = 0, "N/A", _xlfn.XLOOKUP($C340,customers!$A:$A,customers!G:G," ",0))</f>
        <v>United States</v>
      </c>
      <c r="L340">
        <f>IF(_xlfn.XLOOKUP($C340,customers!$A:$A,customers!H:H," ",0) = 0, "N/A", _xlfn.XLOOKUP($C340,customers!$A:$A,customers!H:H," ",0))</f>
        <v>10184</v>
      </c>
      <c r="M340" t="str">
        <f>IF(_xlfn.XLOOKUP($C340,customers!$A:$A,customers!I:I," ",0) = 0, "N/A", _xlfn.XLOOKUP($C340,customers!$A:$A,customers!I:I," ",0))</f>
        <v>No</v>
      </c>
      <c r="N340" t="str">
        <f>_xlfn.XLOOKUP($D340,products!$A:$A,products!B:B,,0)</f>
        <v>Exc</v>
      </c>
      <c r="O340" t="str">
        <f>_xlfn.XLOOKUP($D340,products!$A:$A,products!C:C,,0)</f>
        <v>L</v>
      </c>
      <c r="P340">
        <f>_xlfn.XLOOKUP($D340,products!$A:$A,products!D:D,,0)</f>
        <v>1</v>
      </c>
      <c r="Q340">
        <f>_xlfn.XLOOKUP($D340,products!$A:$A,products!E:E,,0)</f>
        <v>14.85</v>
      </c>
      <c r="R340">
        <f>_xlfn.XLOOKUP($D340,products!$A:$A,products!F:F,,0)</f>
        <v>1.4849999999999999</v>
      </c>
      <c r="S340">
        <f>_xlfn.XLOOKUP($D340,products!$A:$A,products!G:G,,0)</f>
        <v>1.6335</v>
      </c>
      <c r="T340">
        <f t="shared" si="5"/>
        <v>59.4</v>
      </c>
    </row>
    <row r="341" spans="1:20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t="str">
        <f>IF(_xlfn.XLOOKUP($C341,customers!$A:$A,customers!B:B," ",0) = 0, "N/A", _xlfn.XLOOKUP($C341,customers!$A:$A,customers!B:B," ",0))</f>
        <v>Emmaline Rasmus</v>
      </c>
      <c r="G341" t="str">
        <f>IF(_xlfn.XLOOKUP($C341,customers!$A:$A,customers!C:C," ",0) = 0, "N/A", _xlfn.XLOOKUP(C341,customers!$A:$A,customers!C:C," ",0))</f>
        <v>erasmus9f@techcrunch.com</v>
      </c>
      <c r="H341" t="str">
        <f>IF(_xlfn.XLOOKUP(C341,customers!A:A,customers!D:D," ",0) = 0, "N/A", _xlfn.XLOOKUP(C341,customers!A:A,customers!D:D," ",0))</f>
        <v>+1 (617) 830-9474</v>
      </c>
      <c r="I341" t="str">
        <f>IF(_xlfn.XLOOKUP($C341,customers!$A:$A,customers!E:E," ",0) = 0, "N/A", _xlfn.XLOOKUP($C341,customers!$A:$A,customers!E:E," ",0))</f>
        <v>045 Jackson Junction</v>
      </c>
      <c r="J341" t="str">
        <f>IF(_xlfn.XLOOKUP($C341,customers!$A:$A,customers!F:F," ",0) = 0, "N/A", _xlfn.XLOOKUP($C341,customers!$A:$A,customers!F:F," ",0))</f>
        <v>Boston</v>
      </c>
      <c r="K341" t="str">
        <f>IF(_xlfn.XLOOKUP($C341,customers!$A:$A,customers!G:G," ",0) = 0, "N/A", _xlfn.XLOOKUP($C341,customers!$A:$A,customers!G:G," ",0))</f>
        <v>United States</v>
      </c>
      <c r="L341">
        <f>IF(_xlfn.XLOOKUP($C341,customers!$A:$A,customers!H:H," ",0) = 0, "N/A", _xlfn.XLOOKUP($C341,customers!$A:$A,customers!H:H," ",0))</f>
        <v>2216</v>
      </c>
      <c r="M341" t="str">
        <f>IF(_xlfn.XLOOKUP($C341,customers!$A:$A,customers!I:I," ",0) = 0, "N/A", _xlfn.XLOOKUP($C341,customers!$A:$A,customers!I:I," ",0))</f>
        <v>Yes</v>
      </c>
      <c r="N341" t="str">
        <f>_xlfn.XLOOKUP($D341,products!$A:$A,products!B:B,,0)</f>
        <v>Exc</v>
      </c>
      <c r="O341" t="str">
        <f>_xlfn.XLOOKUP($D341,products!$A:$A,products!C:C,,0)</f>
        <v>D</v>
      </c>
      <c r="P341">
        <f>_xlfn.XLOOKUP($D341,products!$A:$A,products!D:D,,0)</f>
        <v>0.2</v>
      </c>
      <c r="Q341">
        <f>_xlfn.XLOOKUP($D341,products!$A:$A,products!E:E,,0)</f>
        <v>3.645</v>
      </c>
      <c r="R341">
        <f>_xlfn.XLOOKUP($D341,products!$A:$A,products!F:F,,0)</f>
        <v>1.8225</v>
      </c>
      <c r="S341">
        <f>_xlfn.XLOOKUP($D341,products!$A:$A,products!G:G,,0)</f>
        <v>0.40095000000000003</v>
      </c>
      <c r="T341">
        <f t="shared" si="5"/>
        <v>7.29</v>
      </c>
    </row>
    <row r="342" spans="1:20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t="str">
        <f>IF(_xlfn.XLOOKUP($C342,customers!$A:$A,customers!B:B," ",0) = 0, "N/A", _xlfn.XLOOKUP($C342,customers!$A:$A,customers!B:B," ",0))</f>
        <v>Wesley Giorgioni</v>
      </c>
      <c r="G342" t="str">
        <f>IF(_xlfn.XLOOKUP($C342,customers!$A:$A,customers!C:C," ",0) = 0, "N/A", _xlfn.XLOOKUP(C342,customers!$A:$A,customers!C:C," ",0))</f>
        <v>wgiorgioni9g@wikipedia.org</v>
      </c>
      <c r="H342" t="str">
        <f>IF(_xlfn.XLOOKUP(C342,customers!A:A,customers!D:D," ",0) = 0, "N/A", _xlfn.XLOOKUP(C342,customers!A:A,customers!D:D," ",0))</f>
        <v>+1 (415) 960-7198</v>
      </c>
      <c r="I342" t="str">
        <f>IF(_xlfn.XLOOKUP($C342,customers!$A:$A,customers!E:E," ",0) = 0, "N/A", _xlfn.XLOOKUP($C342,customers!$A:$A,customers!E:E," ",0))</f>
        <v>45 Trailsway Avenue</v>
      </c>
      <c r="J342" t="str">
        <f>IF(_xlfn.XLOOKUP($C342,customers!$A:$A,customers!F:F," ",0) = 0, "N/A", _xlfn.XLOOKUP($C342,customers!$A:$A,customers!F:F," ",0))</f>
        <v>San Francisco</v>
      </c>
      <c r="K342" t="str">
        <f>IF(_xlfn.XLOOKUP($C342,customers!$A:$A,customers!G:G," ",0) = 0, "N/A", _xlfn.XLOOKUP($C342,customers!$A:$A,customers!G:G," ",0))</f>
        <v>United States</v>
      </c>
      <c r="L342">
        <f>IF(_xlfn.XLOOKUP($C342,customers!$A:$A,customers!H:H," ",0) = 0, "N/A", _xlfn.XLOOKUP($C342,customers!$A:$A,customers!H:H," ",0))</f>
        <v>94132</v>
      </c>
      <c r="M342" t="str">
        <f>IF(_xlfn.XLOOKUP($C342,customers!$A:$A,customers!I:I," ",0) = 0, "N/A", _xlfn.XLOOKUP($C342,customers!$A:$A,customers!I:I," ",0))</f>
        <v>Yes</v>
      </c>
      <c r="N342" t="str">
        <f>_xlfn.XLOOKUP($D342,products!$A:$A,products!B:B,,0)</f>
        <v>Exc</v>
      </c>
      <c r="O342" t="str">
        <f>_xlfn.XLOOKUP($D342,products!$A:$A,products!C:C,,0)</f>
        <v>D</v>
      </c>
      <c r="P342">
        <f>_xlfn.XLOOKUP($D342,products!$A:$A,products!D:D,,0)</f>
        <v>0.5</v>
      </c>
      <c r="Q342">
        <f>_xlfn.XLOOKUP($D342,products!$A:$A,products!E:E,,0)</f>
        <v>7.29</v>
      </c>
      <c r="R342">
        <f>_xlfn.XLOOKUP($D342,products!$A:$A,products!F:F,,0)</f>
        <v>1.458</v>
      </c>
      <c r="S342">
        <f>_xlfn.XLOOKUP($D342,products!$A:$A,products!G:G,,0)</f>
        <v>0.80190000000000006</v>
      </c>
      <c r="T342">
        <f t="shared" si="5"/>
        <v>7.29</v>
      </c>
    </row>
    <row r="343" spans="1:20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t="str">
        <f>IF(_xlfn.XLOOKUP($C343,customers!$A:$A,customers!B:B," ",0) = 0, "N/A", _xlfn.XLOOKUP($C343,customers!$A:$A,customers!B:B," ",0))</f>
        <v>Lucienne Scargle</v>
      </c>
      <c r="G343" t="str">
        <f>IF(_xlfn.XLOOKUP($C343,customers!$A:$A,customers!C:C," ",0) = 0, "N/A", _xlfn.XLOOKUP(C343,customers!$A:$A,customers!C:C," ",0))</f>
        <v>lscargle9h@myspace.com</v>
      </c>
      <c r="H343" t="str">
        <f>IF(_xlfn.XLOOKUP(C343,customers!A:A,customers!D:D," ",0) = 0, "N/A", _xlfn.XLOOKUP(C343,customers!A:A,customers!D:D," ",0))</f>
        <v>+1 (317) 136-7045</v>
      </c>
      <c r="I343" t="str">
        <f>IF(_xlfn.XLOOKUP($C343,customers!$A:$A,customers!E:E," ",0) = 0, "N/A", _xlfn.XLOOKUP($C343,customers!$A:$A,customers!E:E," ",0))</f>
        <v>62 Pepper Wood Plaza</v>
      </c>
      <c r="J343" t="str">
        <f>IF(_xlfn.XLOOKUP($C343,customers!$A:$A,customers!F:F," ",0) = 0, "N/A", _xlfn.XLOOKUP($C343,customers!$A:$A,customers!F:F," ",0))</f>
        <v>Indianapolis</v>
      </c>
      <c r="K343" t="str">
        <f>IF(_xlfn.XLOOKUP($C343,customers!$A:$A,customers!G:G," ",0) = 0, "N/A", _xlfn.XLOOKUP($C343,customers!$A:$A,customers!G:G," ",0))</f>
        <v>United States</v>
      </c>
      <c r="L343">
        <f>IF(_xlfn.XLOOKUP($C343,customers!$A:$A,customers!H:H," ",0) = 0, "N/A", _xlfn.XLOOKUP($C343,customers!$A:$A,customers!H:H," ",0))</f>
        <v>46295</v>
      </c>
      <c r="M343" t="str">
        <f>IF(_xlfn.XLOOKUP($C343,customers!$A:$A,customers!I:I," ",0) = 0, "N/A", _xlfn.XLOOKUP($C343,customers!$A:$A,customers!I:I," ",0))</f>
        <v>No</v>
      </c>
      <c r="N343" t="str">
        <f>_xlfn.XLOOKUP($D343,products!$A:$A,products!B:B,,0)</f>
        <v>Exc</v>
      </c>
      <c r="O343" t="str">
        <f>_xlfn.XLOOKUP($D343,products!$A:$A,products!C:C,,0)</f>
        <v>L</v>
      </c>
      <c r="P343">
        <f>_xlfn.XLOOKUP($D343,products!$A:$A,products!D:D,,0)</f>
        <v>0.5</v>
      </c>
      <c r="Q343">
        <f>_xlfn.XLOOKUP($D343,products!$A:$A,products!E:E,,0)</f>
        <v>8.91</v>
      </c>
      <c r="R343">
        <f>_xlfn.XLOOKUP($D343,products!$A:$A,products!F:F,,0)</f>
        <v>1.782</v>
      </c>
      <c r="S343">
        <f>_xlfn.XLOOKUP($D343,products!$A:$A,products!G:G,,0)</f>
        <v>0.98009999999999997</v>
      </c>
      <c r="T343">
        <f t="shared" si="5"/>
        <v>17.82</v>
      </c>
    </row>
    <row r="344" spans="1:20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t="str">
        <f>IF(_xlfn.XLOOKUP($C344,customers!$A:$A,customers!B:B," ",0) = 0, "N/A", _xlfn.XLOOKUP($C344,customers!$A:$A,customers!B:B," ",0))</f>
        <v>Lucienne Scargle</v>
      </c>
      <c r="G344" t="str">
        <f>IF(_xlfn.XLOOKUP($C344,customers!$A:$A,customers!C:C," ",0) = 0, "N/A", _xlfn.XLOOKUP(C344,customers!$A:$A,customers!C:C," ",0))</f>
        <v>lscargle9h@myspace.com</v>
      </c>
      <c r="H344" t="str">
        <f>IF(_xlfn.XLOOKUP(C344,customers!A:A,customers!D:D," ",0) = 0, "N/A", _xlfn.XLOOKUP(C344,customers!A:A,customers!D:D," ",0))</f>
        <v>+1 (317) 136-7045</v>
      </c>
      <c r="I344" t="str">
        <f>IF(_xlfn.XLOOKUP($C344,customers!$A:$A,customers!E:E," ",0) = 0, "N/A", _xlfn.XLOOKUP($C344,customers!$A:$A,customers!E:E," ",0))</f>
        <v>62 Pepper Wood Plaza</v>
      </c>
      <c r="J344" t="str">
        <f>IF(_xlfn.XLOOKUP($C344,customers!$A:$A,customers!F:F," ",0) = 0, "N/A", _xlfn.XLOOKUP($C344,customers!$A:$A,customers!F:F," ",0))</f>
        <v>Indianapolis</v>
      </c>
      <c r="K344" t="str">
        <f>IF(_xlfn.XLOOKUP($C344,customers!$A:$A,customers!G:G," ",0) = 0, "N/A", _xlfn.XLOOKUP($C344,customers!$A:$A,customers!G:G," ",0))</f>
        <v>United States</v>
      </c>
      <c r="L344">
        <f>IF(_xlfn.XLOOKUP($C344,customers!$A:$A,customers!H:H," ",0) = 0, "N/A", _xlfn.XLOOKUP($C344,customers!$A:$A,customers!H:H," ",0))</f>
        <v>46295</v>
      </c>
      <c r="M344" t="str">
        <f>IF(_xlfn.XLOOKUP($C344,customers!$A:$A,customers!I:I," ",0) = 0, "N/A", _xlfn.XLOOKUP($C344,customers!$A:$A,customers!I:I," ",0))</f>
        <v>No</v>
      </c>
      <c r="N344" t="str">
        <f>_xlfn.XLOOKUP($D344,products!$A:$A,products!B:B,,0)</f>
        <v>Lib</v>
      </c>
      <c r="O344" t="str">
        <f>_xlfn.XLOOKUP($D344,products!$A:$A,products!C:C,,0)</f>
        <v>D</v>
      </c>
      <c r="P344">
        <f>_xlfn.XLOOKUP($D344,products!$A:$A,products!D:D,,0)</f>
        <v>0.5</v>
      </c>
      <c r="Q344">
        <f>_xlfn.XLOOKUP($D344,products!$A:$A,products!E:E,,0)</f>
        <v>7.77</v>
      </c>
      <c r="R344">
        <f>_xlfn.XLOOKUP($D344,products!$A:$A,products!F:F,,0)</f>
        <v>1.5539999999999998</v>
      </c>
      <c r="S344">
        <f>_xlfn.XLOOKUP($D344,products!$A:$A,products!G:G,,0)</f>
        <v>1.0101</v>
      </c>
      <c r="T344">
        <f t="shared" si="5"/>
        <v>38.849999999999994</v>
      </c>
    </row>
    <row r="345" spans="1:20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t="str">
        <f>IF(_xlfn.XLOOKUP($C345,customers!$A:$A,customers!B:B," ",0) = 0, "N/A", _xlfn.XLOOKUP($C345,customers!$A:$A,customers!B:B," ",0))</f>
        <v>Noam Climance</v>
      </c>
      <c r="G345" t="str">
        <f>IF(_xlfn.XLOOKUP($C345,customers!$A:$A,customers!C:C," ",0) = 0, "N/A", _xlfn.XLOOKUP(C345,customers!$A:$A,customers!C:C," ",0))</f>
        <v>nclimance9j@europa.eu</v>
      </c>
      <c r="H345" t="str">
        <f>IF(_xlfn.XLOOKUP(C345,customers!A:A,customers!D:D," ",0) = 0, "N/A", _xlfn.XLOOKUP(C345,customers!A:A,customers!D:D," ",0))</f>
        <v>N/A</v>
      </c>
      <c r="I345" t="str">
        <f>IF(_xlfn.XLOOKUP($C345,customers!$A:$A,customers!E:E," ",0) = 0, "N/A", _xlfn.XLOOKUP($C345,customers!$A:$A,customers!E:E," ",0))</f>
        <v>34 Orin Crossing</v>
      </c>
      <c r="J345" t="str">
        <f>IF(_xlfn.XLOOKUP($C345,customers!$A:$A,customers!F:F," ",0) = 0, "N/A", _xlfn.XLOOKUP($C345,customers!$A:$A,customers!F:F," ",0))</f>
        <v>Seattle</v>
      </c>
      <c r="K345" t="str">
        <f>IF(_xlfn.XLOOKUP($C345,customers!$A:$A,customers!G:G," ",0) = 0, "N/A", _xlfn.XLOOKUP($C345,customers!$A:$A,customers!G:G," ",0))</f>
        <v>United States</v>
      </c>
      <c r="L345">
        <f>IF(_xlfn.XLOOKUP($C345,customers!$A:$A,customers!H:H," ",0) = 0, "N/A", _xlfn.XLOOKUP($C345,customers!$A:$A,customers!H:H," ",0))</f>
        <v>98148</v>
      </c>
      <c r="M345" t="str">
        <f>IF(_xlfn.XLOOKUP($C345,customers!$A:$A,customers!I:I," ",0) = 0, "N/A", _xlfn.XLOOKUP($C345,customers!$A:$A,customers!I:I," ",0))</f>
        <v>No</v>
      </c>
      <c r="N345" t="str">
        <f>_xlfn.XLOOKUP($D345,products!$A:$A,products!B:B,,0)</f>
        <v>Rob</v>
      </c>
      <c r="O345" t="str">
        <f>_xlfn.XLOOKUP($D345,products!$A:$A,products!C:C,,0)</f>
        <v>D</v>
      </c>
      <c r="P345">
        <f>_xlfn.XLOOKUP($D345,products!$A:$A,products!D:D,,0)</f>
        <v>0.5</v>
      </c>
      <c r="Q345">
        <f>_xlfn.XLOOKUP($D345,products!$A:$A,products!E:E,,0)</f>
        <v>5.3699999999999992</v>
      </c>
      <c r="R345">
        <f>_xlfn.XLOOKUP($D345,products!$A:$A,products!F:F,,0)</f>
        <v>1.0739999999999998</v>
      </c>
      <c r="S345">
        <f>_xlfn.XLOOKUP($D345,products!$A:$A,products!G:G,,0)</f>
        <v>0.32219999999999993</v>
      </c>
      <c r="T345">
        <f t="shared" si="5"/>
        <v>32.22</v>
      </c>
    </row>
    <row r="346" spans="1:20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t="str">
        <f>IF(_xlfn.XLOOKUP($C346,customers!$A:$A,customers!B:B," ",0) = 0, "N/A", _xlfn.XLOOKUP($C346,customers!$A:$A,customers!B:B," ",0))</f>
        <v>Catarina Donn</v>
      </c>
      <c r="G346" t="str">
        <f>IF(_xlfn.XLOOKUP($C346,customers!$A:$A,customers!C:C," ",0) = 0, "N/A", _xlfn.XLOOKUP(C346,customers!$A:$A,customers!C:C," ",0))</f>
        <v>N/A</v>
      </c>
      <c r="H346" t="str">
        <f>IF(_xlfn.XLOOKUP(C346,customers!A:A,customers!D:D," ",0) = 0, "N/A", _xlfn.XLOOKUP(C346,customers!A:A,customers!D:D," ",0))</f>
        <v>+353 (950) 306-4776</v>
      </c>
      <c r="I346" t="str">
        <f>IF(_xlfn.XLOOKUP($C346,customers!$A:$A,customers!E:E," ",0) = 0, "N/A", _xlfn.XLOOKUP($C346,customers!$A:$A,customers!E:E," ",0))</f>
        <v>74 Logan Avenue</v>
      </c>
      <c r="J346" t="str">
        <f>IF(_xlfn.XLOOKUP($C346,customers!$A:$A,customers!F:F," ",0) = 0, "N/A", _xlfn.XLOOKUP($C346,customers!$A:$A,customers!F:F," ",0))</f>
        <v>Dunmanway</v>
      </c>
      <c r="K346" t="str">
        <f>IF(_xlfn.XLOOKUP($C346,customers!$A:$A,customers!G:G," ",0) = 0, "N/A", _xlfn.XLOOKUP($C346,customers!$A:$A,customers!G:G," ",0))</f>
        <v>Ireland</v>
      </c>
      <c r="L346" t="str">
        <f>IF(_xlfn.XLOOKUP($C346,customers!$A:$A,customers!H:H," ",0) = 0, "N/A", _xlfn.XLOOKUP($C346,customers!$A:$A,customers!H:H," ",0))</f>
        <v>P47</v>
      </c>
      <c r="M346" t="str">
        <f>IF(_xlfn.XLOOKUP($C346,customers!$A:$A,customers!I:I," ",0) = 0, "N/A", _xlfn.XLOOKUP($C346,customers!$A:$A,customers!I:I," ",0))</f>
        <v>Yes</v>
      </c>
      <c r="N346" t="str">
        <f>_xlfn.XLOOKUP($D346,products!$A:$A,products!B:B,,0)</f>
        <v>Rob</v>
      </c>
      <c r="O346" t="str">
        <f>_xlfn.XLOOKUP($D346,products!$A:$A,products!C:C,,0)</f>
        <v>M</v>
      </c>
      <c r="P346">
        <f>_xlfn.XLOOKUP($D346,products!$A:$A,products!D:D,,0)</f>
        <v>1</v>
      </c>
      <c r="Q346">
        <f>_xlfn.XLOOKUP($D346,products!$A:$A,products!E:E,,0)</f>
        <v>9.9499999999999993</v>
      </c>
      <c r="R346">
        <f>_xlfn.XLOOKUP($D346,products!$A:$A,products!F:F,,0)</f>
        <v>0.99499999999999988</v>
      </c>
      <c r="S346">
        <f>_xlfn.XLOOKUP($D346,products!$A:$A,products!G:G,,0)</f>
        <v>0.59699999999999998</v>
      </c>
      <c r="T346">
        <f t="shared" si="5"/>
        <v>19.899999999999999</v>
      </c>
    </row>
    <row r="347" spans="1:20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t="str">
        <f>IF(_xlfn.XLOOKUP($C347,customers!$A:$A,customers!B:B," ",0) = 0, "N/A", _xlfn.XLOOKUP($C347,customers!$A:$A,customers!B:B," ",0))</f>
        <v>Ameline Snazle</v>
      </c>
      <c r="G347" t="str">
        <f>IF(_xlfn.XLOOKUP($C347,customers!$A:$A,customers!C:C," ",0) = 0, "N/A", _xlfn.XLOOKUP(C347,customers!$A:$A,customers!C:C," ",0))</f>
        <v>asnazle9l@oracle.com</v>
      </c>
      <c r="H347" t="str">
        <f>IF(_xlfn.XLOOKUP(C347,customers!A:A,customers!D:D," ",0) = 0, "N/A", _xlfn.XLOOKUP(C347,customers!A:A,customers!D:D," ",0))</f>
        <v>+1 (334) 193-6359</v>
      </c>
      <c r="I347" t="str">
        <f>IF(_xlfn.XLOOKUP($C347,customers!$A:$A,customers!E:E," ",0) = 0, "N/A", _xlfn.XLOOKUP($C347,customers!$A:$A,customers!E:E," ",0))</f>
        <v>246 Katie Terrace</v>
      </c>
      <c r="J347" t="str">
        <f>IF(_xlfn.XLOOKUP($C347,customers!$A:$A,customers!F:F," ",0) = 0, "N/A", _xlfn.XLOOKUP($C347,customers!$A:$A,customers!F:F," ",0))</f>
        <v>Montgomery</v>
      </c>
      <c r="K347" t="str">
        <f>IF(_xlfn.XLOOKUP($C347,customers!$A:$A,customers!G:G," ",0) = 0, "N/A", _xlfn.XLOOKUP($C347,customers!$A:$A,customers!G:G," ",0))</f>
        <v>United States</v>
      </c>
      <c r="L347">
        <f>IF(_xlfn.XLOOKUP($C347,customers!$A:$A,customers!H:H," ",0) = 0, "N/A", _xlfn.XLOOKUP($C347,customers!$A:$A,customers!H:H," ",0))</f>
        <v>36109</v>
      </c>
      <c r="M347" t="str">
        <f>IF(_xlfn.XLOOKUP($C347,customers!$A:$A,customers!I:I," ",0) = 0, "N/A", _xlfn.XLOOKUP($C347,customers!$A:$A,customers!I:I," ",0))</f>
        <v>No</v>
      </c>
      <c r="N347" t="str">
        <f>_xlfn.XLOOKUP($D347,products!$A:$A,products!B:B,,0)</f>
        <v>Rob</v>
      </c>
      <c r="O347" t="str">
        <f>_xlfn.XLOOKUP($D347,products!$A:$A,products!C:C,,0)</f>
        <v>L</v>
      </c>
      <c r="P347">
        <f>_xlfn.XLOOKUP($D347,products!$A:$A,products!D:D,,0)</f>
        <v>1</v>
      </c>
      <c r="Q347">
        <f>_xlfn.XLOOKUP($D347,products!$A:$A,products!E:E,,0)</f>
        <v>11.95</v>
      </c>
      <c r="R347">
        <f>_xlfn.XLOOKUP($D347,products!$A:$A,products!F:F,,0)</f>
        <v>1.1949999999999998</v>
      </c>
      <c r="S347">
        <f>_xlfn.XLOOKUP($D347,products!$A:$A,products!G:G,,0)</f>
        <v>0.71699999999999997</v>
      </c>
      <c r="T347">
        <f t="shared" si="5"/>
        <v>59.75</v>
      </c>
    </row>
    <row r="348" spans="1:20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t="str">
        <f>IF(_xlfn.XLOOKUP($C348,customers!$A:$A,customers!B:B," ",0) = 0, "N/A", _xlfn.XLOOKUP($C348,customers!$A:$A,customers!B:B," ",0))</f>
        <v>Rebeka Worg</v>
      </c>
      <c r="G348" t="str">
        <f>IF(_xlfn.XLOOKUP($C348,customers!$A:$A,customers!C:C," ",0) = 0, "N/A", _xlfn.XLOOKUP(C348,customers!$A:$A,customers!C:C," ",0))</f>
        <v>rworg9m@arstechnica.com</v>
      </c>
      <c r="H348" t="str">
        <f>IF(_xlfn.XLOOKUP(C348,customers!A:A,customers!D:D," ",0) = 0, "N/A", _xlfn.XLOOKUP(C348,customers!A:A,customers!D:D," ",0))</f>
        <v>+1 (214) 985-2470</v>
      </c>
      <c r="I348" t="str">
        <f>IF(_xlfn.XLOOKUP($C348,customers!$A:$A,customers!E:E," ",0) = 0, "N/A", _xlfn.XLOOKUP($C348,customers!$A:$A,customers!E:E," ",0))</f>
        <v>8753 Texas Court</v>
      </c>
      <c r="J348" t="str">
        <f>IF(_xlfn.XLOOKUP($C348,customers!$A:$A,customers!F:F," ",0) = 0, "N/A", _xlfn.XLOOKUP($C348,customers!$A:$A,customers!F:F," ",0))</f>
        <v>Dallas</v>
      </c>
      <c r="K348" t="str">
        <f>IF(_xlfn.XLOOKUP($C348,customers!$A:$A,customers!G:G," ",0) = 0, "N/A", _xlfn.XLOOKUP($C348,customers!$A:$A,customers!G:G," ",0))</f>
        <v>United States</v>
      </c>
      <c r="L348">
        <f>IF(_xlfn.XLOOKUP($C348,customers!$A:$A,customers!H:H," ",0) = 0, "N/A", _xlfn.XLOOKUP($C348,customers!$A:$A,customers!H:H," ",0))</f>
        <v>75372</v>
      </c>
      <c r="M348" t="str">
        <f>IF(_xlfn.XLOOKUP($C348,customers!$A:$A,customers!I:I," ",0) = 0, "N/A", _xlfn.XLOOKUP($C348,customers!$A:$A,customers!I:I," ",0))</f>
        <v>Yes</v>
      </c>
      <c r="N348" t="str">
        <f>_xlfn.XLOOKUP($D348,products!$A:$A,products!B:B,,0)</f>
        <v>Ara</v>
      </c>
      <c r="O348" t="str">
        <f>_xlfn.XLOOKUP($D348,products!$A:$A,products!C:C,,0)</f>
        <v>L</v>
      </c>
      <c r="P348">
        <f>_xlfn.XLOOKUP($D348,products!$A:$A,products!D:D,,0)</f>
        <v>0.5</v>
      </c>
      <c r="Q348">
        <f>_xlfn.XLOOKUP($D348,products!$A:$A,products!E:E,,0)</f>
        <v>7.77</v>
      </c>
      <c r="R348">
        <f>_xlfn.XLOOKUP($D348,products!$A:$A,products!F:F,,0)</f>
        <v>1.5539999999999998</v>
      </c>
      <c r="S348">
        <f>_xlfn.XLOOKUP($D348,products!$A:$A,products!G:G,,0)</f>
        <v>0.69929999999999992</v>
      </c>
      <c r="T348">
        <f t="shared" si="5"/>
        <v>23.31</v>
      </c>
    </row>
    <row r="349" spans="1:20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t="str">
        <f>IF(_xlfn.XLOOKUP($C349,customers!$A:$A,customers!B:B," ",0) = 0, "N/A", _xlfn.XLOOKUP($C349,customers!$A:$A,customers!B:B," ",0))</f>
        <v>Lewes Danes</v>
      </c>
      <c r="G349" t="str">
        <f>IF(_xlfn.XLOOKUP($C349,customers!$A:$A,customers!C:C," ",0) = 0, "N/A", _xlfn.XLOOKUP(C349,customers!$A:$A,customers!C:C," ",0))</f>
        <v>ldanes9n@umn.edu</v>
      </c>
      <c r="H349" t="str">
        <f>IF(_xlfn.XLOOKUP(C349,customers!A:A,customers!D:D," ",0) = 0, "N/A", _xlfn.XLOOKUP(C349,customers!A:A,customers!D:D," ",0))</f>
        <v>+1 (785) 398-5129</v>
      </c>
      <c r="I349" t="str">
        <f>IF(_xlfn.XLOOKUP($C349,customers!$A:$A,customers!E:E," ",0) = 0, "N/A", _xlfn.XLOOKUP($C349,customers!$A:$A,customers!E:E," ",0))</f>
        <v>37 Graedel Court</v>
      </c>
      <c r="J349" t="str">
        <f>IF(_xlfn.XLOOKUP($C349,customers!$A:$A,customers!F:F," ",0) = 0, "N/A", _xlfn.XLOOKUP($C349,customers!$A:$A,customers!F:F," ",0))</f>
        <v>Topeka</v>
      </c>
      <c r="K349" t="str">
        <f>IF(_xlfn.XLOOKUP($C349,customers!$A:$A,customers!G:G," ",0) = 0, "N/A", _xlfn.XLOOKUP($C349,customers!$A:$A,customers!G:G," ",0))</f>
        <v>United States</v>
      </c>
      <c r="L349">
        <f>IF(_xlfn.XLOOKUP($C349,customers!$A:$A,customers!H:H," ",0) = 0, "N/A", _xlfn.XLOOKUP($C349,customers!$A:$A,customers!H:H," ",0))</f>
        <v>66622</v>
      </c>
      <c r="M349" t="str">
        <f>IF(_xlfn.XLOOKUP($C349,customers!$A:$A,customers!I:I," ",0) = 0, "N/A", _xlfn.XLOOKUP($C349,customers!$A:$A,customers!I:I," ",0))</f>
        <v>No</v>
      </c>
      <c r="N349" t="str">
        <f>_xlfn.XLOOKUP($D349,products!$A:$A,products!B:B,,0)</f>
        <v>Lib</v>
      </c>
      <c r="O349" t="str">
        <f>_xlfn.XLOOKUP($D349,products!$A:$A,products!C:C,,0)</f>
        <v>M</v>
      </c>
      <c r="P349">
        <f>_xlfn.XLOOKUP($D349,products!$A:$A,products!D:D,,0)</f>
        <v>1</v>
      </c>
      <c r="Q349">
        <f>_xlfn.XLOOKUP($D349,products!$A:$A,products!E:E,,0)</f>
        <v>14.55</v>
      </c>
      <c r="R349">
        <f>_xlfn.XLOOKUP($D349,products!$A:$A,products!F:F,,0)</f>
        <v>1.4550000000000001</v>
      </c>
      <c r="S349">
        <f>_xlfn.XLOOKUP($D349,products!$A:$A,products!G:G,,0)</f>
        <v>1.8915000000000002</v>
      </c>
      <c r="T349">
        <f t="shared" si="5"/>
        <v>43.650000000000006</v>
      </c>
    </row>
    <row r="350" spans="1:20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t="str">
        <f>IF(_xlfn.XLOOKUP($C350,customers!$A:$A,customers!B:B," ",0) = 0, "N/A", _xlfn.XLOOKUP($C350,customers!$A:$A,customers!B:B," ",0))</f>
        <v>Shelli Keynd</v>
      </c>
      <c r="G350" t="str">
        <f>IF(_xlfn.XLOOKUP($C350,customers!$A:$A,customers!C:C," ",0) = 0, "N/A", _xlfn.XLOOKUP(C350,customers!$A:$A,customers!C:C," ",0))</f>
        <v>skeynd9o@narod.ru</v>
      </c>
      <c r="H350" t="str">
        <f>IF(_xlfn.XLOOKUP(C350,customers!A:A,customers!D:D," ",0) = 0, "N/A", _xlfn.XLOOKUP(C350,customers!A:A,customers!D:D," ",0))</f>
        <v>+1 (903) 299-3053</v>
      </c>
      <c r="I350" t="str">
        <f>IF(_xlfn.XLOOKUP($C350,customers!$A:$A,customers!E:E," ",0) = 0, "N/A", _xlfn.XLOOKUP($C350,customers!$A:$A,customers!E:E," ",0))</f>
        <v>9 Iowa Court</v>
      </c>
      <c r="J350" t="str">
        <f>IF(_xlfn.XLOOKUP($C350,customers!$A:$A,customers!F:F," ",0) = 0, "N/A", _xlfn.XLOOKUP($C350,customers!$A:$A,customers!F:F," ",0))</f>
        <v>Tyler</v>
      </c>
      <c r="K350" t="str">
        <f>IF(_xlfn.XLOOKUP($C350,customers!$A:$A,customers!G:G," ",0) = 0, "N/A", _xlfn.XLOOKUP($C350,customers!$A:$A,customers!G:G," ",0))</f>
        <v>United States</v>
      </c>
      <c r="L350">
        <f>IF(_xlfn.XLOOKUP($C350,customers!$A:$A,customers!H:H," ",0) = 0, "N/A", _xlfn.XLOOKUP($C350,customers!$A:$A,customers!H:H," ",0))</f>
        <v>75799</v>
      </c>
      <c r="M350" t="str">
        <f>IF(_xlfn.XLOOKUP($C350,customers!$A:$A,customers!I:I," ",0) = 0, "N/A", _xlfn.XLOOKUP($C350,customers!$A:$A,customers!I:I," ",0))</f>
        <v>No</v>
      </c>
      <c r="N350" t="str">
        <f>_xlfn.XLOOKUP($D350,products!$A:$A,products!B:B,,0)</f>
        <v>Exc</v>
      </c>
      <c r="O350" t="str">
        <f>_xlfn.XLOOKUP($D350,products!$A:$A,products!C:C,,0)</f>
        <v>L</v>
      </c>
      <c r="P350">
        <f>_xlfn.XLOOKUP($D350,products!$A:$A,products!D:D,,0)</f>
        <v>2.5</v>
      </c>
      <c r="Q350">
        <f>_xlfn.XLOOKUP($D350,products!$A:$A,products!E:E,,0)</f>
        <v>34.154999999999994</v>
      </c>
      <c r="R350">
        <f>_xlfn.XLOOKUP($D350,products!$A:$A,products!F:F,,0)</f>
        <v>1.3661999999999999</v>
      </c>
      <c r="S350">
        <f>_xlfn.XLOOKUP($D350,products!$A:$A,products!G:G,,0)</f>
        <v>3.7570499999999996</v>
      </c>
      <c r="T350">
        <f t="shared" si="5"/>
        <v>204.92999999999995</v>
      </c>
    </row>
    <row r="351" spans="1:20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t="str">
        <f>IF(_xlfn.XLOOKUP($C351,customers!$A:$A,customers!B:B," ",0) = 0, "N/A", _xlfn.XLOOKUP($C351,customers!$A:$A,customers!B:B," ",0))</f>
        <v>Dell Daveridge</v>
      </c>
      <c r="G351" t="str">
        <f>IF(_xlfn.XLOOKUP($C351,customers!$A:$A,customers!C:C," ",0) = 0, "N/A", _xlfn.XLOOKUP(C351,customers!$A:$A,customers!C:C," ",0))</f>
        <v>ddaveridge9p@arstechnica.com</v>
      </c>
      <c r="H351" t="str">
        <f>IF(_xlfn.XLOOKUP(C351,customers!A:A,customers!D:D," ",0) = 0, "N/A", _xlfn.XLOOKUP(C351,customers!A:A,customers!D:D," ",0))</f>
        <v>+1 (213) 474-2139</v>
      </c>
      <c r="I351" t="str">
        <f>IF(_xlfn.XLOOKUP($C351,customers!$A:$A,customers!E:E," ",0) = 0, "N/A", _xlfn.XLOOKUP($C351,customers!$A:$A,customers!E:E," ",0))</f>
        <v>09652 Crowley Lane</v>
      </c>
      <c r="J351" t="str">
        <f>IF(_xlfn.XLOOKUP($C351,customers!$A:$A,customers!F:F," ",0) = 0, "N/A", _xlfn.XLOOKUP($C351,customers!$A:$A,customers!F:F," ",0))</f>
        <v>Los Angeles</v>
      </c>
      <c r="K351" t="str">
        <f>IF(_xlfn.XLOOKUP($C351,customers!$A:$A,customers!G:G," ",0) = 0, "N/A", _xlfn.XLOOKUP($C351,customers!$A:$A,customers!G:G," ",0))</f>
        <v>United States</v>
      </c>
      <c r="L351">
        <f>IF(_xlfn.XLOOKUP($C351,customers!$A:$A,customers!H:H," ",0) = 0, "N/A", _xlfn.XLOOKUP($C351,customers!$A:$A,customers!H:H," ",0))</f>
        <v>90065</v>
      </c>
      <c r="M351" t="str">
        <f>IF(_xlfn.XLOOKUP($C351,customers!$A:$A,customers!I:I," ",0) = 0, "N/A", _xlfn.XLOOKUP($C351,customers!$A:$A,customers!I:I," ",0))</f>
        <v>No</v>
      </c>
      <c r="N351" t="str">
        <f>_xlfn.XLOOKUP($D351,products!$A:$A,products!B:B,,0)</f>
        <v>Rob</v>
      </c>
      <c r="O351" t="str">
        <f>_xlfn.XLOOKUP($D351,products!$A:$A,products!C:C,,0)</f>
        <v>L</v>
      </c>
      <c r="P351">
        <f>_xlfn.XLOOKUP($D351,products!$A:$A,products!D:D,,0)</f>
        <v>0.2</v>
      </c>
      <c r="Q351">
        <f>_xlfn.XLOOKUP($D351,products!$A:$A,products!E:E,,0)</f>
        <v>3.5849999999999995</v>
      </c>
      <c r="R351">
        <f>_xlfn.XLOOKUP($D351,products!$A:$A,products!F:F,,0)</f>
        <v>1.7924999999999998</v>
      </c>
      <c r="S351">
        <f>_xlfn.XLOOKUP($D351,products!$A:$A,products!G:G,,0)</f>
        <v>0.21509999999999996</v>
      </c>
      <c r="T351">
        <f t="shared" si="5"/>
        <v>14.339999999999998</v>
      </c>
    </row>
    <row r="352" spans="1:20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t="str">
        <f>IF(_xlfn.XLOOKUP($C352,customers!$A:$A,customers!B:B," ",0) = 0, "N/A", _xlfn.XLOOKUP($C352,customers!$A:$A,customers!B:B," ",0))</f>
        <v>Joshuah Awdry</v>
      </c>
      <c r="G352" t="str">
        <f>IF(_xlfn.XLOOKUP($C352,customers!$A:$A,customers!C:C," ",0) = 0, "N/A", _xlfn.XLOOKUP(C352,customers!$A:$A,customers!C:C," ",0))</f>
        <v>jawdry9q@utexas.edu</v>
      </c>
      <c r="H352" t="str">
        <f>IF(_xlfn.XLOOKUP(C352,customers!A:A,customers!D:D," ",0) = 0, "N/A", _xlfn.XLOOKUP(C352,customers!A:A,customers!D:D," ",0))</f>
        <v>+1 (318) 747-7610</v>
      </c>
      <c r="I352" t="str">
        <f>IF(_xlfn.XLOOKUP($C352,customers!$A:$A,customers!E:E," ",0) = 0, "N/A", _xlfn.XLOOKUP($C352,customers!$A:$A,customers!E:E," ",0))</f>
        <v>7961 Blackbird Road</v>
      </c>
      <c r="J352" t="str">
        <f>IF(_xlfn.XLOOKUP($C352,customers!$A:$A,customers!F:F," ",0) = 0, "N/A", _xlfn.XLOOKUP($C352,customers!$A:$A,customers!F:F," ",0))</f>
        <v>Shreveport</v>
      </c>
      <c r="K352" t="str">
        <f>IF(_xlfn.XLOOKUP($C352,customers!$A:$A,customers!G:G," ",0) = 0, "N/A", _xlfn.XLOOKUP($C352,customers!$A:$A,customers!G:G," ",0))</f>
        <v>United States</v>
      </c>
      <c r="L352">
        <f>IF(_xlfn.XLOOKUP($C352,customers!$A:$A,customers!H:H," ",0) = 0, "N/A", _xlfn.XLOOKUP($C352,customers!$A:$A,customers!H:H," ",0))</f>
        <v>71137</v>
      </c>
      <c r="M352" t="str">
        <f>IF(_xlfn.XLOOKUP($C352,customers!$A:$A,customers!I:I," ",0) = 0, "N/A", _xlfn.XLOOKUP($C352,customers!$A:$A,customers!I:I," ",0))</f>
        <v>No</v>
      </c>
      <c r="N352" t="str">
        <f>_xlfn.XLOOKUP($D352,products!$A:$A,products!B:B,,0)</f>
        <v>Ara</v>
      </c>
      <c r="O352" t="str">
        <f>_xlfn.XLOOKUP($D352,products!$A:$A,products!C:C,,0)</f>
        <v>D</v>
      </c>
      <c r="P352">
        <f>_xlfn.XLOOKUP($D352,products!$A:$A,products!D:D,,0)</f>
        <v>0.5</v>
      </c>
      <c r="Q352">
        <f>_xlfn.XLOOKUP($D352,products!$A:$A,products!E:E,,0)</f>
        <v>5.97</v>
      </c>
      <c r="R352">
        <f>_xlfn.XLOOKUP($D352,products!$A:$A,products!F:F,,0)</f>
        <v>1.194</v>
      </c>
      <c r="S352">
        <f>_xlfn.XLOOKUP($D352,products!$A:$A,products!G:G,,0)</f>
        <v>0.5373</v>
      </c>
      <c r="T352">
        <f t="shared" si="5"/>
        <v>23.88</v>
      </c>
    </row>
    <row r="353" spans="1:20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t="str">
        <f>IF(_xlfn.XLOOKUP($C353,customers!$A:$A,customers!B:B," ",0) = 0, "N/A", _xlfn.XLOOKUP($C353,customers!$A:$A,customers!B:B," ",0))</f>
        <v>Ethel Ryles</v>
      </c>
      <c r="G353" t="str">
        <f>IF(_xlfn.XLOOKUP($C353,customers!$A:$A,customers!C:C," ",0) = 0, "N/A", _xlfn.XLOOKUP(C353,customers!$A:$A,customers!C:C," ",0))</f>
        <v>eryles9r@fastcompany.com</v>
      </c>
      <c r="H353" t="str">
        <f>IF(_xlfn.XLOOKUP(C353,customers!A:A,customers!D:D," ",0) = 0, "N/A", _xlfn.XLOOKUP(C353,customers!A:A,customers!D:D," ",0))</f>
        <v>+1 (208) 760-1705</v>
      </c>
      <c r="I353" t="str">
        <f>IF(_xlfn.XLOOKUP($C353,customers!$A:$A,customers!E:E," ",0) = 0, "N/A", _xlfn.XLOOKUP($C353,customers!$A:$A,customers!E:E," ",0))</f>
        <v>8 Schurz Place</v>
      </c>
      <c r="J353" t="str">
        <f>IF(_xlfn.XLOOKUP($C353,customers!$A:$A,customers!F:F," ",0) = 0, "N/A", _xlfn.XLOOKUP($C353,customers!$A:$A,customers!F:F," ",0))</f>
        <v>Boise</v>
      </c>
      <c r="K353" t="str">
        <f>IF(_xlfn.XLOOKUP($C353,customers!$A:$A,customers!G:G," ",0) = 0, "N/A", _xlfn.XLOOKUP($C353,customers!$A:$A,customers!G:G," ",0))</f>
        <v>United States</v>
      </c>
      <c r="L353">
        <f>IF(_xlfn.XLOOKUP($C353,customers!$A:$A,customers!H:H," ",0) = 0, "N/A", _xlfn.XLOOKUP($C353,customers!$A:$A,customers!H:H," ",0))</f>
        <v>83722</v>
      </c>
      <c r="M353" t="str">
        <f>IF(_xlfn.XLOOKUP($C353,customers!$A:$A,customers!I:I," ",0) = 0, "N/A", _xlfn.XLOOKUP($C353,customers!$A:$A,customers!I:I," ",0))</f>
        <v>No</v>
      </c>
      <c r="N353" t="str">
        <f>_xlfn.XLOOKUP($D353,products!$A:$A,products!B:B,,0)</f>
        <v>Ara</v>
      </c>
      <c r="O353" t="str">
        <f>_xlfn.XLOOKUP($D353,products!$A:$A,products!C:C,,0)</f>
        <v>M</v>
      </c>
      <c r="P353">
        <f>_xlfn.XLOOKUP($D353,products!$A:$A,products!D:D,,0)</f>
        <v>1</v>
      </c>
      <c r="Q353">
        <f>_xlfn.XLOOKUP($D353,products!$A:$A,products!E:E,,0)</f>
        <v>11.25</v>
      </c>
      <c r="R353">
        <f>_xlfn.XLOOKUP($D353,products!$A:$A,products!F:F,,0)</f>
        <v>1.125</v>
      </c>
      <c r="S353">
        <f>_xlfn.XLOOKUP($D353,products!$A:$A,products!G:G,,0)</f>
        <v>1.0125</v>
      </c>
      <c r="T353">
        <f t="shared" si="5"/>
        <v>22.5</v>
      </c>
    </row>
    <row r="354" spans="1:20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t="str">
        <f>IF(_xlfn.XLOOKUP($C354,customers!$A:$A,customers!B:B," ",0) = 0, "N/A", _xlfn.XLOOKUP($C354,customers!$A:$A,customers!B:B," ",0))</f>
        <v>Flynn Antony</v>
      </c>
      <c r="G354" t="str">
        <f>IF(_xlfn.XLOOKUP($C354,customers!$A:$A,customers!C:C," ",0) = 0, "N/A", _xlfn.XLOOKUP(C354,customers!$A:$A,customers!C:C," ",0))</f>
        <v>N/A</v>
      </c>
      <c r="H354" t="str">
        <f>IF(_xlfn.XLOOKUP(C354,customers!A:A,customers!D:D," ",0) = 0, "N/A", _xlfn.XLOOKUP(C354,customers!A:A,customers!D:D," ",0))</f>
        <v>+1 (205) 680-5859</v>
      </c>
      <c r="I354" t="str">
        <f>IF(_xlfn.XLOOKUP($C354,customers!$A:$A,customers!E:E," ",0) = 0, "N/A", _xlfn.XLOOKUP($C354,customers!$A:$A,customers!E:E," ",0))</f>
        <v>5678 Doe Crossing Junction</v>
      </c>
      <c r="J354" t="str">
        <f>IF(_xlfn.XLOOKUP($C354,customers!$A:$A,customers!F:F," ",0) = 0, "N/A", _xlfn.XLOOKUP($C354,customers!$A:$A,customers!F:F," ",0))</f>
        <v>Birmingham</v>
      </c>
      <c r="K354" t="str">
        <f>IF(_xlfn.XLOOKUP($C354,customers!$A:$A,customers!G:G," ",0) = 0, "N/A", _xlfn.XLOOKUP($C354,customers!$A:$A,customers!G:G," ",0))</f>
        <v>United States</v>
      </c>
      <c r="L354">
        <f>IF(_xlfn.XLOOKUP($C354,customers!$A:$A,customers!H:H," ",0) = 0, "N/A", _xlfn.XLOOKUP($C354,customers!$A:$A,customers!H:H," ",0))</f>
        <v>35244</v>
      </c>
      <c r="M354" t="str">
        <f>IF(_xlfn.XLOOKUP($C354,customers!$A:$A,customers!I:I," ",0) = 0, "N/A", _xlfn.XLOOKUP($C354,customers!$A:$A,customers!I:I," ",0))</f>
        <v>No</v>
      </c>
      <c r="N354" t="str">
        <f>_xlfn.XLOOKUP($D354,products!$A:$A,products!B:B,,0)</f>
        <v>Exc</v>
      </c>
      <c r="O354" t="str">
        <f>_xlfn.XLOOKUP($D354,products!$A:$A,products!C:C,,0)</f>
        <v>D</v>
      </c>
      <c r="P354">
        <f>_xlfn.XLOOKUP($D354,products!$A:$A,products!D:D,,0)</f>
        <v>0.5</v>
      </c>
      <c r="Q354">
        <f>_xlfn.XLOOKUP($D354,products!$A:$A,products!E:E,,0)</f>
        <v>7.29</v>
      </c>
      <c r="R354">
        <f>_xlfn.XLOOKUP($D354,products!$A:$A,products!F:F,,0)</f>
        <v>1.458</v>
      </c>
      <c r="S354">
        <f>_xlfn.XLOOKUP($D354,products!$A:$A,products!G:G,,0)</f>
        <v>0.80190000000000006</v>
      </c>
      <c r="T354">
        <f t="shared" si="5"/>
        <v>36.450000000000003</v>
      </c>
    </row>
    <row r="355" spans="1:20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t="str">
        <f>IF(_xlfn.XLOOKUP($C355,customers!$A:$A,customers!B:B," ",0) = 0, "N/A", _xlfn.XLOOKUP($C355,customers!$A:$A,customers!B:B," ",0))</f>
        <v>Maitilde Boxill</v>
      </c>
      <c r="G355" t="str">
        <f>IF(_xlfn.XLOOKUP($C355,customers!$A:$A,customers!C:C," ",0) = 0, "N/A", _xlfn.XLOOKUP(C355,customers!$A:$A,customers!C:C," ",0))</f>
        <v>N/A</v>
      </c>
      <c r="H355" t="str">
        <f>IF(_xlfn.XLOOKUP(C355,customers!A:A,customers!D:D," ",0) = 0, "N/A", _xlfn.XLOOKUP(C355,customers!A:A,customers!D:D," ",0))</f>
        <v>+1 (334) 191-0127</v>
      </c>
      <c r="I355" t="str">
        <f>IF(_xlfn.XLOOKUP($C355,customers!$A:$A,customers!E:E," ",0) = 0, "N/A", _xlfn.XLOOKUP($C355,customers!$A:$A,customers!E:E," ",0))</f>
        <v>65 Cardinal Plaza</v>
      </c>
      <c r="J355" t="str">
        <f>IF(_xlfn.XLOOKUP($C355,customers!$A:$A,customers!F:F," ",0) = 0, "N/A", _xlfn.XLOOKUP($C355,customers!$A:$A,customers!F:F," ",0))</f>
        <v>Montgomery</v>
      </c>
      <c r="K355" t="str">
        <f>IF(_xlfn.XLOOKUP($C355,customers!$A:$A,customers!G:G," ",0) = 0, "N/A", _xlfn.XLOOKUP($C355,customers!$A:$A,customers!G:G," ",0))</f>
        <v>United States</v>
      </c>
      <c r="L355">
        <f>IF(_xlfn.XLOOKUP($C355,customers!$A:$A,customers!H:H," ",0) = 0, "N/A", _xlfn.XLOOKUP($C355,customers!$A:$A,customers!H:H," ",0))</f>
        <v>36177</v>
      </c>
      <c r="M355" t="str">
        <f>IF(_xlfn.XLOOKUP($C355,customers!$A:$A,customers!I:I," ",0) = 0, "N/A", _xlfn.XLOOKUP($C355,customers!$A:$A,customers!I:I," ",0))</f>
        <v>Yes</v>
      </c>
      <c r="N355" t="str">
        <f>_xlfn.XLOOKUP($D355,products!$A:$A,products!B:B,,0)</f>
        <v>Ara</v>
      </c>
      <c r="O355" t="str">
        <f>_xlfn.XLOOKUP($D355,products!$A:$A,products!C:C,,0)</f>
        <v>M</v>
      </c>
      <c r="P355">
        <f>_xlfn.XLOOKUP($D355,products!$A:$A,products!D:D,,0)</f>
        <v>0.5</v>
      </c>
      <c r="Q355">
        <f>_xlfn.XLOOKUP($D355,products!$A:$A,products!E:E,,0)</f>
        <v>6.75</v>
      </c>
      <c r="R355">
        <f>_xlfn.XLOOKUP($D355,products!$A:$A,products!F:F,,0)</f>
        <v>1.35</v>
      </c>
      <c r="S355">
        <f>_xlfn.XLOOKUP($D355,products!$A:$A,products!G:G,,0)</f>
        <v>0.60749999999999993</v>
      </c>
      <c r="T355">
        <f t="shared" si="5"/>
        <v>27</v>
      </c>
    </row>
    <row r="356" spans="1:20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t="str">
        <f>IF(_xlfn.XLOOKUP($C356,customers!$A:$A,customers!B:B," ",0) = 0, "N/A", _xlfn.XLOOKUP($C356,customers!$A:$A,customers!B:B," ",0))</f>
        <v>Jodee Caldicott</v>
      </c>
      <c r="G356" t="str">
        <f>IF(_xlfn.XLOOKUP($C356,customers!$A:$A,customers!C:C," ",0) = 0, "N/A", _xlfn.XLOOKUP(C356,customers!$A:$A,customers!C:C," ",0))</f>
        <v>jcaldicott9u@usda.gov</v>
      </c>
      <c r="H356" t="str">
        <f>IF(_xlfn.XLOOKUP(C356,customers!A:A,customers!D:D," ",0) = 0, "N/A", _xlfn.XLOOKUP(C356,customers!A:A,customers!D:D," ",0))</f>
        <v>N/A</v>
      </c>
      <c r="I356" t="str">
        <f>IF(_xlfn.XLOOKUP($C356,customers!$A:$A,customers!E:E," ",0) = 0, "N/A", _xlfn.XLOOKUP($C356,customers!$A:$A,customers!E:E," ",0))</f>
        <v>2690 Oak Way</v>
      </c>
      <c r="J356" t="str">
        <f>IF(_xlfn.XLOOKUP($C356,customers!$A:$A,customers!F:F," ",0) = 0, "N/A", _xlfn.XLOOKUP($C356,customers!$A:$A,customers!F:F," ",0))</f>
        <v>Fort Pierce</v>
      </c>
      <c r="K356" t="str">
        <f>IF(_xlfn.XLOOKUP($C356,customers!$A:$A,customers!G:G," ",0) = 0, "N/A", _xlfn.XLOOKUP($C356,customers!$A:$A,customers!G:G," ",0))</f>
        <v>United States</v>
      </c>
      <c r="L356">
        <f>IF(_xlfn.XLOOKUP($C356,customers!$A:$A,customers!H:H," ",0) = 0, "N/A", _xlfn.XLOOKUP($C356,customers!$A:$A,customers!H:H," ",0))</f>
        <v>34981</v>
      </c>
      <c r="M356" t="str">
        <f>IF(_xlfn.XLOOKUP($C356,customers!$A:$A,customers!I:I," ",0) = 0, "N/A", _xlfn.XLOOKUP($C356,customers!$A:$A,customers!I:I," ",0))</f>
        <v>No</v>
      </c>
      <c r="N356" t="str">
        <f>_xlfn.XLOOKUP($D356,products!$A:$A,products!B:B,,0)</f>
        <v>Ara</v>
      </c>
      <c r="O356" t="str">
        <f>_xlfn.XLOOKUP($D356,products!$A:$A,products!C:C,,0)</f>
        <v>M</v>
      </c>
      <c r="P356">
        <f>_xlfn.XLOOKUP($D356,products!$A:$A,products!D:D,,0)</f>
        <v>2.5</v>
      </c>
      <c r="Q356">
        <f>_xlfn.XLOOKUP($D356,products!$A:$A,products!E:E,,0)</f>
        <v>25.874999999999996</v>
      </c>
      <c r="R356">
        <f>_xlfn.XLOOKUP($D356,products!$A:$A,products!F:F,,0)</f>
        <v>1.0349999999999999</v>
      </c>
      <c r="S356">
        <f>_xlfn.XLOOKUP($D356,products!$A:$A,products!G:G,,0)</f>
        <v>2.3287499999999994</v>
      </c>
      <c r="T356">
        <f t="shared" si="5"/>
        <v>155.24999999999997</v>
      </c>
    </row>
    <row r="357" spans="1:20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t="str">
        <f>IF(_xlfn.XLOOKUP($C357,customers!$A:$A,customers!B:B," ",0) = 0, "N/A", _xlfn.XLOOKUP($C357,customers!$A:$A,customers!B:B," ",0))</f>
        <v>Marianna Vedmore</v>
      </c>
      <c r="G357" t="str">
        <f>IF(_xlfn.XLOOKUP($C357,customers!$A:$A,customers!C:C," ",0) = 0, "N/A", _xlfn.XLOOKUP(C357,customers!$A:$A,customers!C:C," ",0))</f>
        <v>mvedmore9v@a8.net</v>
      </c>
      <c r="H357" t="str">
        <f>IF(_xlfn.XLOOKUP(C357,customers!A:A,customers!D:D," ",0) = 0, "N/A", _xlfn.XLOOKUP(C357,customers!A:A,customers!D:D," ",0))</f>
        <v>+1 (336) 366-8873</v>
      </c>
      <c r="I357" t="str">
        <f>IF(_xlfn.XLOOKUP($C357,customers!$A:$A,customers!E:E," ",0) = 0, "N/A", _xlfn.XLOOKUP($C357,customers!$A:$A,customers!E:E," ",0))</f>
        <v>368 Waubesa Way</v>
      </c>
      <c r="J357" t="str">
        <f>IF(_xlfn.XLOOKUP($C357,customers!$A:$A,customers!F:F," ",0) = 0, "N/A", _xlfn.XLOOKUP($C357,customers!$A:$A,customers!F:F," ",0))</f>
        <v>Greensboro</v>
      </c>
      <c r="K357" t="str">
        <f>IF(_xlfn.XLOOKUP($C357,customers!$A:$A,customers!G:G," ",0) = 0, "N/A", _xlfn.XLOOKUP($C357,customers!$A:$A,customers!G:G," ",0))</f>
        <v>United States</v>
      </c>
      <c r="L357">
        <f>IF(_xlfn.XLOOKUP($C357,customers!$A:$A,customers!H:H," ",0) = 0, "N/A", _xlfn.XLOOKUP($C357,customers!$A:$A,customers!H:H," ",0))</f>
        <v>27415</v>
      </c>
      <c r="M357" t="str">
        <f>IF(_xlfn.XLOOKUP($C357,customers!$A:$A,customers!I:I," ",0) = 0, "N/A", _xlfn.XLOOKUP($C357,customers!$A:$A,customers!I:I," ",0))</f>
        <v>Yes</v>
      </c>
      <c r="N357" t="str">
        <f>_xlfn.XLOOKUP($D357,products!$A:$A,products!B:B,,0)</f>
        <v>Ara</v>
      </c>
      <c r="O357" t="str">
        <f>_xlfn.XLOOKUP($D357,products!$A:$A,products!C:C,,0)</f>
        <v>D</v>
      </c>
      <c r="P357">
        <f>_xlfn.XLOOKUP($D357,products!$A:$A,products!D:D,,0)</f>
        <v>2.5</v>
      </c>
      <c r="Q357">
        <f>_xlfn.XLOOKUP($D357,products!$A:$A,products!E:E,,0)</f>
        <v>22.884999999999998</v>
      </c>
      <c r="R357">
        <f>_xlfn.XLOOKUP($D357,products!$A:$A,products!F:F,,0)</f>
        <v>0.91539999999999988</v>
      </c>
      <c r="S357">
        <f>_xlfn.XLOOKUP($D357,products!$A:$A,products!G:G,,0)</f>
        <v>2.0596499999999995</v>
      </c>
      <c r="T357">
        <f t="shared" si="5"/>
        <v>114.42499999999998</v>
      </c>
    </row>
    <row r="358" spans="1:20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t="str">
        <f>IF(_xlfn.XLOOKUP($C358,customers!$A:$A,customers!B:B," ",0) = 0, "N/A", _xlfn.XLOOKUP($C358,customers!$A:$A,customers!B:B," ",0))</f>
        <v>Willey Romao</v>
      </c>
      <c r="G358" t="str">
        <f>IF(_xlfn.XLOOKUP($C358,customers!$A:$A,customers!C:C," ",0) = 0, "N/A", _xlfn.XLOOKUP(C358,customers!$A:$A,customers!C:C," ",0))</f>
        <v>wromao9w@chronoengine.com</v>
      </c>
      <c r="H358" t="str">
        <f>IF(_xlfn.XLOOKUP(C358,customers!A:A,customers!D:D," ",0) = 0, "N/A", _xlfn.XLOOKUP(C358,customers!A:A,customers!D:D," ",0))</f>
        <v>+1 (916) 623-2394</v>
      </c>
      <c r="I358" t="str">
        <f>IF(_xlfn.XLOOKUP($C358,customers!$A:$A,customers!E:E," ",0) = 0, "N/A", _xlfn.XLOOKUP($C358,customers!$A:$A,customers!E:E," ",0))</f>
        <v>013 Vernon Way</v>
      </c>
      <c r="J358" t="str">
        <f>IF(_xlfn.XLOOKUP($C358,customers!$A:$A,customers!F:F," ",0) = 0, "N/A", _xlfn.XLOOKUP($C358,customers!$A:$A,customers!F:F," ",0))</f>
        <v>Sacramento</v>
      </c>
      <c r="K358" t="str">
        <f>IF(_xlfn.XLOOKUP($C358,customers!$A:$A,customers!G:G," ",0) = 0, "N/A", _xlfn.XLOOKUP($C358,customers!$A:$A,customers!G:G," ",0))</f>
        <v>United States</v>
      </c>
      <c r="L358">
        <f>IF(_xlfn.XLOOKUP($C358,customers!$A:$A,customers!H:H," ",0) = 0, "N/A", _xlfn.XLOOKUP($C358,customers!$A:$A,customers!H:H," ",0))</f>
        <v>94237</v>
      </c>
      <c r="M358" t="str">
        <f>IF(_xlfn.XLOOKUP($C358,customers!$A:$A,customers!I:I," ",0) = 0, "N/A", _xlfn.XLOOKUP($C358,customers!$A:$A,customers!I:I," ",0))</f>
        <v>Yes</v>
      </c>
      <c r="N358" t="str">
        <f>_xlfn.XLOOKUP($D358,products!$A:$A,products!B:B,,0)</f>
        <v>Lib</v>
      </c>
      <c r="O358" t="str">
        <f>_xlfn.XLOOKUP($D358,products!$A:$A,products!C:C,,0)</f>
        <v>D</v>
      </c>
      <c r="P358">
        <f>_xlfn.XLOOKUP($D358,products!$A:$A,products!D:D,,0)</f>
        <v>1</v>
      </c>
      <c r="Q358">
        <f>_xlfn.XLOOKUP($D358,products!$A:$A,products!E:E,,0)</f>
        <v>12.95</v>
      </c>
      <c r="R358">
        <f>_xlfn.XLOOKUP($D358,products!$A:$A,products!F:F,,0)</f>
        <v>1.2949999999999999</v>
      </c>
      <c r="S358">
        <f>_xlfn.XLOOKUP($D358,products!$A:$A,products!G:G,,0)</f>
        <v>1.6835</v>
      </c>
      <c r="T358">
        <f t="shared" si="5"/>
        <v>51.8</v>
      </c>
    </row>
    <row r="359" spans="1:20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t="str">
        <f>IF(_xlfn.XLOOKUP($C359,customers!$A:$A,customers!B:B," ",0) = 0, "N/A", _xlfn.XLOOKUP($C359,customers!$A:$A,customers!B:B," ",0))</f>
        <v>Enriqueta Ixor</v>
      </c>
      <c r="G359" t="str">
        <f>IF(_xlfn.XLOOKUP($C359,customers!$A:$A,customers!C:C," ",0) = 0, "N/A", _xlfn.XLOOKUP(C359,customers!$A:$A,customers!C:C," ",0))</f>
        <v>N/A</v>
      </c>
      <c r="H359" t="str">
        <f>IF(_xlfn.XLOOKUP(C359,customers!A:A,customers!D:D," ",0) = 0, "N/A", _xlfn.XLOOKUP(C359,customers!A:A,customers!D:D," ",0))</f>
        <v>+1 (512) 200-9234</v>
      </c>
      <c r="I359" t="str">
        <f>IF(_xlfn.XLOOKUP($C359,customers!$A:$A,customers!E:E," ",0) = 0, "N/A", _xlfn.XLOOKUP($C359,customers!$A:$A,customers!E:E," ",0))</f>
        <v>068 Meadow Ridge Lane</v>
      </c>
      <c r="J359" t="str">
        <f>IF(_xlfn.XLOOKUP($C359,customers!$A:$A,customers!F:F," ",0) = 0, "N/A", _xlfn.XLOOKUP($C359,customers!$A:$A,customers!F:F," ",0))</f>
        <v>Round Rock</v>
      </c>
      <c r="K359" t="str">
        <f>IF(_xlfn.XLOOKUP($C359,customers!$A:$A,customers!G:G," ",0) = 0, "N/A", _xlfn.XLOOKUP($C359,customers!$A:$A,customers!G:G," ",0))</f>
        <v>United States</v>
      </c>
      <c r="L359">
        <f>IF(_xlfn.XLOOKUP($C359,customers!$A:$A,customers!H:H," ",0) = 0, "N/A", _xlfn.XLOOKUP($C359,customers!$A:$A,customers!H:H," ",0))</f>
        <v>78682</v>
      </c>
      <c r="M359" t="str">
        <f>IF(_xlfn.XLOOKUP($C359,customers!$A:$A,customers!I:I," ",0) = 0, "N/A", _xlfn.XLOOKUP($C359,customers!$A:$A,customers!I:I," ",0))</f>
        <v>No</v>
      </c>
      <c r="N359" t="str">
        <f>_xlfn.XLOOKUP($D359,products!$A:$A,products!B:B,,0)</f>
        <v>Ara</v>
      </c>
      <c r="O359" t="str">
        <f>_xlfn.XLOOKUP($D359,products!$A:$A,products!C:C,,0)</f>
        <v>M</v>
      </c>
      <c r="P359">
        <f>_xlfn.XLOOKUP($D359,products!$A:$A,products!D:D,,0)</f>
        <v>2.5</v>
      </c>
      <c r="Q359">
        <f>_xlfn.XLOOKUP($D359,products!$A:$A,products!E:E,,0)</f>
        <v>25.874999999999996</v>
      </c>
      <c r="R359">
        <f>_xlfn.XLOOKUP($D359,products!$A:$A,products!F:F,,0)</f>
        <v>1.0349999999999999</v>
      </c>
      <c r="S359">
        <f>_xlfn.XLOOKUP($D359,products!$A:$A,products!G:G,,0)</f>
        <v>2.3287499999999994</v>
      </c>
      <c r="T359">
        <f t="shared" si="5"/>
        <v>155.24999999999997</v>
      </c>
    </row>
    <row r="360" spans="1:20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t="str">
        <f>IF(_xlfn.XLOOKUP($C360,customers!$A:$A,customers!B:B," ",0) = 0, "N/A", _xlfn.XLOOKUP($C360,customers!$A:$A,customers!B:B," ",0))</f>
        <v>Tomasina Cotmore</v>
      </c>
      <c r="G360" t="str">
        <f>IF(_xlfn.XLOOKUP($C360,customers!$A:$A,customers!C:C," ",0) = 0, "N/A", _xlfn.XLOOKUP(C360,customers!$A:$A,customers!C:C," ",0))</f>
        <v>tcotmore9y@amazonaws.com</v>
      </c>
      <c r="H360" t="str">
        <f>IF(_xlfn.XLOOKUP(C360,customers!A:A,customers!D:D," ",0) = 0, "N/A", _xlfn.XLOOKUP(C360,customers!A:A,customers!D:D," ",0))</f>
        <v>+1 (571) 250-3012</v>
      </c>
      <c r="I360" t="str">
        <f>IF(_xlfn.XLOOKUP($C360,customers!$A:$A,customers!E:E," ",0) = 0, "N/A", _xlfn.XLOOKUP($C360,customers!$A:$A,customers!E:E," ",0))</f>
        <v>2146 Helena Court</v>
      </c>
      <c r="J360" t="str">
        <f>IF(_xlfn.XLOOKUP($C360,customers!$A:$A,customers!F:F," ",0) = 0, "N/A", _xlfn.XLOOKUP($C360,customers!$A:$A,customers!F:F," ",0))</f>
        <v>Reston</v>
      </c>
      <c r="K360" t="str">
        <f>IF(_xlfn.XLOOKUP($C360,customers!$A:$A,customers!G:G," ",0) = 0, "N/A", _xlfn.XLOOKUP($C360,customers!$A:$A,customers!G:G," ",0))</f>
        <v>United States</v>
      </c>
      <c r="L360">
        <f>IF(_xlfn.XLOOKUP($C360,customers!$A:$A,customers!H:H," ",0) = 0, "N/A", _xlfn.XLOOKUP($C360,customers!$A:$A,customers!H:H," ",0))</f>
        <v>22096</v>
      </c>
      <c r="M360" t="str">
        <f>IF(_xlfn.XLOOKUP($C360,customers!$A:$A,customers!I:I," ",0) = 0, "N/A", _xlfn.XLOOKUP($C360,customers!$A:$A,customers!I:I," ",0))</f>
        <v>No</v>
      </c>
      <c r="N360" t="str">
        <f>_xlfn.XLOOKUP($D360,products!$A:$A,products!B:B,,0)</f>
        <v>Ara</v>
      </c>
      <c r="O360" t="str">
        <f>_xlfn.XLOOKUP($D360,products!$A:$A,products!C:C,,0)</f>
        <v>L</v>
      </c>
      <c r="P360">
        <f>_xlfn.XLOOKUP($D360,products!$A:$A,products!D:D,,0)</f>
        <v>2.5</v>
      </c>
      <c r="Q360">
        <f>_xlfn.XLOOKUP($D360,products!$A:$A,products!E:E,,0)</f>
        <v>29.784999999999997</v>
      </c>
      <c r="R360">
        <f>_xlfn.XLOOKUP($D360,products!$A:$A,products!F:F,,0)</f>
        <v>1.1913999999999998</v>
      </c>
      <c r="S360">
        <f>_xlfn.XLOOKUP($D360,products!$A:$A,products!G:G,,0)</f>
        <v>2.6806499999999995</v>
      </c>
      <c r="T360">
        <f t="shared" si="5"/>
        <v>29.784999999999997</v>
      </c>
    </row>
    <row r="361" spans="1:20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t="str">
        <f>IF(_xlfn.XLOOKUP($C361,customers!$A:$A,customers!B:B," ",0) = 0, "N/A", _xlfn.XLOOKUP($C361,customers!$A:$A,customers!B:B," ",0))</f>
        <v>Yuma Skipsey</v>
      </c>
      <c r="G361" t="str">
        <f>IF(_xlfn.XLOOKUP($C361,customers!$A:$A,customers!C:C," ",0) = 0, "N/A", _xlfn.XLOOKUP(C361,customers!$A:$A,customers!C:C," ",0))</f>
        <v>yskipsey9z@spotify.com</v>
      </c>
      <c r="H361" t="str">
        <f>IF(_xlfn.XLOOKUP(C361,customers!A:A,customers!D:D," ",0) = 0, "N/A", _xlfn.XLOOKUP(C361,customers!A:A,customers!D:D," ",0))</f>
        <v>+44 (257) 759-9950</v>
      </c>
      <c r="I361" t="str">
        <f>IF(_xlfn.XLOOKUP($C361,customers!$A:$A,customers!E:E," ",0) = 0, "N/A", _xlfn.XLOOKUP($C361,customers!$A:$A,customers!E:E," ",0))</f>
        <v>321 Killdeer Center</v>
      </c>
      <c r="J361" t="str">
        <f>IF(_xlfn.XLOOKUP($C361,customers!$A:$A,customers!F:F," ",0) = 0, "N/A", _xlfn.XLOOKUP($C361,customers!$A:$A,customers!F:F," ",0))</f>
        <v>Charlton</v>
      </c>
      <c r="K361" t="str">
        <f>IF(_xlfn.XLOOKUP($C361,customers!$A:$A,customers!G:G," ",0) = 0, "N/A", _xlfn.XLOOKUP($C361,customers!$A:$A,customers!G:G," ",0))</f>
        <v>United Kingdom</v>
      </c>
      <c r="L361" t="str">
        <f>IF(_xlfn.XLOOKUP($C361,customers!$A:$A,customers!H:H," ",0) = 0, "N/A", _xlfn.XLOOKUP($C361,customers!$A:$A,customers!H:H," ",0))</f>
        <v>OX12</v>
      </c>
      <c r="M361" t="str">
        <f>IF(_xlfn.XLOOKUP($C361,customers!$A:$A,customers!I:I," ",0) = 0, "N/A", _xlfn.XLOOKUP($C361,customers!$A:$A,customers!I:I," ",0))</f>
        <v>No</v>
      </c>
      <c r="N361" t="str">
        <f>_xlfn.XLOOKUP($D361,products!$A:$A,products!B:B,,0)</f>
        <v>Rob</v>
      </c>
      <c r="O361" t="str">
        <f>_xlfn.XLOOKUP($D361,products!$A:$A,products!C:C,,0)</f>
        <v>L</v>
      </c>
      <c r="P361">
        <f>_xlfn.XLOOKUP($D361,products!$A:$A,products!D:D,,0)</f>
        <v>0.2</v>
      </c>
      <c r="Q361">
        <f>_xlfn.XLOOKUP($D361,products!$A:$A,products!E:E,,0)</f>
        <v>3.5849999999999995</v>
      </c>
      <c r="R361">
        <f>_xlfn.XLOOKUP($D361,products!$A:$A,products!F:F,,0)</f>
        <v>1.7924999999999998</v>
      </c>
      <c r="S361">
        <f>_xlfn.XLOOKUP($D361,products!$A:$A,products!G:G,,0)</f>
        <v>0.21509999999999996</v>
      </c>
      <c r="T361">
        <f t="shared" si="5"/>
        <v>21.509999999999998</v>
      </c>
    </row>
    <row r="362" spans="1:20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t="str">
        <f>IF(_xlfn.XLOOKUP($C362,customers!$A:$A,customers!B:B," ",0) = 0, "N/A", _xlfn.XLOOKUP($C362,customers!$A:$A,customers!B:B," ",0))</f>
        <v>Nicko Corps</v>
      </c>
      <c r="G362" t="str">
        <f>IF(_xlfn.XLOOKUP($C362,customers!$A:$A,customers!C:C," ",0) = 0, "N/A", _xlfn.XLOOKUP(C362,customers!$A:$A,customers!C:C," ",0))</f>
        <v>ncorpsa0@gmpg.org</v>
      </c>
      <c r="H362" t="str">
        <f>IF(_xlfn.XLOOKUP(C362,customers!A:A,customers!D:D," ",0) = 0, "N/A", _xlfn.XLOOKUP(C362,customers!A:A,customers!D:D," ",0))</f>
        <v>+1 (803) 730-8217</v>
      </c>
      <c r="I362" t="str">
        <f>IF(_xlfn.XLOOKUP($C362,customers!$A:$A,customers!E:E," ",0) = 0, "N/A", _xlfn.XLOOKUP($C362,customers!$A:$A,customers!E:E," ",0))</f>
        <v>119 Iowa Plaza</v>
      </c>
      <c r="J362" t="str">
        <f>IF(_xlfn.XLOOKUP($C362,customers!$A:$A,customers!F:F," ",0) = 0, "N/A", _xlfn.XLOOKUP($C362,customers!$A:$A,customers!F:F," ",0))</f>
        <v>Columbia</v>
      </c>
      <c r="K362" t="str">
        <f>IF(_xlfn.XLOOKUP($C362,customers!$A:$A,customers!G:G," ",0) = 0, "N/A", _xlfn.XLOOKUP($C362,customers!$A:$A,customers!G:G," ",0))</f>
        <v>United States</v>
      </c>
      <c r="L362">
        <f>IF(_xlfn.XLOOKUP($C362,customers!$A:$A,customers!H:H," ",0) = 0, "N/A", _xlfn.XLOOKUP($C362,customers!$A:$A,customers!H:H," ",0))</f>
        <v>29220</v>
      </c>
      <c r="M362" t="str">
        <f>IF(_xlfn.XLOOKUP($C362,customers!$A:$A,customers!I:I," ",0) = 0, "N/A", _xlfn.XLOOKUP($C362,customers!$A:$A,customers!I:I," ",0))</f>
        <v>No</v>
      </c>
      <c r="N362" t="str">
        <f>_xlfn.XLOOKUP($D362,products!$A:$A,products!B:B,,0)</f>
        <v>Rob</v>
      </c>
      <c r="O362" t="str">
        <f>_xlfn.XLOOKUP($D362,products!$A:$A,products!C:C,,0)</f>
        <v>D</v>
      </c>
      <c r="P362">
        <f>_xlfn.XLOOKUP($D362,products!$A:$A,products!D:D,,0)</f>
        <v>2.5</v>
      </c>
      <c r="Q362">
        <f>_xlfn.XLOOKUP($D362,products!$A:$A,products!E:E,,0)</f>
        <v>20.584999999999997</v>
      </c>
      <c r="R362">
        <f>_xlfn.XLOOKUP($D362,products!$A:$A,products!F:F,,0)</f>
        <v>0.82339999999999991</v>
      </c>
      <c r="S362">
        <f>_xlfn.XLOOKUP($D362,products!$A:$A,products!G:G,,0)</f>
        <v>1.2350999999999999</v>
      </c>
      <c r="T362">
        <f t="shared" si="5"/>
        <v>41.169999999999995</v>
      </c>
    </row>
    <row r="363" spans="1:20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t="str">
        <f>IF(_xlfn.XLOOKUP($C363,customers!$A:$A,customers!B:B," ",0) = 0, "N/A", _xlfn.XLOOKUP($C363,customers!$A:$A,customers!B:B," ",0))</f>
        <v>Nicko Corps</v>
      </c>
      <c r="G363" t="str">
        <f>IF(_xlfn.XLOOKUP($C363,customers!$A:$A,customers!C:C," ",0) = 0, "N/A", _xlfn.XLOOKUP(C363,customers!$A:$A,customers!C:C," ",0))</f>
        <v>ncorpsa0@gmpg.org</v>
      </c>
      <c r="H363" t="str">
        <f>IF(_xlfn.XLOOKUP(C363,customers!A:A,customers!D:D," ",0) = 0, "N/A", _xlfn.XLOOKUP(C363,customers!A:A,customers!D:D," ",0))</f>
        <v>+1 (803) 730-8217</v>
      </c>
      <c r="I363" t="str">
        <f>IF(_xlfn.XLOOKUP($C363,customers!$A:$A,customers!E:E," ",0) = 0, "N/A", _xlfn.XLOOKUP($C363,customers!$A:$A,customers!E:E," ",0))</f>
        <v>119 Iowa Plaza</v>
      </c>
      <c r="J363" t="str">
        <f>IF(_xlfn.XLOOKUP($C363,customers!$A:$A,customers!F:F," ",0) = 0, "N/A", _xlfn.XLOOKUP($C363,customers!$A:$A,customers!F:F," ",0))</f>
        <v>Columbia</v>
      </c>
      <c r="K363" t="str">
        <f>IF(_xlfn.XLOOKUP($C363,customers!$A:$A,customers!G:G," ",0) = 0, "N/A", _xlfn.XLOOKUP($C363,customers!$A:$A,customers!G:G," ",0))</f>
        <v>United States</v>
      </c>
      <c r="L363">
        <f>IF(_xlfn.XLOOKUP($C363,customers!$A:$A,customers!H:H," ",0) = 0, "N/A", _xlfn.XLOOKUP($C363,customers!$A:$A,customers!H:H," ",0))</f>
        <v>29220</v>
      </c>
      <c r="M363" t="str">
        <f>IF(_xlfn.XLOOKUP($C363,customers!$A:$A,customers!I:I," ",0) = 0, "N/A", _xlfn.XLOOKUP($C363,customers!$A:$A,customers!I:I," ",0))</f>
        <v>No</v>
      </c>
      <c r="N363" t="str">
        <f>_xlfn.XLOOKUP($D363,products!$A:$A,products!B:B,,0)</f>
        <v>Rob</v>
      </c>
      <c r="O363" t="str">
        <f>_xlfn.XLOOKUP($D363,products!$A:$A,products!C:C,,0)</f>
        <v>M</v>
      </c>
      <c r="P363">
        <f>_xlfn.XLOOKUP($D363,products!$A:$A,products!D:D,,0)</f>
        <v>0.5</v>
      </c>
      <c r="Q363">
        <f>_xlfn.XLOOKUP($D363,products!$A:$A,products!E:E,,0)</f>
        <v>5.97</v>
      </c>
      <c r="R363">
        <f>_xlfn.XLOOKUP($D363,products!$A:$A,products!F:F,,0)</f>
        <v>1.194</v>
      </c>
      <c r="S363">
        <f>_xlfn.XLOOKUP($D363,products!$A:$A,products!G:G,,0)</f>
        <v>0.35819999999999996</v>
      </c>
      <c r="T363">
        <f t="shared" si="5"/>
        <v>5.97</v>
      </c>
    </row>
    <row r="364" spans="1:20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t="str">
        <f>IF(_xlfn.XLOOKUP($C364,customers!$A:$A,customers!B:B," ",0) = 0, "N/A", _xlfn.XLOOKUP($C364,customers!$A:$A,customers!B:B," ",0))</f>
        <v>Feliks Babber</v>
      </c>
      <c r="G364" t="str">
        <f>IF(_xlfn.XLOOKUP($C364,customers!$A:$A,customers!C:C," ",0) = 0, "N/A", _xlfn.XLOOKUP(C364,customers!$A:$A,customers!C:C," ",0))</f>
        <v>fbabbera2@stanford.edu</v>
      </c>
      <c r="H364" t="str">
        <f>IF(_xlfn.XLOOKUP(C364,customers!A:A,customers!D:D," ",0) = 0, "N/A", _xlfn.XLOOKUP(C364,customers!A:A,customers!D:D," ",0))</f>
        <v>+1 (623) 550-6050</v>
      </c>
      <c r="I364" t="str">
        <f>IF(_xlfn.XLOOKUP($C364,customers!$A:$A,customers!E:E," ",0) = 0, "N/A", _xlfn.XLOOKUP($C364,customers!$A:$A,customers!E:E," ",0))</f>
        <v>18 Helena Trail</v>
      </c>
      <c r="J364" t="str">
        <f>IF(_xlfn.XLOOKUP($C364,customers!$A:$A,customers!F:F," ",0) = 0, "N/A", _xlfn.XLOOKUP($C364,customers!$A:$A,customers!F:F," ",0))</f>
        <v>Phoenix</v>
      </c>
      <c r="K364" t="str">
        <f>IF(_xlfn.XLOOKUP($C364,customers!$A:$A,customers!G:G," ",0) = 0, "N/A", _xlfn.XLOOKUP($C364,customers!$A:$A,customers!G:G," ",0))</f>
        <v>United States</v>
      </c>
      <c r="L364">
        <f>IF(_xlfn.XLOOKUP($C364,customers!$A:$A,customers!H:H," ",0) = 0, "N/A", _xlfn.XLOOKUP($C364,customers!$A:$A,customers!H:H," ",0))</f>
        <v>85025</v>
      </c>
      <c r="M364" t="str">
        <f>IF(_xlfn.XLOOKUP($C364,customers!$A:$A,customers!I:I," ",0) = 0, "N/A", _xlfn.XLOOKUP($C364,customers!$A:$A,customers!I:I," ",0))</f>
        <v>Yes</v>
      </c>
      <c r="N364" t="str">
        <f>_xlfn.XLOOKUP($D364,products!$A:$A,products!B:B,,0)</f>
        <v>Exc</v>
      </c>
      <c r="O364" t="str">
        <f>_xlfn.XLOOKUP($D364,products!$A:$A,products!C:C,,0)</f>
        <v>L</v>
      </c>
      <c r="P364">
        <f>_xlfn.XLOOKUP($D364,products!$A:$A,products!D:D,,0)</f>
        <v>1</v>
      </c>
      <c r="Q364">
        <f>_xlfn.XLOOKUP($D364,products!$A:$A,products!E:E,,0)</f>
        <v>14.85</v>
      </c>
      <c r="R364">
        <f>_xlfn.XLOOKUP($D364,products!$A:$A,products!F:F,,0)</f>
        <v>1.4849999999999999</v>
      </c>
      <c r="S364">
        <f>_xlfn.XLOOKUP($D364,products!$A:$A,products!G:G,,0)</f>
        <v>1.6335</v>
      </c>
      <c r="T364">
        <f t="shared" si="5"/>
        <v>74.25</v>
      </c>
    </row>
    <row r="365" spans="1:20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t="str">
        <f>IF(_xlfn.XLOOKUP($C365,customers!$A:$A,customers!B:B," ",0) = 0, "N/A", _xlfn.XLOOKUP($C365,customers!$A:$A,customers!B:B," ",0))</f>
        <v>Kaja Loxton</v>
      </c>
      <c r="G365" t="str">
        <f>IF(_xlfn.XLOOKUP($C365,customers!$A:$A,customers!C:C," ",0) = 0, "N/A", _xlfn.XLOOKUP(C365,customers!$A:$A,customers!C:C," ",0))</f>
        <v>kloxtona3@opensource.org</v>
      </c>
      <c r="H365" t="str">
        <f>IF(_xlfn.XLOOKUP(C365,customers!A:A,customers!D:D," ",0) = 0, "N/A", _xlfn.XLOOKUP(C365,customers!A:A,customers!D:D," ",0))</f>
        <v>N/A</v>
      </c>
      <c r="I365" t="str">
        <f>IF(_xlfn.XLOOKUP($C365,customers!$A:$A,customers!E:E," ",0) = 0, "N/A", _xlfn.XLOOKUP($C365,customers!$A:$A,customers!E:E," ",0))</f>
        <v>8477 East Trail</v>
      </c>
      <c r="J365" t="str">
        <f>IF(_xlfn.XLOOKUP($C365,customers!$A:$A,customers!F:F," ",0) = 0, "N/A", _xlfn.XLOOKUP($C365,customers!$A:$A,customers!F:F," ",0))</f>
        <v>Miami</v>
      </c>
      <c r="K365" t="str">
        <f>IF(_xlfn.XLOOKUP($C365,customers!$A:$A,customers!G:G," ",0) = 0, "N/A", _xlfn.XLOOKUP($C365,customers!$A:$A,customers!G:G," ",0))</f>
        <v>United States</v>
      </c>
      <c r="L365">
        <f>IF(_xlfn.XLOOKUP($C365,customers!$A:$A,customers!H:H," ",0) = 0, "N/A", _xlfn.XLOOKUP($C365,customers!$A:$A,customers!H:H," ",0))</f>
        <v>33233</v>
      </c>
      <c r="M365" t="str">
        <f>IF(_xlfn.XLOOKUP($C365,customers!$A:$A,customers!I:I," ",0) = 0, "N/A", _xlfn.XLOOKUP($C365,customers!$A:$A,customers!I:I," ",0))</f>
        <v>No</v>
      </c>
      <c r="N365" t="str">
        <f>_xlfn.XLOOKUP($D365,products!$A:$A,products!B:B,,0)</f>
        <v>Lib</v>
      </c>
      <c r="O365" t="str">
        <f>_xlfn.XLOOKUP($D365,products!$A:$A,products!C:C,,0)</f>
        <v>M</v>
      </c>
      <c r="P365">
        <f>_xlfn.XLOOKUP($D365,products!$A:$A,products!D:D,,0)</f>
        <v>1</v>
      </c>
      <c r="Q365">
        <f>_xlfn.XLOOKUP($D365,products!$A:$A,products!E:E,,0)</f>
        <v>14.55</v>
      </c>
      <c r="R365">
        <f>_xlfn.XLOOKUP($D365,products!$A:$A,products!F:F,,0)</f>
        <v>1.4550000000000001</v>
      </c>
      <c r="S365">
        <f>_xlfn.XLOOKUP($D365,products!$A:$A,products!G:G,,0)</f>
        <v>1.8915000000000002</v>
      </c>
      <c r="T365">
        <f t="shared" si="5"/>
        <v>87.300000000000011</v>
      </c>
    </row>
    <row r="366" spans="1:20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t="str">
        <f>IF(_xlfn.XLOOKUP($C366,customers!$A:$A,customers!B:B," ",0) = 0, "N/A", _xlfn.XLOOKUP($C366,customers!$A:$A,customers!B:B," ",0))</f>
        <v>Parker Tofful</v>
      </c>
      <c r="G366" t="str">
        <f>IF(_xlfn.XLOOKUP($C366,customers!$A:$A,customers!C:C," ",0) = 0, "N/A", _xlfn.XLOOKUP(C366,customers!$A:$A,customers!C:C," ",0))</f>
        <v>ptoffula4@posterous.com</v>
      </c>
      <c r="H366" t="str">
        <f>IF(_xlfn.XLOOKUP(C366,customers!A:A,customers!D:D," ",0) = 0, "N/A", _xlfn.XLOOKUP(C366,customers!A:A,customers!D:D," ",0))</f>
        <v>+1 (310) 210-6841</v>
      </c>
      <c r="I366" t="str">
        <f>IF(_xlfn.XLOOKUP($C366,customers!$A:$A,customers!E:E," ",0) = 0, "N/A", _xlfn.XLOOKUP($C366,customers!$A:$A,customers!E:E," ",0))</f>
        <v>97465 Almo Alley</v>
      </c>
      <c r="J366" t="str">
        <f>IF(_xlfn.XLOOKUP($C366,customers!$A:$A,customers!F:F," ",0) = 0, "N/A", _xlfn.XLOOKUP($C366,customers!$A:$A,customers!F:F," ",0))</f>
        <v>Fresno</v>
      </c>
      <c r="K366" t="str">
        <f>IF(_xlfn.XLOOKUP($C366,customers!$A:$A,customers!G:G," ",0) = 0, "N/A", _xlfn.XLOOKUP($C366,customers!$A:$A,customers!G:G," ",0))</f>
        <v>United States</v>
      </c>
      <c r="L366">
        <f>IF(_xlfn.XLOOKUP($C366,customers!$A:$A,customers!H:H," ",0) = 0, "N/A", _xlfn.XLOOKUP($C366,customers!$A:$A,customers!H:H," ",0))</f>
        <v>93762</v>
      </c>
      <c r="M366" t="str">
        <f>IF(_xlfn.XLOOKUP($C366,customers!$A:$A,customers!I:I," ",0) = 0, "N/A", _xlfn.XLOOKUP($C366,customers!$A:$A,customers!I:I," ",0))</f>
        <v>Yes</v>
      </c>
      <c r="N366" t="str">
        <f>_xlfn.XLOOKUP($D366,products!$A:$A,products!B:B,,0)</f>
        <v>Exc</v>
      </c>
      <c r="O366" t="str">
        <f>_xlfn.XLOOKUP($D366,products!$A:$A,products!C:C,,0)</f>
        <v>D</v>
      </c>
      <c r="P366">
        <f>_xlfn.XLOOKUP($D366,products!$A:$A,products!D:D,,0)</f>
        <v>1</v>
      </c>
      <c r="Q366">
        <f>_xlfn.XLOOKUP($D366,products!$A:$A,products!E:E,,0)</f>
        <v>12.15</v>
      </c>
      <c r="R366">
        <f>_xlfn.XLOOKUP($D366,products!$A:$A,products!F:F,,0)</f>
        <v>1.2150000000000001</v>
      </c>
      <c r="S366">
        <f>_xlfn.XLOOKUP($D366,products!$A:$A,products!G:G,,0)</f>
        <v>1.3365</v>
      </c>
      <c r="T366">
        <f t="shared" si="5"/>
        <v>72.900000000000006</v>
      </c>
    </row>
    <row r="367" spans="1:20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t="str">
        <f>IF(_xlfn.XLOOKUP($C367,customers!$A:$A,customers!B:B," ",0) = 0, "N/A", _xlfn.XLOOKUP($C367,customers!$A:$A,customers!B:B," ",0))</f>
        <v>Casi Gwinnett</v>
      </c>
      <c r="G367" t="str">
        <f>IF(_xlfn.XLOOKUP($C367,customers!$A:$A,customers!C:C," ",0) = 0, "N/A", _xlfn.XLOOKUP(C367,customers!$A:$A,customers!C:C," ",0))</f>
        <v>cgwinnetta5@behance.net</v>
      </c>
      <c r="H367" t="str">
        <f>IF(_xlfn.XLOOKUP(C367,customers!A:A,customers!D:D," ",0) = 0, "N/A", _xlfn.XLOOKUP(C367,customers!A:A,customers!D:D," ",0))</f>
        <v>N/A</v>
      </c>
      <c r="I367" t="str">
        <f>IF(_xlfn.XLOOKUP($C367,customers!$A:$A,customers!E:E," ",0) = 0, "N/A", _xlfn.XLOOKUP($C367,customers!$A:$A,customers!E:E," ",0))</f>
        <v>0 Elgar Parkway</v>
      </c>
      <c r="J367" t="str">
        <f>IF(_xlfn.XLOOKUP($C367,customers!$A:$A,customers!F:F," ",0) = 0, "N/A", _xlfn.XLOOKUP($C367,customers!$A:$A,customers!F:F," ",0))</f>
        <v>Anaheim</v>
      </c>
      <c r="K367" t="str">
        <f>IF(_xlfn.XLOOKUP($C367,customers!$A:$A,customers!G:G," ",0) = 0, "N/A", _xlfn.XLOOKUP($C367,customers!$A:$A,customers!G:G," ",0))</f>
        <v>United States</v>
      </c>
      <c r="L367">
        <f>IF(_xlfn.XLOOKUP($C367,customers!$A:$A,customers!H:H," ",0) = 0, "N/A", _xlfn.XLOOKUP($C367,customers!$A:$A,customers!H:H," ",0))</f>
        <v>92825</v>
      </c>
      <c r="M367" t="str">
        <f>IF(_xlfn.XLOOKUP($C367,customers!$A:$A,customers!I:I," ",0) = 0, "N/A", _xlfn.XLOOKUP($C367,customers!$A:$A,customers!I:I," ",0))</f>
        <v>No</v>
      </c>
      <c r="N367" t="str">
        <f>_xlfn.XLOOKUP($D367,products!$A:$A,products!B:B,,0)</f>
        <v>Lib</v>
      </c>
      <c r="O367" t="str">
        <f>_xlfn.XLOOKUP($D367,products!$A:$A,products!C:C,,0)</f>
        <v>D</v>
      </c>
      <c r="P367">
        <f>_xlfn.XLOOKUP($D367,products!$A:$A,products!D:D,,0)</f>
        <v>0.5</v>
      </c>
      <c r="Q367">
        <f>_xlfn.XLOOKUP($D367,products!$A:$A,products!E:E,,0)</f>
        <v>7.77</v>
      </c>
      <c r="R367">
        <f>_xlfn.XLOOKUP($D367,products!$A:$A,products!F:F,,0)</f>
        <v>1.5539999999999998</v>
      </c>
      <c r="S367">
        <f>_xlfn.XLOOKUP($D367,products!$A:$A,products!G:G,,0)</f>
        <v>1.0101</v>
      </c>
      <c r="T367">
        <f t="shared" si="5"/>
        <v>7.77</v>
      </c>
    </row>
    <row r="368" spans="1:20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t="str">
        <f>IF(_xlfn.XLOOKUP($C368,customers!$A:$A,customers!B:B," ",0) = 0, "N/A", _xlfn.XLOOKUP($C368,customers!$A:$A,customers!B:B," ",0))</f>
        <v>Saree Ellesworth</v>
      </c>
      <c r="G368" t="str">
        <f>IF(_xlfn.XLOOKUP($C368,customers!$A:$A,customers!C:C," ",0) = 0, "N/A", _xlfn.XLOOKUP(C368,customers!$A:$A,customers!C:C," ",0))</f>
        <v>N/A</v>
      </c>
      <c r="H368" t="str">
        <f>IF(_xlfn.XLOOKUP(C368,customers!A:A,customers!D:D," ",0) = 0, "N/A", _xlfn.XLOOKUP(C368,customers!A:A,customers!D:D," ",0))</f>
        <v>+1 (757) 211-0153</v>
      </c>
      <c r="I368" t="str">
        <f>IF(_xlfn.XLOOKUP($C368,customers!$A:$A,customers!E:E," ",0) = 0, "N/A", _xlfn.XLOOKUP($C368,customers!$A:$A,customers!E:E," ",0))</f>
        <v>715 Oxford Lane</v>
      </c>
      <c r="J368" t="str">
        <f>IF(_xlfn.XLOOKUP($C368,customers!$A:$A,customers!F:F," ",0) = 0, "N/A", _xlfn.XLOOKUP($C368,customers!$A:$A,customers!F:F," ",0))</f>
        <v>Newport News</v>
      </c>
      <c r="K368" t="str">
        <f>IF(_xlfn.XLOOKUP($C368,customers!$A:$A,customers!G:G," ",0) = 0, "N/A", _xlfn.XLOOKUP($C368,customers!$A:$A,customers!G:G," ",0))</f>
        <v>United States</v>
      </c>
      <c r="L368">
        <f>IF(_xlfn.XLOOKUP($C368,customers!$A:$A,customers!H:H," ",0) = 0, "N/A", _xlfn.XLOOKUP($C368,customers!$A:$A,customers!H:H," ",0))</f>
        <v>23605</v>
      </c>
      <c r="M368" t="str">
        <f>IF(_xlfn.XLOOKUP($C368,customers!$A:$A,customers!I:I," ",0) = 0, "N/A", _xlfn.XLOOKUP($C368,customers!$A:$A,customers!I:I," ",0))</f>
        <v>No</v>
      </c>
      <c r="N368" t="str">
        <f>_xlfn.XLOOKUP($D368,products!$A:$A,products!B:B,,0)</f>
        <v>Exc</v>
      </c>
      <c r="O368" t="str">
        <f>_xlfn.XLOOKUP($D368,products!$A:$A,products!C:C,,0)</f>
        <v>D</v>
      </c>
      <c r="P368">
        <f>_xlfn.XLOOKUP($D368,products!$A:$A,products!D:D,,0)</f>
        <v>0.5</v>
      </c>
      <c r="Q368">
        <f>_xlfn.XLOOKUP($D368,products!$A:$A,products!E:E,,0)</f>
        <v>7.29</v>
      </c>
      <c r="R368">
        <f>_xlfn.XLOOKUP($D368,products!$A:$A,products!F:F,,0)</f>
        <v>1.458</v>
      </c>
      <c r="S368">
        <f>_xlfn.XLOOKUP($D368,products!$A:$A,products!G:G,,0)</f>
        <v>0.80190000000000006</v>
      </c>
      <c r="T368">
        <f t="shared" si="5"/>
        <v>43.74</v>
      </c>
    </row>
    <row r="369" spans="1:20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t="str">
        <f>IF(_xlfn.XLOOKUP($C369,customers!$A:$A,customers!B:B," ",0) = 0, "N/A", _xlfn.XLOOKUP($C369,customers!$A:$A,customers!B:B," ",0))</f>
        <v>Silvio Iorizzi</v>
      </c>
      <c r="G369" t="str">
        <f>IF(_xlfn.XLOOKUP($C369,customers!$A:$A,customers!C:C," ",0) = 0, "N/A", _xlfn.XLOOKUP(C369,customers!$A:$A,customers!C:C," ",0))</f>
        <v>N/A</v>
      </c>
      <c r="H369" t="str">
        <f>IF(_xlfn.XLOOKUP(C369,customers!A:A,customers!D:D," ",0) = 0, "N/A", _xlfn.XLOOKUP(C369,customers!A:A,customers!D:D," ",0))</f>
        <v>N/A</v>
      </c>
      <c r="I369" t="str">
        <f>IF(_xlfn.XLOOKUP($C369,customers!$A:$A,customers!E:E," ",0) = 0, "N/A", _xlfn.XLOOKUP($C369,customers!$A:$A,customers!E:E," ",0))</f>
        <v>5 Dwight Plaza</v>
      </c>
      <c r="J369" t="str">
        <f>IF(_xlfn.XLOOKUP($C369,customers!$A:$A,customers!F:F," ",0) = 0, "N/A", _xlfn.XLOOKUP($C369,customers!$A:$A,customers!F:F," ",0))</f>
        <v>Spartanburg</v>
      </c>
      <c r="K369" t="str">
        <f>IF(_xlfn.XLOOKUP($C369,customers!$A:$A,customers!G:G," ",0) = 0, "N/A", _xlfn.XLOOKUP($C369,customers!$A:$A,customers!G:G," ",0))</f>
        <v>United States</v>
      </c>
      <c r="L369">
        <f>IF(_xlfn.XLOOKUP($C369,customers!$A:$A,customers!H:H," ",0) = 0, "N/A", _xlfn.XLOOKUP($C369,customers!$A:$A,customers!H:H," ",0))</f>
        <v>29305</v>
      </c>
      <c r="M369" t="str">
        <f>IF(_xlfn.XLOOKUP($C369,customers!$A:$A,customers!I:I," ",0) = 0, "N/A", _xlfn.XLOOKUP($C369,customers!$A:$A,customers!I:I," ",0))</f>
        <v>Yes</v>
      </c>
      <c r="N369" t="str">
        <f>_xlfn.XLOOKUP($D369,products!$A:$A,products!B:B,,0)</f>
        <v>Lib</v>
      </c>
      <c r="O369" t="str">
        <f>_xlfn.XLOOKUP($D369,products!$A:$A,products!C:C,,0)</f>
        <v>M</v>
      </c>
      <c r="P369">
        <f>_xlfn.XLOOKUP($D369,products!$A:$A,products!D:D,,0)</f>
        <v>0.2</v>
      </c>
      <c r="Q369">
        <f>_xlfn.XLOOKUP($D369,products!$A:$A,products!E:E,,0)</f>
        <v>4.3650000000000002</v>
      </c>
      <c r="R369">
        <f>_xlfn.XLOOKUP($D369,products!$A:$A,products!F:F,,0)</f>
        <v>2.1825000000000001</v>
      </c>
      <c r="S369">
        <f>_xlfn.XLOOKUP($D369,products!$A:$A,products!G:G,,0)</f>
        <v>0.56745000000000001</v>
      </c>
      <c r="T369">
        <f t="shared" si="5"/>
        <v>8.73</v>
      </c>
    </row>
    <row r="370" spans="1:20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t="str">
        <f>IF(_xlfn.XLOOKUP($C370,customers!$A:$A,customers!B:B," ",0) = 0, "N/A", _xlfn.XLOOKUP($C370,customers!$A:$A,customers!B:B," ",0))</f>
        <v>Leesa Flaonier</v>
      </c>
      <c r="G370" t="str">
        <f>IF(_xlfn.XLOOKUP($C370,customers!$A:$A,customers!C:C," ",0) = 0, "N/A", _xlfn.XLOOKUP(C370,customers!$A:$A,customers!C:C," ",0))</f>
        <v>lflaoniera8@wordpress.org</v>
      </c>
      <c r="H370" t="str">
        <f>IF(_xlfn.XLOOKUP(C370,customers!A:A,customers!D:D," ",0) = 0, "N/A", _xlfn.XLOOKUP(C370,customers!A:A,customers!D:D," ",0))</f>
        <v>+1 (718) 586-2839</v>
      </c>
      <c r="I370" t="str">
        <f>IF(_xlfn.XLOOKUP($C370,customers!$A:$A,customers!E:E," ",0) = 0, "N/A", _xlfn.XLOOKUP($C370,customers!$A:$A,customers!E:E," ",0))</f>
        <v>25 Saint Paul Drive</v>
      </c>
      <c r="J370" t="str">
        <f>IF(_xlfn.XLOOKUP($C370,customers!$A:$A,customers!F:F," ",0) = 0, "N/A", _xlfn.XLOOKUP($C370,customers!$A:$A,customers!F:F," ",0))</f>
        <v>Staten Island</v>
      </c>
      <c r="K370" t="str">
        <f>IF(_xlfn.XLOOKUP($C370,customers!$A:$A,customers!G:G," ",0) = 0, "N/A", _xlfn.XLOOKUP($C370,customers!$A:$A,customers!G:G," ",0))</f>
        <v>United States</v>
      </c>
      <c r="L370">
        <f>IF(_xlfn.XLOOKUP($C370,customers!$A:$A,customers!H:H," ",0) = 0, "N/A", _xlfn.XLOOKUP($C370,customers!$A:$A,customers!H:H," ",0))</f>
        <v>10305</v>
      </c>
      <c r="M370" t="str">
        <f>IF(_xlfn.XLOOKUP($C370,customers!$A:$A,customers!I:I," ",0) = 0, "N/A", _xlfn.XLOOKUP($C370,customers!$A:$A,customers!I:I," ",0))</f>
        <v>No</v>
      </c>
      <c r="N370" t="str">
        <f>_xlfn.XLOOKUP($D370,products!$A:$A,products!B:B,,0)</f>
        <v>Exc</v>
      </c>
      <c r="O370" t="str">
        <f>_xlfn.XLOOKUP($D370,products!$A:$A,products!C:C,,0)</f>
        <v>M</v>
      </c>
      <c r="P370">
        <f>_xlfn.XLOOKUP($D370,products!$A:$A,products!D:D,,0)</f>
        <v>2.5</v>
      </c>
      <c r="Q370">
        <f>_xlfn.XLOOKUP($D370,products!$A:$A,products!E:E,,0)</f>
        <v>31.624999999999996</v>
      </c>
      <c r="R370">
        <f>_xlfn.XLOOKUP($D370,products!$A:$A,products!F:F,,0)</f>
        <v>1.2649999999999999</v>
      </c>
      <c r="S370">
        <f>_xlfn.XLOOKUP($D370,products!$A:$A,products!G:G,,0)</f>
        <v>3.4787499999999998</v>
      </c>
      <c r="T370">
        <f t="shared" si="5"/>
        <v>63.249999999999993</v>
      </c>
    </row>
    <row r="371" spans="1:20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t="str">
        <f>IF(_xlfn.XLOOKUP($C371,customers!$A:$A,customers!B:B," ",0) = 0, "N/A", _xlfn.XLOOKUP($C371,customers!$A:$A,customers!B:B," ",0))</f>
        <v>Abba Pummell</v>
      </c>
      <c r="G371" t="str">
        <f>IF(_xlfn.XLOOKUP($C371,customers!$A:$A,customers!C:C," ",0) = 0, "N/A", _xlfn.XLOOKUP(C371,customers!$A:$A,customers!C:C," ",0))</f>
        <v>N/A</v>
      </c>
      <c r="H371" t="str">
        <f>IF(_xlfn.XLOOKUP(C371,customers!A:A,customers!D:D," ",0) = 0, "N/A", _xlfn.XLOOKUP(C371,customers!A:A,customers!D:D," ",0))</f>
        <v>N/A</v>
      </c>
      <c r="I371" t="str">
        <f>IF(_xlfn.XLOOKUP($C371,customers!$A:$A,customers!E:E," ",0) = 0, "N/A", _xlfn.XLOOKUP($C371,customers!$A:$A,customers!E:E," ",0))</f>
        <v>3 Service Pass</v>
      </c>
      <c r="J371" t="str">
        <f>IF(_xlfn.XLOOKUP($C371,customers!$A:$A,customers!F:F," ",0) = 0, "N/A", _xlfn.XLOOKUP($C371,customers!$A:$A,customers!F:F," ",0))</f>
        <v>Las Vegas</v>
      </c>
      <c r="K371" t="str">
        <f>IF(_xlfn.XLOOKUP($C371,customers!$A:$A,customers!G:G," ",0) = 0, "N/A", _xlfn.XLOOKUP($C371,customers!$A:$A,customers!G:G," ",0))</f>
        <v>United States</v>
      </c>
      <c r="L371">
        <f>IF(_xlfn.XLOOKUP($C371,customers!$A:$A,customers!H:H," ",0) = 0, "N/A", _xlfn.XLOOKUP($C371,customers!$A:$A,customers!H:H," ",0))</f>
        <v>89115</v>
      </c>
      <c r="M371" t="str">
        <f>IF(_xlfn.XLOOKUP($C371,customers!$A:$A,customers!I:I," ",0) = 0, "N/A", _xlfn.XLOOKUP($C371,customers!$A:$A,customers!I:I," ",0))</f>
        <v>Yes</v>
      </c>
      <c r="N371" t="str">
        <f>_xlfn.XLOOKUP($D371,products!$A:$A,products!B:B,,0)</f>
        <v>Exc</v>
      </c>
      <c r="O371" t="str">
        <f>_xlfn.XLOOKUP($D371,products!$A:$A,products!C:C,,0)</f>
        <v>L</v>
      </c>
      <c r="P371">
        <f>_xlfn.XLOOKUP($D371,products!$A:$A,products!D:D,,0)</f>
        <v>0.5</v>
      </c>
      <c r="Q371">
        <f>_xlfn.XLOOKUP($D371,products!$A:$A,products!E:E,,0)</f>
        <v>8.91</v>
      </c>
      <c r="R371">
        <f>_xlfn.XLOOKUP($D371,products!$A:$A,products!F:F,,0)</f>
        <v>1.782</v>
      </c>
      <c r="S371">
        <f>_xlfn.XLOOKUP($D371,products!$A:$A,products!G:G,,0)</f>
        <v>0.98009999999999997</v>
      </c>
      <c r="T371">
        <f t="shared" si="5"/>
        <v>8.91</v>
      </c>
    </row>
    <row r="372" spans="1:20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t="str">
        <f>IF(_xlfn.XLOOKUP($C372,customers!$A:$A,customers!B:B," ",0) = 0, "N/A", _xlfn.XLOOKUP($C372,customers!$A:$A,customers!B:B," ",0))</f>
        <v>Corinna Catcheside</v>
      </c>
      <c r="G372" t="str">
        <f>IF(_xlfn.XLOOKUP($C372,customers!$A:$A,customers!C:C," ",0) = 0, "N/A", _xlfn.XLOOKUP(C372,customers!$A:$A,customers!C:C," ",0))</f>
        <v>ccatchesideaa@macromedia.com</v>
      </c>
      <c r="H372" t="str">
        <f>IF(_xlfn.XLOOKUP(C372,customers!A:A,customers!D:D," ",0) = 0, "N/A", _xlfn.XLOOKUP(C372,customers!A:A,customers!D:D," ",0))</f>
        <v>+1 (801) 121-6042</v>
      </c>
      <c r="I372" t="str">
        <f>IF(_xlfn.XLOOKUP($C372,customers!$A:$A,customers!E:E," ",0) = 0, "N/A", _xlfn.XLOOKUP($C372,customers!$A:$A,customers!E:E," ",0))</f>
        <v>8 Kim Street</v>
      </c>
      <c r="J372" t="str">
        <f>IF(_xlfn.XLOOKUP($C372,customers!$A:$A,customers!F:F," ",0) = 0, "N/A", _xlfn.XLOOKUP($C372,customers!$A:$A,customers!F:F," ",0))</f>
        <v>Salt Lake City</v>
      </c>
      <c r="K372" t="str">
        <f>IF(_xlfn.XLOOKUP($C372,customers!$A:$A,customers!G:G," ",0) = 0, "N/A", _xlfn.XLOOKUP($C372,customers!$A:$A,customers!G:G," ",0))</f>
        <v>United States</v>
      </c>
      <c r="L372">
        <f>IF(_xlfn.XLOOKUP($C372,customers!$A:$A,customers!H:H," ",0) = 0, "N/A", _xlfn.XLOOKUP($C372,customers!$A:$A,customers!H:H," ",0))</f>
        <v>84105</v>
      </c>
      <c r="M372" t="str">
        <f>IF(_xlfn.XLOOKUP($C372,customers!$A:$A,customers!I:I," ",0) = 0, "N/A", _xlfn.XLOOKUP($C372,customers!$A:$A,customers!I:I," ",0))</f>
        <v>Yes</v>
      </c>
      <c r="N372" t="str">
        <f>_xlfn.XLOOKUP($D372,products!$A:$A,products!B:B,,0)</f>
        <v>Exc</v>
      </c>
      <c r="O372" t="str">
        <f>_xlfn.XLOOKUP($D372,products!$A:$A,products!C:C,,0)</f>
        <v>D</v>
      </c>
      <c r="P372">
        <f>_xlfn.XLOOKUP($D372,products!$A:$A,products!D:D,,0)</f>
        <v>1</v>
      </c>
      <c r="Q372">
        <f>_xlfn.XLOOKUP($D372,products!$A:$A,products!E:E,,0)</f>
        <v>12.15</v>
      </c>
      <c r="R372">
        <f>_xlfn.XLOOKUP($D372,products!$A:$A,products!F:F,,0)</f>
        <v>1.2150000000000001</v>
      </c>
      <c r="S372">
        <f>_xlfn.XLOOKUP($D372,products!$A:$A,products!G:G,,0)</f>
        <v>1.3365</v>
      </c>
      <c r="T372">
        <f t="shared" si="5"/>
        <v>24.3</v>
      </c>
    </row>
    <row r="373" spans="1:20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t="str">
        <f>IF(_xlfn.XLOOKUP($C373,customers!$A:$A,customers!B:B," ",0) = 0, "N/A", _xlfn.XLOOKUP($C373,customers!$A:$A,customers!B:B," ",0))</f>
        <v>Cortney Gibbonson</v>
      </c>
      <c r="G373" t="str">
        <f>IF(_xlfn.XLOOKUP($C373,customers!$A:$A,customers!C:C," ",0) = 0, "N/A", _xlfn.XLOOKUP(C373,customers!$A:$A,customers!C:C," ",0))</f>
        <v>cgibbonsonab@accuweather.com</v>
      </c>
      <c r="H373" t="str">
        <f>IF(_xlfn.XLOOKUP(C373,customers!A:A,customers!D:D," ",0) = 0, "N/A", _xlfn.XLOOKUP(C373,customers!A:A,customers!D:D," ",0))</f>
        <v>+1 (206) 848-3585</v>
      </c>
      <c r="I373" t="str">
        <f>IF(_xlfn.XLOOKUP($C373,customers!$A:$A,customers!E:E," ",0) = 0, "N/A", _xlfn.XLOOKUP($C373,customers!$A:$A,customers!E:E," ",0))</f>
        <v>861 David Crossing</v>
      </c>
      <c r="J373" t="str">
        <f>IF(_xlfn.XLOOKUP($C373,customers!$A:$A,customers!F:F," ",0) = 0, "N/A", _xlfn.XLOOKUP($C373,customers!$A:$A,customers!F:F," ",0))</f>
        <v>Seattle</v>
      </c>
      <c r="K373" t="str">
        <f>IF(_xlfn.XLOOKUP($C373,customers!$A:$A,customers!G:G," ",0) = 0, "N/A", _xlfn.XLOOKUP($C373,customers!$A:$A,customers!G:G," ",0))</f>
        <v>United States</v>
      </c>
      <c r="L373">
        <f>IF(_xlfn.XLOOKUP($C373,customers!$A:$A,customers!H:H," ",0) = 0, "N/A", _xlfn.XLOOKUP($C373,customers!$A:$A,customers!H:H," ",0))</f>
        <v>98109</v>
      </c>
      <c r="M373" t="str">
        <f>IF(_xlfn.XLOOKUP($C373,customers!$A:$A,customers!I:I," ",0) = 0, "N/A", _xlfn.XLOOKUP($C373,customers!$A:$A,customers!I:I," ",0))</f>
        <v>Yes</v>
      </c>
      <c r="N373" t="str">
        <f>_xlfn.XLOOKUP($D373,products!$A:$A,products!B:B,,0)</f>
        <v>Ara</v>
      </c>
      <c r="O373" t="str">
        <f>_xlfn.XLOOKUP($D373,products!$A:$A,products!C:C,,0)</f>
        <v>L</v>
      </c>
      <c r="P373">
        <f>_xlfn.XLOOKUP($D373,products!$A:$A,products!D:D,,0)</f>
        <v>0.5</v>
      </c>
      <c r="Q373">
        <f>_xlfn.XLOOKUP($D373,products!$A:$A,products!E:E,,0)</f>
        <v>7.77</v>
      </c>
      <c r="R373">
        <f>_xlfn.XLOOKUP($D373,products!$A:$A,products!F:F,,0)</f>
        <v>1.5539999999999998</v>
      </c>
      <c r="S373">
        <f>_xlfn.XLOOKUP($D373,products!$A:$A,products!G:G,,0)</f>
        <v>0.69929999999999992</v>
      </c>
      <c r="T373">
        <f t="shared" si="5"/>
        <v>46.62</v>
      </c>
    </row>
    <row r="374" spans="1:20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t="str">
        <f>IF(_xlfn.XLOOKUP($C374,customers!$A:$A,customers!B:B," ",0) = 0, "N/A", _xlfn.XLOOKUP($C374,customers!$A:$A,customers!B:B," ",0))</f>
        <v>Terri Farra</v>
      </c>
      <c r="G374" t="str">
        <f>IF(_xlfn.XLOOKUP($C374,customers!$A:$A,customers!C:C," ",0) = 0, "N/A", _xlfn.XLOOKUP(C374,customers!$A:$A,customers!C:C," ",0))</f>
        <v>tfarraac@behance.net</v>
      </c>
      <c r="H374" t="str">
        <f>IF(_xlfn.XLOOKUP(C374,customers!A:A,customers!D:D," ",0) = 0, "N/A", _xlfn.XLOOKUP(C374,customers!A:A,customers!D:D," ",0))</f>
        <v>+1 (432) 648-9589</v>
      </c>
      <c r="I374" t="str">
        <f>IF(_xlfn.XLOOKUP($C374,customers!$A:$A,customers!E:E," ",0) = 0, "N/A", _xlfn.XLOOKUP($C374,customers!$A:$A,customers!E:E," ",0))</f>
        <v>06448 Burrows Terrace</v>
      </c>
      <c r="J374" t="str">
        <f>IF(_xlfn.XLOOKUP($C374,customers!$A:$A,customers!F:F," ",0) = 0, "N/A", _xlfn.XLOOKUP($C374,customers!$A:$A,customers!F:F," ",0))</f>
        <v>Odessa</v>
      </c>
      <c r="K374" t="str">
        <f>IF(_xlfn.XLOOKUP($C374,customers!$A:$A,customers!G:G," ",0) = 0, "N/A", _xlfn.XLOOKUP($C374,customers!$A:$A,customers!G:G," ",0))</f>
        <v>United States</v>
      </c>
      <c r="L374">
        <f>IF(_xlfn.XLOOKUP($C374,customers!$A:$A,customers!H:H," ",0) = 0, "N/A", _xlfn.XLOOKUP($C374,customers!$A:$A,customers!H:H," ",0))</f>
        <v>79764</v>
      </c>
      <c r="M374" t="str">
        <f>IF(_xlfn.XLOOKUP($C374,customers!$A:$A,customers!I:I," ",0) = 0, "N/A", _xlfn.XLOOKUP($C374,customers!$A:$A,customers!I:I," ",0))</f>
        <v>No</v>
      </c>
      <c r="N374" t="str">
        <f>_xlfn.XLOOKUP($D374,products!$A:$A,products!B:B,,0)</f>
        <v>Rob</v>
      </c>
      <c r="O374" t="str">
        <f>_xlfn.XLOOKUP($D374,products!$A:$A,products!C:C,,0)</f>
        <v>L</v>
      </c>
      <c r="P374">
        <f>_xlfn.XLOOKUP($D374,products!$A:$A,products!D:D,,0)</f>
        <v>0.5</v>
      </c>
      <c r="Q374">
        <f>_xlfn.XLOOKUP($D374,products!$A:$A,products!E:E,,0)</f>
        <v>7.169999999999999</v>
      </c>
      <c r="R374">
        <f>_xlfn.XLOOKUP($D374,products!$A:$A,products!F:F,,0)</f>
        <v>1.4339999999999997</v>
      </c>
      <c r="S374">
        <f>_xlfn.XLOOKUP($D374,products!$A:$A,products!G:G,,0)</f>
        <v>0.43019999999999992</v>
      </c>
      <c r="T374">
        <f t="shared" si="5"/>
        <v>43.019999999999996</v>
      </c>
    </row>
    <row r="375" spans="1:20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t="str">
        <f>IF(_xlfn.XLOOKUP($C375,customers!$A:$A,customers!B:B," ",0) = 0, "N/A", _xlfn.XLOOKUP($C375,customers!$A:$A,customers!B:B," ",0))</f>
        <v>Corney Curme</v>
      </c>
      <c r="G375" t="str">
        <f>IF(_xlfn.XLOOKUP($C375,customers!$A:$A,customers!C:C," ",0) = 0, "N/A", _xlfn.XLOOKUP(C375,customers!$A:$A,customers!C:C," ",0))</f>
        <v>N/A</v>
      </c>
      <c r="H375" t="str">
        <f>IF(_xlfn.XLOOKUP(C375,customers!A:A,customers!D:D," ",0) = 0, "N/A", _xlfn.XLOOKUP(C375,customers!A:A,customers!D:D," ",0))</f>
        <v>+353 (772) 127-7148</v>
      </c>
      <c r="I375" t="str">
        <f>IF(_xlfn.XLOOKUP($C375,customers!$A:$A,customers!E:E," ",0) = 0, "N/A", _xlfn.XLOOKUP($C375,customers!$A:$A,customers!E:E," ",0))</f>
        <v>0535 Michigan Plaza</v>
      </c>
      <c r="J375" t="str">
        <f>IF(_xlfn.XLOOKUP($C375,customers!$A:$A,customers!F:F," ",0) = 0, "N/A", _xlfn.XLOOKUP($C375,customers!$A:$A,customers!F:F," ",0))</f>
        <v>Castleknock</v>
      </c>
      <c r="K375" t="str">
        <f>IF(_xlfn.XLOOKUP($C375,customers!$A:$A,customers!G:G," ",0) = 0, "N/A", _xlfn.XLOOKUP($C375,customers!$A:$A,customers!G:G," ",0))</f>
        <v>Ireland</v>
      </c>
      <c r="L375" t="str">
        <f>IF(_xlfn.XLOOKUP($C375,customers!$A:$A,customers!H:H," ",0) = 0, "N/A", _xlfn.XLOOKUP($C375,customers!$A:$A,customers!H:H," ",0))</f>
        <v>K78</v>
      </c>
      <c r="M375" t="str">
        <f>IF(_xlfn.XLOOKUP($C375,customers!$A:$A,customers!I:I," ",0) = 0, "N/A", _xlfn.XLOOKUP($C375,customers!$A:$A,customers!I:I," ",0))</f>
        <v>Yes</v>
      </c>
      <c r="N375" t="str">
        <f>_xlfn.XLOOKUP($D375,products!$A:$A,products!B:B,,0)</f>
        <v>Ara</v>
      </c>
      <c r="O375" t="str">
        <f>_xlfn.XLOOKUP($D375,products!$A:$A,products!C:C,,0)</f>
        <v>D</v>
      </c>
      <c r="P375">
        <f>_xlfn.XLOOKUP($D375,products!$A:$A,products!D:D,,0)</f>
        <v>0.5</v>
      </c>
      <c r="Q375">
        <f>_xlfn.XLOOKUP($D375,products!$A:$A,products!E:E,,0)</f>
        <v>5.97</v>
      </c>
      <c r="R375">
        <f>_xlfn.XLOOKUP($D375,products!$A:$A,products!F:F,,0)</f>
        <v>1.194</v>
      </c>
      <c r="S375">
        <f>_xlfn.XLOOKUP($D375,products!$A:$A,products!G:G,,0)</f>
        <v>0.5373</v>
      </c>
      <c r="T375">
        <f t="shared" si="5"/>
        <v>17.91</v>
      </c>
    </row>
    <row r="376" spans="1:20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t="str">
        <f>IF(_xlfn.XLOOKUP($C376,customers!$A:$A,customers!B:B," ",0) = 0, "N/A", _xlfn.XLOOKUP($C376,customers!$A:$A,customers!B:B," ",0))</f>
        <v>Gothart Bamfield</v>
      </c>
      <c r="G376" t="str">
        <f>IF(_xlfn.XLOOKUP($C376,customers!$A:$A,customers!C:C," ",0) = 0, "N/A", _xlfn.XLOOKUP(C376,customers!$A:$A,customers!C:C," ",0))</f>
        <v>gbamfieldae@yellowpages.com</v>
      </c>
      <c r="H376" t="str">
        <f>IF(_xlfn.XLOOKUP(C376,customers!A:A,customers!D:D," ",0) = 0, "N/A", _xlfn.XLOOKUP(C376,customers!A:A,customers!D:D," ",0))</f>
        <v>+1 (214) 200-7886</v>
      </c>
      <c r="I376" t="str">
        <f>IF(_xlfn.XLOOKUP($C376,customers!$A:$A,customers!E:E," ",0) = 0, "N/A", _xlfn.XLOOKUP($C376,customers!$A:$A,customers!E:E," ",0))</f>
        <v>41203 Vernon Street</v>
      </c>
      <c r="J376" t="str">
        <f>IF(_xlfn.XLOOKUP($C376,customers!$A:$A,customers!F:F," ",0) = 0, "N/A", _xlfn.XLOOKUP($C376,customers!$A:$A,customers!F:F," ",0))</f>
        <v>Irving</v>
      </c>
      <c r="K376" t="str">
        <f>IF(_xlfn.XLOOKUP($C376,customers!$A:$A,customers!G:G," ",0) = 0, "N/A", _xlfn.XLOOKUP($C376,customers!$A:$A,customers!G:G," ",0))</f>
        <v>United States</v>
      </c>
      <c r="L376">
        <f>IF(_xlfn.XLOOKUP($C376,customers!$A:$A,customers!H:H," ",0) = 0, "N/A", _xlfn.XLOOKUP($C376,customers!$A:$A,customers!H:H," ",0))</f>
        <v>75037</v>
      </c>
      <c r="M376" t="str">
        <f>IF(_xlfn.XLOOKUP($C376,customers!$A:$A,customers!I:I," ",0) = 0, "N/A", _xlfn.XLOOKUP($C376,customers!$A:$A,customers!I:I," ",0))</f>
        <v>Yes</v>
      </c>
      <c r="N376" t="str">
        <f>_xlfn.XLOOKUP($D376,products!$A:$A,products!B:B,,0)</f>
        <v>Lib</v>
      </c>
      <c r="O376" t="str">
        <f>_xlfn.XLOOKUP($D376,products!$A:$A,products!C:C,,0)</f>
        <v>L</v>
      </c>
      <c r="P376">
        <f>_xlfn.XLOOKUP($D376,products!$A:$A,products!D:D,,0)</f>
        <v>0.5</v>
      </c>
      <c r="Q376">
        <f>_xlfn.XLOOKUP($D376,products!$A:$A,products!E:E,,0)</f>
        <v>9.51</v>
      </c>
      <c r="R376">
        <f>_xlfn.XLOOKUP($D376,products!$A:$A,products!F:F,,0)</f>
        <v>1.9019999999999999</v>
      </c>
      <c r="S376">
        <f>_xlfn.XLOOKUP($D376,products!$A:$A,products!G:G,,0)</f>
        <v>1.2363</v>
      </c>
      <c r="T376">
        <f t="shared" si="5"/>
        <v>38.04</v>
      </c>
    </row>
    <row r="377" spans="1:20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t="str">
        <f>IF(_xlfn.XLOOKUP($C377,customers!$A:$A,customers!B:B," ",0) = 0, "N/A", _xlfn.XLOOKUP($C377,customers!$A:$A,customers!B:B," ",0))</f>
        <v>Waylin Hollingdale</v>
      </c>
      <c r="G377" t="str">
        <f>IF(_xlfn.XLOOKUP($C377,customers!$A:$A,customers!C:C," ",0) = 0, "N/A", _xlfn.XLOOKUP(C377,customers!$A:$A,customers!C:C," ",0))</f>
        <v>whollingdaleaf@about.me</v>
      </c>
      <c r="H377" t="str">
        <f>IF(_xlfn.XLOOKUP(C377,customers!A:A,customers!D:D," ",0) = 0, "N/A", _xlfn.XLOOKUP(C377,customers!A:A,customers!D:D," ",0))</f>
        <v>+1 (937) 354-2653</v>
      </c>
      <c r="I377" t="str">
        <f>IF(_xlfn.XLOOKUP($C377,customers!$A:$A,customers!E:E," ",0) = 0, "N/A", _xlfn.XLOOKUP($C377,customers!$A:$A,customers!E:E," ",0))</f>
        <v>3 Heath Trail</v>
      </c>
      <c r="J377" t="str">
        <f>IF(_xlfn.XLOOKUP($C377,customers!$A:$A,customers!F:F," ",0) = 0, "N/A", _xlfn.XLOOKUP($C377,customers!$A:$A,customers!F:F," ",0))</f>
        <v>Dayton</v>
      </c>
      <c r="K377" t="str">
        <f>IF(_xlfn.XLOOKUP($C377,customers!$A:$A,customers!G:G," ",0) = 0, "N/A", _xlfn.XLOOKUP($C377,customers!$A:$A,customers!G:G," ",0))</f>
        <v>United States</v>
      </c>
      <c r="L377">
        <f>IF(_xlfn.XLOOKUP($C377,customers!$A:$A,customers!H:H," ",0) = 0, "N/A", _xlfn.XLOOKUP($C377,customers!$A:$A,customers!H:H," ",0))</f>
        <v>45426</v>
      </c>
      <c r="M377" t="str">
        <f>IF(_xlfn.XLOOKUP($C377,customers!$A:$A,customers!I:I," ",0) = 0, "N/A", _xlfn.XLOOKUP($C377,customers!$A:$A,customers!I:I," ",0))</f>
        <v>Yes</v>
      </c>
      <c r="N377" t="str">
        <f>_xlfn.XLOOKUP($D377,products!$A:$A,products!B:B,,0)</f>
        <v>Ara</v>
      </c>
      <c r="O377" t="str">
        <f>_xlfn.XLOOKUP($D377,products!$A:$A,products!C:C,,0)</f>
        <v>M</v>
      </c>
      <c r="P377">
        <f>_xlfn.XLOOKUP($D377,products!$A:$A,products!D:D,,0)</f>
        <v>0.2</v>
      </c>
      <c r="Q377">
        <f>_xlfn.XLOOKUP($D377,products!$A:$A,products!E:E,,0)</f>
        <v>3.375</v>
      </c>
      <c r="R377">
        <f>_xlfn.XLOOKUP($D377,products!$A:$A,products!F:F,,0)</f>
        <v>1.6875</v>
      </c>
      <c r="S377">
        <f>_xlfn.XLOOKUP($D377,products!$A:$A,products!G:G,,0)</f>
        <v>0.30374999999999996</v>
      </c>
      <c r="T377">
        <f t="shared" si="5"/>
        <v>6.75</v>
      </c>
    </row>
    <row r="378" spans="1:20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t="str">
        <f>IF(_xlfn.XLOOKUP($C378,customers!$A:$A,customers!B:B," ",0) = 0, "N/A", _xlfn.XLOOKUP($C378,customers!$A:$A,customers!B:B," ",0))</f>
        <v>Judd De Leek</v>
      </c>
      <c r="G378" t="str">
        <f>IF(_xlfn.XLOOKUP($C378,customers!$A:$A,customers!C:C," ",0) = 0, "N/A", _xlfn.XLOOKUP(C378,customers!$A:$A,customers!C:C," ",0))</f>
        <v>jdeag@xrea.com</v>
      </c>
      <c r="H378" t="str">
        <f>IF(_xlfn.XLOOKUP(C378,customers!A:A,customers!D:D," ",0) = 0, "N/A", _xlfn.XLOOKUP(C378,customers!A:A,customers!D:D," ",0))</f>
        <v>+1 (616) 966-1581</v>
      </c>
      <c r="I378" t="str">
        <f>IF(_xlfn.XLOOKUP($C378,customers!$A:$A,customers!E:E," ",0) = 0, "N/A", _xlfn.XLOOKUP($C378,customers!$A:$A,customers!E:E," ",0))</f>
        <v>90 Saint Paul Plaza</v>
      </c>
      <c r="J378" t="str">
        <f>IF(_xlfn.XLOOKUP($C378,customers!$A:$A,customers!F:F," ",0) = 0, "N/A", _xlfn.XLOOKUP($C378,customers!$A:$A,customers!F:F," ",0))</f>
        <v>Grand Rapids</v>
      </c>
      <c r="K378" t="str">
        <f>IF(_xlfn.XLOOKUP($C378,customers!$A:$A,customers!G:G," ",0) = 0, "N/A", _xlfn.XLOOKUP($C378,customers!$A:$A,customers!G:G," ",0))</f>
        <v>United States</v>
      </c>
      <c r="L378">
        <f>IF(_xlfn.XLOOKUP($C378,customers!$A:$A,customers!H:H," ",0) = 0, "N/A", _xlfn.XLOOKUP($C378,customers!$A:$A,customers!H:H," ",0))</f>
        <v>49560</v>
      </c>
      <c r="M378" t="str">
        <f>IF(_xlfn.XLOOKUP($C378,customers!$A:$A,customers!I:I," ",0) = 0, "N/A", _xlfn.XLOOKUP($C378,customers!$A:$A,customers!I:I," ",0))</f>
        <v>Yes</v>
      </c>
      <c r="N378" t="str">
        <f>_xlfn.XLOOKUP($D378,products!$A:$A,products!B:B,,0)</f>
        <v>Rob</v>
      </c>
      <c r="O378" t="str">
        <f>_xlfn.XLOOKUP($D378,products!$A:$A,products!C:C,,0)</f>
        <v>M</v>
      </c>
      <c r="P378">
        <f>_xlfn.XLOOKUP($D378,products!$A:$A,products!D:D,,0)</f>
        <v>0.5</v>
      </c>
      <c r="Q378">
        <f>_xlfn.XLOOKUP($D378,products!$A:$A,products!E:E,,0)</f>
        <v>5.97</v>
      </c>
      <c r="R378">
        <f>_xlfn.XLOOKUP($D378,products!$A:$A,products!F:F,,0)</f>
        <v>1.194</v>
      </c>
      <c r="S378">
        <f>_xlfn.XLOOKUP($D378,products!$A:$A,products!G:G,,0)</f>
        <v>0.35819999999999996</v>
      </c>
      <c r="T378">
        <f t="shared" si="5"/>
        <v>5.97</v>
      </c>
    </row>
    <row r="379" spans="1:20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t="str">
        <f>IF(_xlfn.XLOOKUP($C379,customers!$A:$A,customers!B:B," ",0) = 0, "N/A", _xlfn.XLOOKUP($C379,customers!$A:$A,customers!B:B," ",0))</f>
        <v>Vanya Skullet</v>
      </c>
      <c r="G379" t="str">
        <f>IF(_xlfn.XLOOKUP($C379,customers!$A:$A,customers!C:C," ",0) = 0, "N/A", _xlfn.XLOOKUP(C379,customers!$A:$A,customers!C:C," ",0))</f>
        <v>vskulletah@tinyurl.com</v>
      </c>
      <c r="H379" t="str">
        <f>IF(_xlfn.XLOOKUP(C379,customers!A:A,customers!D:D," ",0) = 0, "N/A", _xlfn.XLOOKUP(C379,customers!A:A,customers!D:D," ",0))</f>
        <v>+353 (215) 420-1467</v>
      </c>
      <c r="I379" t="str">
        <f>IF(_xlfn.XLOOKUP($C379,customers!$A:$A,customers!E:E," ",0) = 0, "N/A", _xlfn.XLOOKUP($C379,customers!$A:$A,customers!E:E," ",0))</f>
        <v>4 Grim Road</v>
      </c>
      <c r="J379" t="str">
        <f>IF(_xlfn.XLOOKUP($C379,customers!$A:$A,customers!F:F," ",0) = 0, "N/A", _xlfn.XLOOKUP($C379,customers!$A:$A,customers!F:F," ",0))</f>
        <v>Balally</v>
      </c>
      <c r="K379" t="str">
        <f>IF(_xlfn.XLOOKUP($C379,customers!$A:$A,customers!G:G," ",0) = 0, "N/A", _xlfn.XLOOKUP($C379,customers!$A:$A,customers!G:G," ",0))</f>
        <v>Ireland</v>
      </c>
      <c r="L379" t="str">
        <f>IF(_xlfn.XLOOKUP($C379,customers!$A:$A,customers!H:H," ",0) = 0, "N/A", _xlfn.XLOOKUP($C379,customers!$A:$A,customers!H:H," ",0))</f>
        <v>D04</v>
      </c>
      <c r="M379" t="str">
        <f>IF(_xlfn.XLOOKUP($C379,customers!$A:$A,customers!I:I," ",0) = 0, "N/A", _xlfn.XLOOKUP($C379,customers!$A:$A,customers!I:I," ",0))</f>
        <v>No</v>
      </c>
      <c r="N379" t="str">
        <f>_xlfn.XLOOKUP($D379,products!$A:$A,products!B:B,,0)</f>
        <v>Rob</v>
      </c>
      <c r="O379" t="str">
        <f>_xlfn.XLOOKUP($D379,products!$A:$A,products!C:C,,0)</f>
        <v>D</v>
      </c>
      <c r="P379">
        <f>_xlfn.XLOOKUP($D379,products!$A:$A,products!D:D,,0)</f>
        <v>0.2</v>
      </c>
      <c r="Q379">
        <f>_xlfn.XLOOKUP($D379,products!$A:$A,products!E:E,,0)</f>
        <v>2.6849999999999996</v>
      </c>
      <c r="R379">
        <f>_xlfn.XLOOKUP($D379,products!$A:$A,products!F:F,,0)</f>
        <v>1.3424999999999998</v>
      </c>
      <c r="S379">
        <f>_xlfn.XLOOKUP($D379,products!$A:$A,products!G:G,,0)</f>
        <v>0.16109999999999997</v>
      </c>
      <c r="T379">
        <f t="shared" si="5"/>
        <v>8.0549999999999997</v>
      </c>
    </row>
    <row r="380" spans="1:20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t="str">
        <f>IF(_xlfn.XLOOKUP($C380,customers!$A:$A,customers!B:B," ",0) = 0, "N/A", _xlfn.XLOOKUP($C380,customers!$A:$A,customers!B:B," ",0))</f>
        <v>Jany Rudeforth</v>
      </c>
      <c r="G380" t="str">
        <f>IF(_xlfn.XLOOKUP($C380,customers!$A:$A,customers!C:C," ",0) = 0, "N/A", _xlfn.XLOOKUP(C380,customers!$A:$A,customers!C:C," ",0))</f>
        <v>jrudeforthai@wunderground.com</v>
      </c>
      <c r="H380" t="str">
        <f>IF(_xlfn.XLOOKUP(C380,customers!A:A,customers!D:D," ",0) = 0, "N/A", _xlfn.XLOOKUP(C380,customers!A:A,customers!D:D," ",0))</f>
        <v>+353 (232) 377-5407</v>
      </c>
      <c r="I380" t="str">
        <f>IF(_xlfn.XLOOKUP($C380,customers!$A:$A,customers!E:E," ",0) = 0, "N/A", _xlfn.XLOOKUP($C380,customers!$A:$A,customers!E:E," ",0))</f>
        <v>614 Commercial Center</v>
      </c>
      <c r="J380" t="str">
        <f>IF(_xlfn.XLOOKUP($C380,customers!$A:$A,customers!F:F," ",0) = 0, "N/A", _xlfn.XLOOKUP($C380,customers!$A:$A,customers!F:F," ",0))</f>
        <v>Tullyallen</v>
      </c>
      <c r="K380" t="str">
        <f>IF(_xlfn.XLOOKUP($C380,customers!$A:$A,customers!G:G," ",0) = 0, "N/A", _xlfn.XLOOKUP($C380,customers!$A:$A,customers!G:G," ",0))</f>
        <v>Ireland</v>
      </c>
      <c r="L380" t="str">
        <f>IF(_xlfn.XLOOKUP($C380,customers!$A:$A,customers!H:H," ",0) = 0, "N/A", _xlfn.XLOOKUP($C380,customers!$A:$A,customers!H:H," ",0))</f>
        <v>E25</v>
      </c>
      <c r="M380" t="str">
        <f>IF(_xlfn.XLOOKUP($C380,customers!$A:$A,customers!I:I," ",0) = 0, "N/A", _xlfn.XLOOKUP($C380,customers!$A:$A,customers!I:I," ",0))</f>
        <v>Yes</v>
      </c>
      <c r="N380" t="str">
        <f>_xlfn.XLOOKUP($D380,products!$A:$A,products!B:B,,0)</f>
        <v>Ara</v>
      </c>
      <c r="O380" t="str">
        <f>_xlfn.XLOOKUP($D380,products!$A:$A,products!C:C,,0)</f>
        <v>L</v>
      </c>
      <c r="P380">
        <f>_xlfn.XLOOKUP($D380,products!$A:$A,products!D:D,,0)</f>
        <v>0.5</v>
      </c>
      <c r="Q380">
        <f>_xlfn.XLOOKUP($D380,products!$A:$A,products!E:E,,0)</f>
        <v>7.77</v>
      </c>
      <c r="R380">
        <f>_xlfn.XLOOKUP($D380,products!$A:$A,products!F:F,,0)</f>
        <v>1.5539999999999998</v>
      </c>
      <c r="S380">
        <f>_xlfn.XLOOKUP($D380,products!$A:$A,products!G:G,,0)</f>
        <v>0.69929999999999992</v>
      </c>
      <c r="T380">
        <f t="shared" si="5"/>
        <v>23.31</v>
      </c>
    </row>
    <row r="381" spans="1:20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t="str">
        <f>IF(_xlfn.XLOOKUP($C381,customers!$A:$A,customers!B:B," ",0) = 0, "N/A", _xlfn.XLOOKUP($C381,customers!$A:$A,customers!B:B," ",0))</f>
        <v>Ashbey Tomaszewski</v>
      </c>
      <c r="G381" t="str">
        <f>IF(_xlfn.XLOOKUP($C381,customers!$A:$A,customers!C:C," ",0) = 0, "N/A", _xlfn.XLOOKUP(C381,customers!$A:$A,customers!C:C," ",0))</f>
        <v>atomaszewskiaj@answers.com</v>
      </c>
      <c r="H381" t="str">
        <f>IF(_xlfn.XLOOKUP(C381,customers!A:A,customers!D:D," ",0) = 0, "N/A", _xlfn.XLOOKUP(C381,customers!A:A,customers!D:D," ",0))</f>
        <v>N/A</v>
      </c>
      <c r="I381" t="str">
        <f>IF(_xlfn.XLOOKUP($C381,customers!$A:$A,customers!E:E," ",0) = 0, "N/A", _xlfn.XLOOKUP($C381,customers!$A:$A,customers!E:E," ",0))</f>
        <v>7685 Oxford Crossing</v>
      </c>
      <c r="J381" t="str">
        <f>IF(_xlfn.XLOOKUP($C381,customers!$A:$A,customers!F:F," ",0) = 0, "N/A", _xlfn.XLOOKUP($C381,customers!$A:$A,customers!F:F," ",0))</f>
        <v>Sutton</v>
      </c>
      <c r="K381" t="str">
        <f>IF(_xlfn.XLOOKUP($C381,customers!$A:$A,customers!G:G," ",0) = 0, "N/A", _xlfn.XLOOKUP($C381,customers!$A:$A,customers!G:G," ",0))</f>
        <v>United Kingdom</v>
      </c>
      <c r="L381" t="str">
        <f>IF(_xlfn.XLOOKUP($C381,customers!$A:$A,customers!H:H," ",0) = 0, "N/A", _xlfn.XLOOKUP($C381,customers!$A:$A,customers!H:H," ",0))</f>
        <v>CT15</v>
      </c>
      <c r="M381" t="str">
        <f>IF(_xlfn.XLOOKUP($C381,customers!$A:$A,customers!I:I," ",0) = 0, "N/A", _xlfn.XLOOKUP($C381,customers!$A:$A,customers!I:I," ",0))</f>
        <v>Yes</v>
      </c>
      <c r="N381" t="str">
        <f>_xlfn.XLOOKUP($D381,products!$A:$A,products!B:B,,0)</f>
        <v>Rob</v>
      </c>
      <c r="O381" t="str">
        <f>_xlfn.XLOOKUP($D381,products!$A:$A,products!C:C,,0)</f>
        <v>L</v>
      </c>
      <c r="P381">
        <f>_xlfn.XLOOKUP($D381,products!$A:$A,products!D:D,,0)</f>
        <v>0.5</v>
      </c>
      <c r="Q381">
        <f>_xlfn.XLOOKUP($D381,products!$A:$A,products!E:E,,0)</f>
        <v>7.169999999999999</v>
      </c>
      <c r="R381">
        <f>_xlfn.XLOOKUP($D381,products!$A:$A,products!F:F,,0)</f>
        <v>1.4339999999999997</v>
      </c>
      <c r="S381">
        <f>_xlfn.XLOOKUP($D381,products!$A:$A,products!G:G,,0)</f>
        <v>0.43019999999999992</v>
      </c>
      <c r="T381">
        <f t="shared" si="5"/>
        <v>43.019999999999996</v>
      </c>
    </row>
    <row r="382" spans="1:20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t="str">
        <f>IF(_xlfn.XLOOKUP($C382,customers!$A:$A,customers!B:B," ",0) = 0, "N/A", _xlfn.XLOOKUP($C382,customers!$A:$A,customers!B:B," ",0))</f>
        <v>Flynn Antony</v>
      </c>
      <c r="G382" t="str">
        <f>IF(_xlfn.XLOOKUP($C382,customers!$A:$A,customers!C:C," ",0) = 0, "N/A", _xlfn.XLOOKUP(C382,customers!$A:$A,customers!C:C," ",0))</f>
        <v>N/A</v>
      </c>
      <c r="H382" t="str">
        <f>IF(_xlfn.XLOOKUP(C382,customers!A:A,customers!D:D," ",0) = 0, "N/A", _xlfn.XLOOKUP(C382,customers!A:A,customers!D:D," ",0))</f>
        <v>+1 (205) 680-5859</v>
      </c>
      <c r="I382" t="str">
        <f>IF(_xlfn.XLOOKUP($C382,customers!$A:$A,customers!E:E," ",0) = 0, "N/A", _xlfn.XLOOKUP($C382,customers!$A:$A,customers!E:E," ",0))</f>
        <v>5678 Doe Crossing Junction</v>
      </c>
      <c r="J382" t="str">
        <f>IF(_xlfn.XLOOKUP($C382,customers!$A:$A,customers!F:F," ",0) = 0, "N/A", _xlfn.XLOOKUP($C382,customers!$A:$A,customers!F:F," ",0))</f>
        <v>Birmingham</v>
      </c>
      <c r="K382" t="str">
        <f>IF(_xlfn.XLOOKUP($C382,customers!$A:$A,customers!G:G," ",0) = 0, "N/A", _xlfn.XLOOKUP($C382,customers!$A:$A,customers!G:G," ",0))</f>
        <v>United States</v>
      </c>
      <c r="L382">
        <f>IF(_xlfn.XLOOKUP($C382,customers!$A:$A,customers!H:H," ",0) = 0, "N/A", _xlfn.XLOOKUP($C382,customers!$A:$A,customers!H:H," ",0))</f>
        <v>35244</v>
      </c>
      <c r="M382" t="str">
        <f>IF(_xlfn.XLOOKUP($C382,customers!$A:$A,customers!I:I," ",0) = 0, "N/A", _xlfn.XLOOKUP($C382,customers!$A:$A,customers!I:I," ",0))</f>
        <v>No</v>
      </c>
      <c r="N382" t="str">
        <f>_xlfn.XLOOKUP($D382,products!$A:$A,products!B:B,,0)</f>
        <v>Lib</v>
      </c>
      <c r="O382" t="str">
        <f>_xlfn.XLOOKUP($D382,products!$A:$A,products!C:C,,0)</f>
        <v>D</v>
      </c>
      <c r="P382">
        <f>_xlfn.XLOOKUP($D382,products!$A:$A,products!D:D,,0)</f>
        <v>0.5</v>
      </c>
      <c r="Q382">
        <f>_xlfn.XLOOKUP($D382,products!$A:$A,products!E:E,,0)</f>
        <v>7.77</v>
      </c>
      <c r="R382">
        <f>_xlfn.XLOOKUP($D382,products!$A:$A,products!F:F,,0)</f>
        <v>1.5539999999999998</v>
      </c>
      <c r="S382">
        <f>_xlfn.XLOOKUP($D382,products!$A:$A,products!G:G,,0)</f>
        <v>1.0101</v>
      </c>
      <c r="T382">
        <f t="shared" si="5"/>
        <v>23.31</v>
      </c>
    </row>
    <row r="383" spans="1:20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t="str">
        <f>IF(_xlfn.XLOOKUP($C383,customers!$A:$A,customers!B:B," ",0) = 0, "N/A", _xlfn.XLOOKUP($C383,customers!$A:$A,customers!B:B," ",0))</f>
        <v>Pren Bess</v>
      </c>
      <c r="G383" t="str">
        <f>IF(_xlfn.XLOOKUP($C383,customers!$A:$A,customers!C:C," ",0) = 0, "N/A", _xlfn.XLOOKUP(C383,customers!$A:$A,customers!C:C," ",0))</f>
        <v>pbessal@qq.com</v>
      </c>
      <c r="H383" t="str">
        <f>IF(_xlfn.XLOOKUP(C383,customers!A:A,customers!D:D," ",0) = 0, "N/A", _xlfn.XLOOKUP(C383,customers!A:A,customers!D:D," ",0))</f>
        <v>+1 (949) 121-4600</v>
      </c>
      <c r="I383" t="str">
        <f>IF(_xlfn.XLOOKUP($C383,customers!$A:$A,customers!E:E," ",0) = 0, "N/A", _xlfn.XLOOKUP($C383,customers!$A:$A,customers!E:E," ",0))</f>
        <v>36559 Sommers Parkway</v>
      </c>
      <c r="J383" t="str">
        <f>IF(_xlfn.XLOOKUP($C383,customers!$A:$A,customers!F:F," ",0) = 0, "N/A", _xlfn.XLOOKUP($C383,customers!$A:$A,customers!F:F," ",0))</f>
        <v>Los Angeles</v>
      </c>
      <c r="K383" t="str">
        <f>IF(_xlfn.XLOOKUP($C383,customers!$A:$A,customers!G:G," ",0) = 0, "N/A", _xlfn.XLOOKUP($C383,customers!$A:$A,customers!G:G," ",0))</f>
        <v>United States</v>
      </c>
      <c r="L383">
        <f>IF(_xlfn.XLOOKUP($C383,customers!$A:$A,customers!H:H," ",0) = 0, "N/A", _xlfn.XLOOKUP($C383,customers!$A:$A,customers!H:H," ",0))</f>
        <v>90010</v>
      </c>
      <c r="M383" t="str">
        <f>IF(_xlfn.XLOOKUP($C383,customers!$A:$A,customers!I:I," ",0) = 0, "N/A", _xlfn.XLOOKUP($C383,customers!$A:$A,customers!I:I," ",0))</f>
        <v>Yes</v>
      </c>
      <c r="N383" t="str">
        <f>_xlfn.XLOOKUP($D383,products!$A:$A,products!B:B,,0)</f>
        <v>Ara</v>
      </c>
      <c r="O383" t="str">
        <f>_xlfn.XLOOKUP($D383,products!$A:$A,products!C:C,,0)</f>
        <v>D</v>
      </c>
      <c r="P383">
        <f>_xlfn.XLOOKUP($D383,products!$A:$A,products!D:D,,0)</f>
        <v>0.2</v>
      </c>
      <c r="Q383">
        <f>_xlfn.XLOOKUP($D383,products!$A:$A,products!E:E,,0)</f>
        <v>2.9849999999999999</v>
      </c>
      <c r="R383">
        <f>_xlfn.XLOOKUP($D383,products!$A:$A,products!F:F,,0)</f>
        <v>1.4924999999999999</v>
      </c>
      <c r="S383">
        <f>_xlfn.XLOOKUP($D383,products!$A:$A,products!G:G,,0)</f>
        <v>0.26865</v>
      </c>
      <c r="T383">
        <f t="shared" si="5"/>
        <v>14.924999999999999</v>
      </c>
    </row>
    <row r="384" spans="1:20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t="str">
        <f>IF(_xlfn.XLOOKUP($C384,customers!$A:$A,customers!B:B," ",0) = 0, "N/A", _xlfn.XLOOKUP($C384,customers!$A:$A,customers!B:B," ",0))</f>
        <v>Elka Windress</v>
      </c>
      <c r="G384" t="str">
        <f>IF(_xlfn.XLOOKUP($C384,customers!$A:$A,customers!C:C," ",0) = 0, "N/A", _xlfn.XLOOKUP(C384,customers!$A:$A,customers!C:C," ",0))</f>
        <v>ewindressam@marketwatch.com</v>
      </c>
      <c r="H384" t="str">
        <f>IF(_xlfn.XLOOKUP(C384,customers!A:A,customers!D:D," ",0) = 0, "N/A", _xlfn.XLOOKUP(C384,customers!A:A,customers!D:D," ",0))</f>
        <v>+1 (443) 619-7953</v>
      </c>
      <c r="I384" t="str">
        <f>IF(_xlfn.XLOOKUP($C384,customers!$A:$A,customers!E:E," ",0) = 0, "N/A", _xlfn.XLOOKUP($C384,customers!$A:$A,customers!E:E," ",0))</f>
        <v>78 Anderson Alley</v>
      </c>
      <c r="J384" t="str">
        <f>IF(_xlfn.XLOOKUP($C384,customers!$A:$A,customers!F:F," ",0) = 0, "N/A", _xlfn.XLOOKUP($C384,customers!$A:$A,customers!F:F," ",0))</f>
        <v>Baltimore</v>
      </c>
      <c r="K384" t="str">
        <f>IF(_xlfn.XLOOKUP($C384,customers!$A:$A,customers!G:G," ",0) = 0, "N/A", _xlfn.XLOOKUP($C384,customers!$A:$A,customers!G:G," ",0))</f>
        <v>United States</v>
      </c>
      <c r="L384">
        <f>IF(_xlfn.XLOOKUP($C384,customers!$A:$A,customers!H:H," ",0) = 0, "N/A", _xlfn.XLOOKUP($C384,customers!$A:$A,customers!H:H," ",0))</f>
        <v>21239</v>
      </c>
      <c r="M384" t="str">
        <f>IF(_xlfn.XLOOKUP($C384,customers!$A:$A,customers!I:I," ",0) = 0, "N/A", _xlfn.XLOOKUP($C384,customers!$A:$A,customers!I:I," ",0))</f>
        <v>No</v>
      </c>
      <c r="N384" t="str">
        <f>_xlfn.XLOOKUP($D384,products!$A:$A,products!B:B,,0)</f>
        <v>Exc</v>
      </c>
      <c r="O384" t="str">
        <f>_xlfn.XLOOKUP($D384,products!$A:$A,products!C:C,,0)</f>
        <v>D</v>
      </c>
      <c r="P384">
        <f>_xlfn.XLOOKUP($D384,products!$A:$A,products!D:D,,0)</f>
        <v>0.5</v>
      </c>
      <c r="Q384">
        <f>_xlfn.XLOOKUP($D384,products!$A:$A,products!E:E,,0)</f>
        <v>7.29</v>
      </c>
      <c r="R384">
        <f>_xlfn.XLOOKUP($D384,products!$A:$A,products!F:F,,0)</f>
        <v>1.458</v>
      </c>
      <c r="S384">
        <f>_xlfn.XLOOKUP($D384,products!$A:$A,products!G:G,,0)</f>
        <v>0.80190000000000006</v>
      </c>
      <c r="T384">
        <f t="shared" si="5"/>
        <v>21.87</v>
      </c>
    </row>
    <row r="385" spans="1:20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t="str">
        <f>IF(_xlfn.XLOOKUP($C385,customers!$A:$A,customers!B:B," ",0) = 0, "N/A", _xlfn.XLOOKUP($C385,customers!$A:$A,customers!B:B," ",0))</f>
        <v>Marty Kidstoun</v>
      </c>
      <c r="G385" t="str">
        <f>IF(_xlfn.XLOOKUP($C385,customers!$A:$A,customers!C:C," ",0) = 0, "N/A", _xlfn.XLOOKUP(C385,customers!$A:$A,customers!C:C," ",0))</f>
        <v>N/A</v>
      </c>
      <c r="H385" t="str">
        <f>IF(_xlfn.XLOOKUP(C385,customers!A:A,customers!D:D," ",0) = 0, "N/A", _xlfn.XLOOKUP(C385,customers!A:A,customers!D:D," ",0))</f>
        <v>+1 (717) 990-3931</v>
      </c>
      <c r="I385" t="str">
        <f>IF(_xlfn.XLOOKUP($C385,customers!$A:$A,customers!E:E," ",0) = 0, "N/A", _xlfn.XLOOKUP($C385,customers!$A:$A,customers!E:E," ",0))</f>
        <v>4 Sundown Circle</v>
      </c>
      <c r="J385" t="str">
        <f>IF(_xlfn.XLOOKUP($C385,customers!$A:$A,customers!F:F," ",0) = 0, "N/A", _xlfn.XLOOKUP($C385,customers!$A:$A,customers!F:F," ",0))</f>
        <v>Harrisburg</v>
      </c>
      <c r="K385" t="str">
        <f>IF(_xlfn.XLOOKUP($C385,customers!$A:$A,customers!G:G," ",0) = 0, "N/A", _xlfn.XLOOKUP($C385,customers!$A:$A,customers!G:G," ",0))</f>
        <v>United States</v>
      </c>
      <c r="L385">
        <f>IF(_xlfn.XLOOKUP($C385,customers!$A:$A,customers!H:H," ",0) = 0, "N/A", _xlfn.XLOOKUP($C385,customers!$A:$A,customers!H:H," ",0))</f>
        <v>17126</v>
      </c>
      <c r="M385" t="str">
        <f>IF(_xlfn.XLOOKUP($C385,customers!$A:$A,customers!I:I," ",0) = 0, "N/A", _xlfn.XLOOKUP($C385,customers!$A:$A,customers!I:I," ",0))</f>
        <v>Yes</v>
      </c>
      <c r="N385" t="str">
        <f>_xlfn.XLOOKUP($D385,products!$A:$A,products!B:B,,0)</f>
        <v>Exc</v>
      </c>
      <c r="O385" t="str">
        <f>_xlfn.XLOOKUP($D385,products!$A:$A,products!C:C,,0)</f>
        <v>L</v>
      </c>
      <c r="P385">
        <f>_xlfn.XLOOKUP($D385,products!$A:$A,products!D:D,,0)</f>
        <v>0.5</v>
      </c>
      <c r="Q385">
        <f>_xlfn.XLOOKUP($D385,products!$A:$A,products!E:E,,0)</f>
        <v>8.91</v>
      </c>
      <c r="R385">
        <f>_xlfn.XLOOKUP($D385,products!$A:$A,products!F:F,,0)</f>
        <v>1.782</v>
      </c>
      <c r="S385">
        <f>_xlfn.XLOOKUP($D385,products!$A:$A,products!G:G,,0)</f>
        <v>0.98009999999999997</v>
      </c>
      <c r="T385">
        <f t="shared" si="5"/>
        <v>53.46</v>
      </c>
    </row>
    <row r="386" spans="1:20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t="str">
        <f>IF(_xlfn.XLOOKUP($C386,customers!$A:$A,customers!B:B," ",0) = 0, "N/A", _xlfn.XLOOKUP($C386,customers!$A:$A,customers!B:B," ",0))</f>
        <v>Nickey Dimbleby</v>
      </c>
      <c r="G386" t="str">
        <f>IF(_xlfn.XLOOKUP($C386,customers!$A:$A,customers!C:C," ",0) = 0, "N/A", _xlfn.XLOOKUP(C386,customers!$A:$A,customers!C:C," ",0))</f>
        <v>N/A</v>
      </c>
      <c r="H386" t="str">
        <f>IF(_xlfn.XLOOKUP(C386,customers!A:A,customers!D:D," ",0) = 0, "N/A", _xlfn.XLOOKUP(C386,customers!A:A,customers!D:D," ",0))</f>
        <v>+1 (469) 579-2051</v>
      </c>
      <c r="I386" t="str">
        <f>IF(_xlfn.XLOOKUP($C386,customers!$A:$A,customers!E:E," ",0) = 0, "N/A", _xlfn.XLOOKUP($C386,customers!$A:$A,customers!E:E," ",0))</f>
        <v>525 Warner Hill</v>
      </c>
      <c r="J386" t="str">
        <f>IF(_xlfn.XLOOKUP($C386,customers!$A:$A,customers!F:F," ",0) = 0, "N/A", _xlfn.XLOOKUP($C386,customers!$A:$A,customers!F:F," ",0))</f>
        <v>Dallas</v>
      </c>
      <c r="K386" t="str">
        <f>IF(_xlfn.XLOOKUP($C386,customers!$A:$A,customers!G:G," ",0) = 0, "N/A", _xlfn.XLOOKUP($C386,customers!$A:$A,customers!G:G," ",0))</f>
        <v>United States</v>
      </c>
      <c r="L386">
        <f>IF(_xlfn.XLOOKUP($C386,customers!$A:$A,customers!H:H," ",0) = 0, "N/A", _xlfn.XLOOKUP($C386,customers!$A:$A,customers!H:H," ",0))</f>
        <v>75216</v>
      </c>
      <c r="M386" t="str">
        <f>IF(_xlfn.XLOOKUP($C386,customers!$A:$A,customers!I:I," ",0) = 0, "N/A", _xlfn.XLOOKUP($C386,customers!$A:$A,customers!I:I," ",0))</f>
        <v>No</v>
      </c>
      <c r="N386" t="str">
        <f>_xlfn.XLOOKUP($D386,products!$A:$A,products!B:B,,0)</f>
        <v>Ara</v>
      </c>
      <c r="O386" t="str">
        <f>_xlfn.XLOOKUP($D386,products!$A:$A,products!C:C,,0)</f>
        <v>L</v>
      </c>
      <c r="P386">
        <f>_xlfn.XLOOKUP($D386,products!$A:$A,products!D:D,,0)</f>
        <v>2.5</v>
      </c>
      <c r="Q386">
        <f>_xlfn.XLOOKUP($D386,products!$A:$A,products!E:E,,0)</f>
        <v>29.784999999999997</v>
      </c>
      <c r="R386">
        <f>_xlfn.XLOOKUP($D386,products!$A:$A,products!F:F,,0)</f>
        <v>1.1913999999999998</v>
      </c>
      <c r="S386">
        <f>_xlfn.XLOOKUP($D386,products!$A:$A,products!G:G,,0)</f>
        <v>2.6806499999999995</v>
      </c>
      <c r="T386">
        <f t="shared" si="5"/>
        <v>119.13999999999999</v>
      </c>
    </row>
    <row r="387" spans="1:20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t="str">
        <f>IF(_xlfn.XLOOKUP($C387,customers!$A:$A,customers!B:B," ",0) = 0, "N/A", _xlfn.XLOOKUP($C387,customers!$A:$A,customers!B:B," ",0))</f>
        <v>Virgil Baumadier</v>
      </c>
      <c r="G387" t="str">
        <f>IF(_xlfn.XLOOKUP($C387,customers!$A:$A,customers!C:C," ",0) = 0, "N/A", _xlfn.XLOOKUP(C387,customers!$A:$A,customers!C:C," ",0))</f>
        <v>vbaumadierap@google.cn</v>
      </c>
      <c r="H387" t="str">
        <f>IF(_xlfn.XLOOKUP(C387,customers!A:A,customers!D:D," ",0) = 0, "N/A", _xlfn.XLOOKUP(C387,customers!A:A,customers!D:D," ",0))</f>
        <v>+1 (816) 987-4857</v>
      </c>
      <c r="I387" t="str">
        <f>IF(_xlfn.XLOOKUP($C387,customers!$A:$A,customers!E:E," ",0) = 0, "N/A", _xlfn.XLOOKUP($C387,customers!$A:$A,customers!E:E," ",0))</f>
        <v>89508 Atwood Way</v>
      </c>
      <c r="J387" t="str">
        <f>IF(_xlfn.XLOOKUP($C387,customers!$A:$A,customers!F:F," ",0) = 0, "N/A", _xlfn.XLOOKUP($C387,customers!$A:$A,customers!F:F," ",0))</f>
        <v>Kansas City</v>
      </c>
      <c r="K387" t="str">
        <f>IF(_xlfn.XLOOKUP($C387,customers!$A:$A,customers!G:G," ",0) = 0, "N/A", _xlfn.XLOOKUP($C387,customers!$A:$A,customers!G:G," ",0))</f>
        <v>United States</v>
      </c>
      <c r="L387">
        <f>IF(_xlfn.XLOOKUP($C387,customers!$A:$A,customers!H:H," ",0) = 0, "N/A", _xlfn.XLOOKUP($C387,customers!$A:$A,customers!H:H," ",0))</f>
        <v>64125</v>
      </c>
      <c r="M387" t="str">
        <f>IF(_xlfn.XLOOKUP($C387,customers!$A:$A,customers!I:I," ",0) = 0, "N/A", _xlfn.XLOOKUP($C387,customers!$A:$A,customers!I:I," ",0))</f>
        <v>Yes</v>
      </c>
      <c r="N387" t="str">
        <f>_xlfn.XLOOKUP($D387,products!$A:$A,products!B:B,,0)</f>
        <v>Lib</v>
      </c>
      <c r="O387" t="str">
        <f>_xlfn.XLOOKUP($D387,products!$A:$A,products!C:C,,0)</f>
        <v>M</v>
      </c>
      <c r="P387">
        <f>_xlfn.XLOOKUP($D387,products!$A:$A,products!D:D,,0)</f>
        <v>0.5</v>
      </c>
      <c r="Q387">
        <f>_xlfn.XLOOKUP($D387,products!$A:$A,products!E:E,,0)</f>
        <v>8.73</v>
      </c>
      <c r="R387">
        <f>_xlfn.XLOOKUP($D387,products!$A:$A,products!F:F,,0)</f>
        <v>1.746</v>
      </c>
      <c r="S387">
        <f>_xlfn.XLOOKUP($D387,products!$A:$A,products!G:G,,0)</f>
        <v>1.1349</v>
      </c>
      <c r="T387">
        <f t="shared" ref="T387:T450" si="6">Q387*E387</f>
        <v>43.650000000000006</v>
      </c>
    </row>
    <row r="388" spans="1:20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t="str">
        <f>IF(_xlfn.XLOOKUP($C388,customers!$A:$A,customers!B:B," ",0) = 0, "N/A", _xlfn.XLOOKUP($C388,customers!$A:$A,customers!B:B," ",0))</f>
        <v>Lenore Messenbird</v>
      </c>
      <c r="G388" t="str">
        <f>IF(_xlfn.XLOOKUP($C388,customers!$A:$A,customers!C:C," ",0) = 0, "N/A", _xlfn.XLOOKUP(C388,customers!$A:$A,customers!C:C," ",0))</f>
        <v>N/A</v>
      </c>
      <c r="H388" t="str">
        <f>IF(_xlfn.XLOOKUP(C388,customers!A:A,customers!D:D," ",0) = 0, "N/A", _xlfn.XLOOKUP(C388,customers!A:A,customers!D:D," ",0))</f>
        <v>+1 (217) 713-5108</v>
      </c>
      <c r="I388" t="str">
        <f>IF(_xlfn.XLOOKUP($C388,customers!$A:$A,customers!E:E," ",0) = 0, "N/A", _xlfn.XLOOKUP($C388,customers!$A:$A,customers!E:E," ",0))</f>
        <v>7881 Dahle Center</v>
      </c>
      <c r="J388" t="str">
        <f>IF(_xlfn.XLOOKUP($C388,customers!$A:$A,customers!F:F," ",0) = 0, "N/A", _xlfn.XLOOKUP($C388,customers!$A:$A,customers!F:F," ",0))</f>
        <v>Springfield</v>
      </c>
      <c r="K388" t="str">
        <f>IF(_xlfn.XLOOKUP($C388,customers!$A:$A,customers!G:G," ",0) = 0, "N/A", _xlfn.XLOOKUP($C388,customers!$A:$A,customers!G:G," ",0))</f>
        <v>United States</v>
      </c>
      <c r="L388">
        <f>IF(_xlfn.XLOOKUP($C388,customers!$A:$A,customers!H:H," ",0) = 0, "N/A", _xlfn.XLOOKUP($C388,customers!$A:$A,customers!H:H," ",0))</f>
        <v>62723</v>
      </c>
      <c r="M388" t="str">
        <f>IF(_xlfn.XLOOKUP($C388,customers!$A:$A,customers!I:I," ",0) = 0, "N/A", _xlfn.XLOOKUP($C388,customers!$A:$A,customers!I:I," ",0))</f>
        <v>Yes</v>
      </c>
      <c r="N388" t="str">
        <f>_xlfn.XLOOKUP($D388,products!$A:$A,products!B:B,,0)</f>
        <v>Ara</v>
      </c>
      <c r="O388" t="str">
        <f>_xlfn.XLOOKUP($D388,products!$A:$A,products!C:C,,0)</f>
        <v>D</v>
      </c>
      <c r="P388">
        <f>_xlfn.XLOOKUP($D388,products!$A:$A,products!D:D,,0)</f>
        <v>0.2</v>
      </c>
      <c r="Q388">
        <f>_xlfn.XLOOKUP($D388,products!$A:$A,products!E:E,,0)</f>
        <v>2.9849999999999999</v>
      </c>
      <c r="R388">
        <f>_xlfn.XLOOKUP($D388,products!$A:$A,products!F:F,,0)</f>
        <v>1.4924999999999999</v>
      </c>
      <c r="S388">
        <f>_xlfn.XLOOKUP($D388,products!$A:$A,products!G:G,,0)</f>
        <v>0.26865</v>
      </c>
      <c r="T388">
        <f t="shared" si="6"/>
        <v>17.91</v>
      </c>
    </row>
    <row r="389" spans="1:20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t="str">
        <f>IF(_xlfn.XLOOKUP($C389,customers!$A:$A,customers!B:B," ",0) = 0, "N/A", _xlfn.XLOOKUP($C389,customers!$A:$A,customers!B:B," ",0))</f>
        <v>Shirleen Welds</v>
      </c>
      <c r="G389" t="str">
        <f>IF(_xlfn.XLOOKUP($C389,customers!$A:$A,customers!C:C," ",0) = 0, "N/A", _xlfn.XLOOKUP(C389,customers!$A:$A,customers!C:C," ",0))</f>
        <v>sweldsar@wired.com</v>
      </c>
      <c r="H389" t="str">
        <f>IF(_xlfn.XLOOKUP(C389,customers!A:A,customers!D:D," ",0) = 0, "N/A", _xlfn.XLOOKUP(C389,customers!A:A,customers!D:D," ",0))</f>
        <v>+1 (203) 568-7058</v>
      </c>
      <c r="I389" t="str">
        <f>IF(_xlfn.XLOOKUP($C389,customers!$A:$A,customers!E:E," ",0) = 0, "N/A", _xlfn.XLOOKUP($C389,customers!$A:$A,customers!E:E," ",0))</f>
        <v>002 Summer Ridge Terrace</v>
      </c>
      <c r="J389" t="str">
        <f>IF(_xlfn.XLOOKUP($C389,customers!$A:$A,customers!F:F," ",0) = 0, "N/A", _xlfn.XLOOKUP($C389,customers!$A:$A,customers!F:F," ",0))</f>
        <v>New Haven</v>
      </c>
      <c r="K389" t="str">
        <f>IF(_xlfn.XLOOKUP($C389,customers!$A:$A,customers!G:G," ",0) = 0, "N/A", _xlfn.XLOOKUP($C389,customers!$A:$A,customers!G:G," ",0))</f>
        <v>United States</v>
      </c>
      <c r="L389">
        <f>IF(_xlfn.XLOOKUP($C389,customers!$A:$A,customers!H:H," ",0) = 0, "N/A", _xlfn.XLOOKUP($C389,customers!$A:$A,customers!H:H," ",0))</f>
        <v>6510</v>
      </c>
      <c r="M389" t="str">
        <f>IF(_xlfn.XLOOKUP($C389,customers!$A:$A,customers!I:I," ",0) = 0, "N/A", _xlfn.XLOOKUP($C389,customers!$A:$A,customers!I:I," ",0))</f>
        <v>Yes</v>
      </c>
      <c r="N389" t="str">
        <f>_xlfn.XLOOKUP($D389,products!$A:$A,products!B:B,,0)</f>
        <v>Exc</v>
      </c>
      <c r="O389" t="str">
        <f>_xlfn.XLOOKUP($D389,products!$A:$A,products!C:C,,0)</f>
        <v>L</v>
      </c>
      <c r="P389">
        <f>_xlfn.XLOOKUP($D389,products!$A:$A,products!D:D,,0)</f>
        <v>1</v>
      </c>
      <c r="Q389">
        <f>_xlfn.XLOOKUP($D389,products!$A:$A,products!E:E,,0)</f>
        <v>14.85</v>
      </c>
      <c r="R389">
        <f>_xlfn.XLOOKUP($D389,products!$A:$A,products!F:F,,0)</f>
        <v>1.4849999999999999</v>
      </c>
      <c r="S389">
        <f>_xlfn.XLOOKUP($D389,products!$A:$A,products!G:G,,0)</f>
        <v>1.6335</v>
      </c>
      <c r="T389">
        <f t="shared" si="6"/>
        <v>74.25</v>
      </c>
    </row>
    <row r="390" spans="1:20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t="str">
        <f>IF(_xlfn.XLOOKUP($C390,customers!$A:$A,customers!B:B," ",0) = 0, "N/A", _xlfn.XLOOKUP($C390,customers!$A:$A,customers!B:B," ",0))</f>
        <v>Maisie Sarvar</v>
      </c>
      <c r="G390" t="str">
        <f>IF(_xlfn.XLOOKUP($C390,customers!$A:$A,customers!C:C," ",0) = 0, "N/A", _xlfn.XLOOKUP(C390,customers!$A:$A,customers!C:C," ",0))</f>
        <v>msarvaras@artisteer.com</v>
      </c>
      <c r="H390" t="str">
        <f>IF(_xlfn.XLOOKUP(C390,customers!A:A,customers!D:D," ",0) = 0, "N/A", _xlfn.XLOOKUP(C390,customers!A:A,customers!D:D," ",0))</f>
        <v>+1 (404) 401-6865</v>
      </c>
      <c r="I390" t="str">
        <f>IF(_xlfn.XLOOKUP($C390,customers!$A:$A,customers!E:E," ",0) = 0, "N/A", _xlfn.XLOOKUP($C390,customers!$A:$A,customers!E:E," ",0))</f>
        <v>83 Saint Paul Drive</v>
      </c>
      <c r="J390" t="str">
        <f>IF(_xlfn.XLOOKUP($C390,customers!$A:$A,customers!F:F," ",0) = 0, "N/A", _xlfn.XLOOKUP($C390,customers!$A:$A,customers!F:F," ",0))</f>
        <v>Lawrenceville</v>
      </c>
      <c r="K390" t="str">
        <f>IF(_xlfn.XLOOKUP($C390,customers!$A:$A,customers!G:G," ",0) = 0, "N/A", _xlfn.XLOOKUP($C390,customers!$A:$A,customers!G:G," ",0))</f>
        <v>United States</v>
      </c>
      <c r="L390">
        <f>IF(_xlfn.XLOOKUP($C390,customers!$A:$A,customers!H:H," ",0) = 0, "N/A", _xlfn.XLOOKUP($C390,customers!$A:$A,customers!H:H," ",0))</f>
        <v>30045</v>
      </c>
      <c r="M390" t="str">
        <f>IF(_xlfn.XLOOKUP($C390,customers!$A:$A,customers!I:I," ",0) = 0, "N/A", _xlfn.XLOOKUP($C390,customers!$A:$A,customers!I:I," ",0))</f>
        <v>Yes</v>
      </c>
      <c r="N390" t="str">
        <f>_xlfn.XLOOKUP($D390,products!$A:$A,products!B:B,,0)</f>
        <v>Lib</v>
      </c>
      <c r="O390" t="str">
        <f>_xlfn.XLOOKUP($D390,products!$A:$A,products!C:C,,0)</f>
        <v>D</v>
      </c>
      <c r="P390">
        <f>_xlfn.XLOOKUP($D390,products!$A:$A,products!D:D,,0)</f>
        <v>0.2</v>
      </c>
      <c r="Q390">
        <f>_xlfn.XLOOKUP($D390,products!$A:$A,products!E:E,,0)</f>
        <v>3.8849999999999998</v>
      </c>
      <c r="R390">
        <f>_xlfn.XLOOKUP($D390,products!$A:$A,products!F:F,,0)</f>
        <v>1.9424999999999999</v>
      </c>
      <c r="S390">
        <f>_xlfn.XLOOKUP($D390,products!$A:$A,products!G:G,,0)</f>
        <v>0.50505</v>
      </c>
      <c r="T390">
        <f t="shared" si="6"/>
        <v>11.654999999999999</v>
      </c>
    </row>
    <row r="391" spans="1:20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t="str">
        <f>IF(_xlfn.XLOOKUP($C391,customers!$A:$A,customers!B:B," ",0) = 0, "N/A", _xlfn.XLOOKUP($C391,customers!$A:$A,customers!B:B," ",0))</f>
        <v>Andrej Havick</v>
      </c>
      <c r="G391" t="str">
        <f>IF(_xlfn.XLOOKUP($C391,customers!$A:$A,customers!C:C," ",0) = 0, "N/A", _xlfn.XLOOKUP(C391,customers!$A:$A,customers!C:C," ",0))</f>
        <v>ahavickat@nsw.gov.au</v>
      </c>
      <c r="H391" t="str">
        <f>IF(_xlfn.XLOOKUP(C391,customers!A:A,customers!D:D," ",0) = 0, "N/A", _xlfn.XLOOKUP(C391,customers!A:A,customers!D:D," ",0))</f>
        <v>+1 (828) 769-0743</v>
      </c>
      <c r="I391" t="str">
        <f>IF(_xlfn.XLOOKUP($C391,customers!$A:$A,customers!E:E," ",0) = 0, "N/A", _xlfn.XLOOKUP($C391,customers!$A:$A,customers!E:E," ",0))</f>
        <v>720 Pennsylvania Pass</v>
      </c>
      <c r="J391" t="str">
        <f>IF(_xlfn.XLOOKUP($C391,customers!$A:$A,customers!F:F," ",0) = 0, "N/A", _xlfn.XLOOKUP($C391,customers!$A:$A,customers!F:F," ",0))</f>
        <v>Asheville</v>
      </c>
      <c r="K391" t="str">
        <f>IF(_xlfn.XLOOKUP($C391,customers!$A:$A,customers!G:G," ",0) = 0, "N/A", _xlfn.XLOOKUP($C391,customers!$A:$A,customers!G:G," ",0))</f>
        <v>United States</v>
      </c>
      <c r="L391">
        <f>IF(_xlfn.XLOOKUP($C391,customers!$A:$A,customers!H:H," ",0) = 0, "N/A", _xlfn.XLOOKUP($C391,customers!$A:$A,customers!H:H," ",0))</f>
        <v>28805</v>
      </c>
      <c r="M391" t="str">
        <f>IF(_xlfn.XLOOKUP($C391,customers!$A:$A,customers!I:I," ",0) = 0, "N/A", _xlfn.XLOOKUP($C391,customers!$A:$A,customers!I:I," ",0))</f>
        <v>Yes</v>
      </c>
      <c r="N391" t="str">
        <f>_xlfn.XLOOKUP($D391,products!$A:$A,products!B:B,,0)</f>
        <v>Lib</v>
      </c>
      <c r="O391" t="str">
        <f>_xlfn.XLOOKUP($D391,products!$A:$A,products!C:C,,0)</f>
        <v>D</v>
      </c>
      <c r="P391">
        <f>_xlfn.XLOOKUP($D391,products!$A:$A,products!D:D,,0)</f>
        <v>0.5</v>
      </c>
      <c r="Q391">
        <f>_xlfn.XLOOKUP($D391,products!$A:$A,products!E:E,,0)</f>
        <v>7.77</v>
      </c>
      <c r="R391">
        <f>_xlfn.XLOOKUP($D391,products!$A:$A,products!F:F,,0)</f>
        <v>1.5539999999999998</v>
      </c>
      <c r="S391">
        <f>_xlfn.XLOOKUP($D391,products!$A:$A,products!G:G,,0)</f>
        <v>1.0101</v>
      </c>
      <c r="T391">
        <f t="shared" si="6"/>
        <v>23.31</v>
      </c>
    </row>
    <row r="392" spans="1:20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t="str">
        <f>IF(_xlfn.XLOOKUP($C392,customers!$A:$A,customers!B:B," ",0) = 0, "N/A", _xlfn.XLOOKUP($C392,customers!$A:$A,customers!B:B," ",0))</f>
        <v>Sloan Diviny</v>
      </c>
      <c r="G392" t="str">
        <f>IF(_xlfn.XLOOKUP($C392,customers!$A:$A,customers!C:C," ",0) = 0, "N/A", _xlfn.XLOOKUP(C392,customers!$A:$A,customers!C:C," ",0))</f>
        <v>sdivinyau@ask.com</v>
      </c>
      <c r="H392" t="str">
        <f>IF(_xlfn.XLOOKUP(C392,customers!A:A,customers!D:D," ",0) = 0, "N/A", _xlfn.XLOOKUP(C392,customers!A:A,customers!D:D," ",0))</f>
        <v>N/A</v>
      </c>
      <c r="I392" t="str">
        <f>IF(_xlfn.XLOOKUP($C392,customers!$A:$A,customers!E:E," ",0) = 0, "N/A", _xlfn.XLOOKUP($C392,customers!$A:$A,customers!E:E," ",0))</f>
        <v>3904 Birchwood Terrace</v>
      </c>
      <c r="J392" t="str">
        <f>IF(_xlfn.XLOOKUP($C392,customers!$A:$A,customers!F:F," ",0) = 0, "N/A", _xlfn.XLOOKUP($C392,customers!$A:$A,customers!F:F," ",0))</f>
        <v>Saint Paul</v>
      </c>
      <c r="K392" t="str">
        <f>IF(_xlfn.XLOOKUP($C392,customers!$A:$A,customers!G:G," ",0) = 0, "N/A", _xlfn.XLOOKUP($C392,customers!$A:$A,customers!G:G," ",0))</f>
        <v>United States</v>
      </c>
      <c r="L392">
        <f>IF(_xlfn.XLOOKUP($C392,customers!$A:$A,customers!H:H," ",0) = 0, "N/A", _xlfn.XLOOKUP($C392,customers!$A:$A,customers!H:H," ",0))</f>
        <v>55123</v>
      </c>
      <c r="M392" t="str">
        <f>IF(_xlfn.XLOOKUP($C392,customers!$A:$A,customers!I:I," ",0) = 0, "N/A", _xlfn.XLOOKUP($C392,customers!$A:$A,customers!I:I," ",0))</f>
        <v>Yes</v>
      </c>
      <c r="N392" t="str">
        <f>_xlfn.XLOOKUP($D392,products!$A:$A,products!B:B,,0)</f>
        <v>Exc</v>
      </c>
      <c r="O392" t="str">
        <f>_xlfn.XLOOKUP($D392,products!$A:$A,products!C:C,,0)</f>
        <v>D</v>
      </c>
      <c r="P392">
        <f>_xlfn.XLOOKUP($D392,products!$A:$A,products!D:D,,0)</f>
        <v>0.5</v>
      </c>
      <c r="Q392">
        <f>_xlfn.XLOOKUP($D392,products!$A:$A,products!E:E,,0)</f>
        <v>7.29</v>
      </c>
      <c r="R392">
        <f>_xlfn.XLOOKUP($D392,products!$A:$A,products!F:F,,0)</f>
        <v>1.458</v>
      </c>
      <c r="S392">
        <f>_xlfn.XLOOKUP($D392,products!$A:$A,products!G:G,,0)</f>
        <v>0.80190000000000006</v>
      </c>
      <c r="T392">
        <f t="shared" si="6"/>
        <v>14.58</v>
      </c>
    </row>
    <row r="393" spans="1:20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t="str">
        <f>IF(_xlfn.XLOOKUP($C393,customers!$A:$A,customers!B:B," ",0) = 0, "N/A", _xlfn.XLOOKUP($C393,customers!$A:$A,customers!B:B," ",0))</f>
        <v>Itch Norquoy</v>
      </c>
      <c r="G393" t="str">
        <f>IF(_xlfn.XLOOKUP($C393,customers!$A:$A,customers!C:C," ",0) = 0, "N/A", _xlfn.XLOOKUP(C393,customers!$A:$A,customers!C:C," ",0))</f>
        <v>inorquoyav@businessweek.com</v>
      </c>
      <c r="H393" t="str">
        <f>IF(_xlfn.XLOOKUP(C393,customers!A:A,customers!D:D," ",0) = 0, "N/A", _xlfn.XLOOKUP(C393,customers!A:A,customers!D:D," ",0))</f>
        <v>N/A</v>
      </c>
      <c r="I393" t="str">
        <f>IF(_xlfn.XLOOKUP($C393,customers!$A:$A,customers!E:E," ",0) = 0, "N/A", _xlfn.XLOOKUP($C393,customers!$A:$A,customers!E:E," ",0))</f>
        <v>1 Welch Court</v>
      </c>
      <c r="J393" t="str">
        <f>IF(_xlfn.XLOOKUP($C393,customers!$A:$A,customers!F:F," ",0) = 0, "N/A", _xlfn.XLOOKUP($C393,customers!$A:$A,customers!F:F," ",0))</f>
        <v>Minneapolis</v>
      </c>
      <c r="K393" t="str">
        <f>IF(_xlfn.XLOOKUP($C393,customers!$A:$A,customers!G:G," ",0) = 0, "N/A", _xlfn.XLOOKUP($C393,customers!$A:$A,customers!G:G," ",0))</f>
        <v>United States</v>
      </c>
      <c r="L393">
        <f>IF(_xlfn.XLOOKUP($C393,customers!$A:$A,customers!H:H," ",0) = 0, "N/A", _xlfn.XLOOKUP($C393,customers!$A:$A,customers!H:H," ",0))</f>
        <v>55458</v>
      </c>
      <c r="M393" t="str">
        <f>IF(_xlfn.XLOOKUP($C393,customers!$A:$A,customers!I:I," ",0) = 0, "N/A", _xlfn.XLOOKUP($C393,customers!$A:$A,customers!I:I," ",0))</f>
        <v>No</v>
      </c>
      <c r="N393" t="str">
        <f>_xlfn.XLOOKUP($D393,products!$A:$A,products!B:B,,0)</f>
        <v>Ara</v>
      </c>
      <c r="O393" t="str">
        <f>_xlfn.XLOOKUP($D393,products!$A:$A,products!C:C,,0)</f>
        <v>M</v>
      </c>
      <c r="P393">
        <f>_xlfn.XLOOKUP($D393,products!$A:$A,products!D:D,,0)</f>
        <v>0.5</v>
      </c>
      <c r="Q393">
        <f>_xlfn.XLOOKUP($D393,products!$A:$A,products!E:E,,0)</f>
        <v>6.75</v>
      </c>
      <c r="R393">
        <f>_xlfn.XLOOKUP($D393,products!$A:$A,products!F:F,,0)</f>
        <v>1.35</v>
      </c>
      <c r="S393">
        <f>_xlfn.XLOOKUP($D393,products!$A:$A,products!G:G,,0)</f>
        <v>0.60749999999999993</v>
      </c>
      <c r="T393">
        <f t="shared" si="6"/>
        <v>13.5</v>
      </c>
    </row>
    <row r="394" spans="1:20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t="str">
        <f>IF(_xlfn.XLOOKUP($C394,customers!$A:$A,customers!B:B," ",0) = 0, "N/A", _xlfn.XLOOKUP($C394,customers!$A:$A,customers!B:B," ",0))</f>
        <v>Anson Iddison</v>
      </c>
      <c r="G394" t="str">
        <f>IF(_xlfn.XLOOKUP($C394,customers!$A:$A,customers!C:C," ",0) = 0, "N/A", _xlfn.XLOOKUP(C394,customers!$A:$A,customers!C:C," ",0))</f>
        <v>aiddisonaw@usa.gov</v>
      </c>
      <c r="H394" t="str">
        <f>IF(_xlfn.XLOOKUP(C394,customers!A:A,customers!D:D," ",0) = 0, "N/A", _xlfn.XLOOKUP(C394,customers!A:A,customers!D:D," ",0))</f>
        <v>+1 (714) 658-0310</v>
      </c>
      <c r="I394" t="str">
        <f>IF(_xlfn.XLOOKUP($C394,customers!$A:$A,customers!E:E," ",0) = 0, "N/A", _xlfn.XLOOKUP($C394,customers!$A:$A,customers!E:E," ",0))</f>
        <v>8 Steensland Junction</v>
      </c>
      <c r="J394" t="str">
        <f>IF(_xlfn.XLOOKUP($C394,customers!$A:$A,customers!F:F," ",0) = 0, "N/A", _xlfn.XLOOKUP($C394,customers!$A:$A,customers!F:F," ",0))</f>
        <v>Santa Ana</v>
      </c>
      <c r="K394" t="str">
        <f>IF(_xlfn.XLOOKUP($C394,customers!$A:$A,customers!G:G," ",0) = 0, "N/A", _xlfn.XLOOKUP($C394,customers!$A:$A,customers!G:G," ",0))</f>
        <v>United States</v>
      </c>
      <c r="L394">
        <f>IF(_xlfn.XLOOKUP($C394,customers!$A:$A,customers!H:H," ",0) = 0, "N/A", _xlfn.XLOOKUP($C394,customers!$A:$A,customers!H:H," ",0))</f>
        <v>92725</v>
      </c>
      <c r="M394" t="str">
        <f>IF(_xlfn.XLOOKUP($C394,customers!$A:$A,customers!I:I," ",0) = 0, "N/A", _xlfn.XLOOKUP($C394,customers!$A:$A,customers!I:I," ",0))</f>
        <v>No</v>
      </c>
      <c r="N394" t="str">
        <f>_xlfn.XLOOKUP($D394,products!$A:$A,products!B:B,,0)</f>
        <v>Exc</v>
      </c>
      <c r="O394" t="str">
        <f>_xlfn.XLOOKUP($D394,products!$A:$A,products!C:C,,0)</f>
        <v>L</v>
      </c>
      <c r="P394">
        <f>_xlfn.XLOOKUP($D394,products!$A:$A,products!D:D,,0)</f>
        <v>1</v>
      </c>
      <c r="Q394">
        <f>_xlfn.XLOOKUP($D394,products!$A:$A,products!E:E,,0)</f>
        <v>14.85</v>
      </c>
      <c r="R394">
        <f>_xlfn.XLOOKUP($D394,products!$A:$A,products!F:F,,0)</f>
        <v>1.4849999999999999</v>
      </c>
      <c r="S394">
        <f>_xlfn.XLOOKUP($D394,products!$A:$A,products!G:G,,0)</f>
        <v>1.6335</v>
      </c>
      <c r="T394">
        <f t="shared" si="6"/>
        <v>89.1</v>
      </c>
    </row>
    <row r="395" spans="1:20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t="str">
        <f>IF(_xlfn.XLOOKUP($C395,customers!$A:$A,customers!B:B," ",0) = 0, "N/A", _xlfn.XLOOKUP($C395,customers!$A:$A,customers!B:B," ",0))</f>
        <v>Anson Iddison</v>
      </c>
      <c r="G395" t="str">
        <f>IF(_xlfn.XLOOKUP($C395,customers!$A:$A,customers!C:C," ",0) = 0, "N/A", _xlfn.XLOOKUP(C395,customers!$A:$A,customers!C:C," ",0))</f>
        <v>aiddisonaw@usa.gov</v>
      </c>
      <c r="H395" t="str">
        <f>IF(_xlfn.XLOOKUP(C395,customers!A:A,customers!D:D," ",0) = 0, "N/A", _xlfn.XLOOKUP(C395,customers!A:A,customers!D:D," ",0))</f>
        <v>+1 (714) 658-0310</v>
      </c>
      <c r="I395" t="str">
        <f>IF(_xlfn.XLOOKUP($C395,customers!$A:$A,customers!E:E," ",0) = 0, "N/A", _xlfn.XLOOKUP($C395,customers!$A:$A,customers!E:E," ",0))</f>
        <v>8 Steensland Junction</v>
      </c>
      <c r="J395" t="str">
        <f>IF(_xlfn.XLOOKUP($C395,customers!$A:$A,customers!F:F," ",0) = 0, "N/A", _xlfn.XLOOKUP($C395,customers!$A:$A,customers!F:F," ",0))</f>
        <v>Santa Ana</v>
      </c>
      <c r="K395" t="str">
        <f>IF(_xlfn.XLOOKUP($C395,customers!$A:$A,customers!G:G," ",0) = 0, "N/A", _xlfn.XLOOKUP($C395,customers!$A:$A,customers!G:G," ",0))</f>
        <v>United States</v>
      </c>
      <c r="L395">
        <f>IF(_xlfn.XLOOKUP($C395,customers!$A:$A,customers!H:H," ",0) = 0, "N/A", _xlfn.XLOOKUP($C395,customers!$A:$A,customers!H:H," ",0))</f>
        <v>92725</v>
      </c>
      <c r="M395" t="str">
        <f>IF(_xlfn.XLOOKUP($C395,customers!$A:$A,customers!I:I," ",0) = 0, "N/A", _xlfn.XLOOKUP($C395,customers!$A:$A,customers!I:I," ",0))</f>
        <v>No</v>
      </c>
      <c r="N395" t="str">
        <f>_xlfn.XLOOKUP($D395,products!$A:$A,products!B:B,,0)</f>
        <v>Ara</v>
      </c>
      <c r="O395" t="str">
        <f>_xlfn.XLOOKUP($D395,products!$A:$A,products!C:C,,0)</f>
        <v>L</v>
      </c>
      <c r="P395">
        <f>_xlfn.XLOOKUP($D395,products!$A:$A,products!D:D,,0)</f>
        <v>0.2</v>
      </c>
      <c r="Q395">
        <f>_xlfn.XLOOKUP($D395,products!$A:$A,products!E:E,,0)</f>
        <v>3.8849999999999998</v>
      </c>
      <c r="R395">
        <f>_xlfn.XLOOKUP($D395,products!$A:$A,products!F:F,,0)</f>
        <v>1.9424999999999999</v>
      </c>
      <c r="S395">
        <f>_xlfn.XLOOKUP($D395,products!$A:$A,products!G:G,,0)</f>
        <v>0.34964999999999996</v>
      </c>
      <c r="T395">
        <f t="shared" si="6"/>
        <v>3.8849999999999998</v>
      </c>
    </row>
    <row r="396" spans="1:20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t="str">
        <f>IF(_xlfn.XLOOKUP($C396,customers!$A:$A,customers!B:B," ",0) = 0, "N/A", _xlfn.XLOOKUP($C396,customers!$A:$A,customers!B:B," ",0))</f>
        <v>Randal Longfield</v>
      </c>
      <c r="G396" t="str">
        <f>IF(_xlfn.XLOOKUP($C396,customers!$A:$A,customers!C:C," ",0) = 0, "N/A", _xlfn.XLOOKUP(C396,customers!$A:$A,customers!C:C," ",0))</f>
        <v>rlongfielday@bluehost.com</v>
      </c>
      <c r="H396" t="str">
        <f>IF(_xlfn.XLOOKUP(C396,customers!A:A,customers!D:D," ",0) = 0, "N/A", _xlfn.XLOOKUP(C396,customers!A:A,customers!D:D," ",0))</f>
        <v>+1 (612) 210-6966</v>
      </c>
      <c r="I396" t="str">
        <f>IF(_xlfn.XLOOKUP($C396,customers!$A:$A,customers!E:E," ",0) = 0, "N/A", _xlfn.XLOOKUP($C396,customers!$A:$A,customers!E:E," ",0))</f>
        <v>513 Commercial Avenue</v>
      </c>
      <c r="J396" t="str">
        <f>IF(_xlfn.XLOOKUP($C396,customers!$A:$A,customers!F:F," ",0) = 0, "N/A", _xlfn.XLOOKUP($C396,customers!$A:$A,customers!F:F," ",0))</f>
        <v>Minneapolis</v>
      </c>
      <c r="K396" t="str">
        <f>IF(_xlfn.XLOOKUP($C396,customers!$A:$A,customers!G:G," ",0) = 0, "N/A", _xlfn.XLOOKUP($C396,customers!$A:$A,customers!G:G," ",0))</f>
        <v>United States</v>
      </c>
      <c r="L396">
        <f>IF(_xlfn.XLOOKUP($C396,customers!$A:$A,customers!H:H," ",0) = 0, "N/A", _xlfn.XLOOKUP($C396,customers!$A:$A,customers!H:H," ",0))</f>
        <v>55458</v>
      </c>
      <c r="M396" t="str">
        <f>IF(_xlfn.XLOOKUP($C396,customers!$A:$A,customers!I:I," ",0) = 0, "N/A", _xlfn.XLOOKUP($C396,customers!$A:$A,customers!I:I," ",0))</f>
        <v>No</v>
      </c>
      <c r="N396" t="str">
        <f>_xlfn.XLOOKUP($D396,products!$A:$A,products!B:B,,0)</f>
        <v>Rob</v>
      </c>
      <c r="O396" t="str">
        <f>_xlfn.XLOOKUP($D396,products!$A:$A,products!C:C,,0)</f>
        <v>L</v>
      </c>
      <c r="P396">
        <f>_xlfn.XLOOKUP($D396,products!$A:$A,products!D:D,,0)</f>
        <v>2.5</v>
      </c>
      <c r="Q396">
        <f>_xlfn.XLOOKUP($D396,products!$A:$A,products!E:E,,0)</f>
        <v>27.484999999999996</v>
      </c>
      <c r="R396">
        <f>_xlfn.XLOOKUP($D396,products!$A:$A,products!F:F,,0)</f>
        <v>1.0993999999999999</v>
      </c>
      <c r="S396">
        <f>_xlfn.XLOOKUP($D396,products!$A:$A,products!G:G,,0)</f>
        <v>1.6490999999999998</v>
      </c>
      <c r="T396">
        <f t="shared" si="6"/>
        <v>109.93999999999998</v>
      </c>
    </row>
    <row r="397" spans="1:20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t="str">
        <f>IF(_xlfn.XLOOKUP($C397,customers!$A:$A,customers!B:B," ",0) = 0, "N/A", _xlfn.XLOOKUP($C397,customers!$A:$A,customers!B:B," ",0))</f>
        <v>Gregorius Kislingbury</v>
      </c>
      <c r="G397" t="str">
        <f>IF(_xlfn.XLOOKUP($C397,customers!$A:$A,customers!C:C," ",0) = 0, "N/A", _xlfn.XLOOKUP(C397,customers!$A:$A,customers!C:C," ",0))</f>
        <v>gkislingburyaz@samsung.com</v>
      </c>
      <c r="H397" t="str">
        <f>IF(_xlfn.XLOOKUP(C397,customers!A:A,customers!D:D," ",0) = 0, "N/A", _xlfn.XLOOKUP(C397,customers!A:A,customers!D:D," ",0))</f>
        <v>N/A</v>
      </c>
      <c r="I397" t="str">
        <f>IF(_xlfn.XLOOKUP($C397,customers!$A:$A,customers!E:E," ",0) = 0, "N/A", _xlfn.XLOOKUP($C397,customers!$A:$A,customers!E:E," ",0))</f>
        <v>4 Jenifer Street</v>
      </c>
      <c r="J397" t="str">
        <f>IF(_xlfn.XLOOKUP($C397,customers!$A:$A,customers!F:F," ",0) = 0, "N/A", _xlfn.XLOOKUP($C397,customers!$A:$A,customers!F:F," ",0))</f>
        <v>Washington</v>
      </c>
      <c r="K397" t="str">
        <f>IF(_xlfn.XLOOKUP($C397,customers!$A:$A,customers!G:G," ",0) = 0, "N/A", _xlfn.XLOOKUP($C397,customers!$A:$A,customers!G:G," ",0))</f>
        <v>United States</v>
      </c>
      <c r="L397">
        <f>IF(_xlfn.XLOOKUP($C397,customers!$A:$A,customers!H:H," ",0) = 0, "N/A", _xlfn.XLOOKUP($C397,customers!$A:$A,customers!H:H," ",0))</f>
        <v>20420</v>
      </c>
      <c r="M397" t="str">
        <f>IF(_xlfn.XLOOKUP($C397,customers!$A:$A,customers!I:I," ",0) = 0, "N/A", _xlfn.XLOOKUP($C397,customers!$A:$A,customers!I:I," ",0))</f>
        <v>Yes</v>
      </c>
      <c r="N397" t="str">
        <f>_xlfn.XLOOKUP($D397,products!$A:$A,products!B:B,,0)</f>
        <v>Lib</v>
      </c>
      <c r="O397" t="str">
        <f>_xlfn.XLOOKUP($D397,products!$A:$A,products!C:C,,0)</f>
        <v>D</v>
      </c>
      <c r="P397">
        <f>_xlfn.XLOOKUP($D397,products!$A:$A,products!D:D,,0)</f>
        <v>0.5</v>
      </c>
      <c r="Q397">
        <f>_xlfn.XLOOKUP($D397,products!$A:$A,products!E:E,,0)</f>
        <v>7.77</v>
      </c>
      <c r="R397">
        <f>_xlfn.XLOOKUP($D397,products!$A:$A,products!F:F,,0)</f>
        <v>1.5539999999999998</v>
      </c>
      <c r="S397">
        <f>_xlfn.XLOOKUP($D397,products!$A:$A,products!G:G,,0)</f>
        <v>1.0101</v>
      </c>
      <c r="T397">
        <f t="shared" si="6"/>
        <v>46.62</v>
      </c>
    </row>
    <row r="398" spans="1:20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t="str">
        <f>IF(_xlfn.XLOOKUP($C398,customers!$A:$A,customers!B:B," ",0) = 0, "N/A", _xlfn.XLOOKUP($C398,customers!$A:$A,customers!B:B," ",0))</f>
        <v>Xenos Gibbons</v>
      </c>
      <c r="G398" t="str">
        <f>IF(_xlfn.XLOOKUP($C398,customers!$A:$A,customers!C:C," ",0) = 0, "N/A", _xlfn.XLOOKUP(C398,customers!$A:$A,customers!C:C," ",0))</f>
        <v>xgibbonsb0@artisteer.com</v>
      </c>
      <c r="H398" t="str">
        <f>IF(_xlfn.XLOOKUP(C398,customers!A:A,customers!D:D," ",0) = 0, "N/A", _xlfn.XLOOKUP(C398,customers!A:A,customers!D:D," ",0))</f>
        <v>+1 (909) 614-0008</v>
      </c>
      <c r="I398" t="str">
        <f>IF(_xlfn.XLOOKUP($C398,customers!$A:$A,customers!E:E," ",0) = 0, "N/A", _xlfn.XLOOKUP($C398,customers!$A:$A,customers!E:E," ",0))</f>
        <v>002 7th Junction</v>
      </c>
      <c r="J398" t="str">
        <f>IF(_xlfn.XLOOKUP($C398,customers!$A:$A,customers!F:F," ",0) = 0, "N/A", _xlfn.XLOOKUP($C398,customers!$A:$A,customers!F:F," ",0))</f>
        <v>San Bernardino</v>
      </c>
      <c r="K398" t="str">
        <f>IF(_xlfn.XLOOKUP($C398,customers!$A:$A,customers!G:G," ",0) = 0, "N/A", _xlfn.XLOOKUP($C398,customers!$A:$A,customers!G:G," ",0))</f>
        <v>United States</v>
      </c>
      <c r="L398">
        <f>IF(_xlfn.XLOOKUP($C398,customers!$A:$A,customers!H:H," ",0) = 0, "N/A", _xlfn.XLOOKUP($C398,customers!$A:$A,customers!H:H," ",0))</f>
        <v>92415</v>
      </c>
      <c r="M398" t="str">
        <f>IF(_xlfn.XLOOKUP($C398,customers!$A:$A,customers!I:I," ",0) = 0, "N/A", _xlfn.XLOOKUP($C398,customers!$A:$A,customers!I:I," ",0))</f>
        <v>No</v>
      </c>
      <c r="N398" t="str">
        <f>_xlfn.XLOOKUP($D398,products!$A:$A,products!B:B,,0)</f>
        <v>Ara</v>
      </c>
      <c r="O398" t="str">
        <f>_xlfn.XLOOKUP($D398,products!$A:$A,products!C:C,,0)</f>
        <v>L</v>
      </c>
      <c r="P398">
        <f>_xlfn.XLOOKUP($D398,products!$A:$A,products!D:D,,0)</f>
        <v>0.5</v>
      </c>
      <c r="Q398">
        <f>_xlfn.XLOOKUP($D398,products!$A:$A,products!E:E,,0)</f>
        <v>7.77</v>
      </c>
      <c r="R398">
        <f>_xlfn.XLOOKUP($D398,products!$A:$A,products!F:F,,0)</f>
        <v>1.5539999999999998</v>
      </c>
      <c r="S398">
        <f>_xlfn.XLOOKUP($D398,products!$A:$A,products!G:G,,0)</f>
        <v>0.69929999999999992</v>
      </c>
      <c r="T398">
        <f t="shared" si="6"/>
        <v>38.849999999999994</v>
      </c>
    </row>
    <row r="399" spans="1:20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t="str">
        <f>IF(_xlfn.XLOOKUP($C399,customers!$A:$A,customers!B:B," ",0) = 0, "N/A", _xlfn.XLOOKUP($C399,customers!$A:$A,customers!B:B," ",0))</f>
        <v>Fleur Parres</v>
      </c>
      <c r="G399" t="str">
        <f>IF(_xlfn.XLOOKUP($C399,customers!$A:$A,customers!C:C," ",0) = 0, "N/A", _xlfn.XLOOKUP(C399,customers!$A:$A,customers!C:C," ",0))</f>
        <v>fparresb1@imageshack.us</v>
      </c>
      <c r="H399" t="str">
        <f>IF(_xlfn.XLOOKUP(C399,customers!A:A,customers!D:D," ",0) = 0, "N/A", _xlfn.XLOOKUP(C399,customers!A:A,customers!D:D," ",0))</f>
        <v>+1 (585) 672-4256</v>
      </c>
      <c r="I399" t="str">
        <f>IF(_xlfn.XLOOKUP($C399,customers!$A:$A,customers!E:E," ",0) = 0, "N/A", _xlfn.XLOOKUP($C399,customers!$A:$A,customers!E:E," ",0))</f>
        <v>641 Steensland Pass</v>
      </c>
      <c r="J399" t="str">
        <f>IF(_xlfn.XLOOKUP($C399,customers!$A:$A,customers!F:F," ",0) = 0, "N/A", _xlfn.XLOOKUP($C399,customers!$A:$A,customers!F:F," ",0))</f>
        <v>Rochester</v>
      </c>
      <c r="K399" t="str">
        <f>IF(_xlfn.XLOOKUP($C399,customers!$A:$A,customers!G:G," ",0) = 0, "N/A", _xlfn.XLOOKUP($C399,customers!$A:$A,customers!G:G," ",0))</f>
        <v>United States</v>
      </c>
      <c r="L399">
        <f>IF(_xlfn.XLOOKUP($C399,customers!$A:$A,customers!H:H," ",0) = 0, "N/A", _xlfn.XLOOKUP($C399,customers!$A:$A,customers!H:H," ",0))</f>
        <v>14609</v>
      </c>
      <c r="M399" t="str">
        <f>IF(_xlfn.XLOOKUP($C399,customers!$A:$A,customers!I:I," ",0) = 0, "N/A", _xlfn.XLOOKUP($C399,customers!$A:$A,customers!I:I," ",0))</f>
        <v>Yes</v>
      </c>
      <c r="N399" t="str">
        <f>_xlfn.XLOOKUP($D399,products!$A:$A,products!B:B,,0)</f>
        <v>Lib</v>
      </c>
      <c r="O399" t="str">
        <f>_xlfn.XLOOKUP($D399,products!$A:$A,products!C:C,,0)</f>
        <v>D</v>
      </c>
      <c r="P399">
        <f>_xlfn.XLOOKUP($D399,products!$A:$A,products!D:D,,0)</f>
        <v>0.5</v>
      </c>
      <c r="Q399">
        <f>_xlfn.XLOOKUP($D399,products!$A:$A,products!E:E,,0)</f>
        <v>7.77</v>
      </c>
      <c r="R399">
        <f>_xlfn.XLOOKUP($D399,products!$A:$A,products!F:F,,0)</f>
        <v>1.5539999999999998</v>
      </c>
      <c r="S399">
        <f>_xlfn.XLOOKUP($D399,products!$A:$A,products!G:G,,0)</f>
        <v>1.0101</v>
      </c>
      <c r="T399">
        <f t="shared" si="6"/>
        <v>31.08</v>
      </c>
    </row>
    <row r="400" spans="1:20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t="str">
        <f>IF(_xlfn.XLOOKUP($C400,customers!$A:$A,customers!B:B," ",0) = 0, "N/A", _xlfn.XLOOKUP($C400,customers!$A:$A,customers!B:B," ",0))</f>
        <v>Gran Sibray</v>
      </c>
      <c r="G400" t="str">
        <f>IF(_xlfn.XLOOKUP($C400,customers!$A:$A,customers!C:C," ",0) = 0, "N/A", _xlfn.XLOOKUP(C400,customers!$A:$A,customers!C:C," ",0))</f>
        <v>gsibrayb2@wsj.com</v>
      </c>
      <c r="H400" t="str">
        <f>IF(_xlfn.XLOOKUP(C400,customers!A:A,customers!D:D," ",0) = 0, "N/A", _xlfn.XLOOKUP(C400,customers!A:A,customers!D:D," ",0))</f>
        <v>+1 (360) 389-5295</v>
      </c>
      <c r="I400" t="str">
        <f>IF(_xlfn.XLOOKUP($C400,customers!$A:$A,customers!E:E," ",0) = 0, "N/A", _xlfn.XLOOKUP($C400,customers!$A:$A,customers!E:E," ",0))</f>
        <v>5018 Iowa Pass</v>
      </c>
      <c r="J400" t="str">
        <f>IF(_xlfn.XLOOKUP($C400,customers!$A:$A,customers!F:F," ",0) = 0, "N/A", _xlfn.XLOOKUP($C400,customers!$A:$A,customers!F:F," ",0))</f>
        <v>Vancouver</v>
      </c>
      <c r="K400" t="str">
        <f>IF(_xlfn.XLOOKUP($C400,customers!$A:$A,customers!G:G," ",0) = 0, "N/A", _xlfn.XLOOKUP($C400,customers!$A:$A,customers!G:G," ",0))</f>
        <v>United States</v>
      </c>
      <c r="L400">
        <f>IF(_xlfn.XLOOKUP($C400,customers!$A:$A,customers!H:H," ",0) = 0, "N/A", _xlfn.XLOOKUP($C400,customers!$A:$A,customers!H:H," ",0))</f>
        <v>98664</v>
      </c>
      <c r="M400" t="str">
        <f>IF(_xlfn.XLOOKUP($C400,customers!$A:$A,customers!I:I," ",0) = 0, "N/A", _xlfn.XLOOKUP($C400,customers!$A:$A,customers!I:I," ",0))</f>
        <v>Yes</v>
      </c>
      <c r="N400" t="str">
        <f>_xlfn.XLOOKUP($D400,products!$A:$A,products!B:B,,0)</f>
        <v>Ara</v>
      </c>
      <c r="O400" t="str">
        <f>_xlfn.XLOOKUP($D400,products!$A:$A,products!C:C,,0)</f>
        <v>D</v>
      </c>
      <c r="P400">
        <f>_xlfn.XLOOKUP($D400,products!$A:$A,products!D:D,,0)</f>
        <v>0.2</v>
      </c>
      <c r="Q400">
        <f>_xlfn.XLOOKUP($D400,products!$A:$A,products!E:E,,0)</f>
        <v>2.9849999999999999</v>
      </c>
      <c r="R400">
        <f>_xlfn.XLOOKUP($D400,products!$A:$A,products!F:F,,0)</f>
        <v>1.4924999999999999</v>
      </c>
      <c r="S400">
        <f>_xlfn.XLOOKUP($D400,products!$A:$A,products!G:G,,0)</f>
        <v>0.26865</v>
      </c>
      <c r="T400">
        <f t="shared" si="6"/>
        <v>17.91</v>
      </c>
    </row>
    <row r="401" spans="1:20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t="str">
        <f>IF(_xlfn.XLOOKUP($C401,customers!$A:$A,customers!B:B," ",0) = 0, "N/A", _xlfn.XLOOKUP($C401,customers!$A:$A,customers!B:B," ",0))</f>
        <v>Ingelbert Hotchkin</v>
      </c>
      <c r="G401" t="str">
        <f>IF(_xlfn.XLOOKUP($C401,customers!$A:$A,customers!C:C," ",0) = 0, "N/A", _xlfn.XLOOKUP(C401,customers!$A:$A,customers!C:C," ",0))</f>
        <v>ihotchkinb3@mit.edu</v>
      </c>
      <c r="H401" t="str">
        <f>IF(_xlfn.XLOOKUP(C401,customers!A:A,customers!D:D," ",0) = 0, "N/A", _xlfn.XLOOKUP(C401,customers!A:A,customers!D:D," ",0))</f>
        <v>+44 (387) 464-9544</v>
      </c>
      <c r="I401" t="str">
        <f>IF(_xlfn.XLOOKUP($C401,customers!$A:$A,customers!E:E," ",0) = 0, "N/A", _xlfn.XLOOKUP($C401,customers!$A:$A,customers!E:E," ",0))</f>
        <v>322 Basil Pass</v>
      </c>
      <c r="J401" t="str">
        <f>IF(_xlfn.XLOOKUP($C401,customers!$A:$A,customers!F:F," ",0) = 0, "N/A", _xlfn.XLOOKUP($C401,customers!$A:$A,customers!F:F," ",0))</f>
        <v>Preston</v>
      </c>
      <c r="K401" t="str">
        <f>IF(_xlfn.XLOOKUP($C401,customers!$A:$A,customers!G:G," ",0) = 0, "N/A", _xlfn.XLOOKUP($C401,customers!$A:$A,customers!G:G," ",0))</f>
        <v>United Kingdom</v>
      </c>
      <c r="L401" t="str">
        <f>IF(_xlfn.XLOOKUP($C401,customers!$A:$A,customers!H:H," ",0) = 0, "N/A", _xlfn.XLOOKUP($C401,customers!$A:$A,customers!H:H," ",0))</f>
        <v>PR1</v>
      </c>
      <c r="M401" t="str">
        <f>IF(_xlfn.XLOOKUP($C401,customers!$A:$A,customers!I:I," ",0) = 0, "N/A", _xlfn.XLOOKUP($C401,customers!$A:$A,customers!I:I," ",0))</f>
        <v>No</v>
      </c>
      <c r="N401" t="str">
        <f>_xlfn.XLOOKUP($D401,products!$A:$A,products!B:B,,0)</f>
        <v>Exc</v>
      </c>
      <c r="O401" t="str">
        <f>_xlfn.XLOOKUP($D401,products!$A:$A,products!C:C,,0)</f>
        <v>D</v>
      </c>
      <c r="P401">
        <f>_xlfn.XLOOKUP($D401,products!$A:$A,products!D:D,,0)</f>
        <v>2.5</v>
      </c>
      <c r="Q401">
        <f>_xlfn.XLOOKUP($D401,products!$A:$A,products!E:E,,0)</f>
        <v>27.945</v>
      </c>
      <c r="R401">
        <f>_xlfn.XLOOKUP($D401,products!$A:$A,products!F:F,,0)</f>
        <v>1.1177999999999999</v>
      </c>
      <c r="S401">
        <f>_xlfn.XLOOKUP($D401,products!$A:$A,products!G:G,,0)</f>
        <v>3.07395</v>
      </c>
      <c r="T401">
        <f t="shared" si="6"/>
        <v>167.67000000000002</v>
      </c>
    </row>
    <row r="402" spans="1:20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t="str">
        <f>IF(_xlfn.XLOOKUP($C402,customers!$A:$A,customers!B:B," ",0) = 0, "N/A", _xlfn.XLOOKUP($C402,customers!$A:$A,customers!B:B," ",0))</f>
        <v>Neely Broadberrie</v>
      </c>
      <c r="G402" t="str">
        <f>IF(_xlfn.XLOOKUP($C402,customers!$A:$A,customers!C:C," ",0) = 0, "N/A", _xlfn.XLOOKUP(C402,customers!$A:$A,customers!C:C," ",0))</f>
        <v>nbroadberrieb4@gnu.org</v>
      </c>
      <c r="H402" t="str">
        <f>IF(_xlfn.XLOOKUP(C402,customers!A:A,customers!D:D," ",0) = 0, "N/A", _xlfn.XLOOKUP(C402,customers!A:A,customers!D:D," ",0))</f>
        <v>+1 (202) 327-2217</v>
      </c>
      <c r="I402" t="str">
        <f>IF(_xlfn.XLOOKUP($C402,customers!$A:$A,customers!E:E," ",0) = 0, "N/A", _xlfn.XLOOKUP($C402,customers!$A:$A,customers!E:E," ",0))</f>
        <v>8571 Buena Vista Junction</v>
      </c>
      <c r="J402" t="str">
        <f>IF(_xlfn.XLOOKUP($C402,customers!$A:$A,customers!F:F," ",0) = 0, "N/A", _xlfn.XLOOKUP($C402,customers!$A:$A,customers!F:F," ",0))</f>
        <v>Washington</v>
      </c>
      <c r="K402" t="str">
        <f>IF(_xlfn.XLOOKUP($C402,customers!$A:$A,customers!G:G," ",0) = 0, "N/A", _xlfn.XLOOKUP($C402,customers!$A:$A,customers!G:G," ",0))</f>
        <v>United States</v>
      </c>
      <c r="L402">
        <f>IF(_xlfn.XLOOKUP($C402,customers!$A:$A,customers!H:H," ",0) = 0, "N/A", _xlfn.XLOOKUP($C402,customers!$A:$A,customers!H:H," ",0))</f>
        <v>20057</v>
      </c>
      <c r="M402" t="str">
        <f>IF(_xlfn.XLOOKUP($C402,customers!$A:$A,customers!I:I," ",0) = 0, "N/A", _xlfn.XLOOKUP($C402,customers!$A:$A,customers!I:I," ",0))</f>
        <v>No</v>
      </c>
      <c r="N402" t="str">
        <f>_xlfn.XLOOKUP($D402,products!$A:$A,products!B:B,,0)</f>
        <v>Lib</v>
      </c>
      <c r="O402" t="str">
        <f>_xlfn.XLOOKUP($D402,products!$A:$A,products!C:C,,0)</f>
        <v>L</v>
      </c>
      <c r="P402">
        <f>_xlfn.XLOOKUP($D402,products!$A:$A,products!D:D,,0)</f>
        <v>1</v>
      </c>
      <c r="Q402">
        <f>_xlfn.XLOOKUP($D402,products!$A:$A,products!E:E,,0)</f>
        <v>15.85</v>
      </c>
      <c r="R402">
        <f>_xlfn.XLOOKUP($D402,products!$A:$A,products!F:F,,0)</f>
        <v>1.585</v>
      </c>
      <c r="S402">
        <f>_xlfn.XLOOKUP($D402,products!$A:$A,products!G:G,,0)</f>
        <v>2.0605000000000002</v>
      </c>
      <c r="T402">
        <f t="shared" si="6"/>
        <v>63.4</v>
      </c>
    </row>
    <row r="403" spans="1:20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t="str">
        <f>IF(_xlfn.XLOOKUP($C403,customers!$A:$A,customers!B:B," ",0) = 0, "N/A", _xlfn.XLOOKUP($C403,customers!$A:$A,customers!B:B," ",0))</f>
        <v>Rutger Pithcock</v>
      </c>
      <c r="G403" t="str">
        <f>IF(_xlfn.XLOOKUP($C403,customers!$A:$A,customers!C:C," ",0) = 0, "N/A", _xlfn.XLOOKUP(C403,customers!$A:$A,customers!C:C," ",0))</f>
        <v>rpithcockb5@yellowbook.com</v>
      </c>
      <c r="H403" t="str">
        <f>IF(_xlfn.XLOOKUP(C403,customers!A:A,customers!D:D," ",0) = 0, "N/A", _xlfn.XLOOKUP(C403,customers!A:A,customers!D:D," ",0))</f>
        <v>+1 (865) 655-9540</v>
      </c>
      <c r="I403" t="str">
        <f>IF(_xlfn.XLOOKUP($C403,customers!$A:$A,customers!E:E," ",0) = 0, "N/A", _xlfn.XLOOKUP($C403,customers!$A:$A,customers!E:E," ",0))</f>
        <v>2425 Corben Street</v>
      </c>
      <c r="J403" t="str">
        <f>IF(_xlfn.XLOOKUP($C403,customers!$A:$A,customers!F:F," ",0) = 0, "N/A", _xlfn.XLOOKUP($C403,customers!$A:$A,customers!F:F," ",0))</f>
        <v>Knoxville</v>
      </c>
      <c r="K403" t="str">
        <f>IF(_xlfn.XLOOKUP($C403,customers!$A:$A,customers!G:G," ",0) = 0, "N/A", _xlfn.XLOOKUP($C403,customers!$A:$A,customers!G:G," ",0))</f>
        <v>United States</v>
      </c>
      <c r="L403">
        <f>IF(_xlfn.XLOOKUP($C403,customers!$A:$A,customers!H:H," ",0) = 0, "N/A", _xlfn.XLOOKUP($C403,customers!$A:$A,customers!H:H," ",0))</f>
        <v>37924</v>
      </c>
      <c r="M403" t="str">
        <f>IF(_xlfn.XLOOKUP($C403,customers!$A:$A,customers!I:I," ",0) = 0, "N/A", _xlfn.XLOOKUP($C403,customers!$A:$A,customers!I:I," ",0))</f>
        <v>Yes</v>
      </c>
      <c r="N403" t="str">
        <f>_xlfn.XLOOKUP($D403,products!$A:$A,products!B:B,,0)</f>
        <v>Lib</v>
      </c>
      <c r="O403" t="str">
        <f>_xlfn.XLOOKUP($D403,products!$A:$A,products!C:C,,0)</f>
        <v>M</v>
      </c>
      <c r="P403">
        <f>_xlfn.XLOOKUP($D403,products!$A:$A,products!D:D,,0)</f>
        <v>0.2</v>
      </c>
      <c r="Q403">
        <f>_xlfn.XLOOKUP($D403,products!$A:$A,products!E:E,,0)</f>
        <v>4.3650000000000002</v>
      </c>
      <c r="R403">
        <f>_xlfn.XLOOKUP($D403,products!$A:$A,products!F:F,,0)</f>
        <v>2.1825000000000001</v>
      </c>
      <c r="S403">
        <f>_xlfn.XLOOKUP($D403,products!$A:$A,products!G:G,,0)</f>
        <v>0.56745000000000001</v>
      </c>
      <c r="T403">
        <f t="shared" si="6"/>
        <v>8.73</v>
      </c>
    </row>
    <row r="404" spans="1:20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t="str">
        <f>IF(_xlfn.XLOOKUP($C404,customers!$A:$A,customers!B:B," ",0) = 0, "N/A", _xlfn.XLOOKUP($C404,customers!$A:$A,customers!B:B," ",0))</f>
        <v>Gale Croysdale</v>
      </c>
      <c r="G404" t="str">
        <f>IF(_xlfn.XLOOKUP($C404,customers!$A:$A,customers!C:C," ",0) = 0, "N/A", _xlfn.XLOOKUP(C404,customers!$A:$A,customers!C:C," ",0))</f>
        <v>gcroysdaleb6@nih.gov</v>
      </c>
      <c r="H404" t="str">
        <f>IF(_xlfn.XLOOKUP(C404,customers!A:A,customers!D:D," ",0) = 0, "N/A", _xlfn.XLOOKUP(C404,customers!A:A,customers!D:D," ",0))</f>
        <v>+1 (304) 384-2939</v>
      </c>
      <c r="I404" t="str">
        <f>IF(_xlfn.XLOOKUP($C404,customers!$A:$A,customers!E:E," ",0) = 0, "N/A", _xlfn.XLOOKUP($C404,customers!$A:$A,customers!E:E," ",0))</f>
        <v>1657 Delladonna Hill</v>
      </c>
      <c r="J404" t="str">
        <f>IF(_xlfn.XLOOKUP($C404,customers!$A:$A,customers!F:F," ",0) = 0, "N/A", _xlfn.XLOOKUP($C404,customers!$A:$A,customers!F:F," ",0))</f>
        <v>Charleston</v>
      </c>
      <c r="K404" t="str">
        <f>IF(_xlfn.XLOOKUP($C404,customers!$A:$A,customers!G:G," ",0) = 0, "N/A", _xlfn.XLOOKUP($C404,customers!$A:$A,customers!G:G," ",0))</f>
        <v>United States</v>
      </c>
      <c r="L404">
        <f>IF(_xlfn.XLOOKUP($C404,customers!$A:$A,customers!H:H," ",0) = 0, "N/A", _xlfn.XLOOKUP($C404,customers!$A:$A,customers!H:H," ",0))</f>
        <v>25336</v>
      </c>
      <c r="M404" t="str">
        <f>IF(_xlfn.XLOOKUP($C404,customers!$A:$A,customers!I:I," ",0) = 0, "N/A", _xlfn.XLOOKUP($C404,customers!$A:$A,customers!I:I," ",0))</f>
        <v>Yes</v>
      </c>
      <c r="N404" t="str">
        <f>_xlfn.XLOOKUP($D404,products!$A:$A,products!B:B,,0)</f>
        <v>Rob</v>
      </c>
      <c r="O404" t="str">
        <f>_xlfn.XLOOKUP($D404,products!$A:$A,products!C:C,,0)</f>
        <v>D</v>
      </c>
      <c r="P404">
        <f>_xlfn.XLOOKUP($D404,products!$A:$A,products!D:D,,0)</f>
        <v>1</v>
      </c>
      <c r="Q404">
        <f>_xlfn.XLOOKUP($D404,products!$A:$A,products!E:E,,0)</f>
        <v>8.9499999999999993</v>
      </c>
      <c r="R404">
        <f>_xlfn.XLOOKUP($D404,products!$A:$A,products!F:F,,0)</f>
        <v>0.89499999999999991</v>
      </c>
      <c r="S404">
        <f>_xlfn.XLOOKUP($D404,products!$A:$A,products!G:G,,0)</f>
        <v>0.53699999999999992</v>
      </c>
      <c r="T404">
        <f t="shared" si="6"/>
        <v>26.849999999999998</v>
      </c>
    </row>
    <row r="405" spans="1:20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t="str">
        <f>IF(_xlfn.XLOOKUP($C405,customers!$A:$A,customers!B:B," ",0) = 0, "N/A", _xlfn.XLOOKUP($C405,customers!$A:$A,customers!B:B," ",0))</f>
        <v>Benedetto Gozzett</v>
      </c>
      <c r="G405" t="str">
        <f>IF(_xlfn.XLOOKUP($C405,customers!$A:$A,customers!C:C," ",0) = 0, "N/A", _xlfn.XLOOKUP(C405,customers!$A:$A,customers!C:C," ",0))</f>
        <v>bgozzettb7@github.com</v>
      </c>
      <c r="H405" t="str">
        <f>IF(_xlfn.XLOOKUP(C405,customers!A:A,customers!D:D," ",0) = 0, "N/A", _xlfn.XLOOKUP(C405,customers!A:A,customers!D:D," ",0))</f>
        <v>+1 (214) 700-0229</v>
      </c>
      <c r="I405" t="str">
        <f>IF(_xlfn.XLOOKUP($C405,customers!$A:$A,customers!E:E," ",0) = 0, "N/A", _xlfn.XLOOKUP($C405,customers!$A:$A,customers!E:E," ",0))</f>
        <v>0389 Hintze Pass</v>
      </c>
      <c r="J405" t="str">
        <f>IF(_xlfn.XLOOKUP($C405,customers!$A:$A,customers!F:F," ",0) = 0, "N/A", _xlfn.XLOOKUP($C405,customers!$A:$A,customers!F:F," ",0))</f>
        <v>Dallas</v>
      </c>
      <c r="K405" t="str">
        <f>IF(_xlfn.XLOOKUP($C405,customers!$A:$A,customers!G:G," ",0) = 0, "N/A", _xlfn.XLOOKUP($C405,customers!$A:$A,customers!G:G," ",0))</f>
        <v>United States</v>
      </c>
      <c r="L405">
        <f>IF(_xlfn.XLOOKUP($C405,customers!$A:$A,customers!H:H," ",0) = 0, "N/A", _xlfn.XLOOKUP($C405,customers!$A:$A,customers!H:H," ",0))</f>
        <v>75372</v>
      </c>
      <c r="M405" t="str">
        <f>IF(_xlfn.XLOOKUP($C405,customers!$A:$A,customers!I:I," ",0) = 0, "N/A", _xlfn.XLOOKUP($C405,customers!$A:$A,customers!I:I," ",0))</f>
        <v>No</v>
      </c>
      <c r="N405" t="str">
        <f>_xlfn.XLOOKUP($D405,products!$A:$A,products!B:B,,0)</f>
        <v>Lib</v>
      </c>
      <c r="O405" t="str">
        <f>_xlfn.XLOOKUP($D405,products!$A:$A,products!C:C,,0)</f>
        <v>L</v>
      </c>
      <c r="P405">
        <f>_xlfn.XLOOKUP($D405,products!$A:$A,products!D:D,,0)</f>
        <v>0.2</v>
      </c>
      <c r="Q405">
        <f>_xlfn.XLOOKUP($D405,products!$A:$A,products!E:E,,0)</f>
        <v>4.7549999999999999</v>
      </c>
      <c r="R405">
        <f>_xlfn.XLOOKUP($D405,products!$A:$A,products!F:F,,0)</f>
        <v>2.3774999999999999</v>
      </c>
      <c r="S405">
        <f>_xlfn.XLOOKUP($D405,products!$A:$A,products!G:G,,0)</f>
        <v>0.61814999999999998</v>
      </c>
      <c r="T405">
        <f t="shared" si="6"/>
        <v>9.51</v>
      </c>
    </row>
    <row r="406" spans="1:20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t="str">
        <f>IF(_xlfn.XLOOKUP($C406,customers!$A:$A,customers!B:B," ",0) = 0, "N/A", _xlfn.XLOOKUP($C406,customers!$A:$A,customers!B:B," ",0))</f>
        <v>Tania Craggs</v>
      </c>
      <c r="G406" t="str">
        <f>IF(_xlfn.XLOOKUP($C406,customers!$A:$A,customers!C:C," ",0) = 0, "N/A", _xlfn.XLOOKUP(C406,customers!$A:$A,customers!C:C," ",0))</f>
        <v>tcraggsb8@house.gov</v>
      </c>
      <c r="H406" t="str">
        <f>IF(_xlfn.XLOOKUP(C406,customers!A:A,customers!D:D," ",0) = 0, "N/A", _xlfn.XLOOKUP(C406,customers!A:A,customers!D:D," ",0))</f>
        <v>+353 (239) 197-6142</v>
      </c>
      <c r="I406" t="str">
        <f>IF(_xlfn.XLOOKUP($C406,customers!$A:$A,customers!E:E," ",0) = 0, "N/A", _xlfn.XLOOKUP($C406,customers!$A:$A,customers!E:E," ",0))</f>
        <v>0 Eagan Parkway</v>
      </c>
      <c r="J406" t="str">
        <f>IF(_xlfn.XLOOKUP($C406,customers!$A:$A,customers!F:F," ",0) = 0, "N/A", _xlfn.XLOOKUP($C406,customers!$A:$A,customers!F:F," ",0))</f>
        <v>Whitegate</v>
      </c>
      <c r="K406" t="str">
        <f>IF(_xlfn.XLOOKUP($C406,customers!$A:$A,customers!G:G," ",0) = 0, "N/A", _xlfn.XLOOKUP($C406,customers!$A:$A,customers!G:G," ",0))</f>
        <v>Ireland</v>
      </c>
      <c r="L406" t="str">
        <f>IF(_xlfn.XLOOKUP($C406,customers!$A:$A,customers!H:H," ",0) = 0, "N/A", _xlfn.XLOOKUP($C406,customers!$A:$A,customers!H:H," ",0))</f>
        <v>D15</v>
      </c>
      <c r="M406" t="str">
        <f>IF(_xlfn.XLOOKUP($C406,customers!$A:$A,customers!I:I," ",0) = 0, "N/A", _xlfn.XLOOKUP($C406,customers!$A:$A,customers!I:I," ",0))</f>
        <v>No</v>
      </c>
      <c r="N406" t="str">
        <f>_xlfn.XLOOKUP($D406,products!$A:$A,products!B:B,,0)</f>
        <v>Ara</v>
      </c>
      <c r="O406" t="str">
        <f>_xlfn.XLOOKUP($D406,products!$A:$A,products!C:C,,0)</f>
        <v>D</v>
      </c>
      <c r="P406">
        <f>_xlfn.XLOOKUP($D406,products!$A:$A,products!D:D,,0)</f>
        <v>1</v>
      </c>
      <c r="Q406">
        <f>_xlfn.XLOOKUP($D406,products!$A:$A,products!E:E,,0)</f>
        <v>9.9499999999999993</v>
      </c>
      <c r="R406">
        <f>_xlfn.XLOOKUP($D406,products!$A:$A,products!F:F,,0)</f>
        <v>0.99499999999999988</v>
      </c>
      <c r="S406">
        <f>_xlfn.XLOOKUP($D406,products!$A:$A,products!G:G,,0)</f>
        <v>0.89549999999999985</v>
      </c>
      <c r="T406">
        <f t="shared" si="6"/>
        <v>39.799999999999997</v>
      </c>
    </row>
    <row r="407" spans="1:20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t="str">
        <f>IF(_xlfn.XLOOKUP($C407,customers!$A:$A,customers!B:B," ",0) = 0, "N/A", _xlfn.XLOOKUP($C407,customers!$A:$A,customers!B:B," ",0))</f>
        <v>Leonie Cullrford</v>
      </c>
      <c r="G407" t="str">
        <f>IF(_xlfn.XLOOKUP($C407,customers!$A:$A,customers!C:C," ",0) = 0, "N/A", _xlfn.XLOOKUP(C407,customers!$A:$A,customers!C:C," ",0))</f>
        <v>lcullrfordb9@xing.com</v>
      </c>
      <c r="H407" t="str">
        <f>IF(_xlfn.XLOOKUP(C407,customers!A:A,customers!D:D," ",0) = 0, "N/A", _xlfn.XLOOKUP(C407,customers!A:A,customers!D:D," ",0))</f>
        <v>+1 (530) 998-9789</v>
      </c>
      <c r="I407" t="str">
        <f>IF(_xlfn.XLOOKUP($C407,customers!$A:$A,customers!E:E," ",0) = 0, "N/A", _xlfn.XLOOKUP($C407,customers!$A:$A,customers!E:E," ",0))</f>
        <v>71 Sycamore Crossing</v>
      </c>
      <c r="J407" t="str">
        <f>IF(_xlfn.XLOOKUP($C407,customers!$A:$A,customers!F:F," ",0) = 0, "N/A", _xlfn.XLOOKUP($C407,customers!$A:$A,customers!F:F," ",0))</f>
        <v>Chico</v>
      </c>
      <c r="K407" t="str">
        <f>IF(_xlfn.XLOOKUP($C407,customers!$A:$A,customers!G:G," ",0) = 0, "N/A", _xlfn.XLOOKUP($C407,customers!$A:$A,customers!G:G," ",0))</f>
        <v>United States</v>
      </c>
      <c r="L407">
        <f>IF(_xlfn.XLOOKUP($C407,customers!$A:$A,customers!H:H," ",0) = 0, "N/A", _xlfn.XLOOKUP($C407,customers!$A:$A,customers!H:H," ",0))</f>
        <v>95973</v>
      </c>
      <c r="M407" t="str">
        <f>IF(_xlfn.XLOOKUP($C407,customers!$A:$A,customers!I:I," ",0) = 0, "N/A", _xlfn.XLOOKUP($C407,customers!$A:$A,customers!I:I," ",0))</f>
        <v>Yes</v>
      </c>
      <c r="N407" t="str">
        <f>_xlfn.XLOOKUP($D407,products!$A:$A,products!B:B,,0)</f>
        <v>Exc</v>
      </c>
      <c r="O407" t="str">
        <f>_xlfn.XLOOKUP($D407,products!$A:$A,products!C:C,,0)</f>
        <v>M</v>
      </c>
      <c r="P407">
        <f>_xlfn.XLOOKUP($D407,products!$A:$A,products!D:D,,0)</f>
        <v>0.5</v>
      </c>
      <c r="Q407">
        <f>_xlfn.XLOOKUP($D407,products!$A:$A,products!E:E,,0)</f>
        <v>8.25</v>
      </c>
      <c r="R407">
        <f>_xlfn.XLOOKUP($D407,products!$A:$A,products!F:F,,0)</f>
        <v>1.65</v>
      </c>
      <c r="S407">
        <f>_xlfn.XLOOKUP($D407,products!$A:$A,products!G:G,,0)</f>
        <v>0.90749999999999997</v>
      </c>
      <c r="T407">
        <f t="shared" si="6"/>
        <v>24.75</v>
      </c>
    </row>
    <row r="408" spans="1:20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t="str">
        <f>IF(_xlfn.XLOOKUP($C408,customers!$A:$A,customers!B:B," ",0) = 0, "N/A", _xlfn.XLOOKUP($C408,customers!$A:$A,customers!B:B," ",0))</f>
        <v>Auguste Rizon</v>
      </c>
      <c r="G408" t="str">
        <f>IF(_xlfn.XLOOKUP($C408,customers!$A:$A,customers!C:C," ",0) = 0, "N/A", _xlfn.XLOOKUP(C408,customers!$A:$A,customers!C:C," ",0))</f>
        <v>arizonba@xing.com</v>
      </c>
      <c r="H408" t="str">
        <f>IF(_xlfn.XLOOKUP(C408,customers!A:A,customers!D:D," ",0) = 0, "N/A", _xlfn.XLOOKUP(C408,customers!A:A,customers!D:D," ",0))</f>
        <v>+1 (501) 732-3644</v>
      </c>
      <c r="I408" t="str">
        <f>IF(_xlfn.XLOOKUP($C408,customers!$A:$A,customers!E:E," ",0) = 0, "N/A", _xlfn.XLOOKUP($C408,customers!$A:$A,customers!E:E," ",0))</f>
        <v>19 Merrick Pass</v>
      </c>
      <c r="J408" t="str">
        <f>IF(_xlfn.XLOOKUP($C408,customers!$A:$A,customers!F:F," ",0) = 0, "N/A", _xlfn.XLOOKUP($C408,customers!$A:$A,customers!F:F," ",0))</f>
        <v>Little Rock</v>
      </c>
      <c r="K408" t="str">
        <f>IF(_xlfn.XLOOKUP($C408,customers!$A:$A,customers!G:G," ",0) = 0, "N/A", _xlfn.XLOOKUP($C408,customers!$A:$A,customers!G:G," ",0))</f>
        <v>United States</v>
      </c>
      <c r="L408">
        <f>IF(_xlfn.XLOOKUP($C408,customers!$A:$A,customers!H:H," ",0) = 0, "N/A", _xlfn.XLOOKUP($C408,customers!$A:$A,customers!H:H," ",0))</f>
        <v>72215</v>
      </c>
      <c r="M408" t="str">
        <f>IF(_xlfn.XLOOKUP($C408,customers!$A:$A,customers!I:I," ",0) = 0, "N/A", _xlfn.XLOOKUP($C408,customers!$A:$A,customers!I:I," ",0))</f>
        <v>Yes</v>
      </c>
      <c r="N408" t="str">
        <f>_xlfn.XLOOKUP($D408,products!$A:$A,products!B:B,,0)</f>
        <v>Exc</v>
      </c>
      <c r="O408" t="str">
        <f>_xlfn.XLOOKUP($D408,products!$A:$A,products!C:C,,0)</f>
        <v>M</v>
      </c>
      <c r="P408">
        <f>_xlfn.XLOOKUP($D408,products!$A:$A,products!D:D,,0)</f>
        <v>1</v>
      </c>
      <c r="Q408">
        <f>_xlfn.XLOOKUP($D408,products!$A:$A,products!E:E,,0)</f>
        <v>13.75</v>
      </c>
      <c r="R408">
        <f>_xlfn.XLOOKUP($D408,products!$A:$A,products!F:F,,0)</f>
        <v>1.375</v>
      </c>
      <c r="S408">
        <f>_xlfn.XLOOKUP($D408,products!$A:$A,products!G:G,,0)</f>
        <v>1.5125</v>
      </c>
      <c r="T408">
        <f t="shared" si="6"/>
        <v>68.75</v>
      </c>
    </row>
    <row r="409" spans="1:20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t="str">
        <f>IF(_xlfn.XLOOKUP($C409,customers!$A:$A,customers!B:B," ",0) = 0, "N/A", _xlfn.XLOOKUP($C409,customers!$A:$A,customers!B:B," ",0))</f>
        <v>Lorin Guerrazzi</v>
      </c>
      <c r="G409" t="str">
        <f>IF(_xlfn.XLOOKUP($C409,customers!$A:$A,customers!C:C," ",0) = 0, "N/A", _xlfn.XLOOKUP(C409,customers!$A:$A,customers!C:C," ",0))</f>
        <v>N/A</v>
      </c>
      <c r="H409" t="str">
        <f>IF(_xlfn.XLOOKUP(C409,customers!A:A,customers!D:D," ",0) = 0, "N/A", _xlfn.XLOOKUP(C409,customers!A:A,customers!D:D," ",0))</f>
        <v>+353 (764) 294-5957</v>
      </c>
      <c r="I409" t="str">
        <f>IF(_xlfn.XLOOKUP($C409,customers!$A:$A,customers!E:E," ",0) = 0, "N/A", _xlfn.XLOOKUP($C409,customers!$A:$A,customers!E:E," ",0))</f>
        <v>8244 La Follette Street</v>
      </c>
      <c r="J409" t="str">
        <f>IF(_xlfn.XLOOKUP($C409,customers!$A:$A,customers!F:F," ",0) = 0, "N/A", _xlfn.XLOOKUP($C409,customers!$A:$A,customers!F:F," ",0))</f>
        <v>Balrothery</v>
      </c>
      <c r="K409" t="str">
        <f>IF(_xlfn.XLOOKUP($C409,customers!$A:$A,customers!G:G," ",0) = 0, "N/A", _xlfn.XLOOKUP($C409,customers!$A:$A,customers!G:G," ",0))</f>
        <v>Ireland</v>
      </c>
      <c r="L409" t="str">
        <f>IF(_xlfn.XLOOKUP($C409,customers!$A:$A,customers!H:H," ",0) = 0, "N/A", _xlfn.XLOOKUP($C409,customers!$A:$A,customers!H:H," ",0))</f>
        <v>K32</v>
      </c>
      <c r="M409" t="str">
        <f>IF(_xlfn.XLOOKUP($C409,customers!$A:$A,customers!I:I," ",0) = 0, "N/A", _xlfn.XLOOKUP($C409,customers!$A:$A,customers!I:I," ",0))</f>
        <v>No</v>
      </c>
      <c r="N409" t="str">
        <f>_xlfn.XLOOKUP($D409,products!$A:$A,products!B:B,,0)</f>
        <v>Exc</v>
      </c>
      <c r="O409" t="str">
        <f>_xlfn.XLOOKUP($D409,products!$A:$A,products!C:C,,0)</f>
        <v>M</v>
      </c>
      <c r="P409">
        <f>_xlfn.XLOOKUP($D409,products!$A:$A,products!D:D,,0)</f>
        <v>0.5</v>
      </c>
      <c r="Q409">
        <f>_xlfn.XLOOKUP($D409,products!$A:$A,products!E:E,,0)</f>
        <v>8.25</v>
      </c>
      <c r="R409">
        <f>_xlfn.XLOOKUP($D409,products!$A:$A,products!F:F,,0)</f>
        <v>1.65</v>
      </c>
      <c r="S409">
        <f>_xlfn.XLOOKUP($D409,products!$A:$A,products!G:G,,0)</f>
        <v>0.90749999999999997</v>
      </c>
      <c r="T409">
        <f t="shared" si="6"/>
        <v>49.5</v>
      </c>
    </row>
    <row r="410" spans="1:20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t="str">
        <f>IF(_xlfn.XLOOKUP($C410,customers!$A:$A,customers!B:B," ",0) = 0, "N/A", _xlfn.XLOOKUP($C410,customers!$A:$A,customers!B:B," ",0))</f>
        <v>Felice Miell</v>
      </c>
      <c r="G410" t="str">
        <f>IF(_xlfn.XLOOKUP($C410,customers!$A:$A,customers!C:C," ",0) = 0, "N/A", _xlfn.XLOOKUP(C410,customers!$A:$A,customers!C:C," ",0))</f>
        <v>fmiellbc@spiegel.de</v>
      </c>
      <c r="H410" t="str">
        <f>IF(_xlfn.XLOOKUP(C410,customers!A:A,customers!D:D," ",0) = 0, "N/A", _xlfn.XLOOKUP(C410,customers!A:A,customers!D:D," ",0))</f>
        <v>+1 (732) 770-5368</v>
      </c>
      <c r="I410" t="str">
        <f>IF(_xlfn.XLOOKUP($C410,customers!$A:$A,customers!E:E," ",0) = 0, "N/A", _xlfn.XLOOKUP($C410,customers!$A:$A,customers!E:E," ",0))</f>
        <v>35 Hoepker Pass</v>
      </c>
      <c r="J410" t="str">
        <f>IF(_xlfn.XLOOKUP($C410,customers!$A:$A,customers!F:F," ",0) = 0, "N/A", _xlfn.XLOOKUP($C410,customers!$A:$A,customers!F:F," ",0))</f>
        <v>New Brunswick</v>
      </c>
      <c r="K410" t="str">
        <f>IF(_xlfn.XLOOKUP($C410,customers!$A:$A,customers!G:G," ",0) = 0, "N/A", _xlfn.XLOOKUP($C410,customers!$A:$A,customers!G:G," ",0))</f>
        <v>United States</v>
      </c>
      <c r="L410">
        <f>IF(_xlfn.XLOOKUP($C410,customers!$A:$A,customers!H:H," ",0) = 0, "N/A", _xlfn.XLOOKUP($C410,customers!$A:$A,customers!H:H," ",0))</f>
        <v>8922</v>
      </c>
      <c r="M410" t="str">
        <f>IF(_xlfn.XLOOKUP($C410,customers!$A:$A,customers!I:I," ",0) = 0, "N/A", _xlfn.XLOOKUP($C410,customers!$A:$A,customers!I:I," ",0))</f>
        <v>Yes</v>
      </c>
      <c r="N410" t="str">
        <f>_xlfn.XLOOKUP($D410,products!$A:$A,products!B:B,,0)</f>
        <v>Ara</v>
      </c>
      <c r="O410" t="str">
        <f>_xlfn.XLOOKUP($D410,products!$A:$A,products!C:C,,0)</f>
        <v>M</v>
      </c>
      <c r="P410">
        <f>_xlfn.XLOOKUP($D410,products!$A:$A,products!D:D,,0)</f>
        <v>2.5</v>
      </c>
      <c r="Q410">
        <f>_xlfn.XLOOKUP($D410,products!$A:$A,products!E:E,,0)</f>
        <v>25.874999999999996</v>
      </c>
      <c r="R410">
        <f>_xlfn.XLOOKUP($D410,products!$A:$A,products!F:F,,0)</f>
        <v>1.0349999999999999</v>
      </c>
      <c r="S410">
        <f>_xlfn.XLOOKUP($D410,products!$A:$A,products!G:G,,0)</f>
        <v>2.3287499999999994</v>
      </c>
      <c r="T410">
        <f t="shared" si="6"/>
        <v>51.749999999999993</v>
      </c>
    </row>
    <row r="411" spans="1:20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t="str">
        <f>IF(_xlfn.XLOOKUP($C411,customers!$A:$A,customers!B:B," ",0) = 0, "N/A", _xlfn.XLOOKUP($C411,customers!$A:$A,customers!B:B," ",0))</f>
        <v>Hamish Skeech</v>
      </c>
      <c r="G411" t="str">
        <f>IF(_xlfn.XLOOKUP($C411,customers!$A:$A,customers!C:C," ",0) = 0, "N/A", _xlfn.XLOOKUP(C411,customers!$A:$A,customers!C:C," ",0))</f>
        <v>N/A</v>
      </c>
      <c r="H411" t="str">
        <f>IF(_xlfn.XLOOKUP(C411,customers!A:A,customers!D:D," ",0) = 0, "N/A", _xlfn.XLOOKUP(C411,customers!A:A,customers!D:D," ",0))</f>
        <v>+353 (677) 415-3920</v>
      </c>
      <c r="I411" t="str">
        <f>IF(_xlfn.XLOOKUP($C411,customers!$A:$A,customers!E:E," ",0) = 0, "N/A", _xlfn.XLOOKUP($C411,customers!$A:$A,customers!E:E," ",0))</f>
        <v>5662 Messerschmidt Lane</v>
      </c>
      <c r="J411" t="str">
        <f>IF(_xlfn.XLOOKUP($C411,customers!$A:$A,customers!F:F," ",0) = 0, "N/A", _xlfn.XLOOKUP($C411,customers!$A:$A,customers!F:F," ",0))</f>
        <v>Valleymount</v>
      </c>
      <c r="K411" t="str">
        <f>IF(_xlfn.XLOOKUP($C411,customers!$A:$A,customers!G:G," ",0) = 0, "N/A", _xlfn.XLOOKUP($C411,customers!$A:$A,customers!G:G," ",0))</f>
        <v>Ireland</v>
      </c>
      <c r="L411" t="str">
        <f>IF(_xlfn.XLOOKUP($C411,customers!$A:$A,customers!H:H," ",0) = 0, "N/A", _xlfn.XLOOKUP($C411,customers!$A:$A,customers!H:H," ",0))</f>
        <v>A83</v>
      </c>
      <c r="M411" t="str">
        <f>IF(_xlfn.XLOOKUP($C411,customers!$A:$A,customers!I:I," ",0) = 0, "N/A", _xlfn.XLOOKUP($C411,customers!$A:$A,customers!I:I," ",0))</f>
        <v>Yes</v>
      </c>
      <c r="N411" t="str">
        <f>_xlfn.XLOOKUP($D411,products!$A:$A,products!B:B,,0)</f>
        <v>Lib</v>
      </c>
      <c r="O411" t="str">
        <f>_xlfn.XLOOKUP($D411,products!$A:$A,products!C:C,,0)</f>
        <v>L</v>
      </c>
      <c r="P411">
        <f>_xlfn.XLOOKUP($D411,products!$A:$A,products!D:D,,0)</f>
        <v>1</v>
      </c>
      <c r="Q411">
        <f>_xlfn.XLOOKUP($D411,products!$A:$A,products!E:E,,0)</f>
        <v>15.85</v>
      </c>
      <c r="R411">
        <f>_xlfn.XLOOKUP($D411,products!$A:$A,products!F:F,,0)</f>
        <v>1.585</v>
      </c>
      <c r="S411">
        <f>_xlfn.XLOOKUP($D411,products!$A:$A,products!G:G,,0)</f>
        <v>2.0605000000000002</v>
      </c>
      <c r="T411">
        <f t="shared" si="6"/>
        <v>47.55</v>
      </c>
    </row>
    <row r="412" spans="1:20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t="str">
        <f>IF(_xlfn.XLOOKUP($C412,customers!$A:$A,customers!B:B," ",0) = 0, "N/A", _xlfn.XLOOKUP($C412,customers!$A:$A,customers!B:B," ",0))</f>
        <v>Giordano Lorenzin</v>
      </c>
      <c r="G412" t="str">
        <f>IF(_xlfn.XLOOKUP($C412,customers!$A:$A,customers!C:C," ",0) = 0, "N/A", _xlfn.XLOOKUP(C412,customers!$A:$A,customers!C:C," ",0))</f>
        <v>N/A</v>
      </c>
      <c r="H412" t="str">
        <f>IF(_xlfn.XLOOKUP(C412,customers!A:A,customers!D:D," ",0) = 0, "N/A", _xlfn.XLOOKUP(C412,customers!A:A,customers!D:D," ",0))</f>
        <v>+1 (415) 414-0382</v>
      </c>
      <c r="I412" t="str">
        <f>IF(_xlfn.XLOOKUP($C412,customers!$A:$A,customers!E:E," ",0) = 0, "N/A", _xlfn.XLOOKUP($C412,customers!$A:$A,customers!E:E," ",0))</f>
        <v>577 Roth Pass</v>
      </c>
      <c r="J412" t="str">
        <f>IF(_xlfn.XLOOKUP($C412,customers!$A:$A,customers!F:F," ",0) = 0, "N/A", _xlfn.XLOOKUP($C412,customers!$A:$A,customers!F:F," ",0))</f>
        <v>San Francisco</v>
      </c>
      <c r="K412" t="str">
        <f>IF(_xlfn.XLOOKUP($C412,customers!$A:$A,customers!G:G," ",0) = 0, "N/A", _xlfn.XLOOKUP($C412,customers!$A:$A,customers!G:G," ",0))</f>
        <v>United States</v>
      </c>
      <c r="L412">
        <f>IF(_xlfn.XLOOKUP($C412,customers!$A:$A,customers!H:H," ",0) = 0, "N/A", _xlfn.XLOOKUP($C412,customers!$A:$A,customers!H:H," ",0))</f>
        <v>94132</v>
      </c>
      <c r="M412" t="str">
        <f>IF(_xlfn.XLOOKUP($C412,customers!$A:$A,customers!I:I," ",0) = 0, "N/A", _xlfn.XLOOKUP($C412,customers!$A:$A,customers!I:I," ",0))</f>
        <v>No</v>
      </c>
      <c r="N412" t="str">
        <f>_xlfn.XLOOKUP($D412,products!$A:$A,products!B:B,,0)</f>
        <v>Ara</v>
      </c>
      <c r="O412" t="str">
        <f>_xlfn.XLOOKUP($D412,products!$A:$A,products!C:C,,0)</f>
        <v>L</v>
      </c>
      <c r="P412">
        <f>_xlfn.XLOOKUP($D412,products!$A:$A,products!D:D,,0)</f>
        <v>0.2</v>
      </c>
      <c r="Q412">
        <f>_xlfn.XLOOKUP($D412,products!$A:$A,products!E:E,,0)</f>
        <v>3.8849999999999998</v>
      </c>
      <c r="R412">
        <f>_xlfn.XLOOKUP($D412,products!$A:$A,products!F:F,,0)</f>
        <v>1.9424999999999999</v>
      </c>
      <c r="S412">
        <f>_xlfn.XLOOKUP($D412,products!$A:$A,products!G:G,,0)</f>
        <v>0.34964999999999996</v>
      </c>
      <c r="T412">
        <f t="shared" si="6"/>
        <v>15.54</v>
      </c>
    </row>
    <row r="413" spans="1:20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t="str">
        <f>IF(_xlfn.XLOOKUP($C413,customers!$A:$A,customers!B:B," ",0) = 0, "N/A", _xlfn.XLOOKUP($C413,customers!$A:$A,customers!B:B," ",0))</f>
        <v>Harwilll Bishell</v>
      </c>
      <c r="G413" t="str">
        <f>IF(_xlfn.XLOOKUP($C413,customers!$A:$A,customers!C:C," ",0) = 0, "N/A", _xlfn.XLOOKUP(C413,customers!$A:$A,customers!C:C," ",0))</f>
        <v>N/A</v>
      </c>
      <c r="H413" t="str">
        <f>IF(_xlfn.XLOOKUP(C413,customers!A:A,customers!D:D," ",0) = 0, "N/A", _xlfn.XLOOKUP(C413,customers!A:A,customers!D:D," ",0))</f>
        <v>+1 (337) 322-9762</v>
      </c>
      <c r="I413" t="str">
        <f>IF(_xlfn.XLOOKUP($C413,customers!$A:$A,customers!E:E," ",0) = 0, "N/A", _xlfn.XLOOKUP($C413,customers!$A:$A,customers!E:E," ",0))</f>
        <v>7960 Roth Center</v>
      </c>
      <c r="J413" t="str">
        <f>IF(_xlfn.XLOOKUP($C413,customers!$A:$A,customers!F:F," ",0) = 0, "N/A", _xlfn.XLOOKUP($C413,customers!$A:$A,customers!F:F," ",0))</f>
        <v>Lafayette</v>
      </c>
      <c r="K413" t="str">
        <f>IF(_xlfn.XLOOKUP($C413,customers!$A:$A,customers!G:G," ",0) = 0, "N/A", _xlfn.XLOOKUP($C413,customers!$A:$A,customers!G:G," ",0))</f>
        <v>United States</v>
      </c>
      <c r="L413">
        <f>IF(_xlfn.XLOOKUP($C413,customers!$A:$A,customers!H:H," ",0) = 0, "N/A", _xlfn.XLOOKUP($C413,customers!$A:$A,customers!H:H," ",0))</f>
        <v>70505</v>
      </c>
      <c r="M413" t="str">
        <f>IF(_xlfn.XLOOKUP($C413,customers!$A:$A,customers!I:I," ",0) = 0, "N/A", _xlfn.XLOOKUP($C413,customers!$A:$A,customers!I:I," ",0))</f>
        <v>Yes</v>
      </c>
      <c r="N413" t="str">
        <f>_xlfn.XLOOKUP($D413,products!$A:$A,products!B:B,,0)</f>
        <v>Lib</v>
      </c>
      <c r="O413" t="str">
        <f>_xlfn.XLOOKUP($D413,products!$A:$A,products!C:C,,0)</f>
        <v>M</v>
      </c>
      <c r="P413">
        <f>_xlfn.XLOOKUP($D413,products!$A:$A,products!D:D,,0)</f>
        <v>1</v>
      </c>
      <c r="Q413">
        <f>_xlfn.XLOOKUP($D413,products!$A:$A,products!E:E,,0)</f>
        <v>14.55</v>
      </c>
      <c r="R413">
        <f>_xlfn.XLOOKUP($D413,products!$A:$A,products!F:F,,0)</f>
        <v>1.4550000000000001</v>
      </c>
      <c r="S413">
        <f>_xlfn.XLOOKUP($D413,products!$A:$A,products!G:G,,0)</f>
        <v>1.8915000000000002</v>
      </c>
      <c r="T413">
        <f t="shared" si="6"/>
        <v>87.300000000000011</v>
      </c>
    </row>
    <row r="414" spans="1:20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t="str">
        <f>IF(_xlfn.XLOOKUP($C414,customers!$A:$A,customers!B:B," ",0) = 0, "N/A", _xlfn.XLOOKUP($C414,customers!$A:$A,customers!B:B," ",0))</f>
        <v>Freeland Missenden</v>
      </c>
      <c r="G414" t="str">
        <f>IF(_xlfn.XLOOKUP($C414,customers!$A:$A,customers!C:C," ",0) = 0, "N/A", _xlfn.XLOOKUP(C414,customers!$A:$A,customers!C:C," ",0))</f>
        <v>N/A</v>
      </c>
      <c r="H414" t="str">
        <f>IF(_xlfn.XLOOKUP(C414,customers!A:A,customers!D:D," ",0) = 0, "N/A", _xlfn.XLOOKUP(C414,customers!A:A,customers!D:D," ",0))</f>
        <v>+1 (619) 481-1493</v>
      </c>
      <c r="I414" t="str">
        <f>IF(_xlfn.XLOOKUP($C414,customers!$A:$A,customers!E:E," ",0) = 0, "N/A", _xlfn.XLOOKUP($C414,customers!$A:$A,customers!E:E," ",0))</f>
        <v>1 Randy Place</v>
      </c>
      <c r="J414" t="str">
        <f>IF(_xlfn.XLOOKUP($C414,customers!$A:$A,customers!F:F," ",0) = 0, "N/A", _xlfn.XLOOKUP($C414,customers!$A:$A,customers!F:F," ",0))</f>
        <v>San Diego</v>
      </c>
      <c r="K414" t="str">
        <f>IF(_xlfn.XLOOKUP($C414,customers!$A:$A,customers!G:G," ",0) = 0, "N/A", _xlfn.XLOOKUP($C414,customers!$A:$A,customers!G:G," ",0))</f>
        <v>United States</v>
      </c>
      <c r="L414">
        <f>IF(_xlfn.XLOOKUP($C414,customers!$A:$A,customers!H:H," ",0) = 0, "N/A", _xlfn.XLOOKUP($C414,customers!$A:$A,customers!H:H," ",0))</f>
        <v>92191</v>
      </c>
      <c r="M414" t="str">
        <f>IF(_xlfn.XLOOKUP($C414,customers!$A:$A,customers!I:I," ",0) = 0, "N/A", _xlfn.XLOOKUP($C414,customers!$A:$A,customers!I:I," ",0))</f>
        <v>Yes</v>
      </c>
      <c r="N414" t="str">
        <f>_xlfn.XLOOKUP($D414,products!$A:$A,products!B:B,,0)</f>
        <v>Ara</v>
      </c>
      <c r="O414" t="str">
        <f>_xlfn.XLOOKUP($D414,products!$A:$A,products!C:C,,0)</f>
        <v>M</v>
      </c>
      <c r="P414">
        <f>_xlfn.XLOOKUP($D414,products!$A:$A,products!D:D,,0)</f>
        <v>1</v>
      </c>
      <c r="Q414">
        <f>_xlfn.XLOOKUP($D414,products!$A:$A,products!E:E,,0)</f>
        <v>11.25</v>
      </c>
      <c r="R414">
        <f>_xlfn.XLOOKUP($D414,products!$A:$A,products!F:F,,0)</f>
        <v>1.125</v>
      </c>
      <c r="S414">
        <f>_xlfn.XLOOKUP($D414,products!$A:$A,products!G:G,,0)</f>
        <v>1.0125</v>
      </c>
      <c r="T414">
        <f t="shared" si="6"/>
        <v>56.25</v>
      </c>
    </row>
    <row r="415" spans="1:20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t="str">
        <f>IF(_xlfn.XLOOKUP($C415,customers!$A:$A,customers!B:B," ",0) = 0, "N/A", _xlfn.XLOOKUP($C415,customers!$A:$A,customers!B:B," ",0))</f>
        <v>Waylan Springall</v>
      </c>
      <c r="G415" t="str">
        <f>IF(_xlfn.XLOOKUP($C415,customers!$A:$A,customers!C:C," ",0) = 0, "N/A", _xlfn.XLOOKUP(C415,customers!$A:$A,customers!C:C," ",0))</f>
        <v>wspringallbh@jugem.jp</v>
      </c>
      <c r="H415" t="str">
        <f>IF(_xlfn.XLOOKUP(C415,customers!A:A,customers!D:D," ",0) = 0, "N/A", _xlfn.XLOOKUP(C415,customers!A:A,customers!D:D," ",0))</f>
        <v>+1 (626) 495-9253</v>
      </c>
      <c r="I415" t="str">
        <f>IF(_xlfn.XLOOKUP($C415,customers!$A:$A,customers!E:E," ",0) = 0, "N/A", _xlfn.XLOOKUP($C415,customers!$A:$A,customers!E:E," ",0))</f>
        <v>99 Schurz Pass</v>
      </c>
      <c r="J415" t="str">
        <f>IF(_xlfn.XLOOKUP($C415,customers!$A:$A,customers!F:F," ",0) = 0, "N/A", _xlfn.XLOOKUP($C415,customers!$A:$A,customers!F:F," ",0))</f>
        <v>Alhambra</v>
      </c>
      <c r="K415" t="str">
        <f>IF(_xlfn.XLOOKUP($C415,customers!$A:$A,customers!G:G," ",0) = 0, "N/A", _xlfn.XLOOKUP($C415,customers!$A:$A,customers!G:G," ",0))</f>
        <v>United States</v>
      </c>
      <c r="L415">
        <f>IF(_xlfn.XLOOKUP($C415,customers!$A:$A,customers!H:H," ",0) = 0, "N/A", _xlfn.XLOOKUP($C415,customers!$A:$A,customers!H:H," ",0))</f>
        <v>91841</v>
      </c>
      <c r="M415" t="str">
        <f>IF(_xlfn.XLOOKUP($C415,customers!$A:$A,customers!I:I," ",0) = 0, "N/A", _xlfn.XLOOKUP($C415,customers!$A:$A,customers!I:I," ",0))</f>
        <v>Yes</v>
      </c>
      <c r="N415" t="str">
        <f>_xlfn.XLOOKUP($D415,products!$A:$A,products!B:B,,0)</f>
        <v>Lib</v>
      </c>
      <c r="O415" t="str">
        <f>_xlfn.XLOOKUP($D415,products!$A:$A,products!C:C,,0)</f>
        <v>L</v>
      </c>
      <c r="P415">
        <f>_xlfn.XLOOKUP($D415,products!$A:$A,products!D:D,,0)</f>
        <v>2.5</v>
      </c>
      <c r="Q415">
        <f>_xlfn.XLOOKUP($D415,products!$A:$A,products!E:E,,0)</f>
        <v>36.454999999999998</v>
      </c>
      <c r="R415">
        <f>_xlfn.XLOOKUP($D415,products!$A:$A,products!F:F,,0)</f>
        <v>1.4581999999999999</v>
      </c>
      <c r="S415">
        <f>_xlfn.XLOOKUP($D415,products!$A:$A,products!G:G,,0)</f>
        <v>4.7391499999999995</v>
      </c>
      <c r="T415">
        <f t="shared" si="6"/>
        <v>36.454999999999998</v>
      </c>
    </row>
    <row r="416" spans="1:20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t="str">
        <f>IF(_xlfn.XLOOKUP($C416,customers!$A:$A,customers!B:B," ",0) = 0, "N/A", _xlfn.XLOOKUP($C416,customers!$A:$A,customers!B:B," ",0))</f>
        <v>Kiri Avramow</v>
      </c>
      <c r="G416" t="str">
        <f>IF(_xlfn.XLOOKUP($C416,customers!$A:$A,customers!C:C," ",0) = 0, "N/A", _xlfn.XLOOKUP(C416,customers!$A:$A,customers!C:C," ",0))</f>
        <v>N/A</v>
      </c>
      <c r="H416" t="str">
        <f>IF(_xlfn.XLOOKUP(C416,customers!A:A,customers!D:D," ",0) = 0, "N/A", _xlfn.XLOOKUP(C416,customers!A:A,customers!D:D," ",0))</f>
        <v>+1 (903) 801-9492</v>
      </c>
      <c r="I416" t="str">
        <f>IF(_xlfn.XLOOKUP($C416,customers!$A:$A,customers!E:E," ",0) = 0, "N/A", _xlfn.XLOOKUP($C416,customers!$A:$A,customers!E:E," ",0))</f>
        <v>2443 Bluejay Alley</v>
      </c>
      <c r="J416" t="str">
        <f>IF(_xlfn.XLOOKUP($C416,customers!$A:$A,customers!F:F," ",0) = 0, "N/A", _xlfn.XLOOKUP($C416,customers!$A:$A,customers!F:F," ",0))</f>
        <v>Tyler</v>
      </c>
      <c r="K416" t="str">
        <f>IF(_xlfn.XLOOKUP($C416,customers!$A:$A,customers!G:G," ",0) = 0, "N/A", _xlfn.XLOOKUP($C416,customers!$A:$A,customers!G:G," ",0))</f>
        <v>United States</v>
      </c>
      <c r="L416">
        <f>IF(_xlfn.XLOOKUP($C416,customers!$A:$A,customers!H:H," ",0) = 0, "N/A", _xlfn.XLOOKUP($C416,customers!$A:$A,customers!H:H," ",0))</f>
        <v>75799</v>
      </c>
      <c r="M416" t="str">
        <f>IF(_xlfn.XLOOKUP($C416,customers!$A:$A,customers!I:I," ",0) = 0, "N/A", _xlfn.XLOOKUP($C416,customers!$A:$A,customers!I:I," ",0))</f>
        <v>Yes</v>
      </c>
      <c r="N416" t="str">
        <f>_xlfn.XLOOKUP($D416,products!$A:$A,products!B:B,,0)</f>
        <v>Rob</v>
      </c>
      <c r="O416" t="str">
        <f>_xlfn.XLOOKUP($D416,products!$A:$A,products!C:C,,0)</f>
        <v>L</v>
      </c>
      <c r="P416">
        <f>_xlfn.XLOOKUP($D416,products!$A:$A,products!D:D,,0)</f>
        <v>0.2</v>
      </c>
      <c r="Q416">
        <f>_xlfn.XLOOKUP($D416,products!$A:$A,products!E:E,,0)</f>
        <v>3.5849999999999995</v>
      </c>
      <c r="R416">
        <f>_xlfn.XLOOKUP($D416,products!$A:$A,products!F:F,,0)</f>
        <v>1.7924999999999998</v>
      </c>
      <c r="S416">
        <f>_xlfn.XLOOKUP($D416,products!$A:$A,products!G:G,,0)</f>
        <v>0.21509999999999996</v>
      </c>
      <c r="T416">
        <f t="shared" si="6"/>
        <v>10.754999999999999</v>
      </c>
    </row>
    <row r="417" spans="1:20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t="str">
        <f>IF(_xlfn.XLOOKUP($C417,customers!$A:$A,customers!B:B," ",0) = 0, "N/A", _xlfn.XLOOKUP($C417,customers!$A:$A,customers!B:B," ",0))</f>
        <v>Gregg Hawkyens</v>
      </c>
      <c r="G417" t="str">
        <f>IF(_xlfn.XLOOKUP($C417,customers!$A:$A,customers!C:C," ",0) = 0, "N/A", _xlfn.XLOOKUP(C417,customers!$A:$A,customers!C:C," ",0))</f>
        <v>ghawkyensbj@census.gov</v>
      </c>
      <c r="H417" t="str">
        <f>IF(_xlfn.XLOOKUP(C417,customers!A:A,customers!D:D," ",0) = 0, "N/A", _xlfn.XLOOKUP(C417,customers!A:A,customers!D:D," ",0))</f>
        <v>N/A</v>
      </c>
      <c r="I417" t="str">
        <f>IF(_xlfn.XLOOKUP($C417,customers!$A:$A,customers!E:E," ",0) = 0, "N/A", _xlfn.XLOOKUP($C417,customers!$A:$A,customers!E:E," ",0))</f>
        <v>48 Vidon Street</v>
      </c>
      <c r="J417" t="str">
        <f>IF(_xlfn.XLOOKUP($C417,customers!$A:$A,customers!F:F," ",0) = 0, "N/A", _xlfn.XLOOKUP($C417,customers!$A:$A,customers!F:F," ",0))</f>
        <v>Lafayette</v>
      </c>
      <c r="K417" t="str">
        <f>IF(_xlfn.XLOOKUP($C417,customers!$A:$A,customers!G:G," ",0) = 0, "N/A", _xlfn.XLOOKUP($C417,customers!$A:$A,customers!G:G," ",0))</f>
        <v>United States</v>
      </c>
      <c r="L417">
        <f>IF(_xlfn.XLOOKUP($C417,customers!$A:$A,customers!H:H," ",0) = 0, "N/A", _xlfn.XLOOKUP($C417,customers!$A:$A,customers!H:H," ",0))</f>
        <v>70593</v>
      </c>
      <c r="M417" t="str">
        <f>IF(_xlfn.XLOOKUP($C417,customers!$A:$A,customers!I:I," ",0) = 0, "N/A", _xlfn.XLOOKUP($C417,customers!$A:$A,customers!I:I," ",0))</f>
        <v>No</v>
      </c>
      <c r="N417" t="str">
        <f>_xlfn.XLOOKUP($D417,products!$A:$A,products!B:B,,0)</f>
        <v>Rob</v>
      </c>
      <c r="O417" t="str">
        <f>_xlfn.XLOOKUP($D417,products!$A:$A,products!C:C,,0)</f>
        <v>M</v>
      </c>
      <c r="P417">
        <f>_xlfn.XLOOKUP($D417,products!$A:$A,products!D:D,,0)</f>
        <v>0.2</v>
      </c>
      <c r="Q417">
        <f>_xlfn.XLOOKUP($D417,products!$A:$A,products!E:E,,0)</f>
        <v>2.9849999999999999</v>
      </c>
      <c r="R417">
        <f>_xlfn.XLOOKUP($D417,products!$A:$A,products!F:F,,0)</f>
        <v>1.4924999999999999</v>
      </c>
      <c r="S417">
        <f>_xlfn.XLOOKUP($D417,products!$A:$A,products!G:G,,0)</f>
        <v>0.17909999999999998</v>
      </c>
      <c r="T417">
        <f t="shared" si="6"/>
        <v>8.9550000000000001</v>
      </c>
    </row>
    <row r="418" spans="1:20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t="str">
        <f>IF(_xlfn.XLOOKUP($C418,customers!$A:$A,customers!B:B," ",0) = 0, "N/A", _xlfn.XLOOKUP($C418,customers!$A:$A,customers!B:B," ",0))</f>
        <v>Reggis Pracy</v>
      </c>
      <c r="G418" t="str">
        <f>IF(_xlfn.XLOOKUP($C418,customers!$A:$A,customers!C:C," ",0) = 0, "N/A", _xlfn.XLOOKUP(C418,customers!$A:$A,customers!C:C," ",0))</f>
        <v>N/A</v>
      </c>
      <c r="H418" t="str">
        <f>IF(_xlfn.XLOOKUP(C418,customers!A:A,customers!D:D," ",0) = 0, "N/A", _xlfn.XLOOKUP(C418,customers!A:A,customers!D:D," ",0))</f>
        <v>+1 (937) 683-0925</v>
      </c>
      <c r="I418" t="str">
        <f>IF(_xlfn.XLOOKUP($C418,customers!$A:$A,customers!E:E," ",0) = 0, "N/A", _xlfn.XLOOKUP($C418,customers!$A:$A,customers!E:E," ",0))</f>
        <v>33211 Pleasure Circle</v>
      </c>
      <c r="J418" t="str">
        <f>IF(_xlfn.XLOOKUP($C418,customers!$A:$A,customers!F:F," ",0) = 0, "N/A", _xlfn.XLOOKUP($C418,customers!$A:$A,customers!F:F," ",0))</f>
        <v>Dayton</v>
      </c>
      <c r="K418" t="str">
        <f>IF(_xlfn.XLOOKUP($C418,customers!$A:$A,customers!G:G," ",0) = 0, "N/A", _xlfn.XLOOKUP($C418,customers!$A:$A,customers!G:G," ",0))</f>
        <v>United States</v>
      </c>
      <c r="L418">
        <f>IF(_xlfn.XLOOKUP($C418,customers!$A:$A,customers!H:H," ",0) = 0, "N/A", _xlfn.XLOOKUP($C418,customers!$A:$A,customers!H:H," ",0))</f>
        <v>45426</v>
      </c>
      <c r="M418" t="str">
        <f>IF(_xlfn.XLOOKUP($C418,customers!$A:$A,customers!I:I," ",0) = 0, "N/A", _xlfn.XLOOKUP($C418,customers!$A:$A,customers!I:I," ",0))</f>
        <v>Yes</v>
      </c>
      <c r="N418" t="str">
        <f>_xlfn.XLOOKUP($D418,products!$A:$A,products!B:B,,0)</f>
        <v>Ara</v>
      </c>
      <c r="O418" t="str">
        <f>_xlfn.XLOOKUP($D418,products!$A:$A,products!C:C,,0)</f>
        <v>L</v>
      </c>
      <c r="P418">
        <f>_xlfn.XLOOKUP($D418,products!$A:$A,products!D:D,,0)</f>
        <v>0.5</v>
      </c>
      <c r="Q418">
        <f>_xlfn.XLOOKUP($D418,products!$A:$A,products!E:E,,0)</f>
        <v>7.77</v>
      </c>
      <c r="R418">
        <f>_xlfn.XLOOKUP($D418,products!$A:$A,products!F:F,,0)</f>
        <v>1.5539999999999998</v>
      </c>
      <c r="S418">
        <f>_xlfn.XLOOKUP($D418,products!$A:$A,products!G:G,,0)</f>
        <v>0.69929999999999992</v>
      </c>
      <c r="T418">
        <f t="shared" si="6"/>
        <v>23.31</v>
      </c>
    </row>
    <row r="419" spans="1:20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t="str">
        <f>IF(_xlfn.XLOOKUP($C419,customers!$A:$A,customers!B:B," ",0) = 0, "N/A", _xlfn.XLOOKUP($C419,customers!$A:$A,customers!B:B," ",0))</f>
        <v>Paula Denis</v>
      </c>
      <c r="G419" t="str">
        <f>IF(_xlfn.XLOOKUP($C419,customers!$A:$A,customers!C:C," ",0) = 0, "N/A", _xlfn.XLOOKUP(C419,customers!$A:$A,customers!C:C," ",0))</f>
        <v>N/A</v>
      </c>
      <c r="H419" t="str">
        <f>IF(_xlfn.XLOOKUP(C419,customers!A:A,customers!D:D," ",0) = 0, "N/A", _xlfn.XLOOKUP(C419,customers!A:A,customers!D:D," ",0))</f>
        <v>+1 (602) 598-9823</v>
      </c>
      <c r="I419" t="str">
        <f>IF(_xlfn.XLOOKUP($C419,customers!$A:$A,customers!E:E," ",0) = 0, "N/A", _xlfn.XLOOKUP($C419,customers!$A:$A,customers!E:E," ",0))</f>
        <v>74 Texas Road</v>
      </c>
      <c r="J419" t="str">
        <f>IF(_xlfn.XLOOKUP($C419,customers!$A:$A,customers!F:F," ",0) = 0, "N/A", _xlfn.XLOOKUP($C419,customers!$A:$A,customers!F:F," ",0))</f>
        <v>Phoenix</v>
      </c>
      <c r="K419" t="str">
        <f>IF(_xlfn.XLOOKUP($C419,customers!$A:$A,customers!G:G," ",0) = 0, "N/A", _xlfn.XLOOKUP($C419,customers!$A:$A,customers!G:G," ",0))</f>
        <v>United States</v>
      </c>
      <c r="L419">
        <f>IF(_xlfn.XLOOKUP($C419,customers!$A:$A,customers!H:H," ",0) = 0, "N/A", _xlfn.XLOOKUP($C419,customers!$A:$A,customers!H:H," ",0))</f>
        <v>85072</v>
      </c>
      <c r="M419" t="str">
        <f>IF(_xlfn.XLOOKUP($C419,customers!$A:$A,customers!I:I," ",0) = 0, "N/A", _xlfn.XLOOKUP($C419,customers!$A:$A,customers!I:I," ",0))</f>
        <v>Yes</v>
      </c>
      <c r="N419" t="str">
        <f>_xlfn.XLOOKUP($D419,products!$A:$A,products!B:B,,0)</f>
        <v>Ara</v>
      </c>
      <c r="O419" t="str">
        <f>_xlfn.XLOOKUP($D419,products!$A:$A,products!C:C,,0)</f>
        <v>L</v>
      </c>
      <c r="P419">
        <f>_xlfn.XLOOKUP($D419,products!$A:$A,products!D:D,,0)</f>
        <v>2.5</v>
      </c>
      <c r="Q419">
        <f>_xlfn.XLOOKUP($D419,products!$A:$A,products!E:E,,0)</f>
        <v>29.784999999999997</v>
      </c>
      <c r="R419">
        <f>_xlfn.XLOOKUP($D419,products!$A:$A,products!F:F,,0)</f>
        <v>1.1913999999999998</v>
      </c>
      <c r="S419">
        <f>_xlfn.XLOOKUP($D419,products!$A:$A,products!G:G,,0)</f>
        <v>2.6806499999999995</v>
      </c>
      <c r="T419">
        <f t="shared" si="6"/>
        <v>29.784999999999997</v>
      </c>
    </row>
    <row r="420" spans="1:20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t="str">
        <f>IF(_xlfn.XLOOKUP($C420,customers!$A:$A,customers!B:B," ",0) = 0, "N/A", _xlfn.XLOOKUP($C420,customers!$A:$A,customers!B:B," ",0))</f>
        <v>Broderick McGilvra</v>
      </c>
      <c r="G420" t="str">
        <f>IF(_xlfn.XLOOKUP($C420,customers!$A:$A,customers!C:C," ",0) = 0, "N/A", _xlfn.XLOOKUP(C420,customers!$A:$A,customers!C:C," ",0))</f>
        <v>bmcgilvrabm@so-net.ne.jp</v>
      </c>
      <c r="H420" t="str">
        <f>IF(_xlfn.XLOOKUP(C420,customers!A:A,customers!D:D," ",0) = 0, "N/A", _xlfn.XLOOKUP(C420,customers!A:A,customers!D:D," ",0))</f>
        <v>N/A</v>
      </c>
      <c r="I420" t="str">
        <f>IF(_xlfn.XLOOKUP($C420,customers!$A:$A,customers!E:E," ",0) = 0, "N/A", _xlfn.XLOOKUP($C420,customers!$A:$A,customers!E:E," ",0))</f>
        <v>880 Mockingbird Plaza</v>
      </c>
      <c r="J420" t="str">
        <f>IF(_xlfn.XLOOKUP($C420,customers!$A:$A,customers!F:F," ",0) = 0, "N/A", _xlfn.XLOOKUP($C420,customers!$A:$A,customers!F:F," ",0))</f>
        <v>Sacramento</v>
      </c>
      <c r="K420" t="str">
        <f>IF(_xlfn.XLOOKUP($C420,customers!$A:$A,customers!G:G," ",0) = 0, "N/A", _xlfn.XLOOKUP($C420,customers!$A:$A,customers!G:G," ",0))</f>
        <v>United States</v>
      </c>
      <c r="L420">
        <f>IF(_xlfn.XLOOKUP($C420,customers!$A:$A,customers!H:H," ",0) = 0, "N/A", _xlfn.XLOOKUP($C420,customers!$A:$A,customers!H:H," ",0))</f>
        <v>94263</v>
      </c>
      <c r="M420" t="str">
        <f>IF(_xlfn.XLOOKUP($C420,customers!$A:$A,customers!I:I," ",0) = 0, "N/A", _xlfn.XLOOKUP($C420,customers!$A:$A,customers!I:I," ",0))</f>
        <v>Yes</v>
      </c>
      <c r="N420" t="str">
        <f>_xlfn.XLOOKUP($D420,products!$A:$A,products!B:B,,0)</f>
        <v>Ara</v>
      </c>
      <c r="O420" t="str">
        <f>_xlfn.XLOOKUP($D420,products!$A:$A,products!C:C,,0)</f>
        <v>L</v>
      </c>
      <c r="P420">
        <f>_xlfn.XLOOKUP($D420,products!$A:$A,products!D:D,,0)</f>
        <v>2.5</v>
      </c>
      <c r="Q420">
        <f>_xlfn.XLOOKUP($D420,products!$A:$A,products!E:E,,0)</f>
        <v>29.784999999999997</v>
      </c>
      <c r="R420">
        <f>_xlfn.XLOOKUP($D420,products!$A:$A,products!F:F,,0)</f>
        <v>1.1913999999999998</v>
      </c>
      <c r="S420">
        <f>_xlfn.XLOOKUP($D420,products!$A:$A,products!G:G,,0)</f>
        <v>2.6806499999999995</v>
      </c>
      <c r="T420">
        <f t="shared" si="6"/>
        <v>148.92499999999998</v>
      </c>
    </row>
    <row r="421" spans="1:20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t="str">
        <f>IF(_xlfn.XLOOKUP($C421,customers!$A:$A,customers!B:B," ",0) = 0, "N/A", _xlfn.XLOOKUP($C421,customers!$A:$A,customers!B:B," ",0))</f>
        <v>Annabella Danzey</v>
      </c>
      <c r="G421" t="str">
        <f>IF(_xlfn.XLOOKUP($C421,customers!$A:$A,customers!C:C," ",0) = 0, "N/A", _xlfn.XLOOKUP(C421,customers!$A:$A,customers!C:C," ",0))</f>
        <v>adanzeybn@github.com</v>
      </c>
      <c r="H421" t="str">
        <f>IF(_xlfn.XLOOKUP(C421,customers!A:A,customers!D:D," ",0) = 0, "N/A", _xlfn.XLOOKUP(C421,customers!A:A,customers!D:D," ",0))</f>
        <v>+1 (402) 633-9913</v>
      </c>
      <c r="I421" t="str">
        <f>IF(_xlfn.XLOOKUP($C421,customers!$A:$A,customers!E:E," ",0) = 0, "N/A", _xlfn.XLOOKUP($C421,customers!$A:$A,customers!E:E," ",0))</f>
        <v>5692 Eastwood Hill</v>
      </c>
      <c r="J421" t="str">
        <f>IF(_xlfn.XLOOKUP($C421,customers!$A:$A,customers!F:F," ",0) = 0, "N/A", _xlfn.XLOOKUP($C421,customers!$A:$A,customers!F:F," ",0))</f>
        <v>Lincoln</v>
      </c>
      <c r="K421" t="str">
        <f>IF(_xlfn.XLOOKUP($C421,customers!$A:$A,customers!G:G," ",0) = 0, "N/A", _xlfn.XLOOKUP($C421,customers!$A:$A,customers!G:G," ",0))</f>
        <v>United States</v>
      </c>
      <c r="L421">
        <f>IF(_xlfn.XLOOKUP($C421,customers!$A:$A,customers!H:H," ",0) = 0, "N/A", _xlfn.XLOOKUP($C421,customers!$A:$A,customers!H:H," ",0))</f>
        <v>68505</v>
      </c>
      <c r="M421" t="str">
        <f>IF(_xlfn.XLOOKUP($C421,customers!$A:$A,customers!I:I," ",0) = 0, "N/A", _xlfn.XLOOKUP($C421,customers!$A:$A,customers!I:I," ",0))</f>
        <v>Yes</v>
      </c>
      <c r="N421" t="str">
        <f>_xlfn.XLOOKUP($D421,products!$A:$A,products!B:B,,0)</f>
        <v>Lib</v>
      </c>
      <c r="O421" t="str">
        <f>_xlfn.XLOOKUP($D421,products!$A:$A,products!C:C,,0)</f>
        <v>M</v>
      </c>
      <c r="P421">
        <f>_xlfn.XLOOKUP($D421,products!$A:$A,products!D:D,,0)</f>
        <v>0.5</v>
      </c>
      <c r="Q421">
        <f>_xlfn.XLOOKUP($D421,products!$A:$A,products!E:E,,0)</f>
        <v>8.73</v>
      </c>
      <c r="R421">
        <f>_xlfn.XLOOKUP($D421,products!$A:$A,products!F:F,,0)</f>
        <v>1.746</v>
      </c>
      <c r="S421">
        <f>_xlfn.XLOOKUP($D421,products!$A:$A,products!G:G,,0)</f>
        <v>1.1349</v>
      </c>
      <c r="T421">
        <f t="shared" si="6"/>
        <v>8.73</v>
      </c>
    </row>
    <row r="422" spans="1:20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t="str">
        <f>IF(_xlfn.XLOOKUP($C422,customers!$A:$A,customers!B:B," ",0) = 0, "N/A", _xlfn.XLOOKUP($C422,customers!$A:$A,customers!B:B," ",0))</f>
        <v>Terri Farra</v>
      </c>
      <c r="G422" t="str">
        <f>IF(_xlfn.XLOOKUP($C422,customers!$A:$A,customers!C:C," ",0) = 0, "N/A", _xlfn.XLOOKUP(C422,customers!$A:$A,customers!C:C," ",0))</f>
        <v>tfarraac@behance.net</v>
      </c>
      <c r="H422" t="str">
        <f>IF(_xlfn.XLOOKUP(C422,customers!A:A,customers!D:D," ",0) = 0, "N/A", _xlfn.XLOOKUP(C422,customers!A:A,customers!D:D," ",0))</f>
        <v>+1 (432) 648-9589</v>
      </c>
      <c r="I422" t="str">
        <f>IF(_xlfn.XLOOKUP($C422,customers!$A:$A,customers!E:E," ",0) = 0, "N/A", _xlfn.XLOOKUP($C422,customers!$A:$A,customers!E:E," ",0))</f>
        <v>06448 Burrows Terrace</v>
      </c>
      <c r="J422" t="str">
        <f>IF(_xlfn.XLOOKUP($C422,customers!$A:$A,customers!F:F," ",0) = 0, "N/A", _xlfn.XLOOKUP($C422,customers!$A:$A,customers!F:F," ",0))</f>
        <v>Odessa</v>
      </c>
      <c r="K422" t="str">
        <f>IF(_xlfn.XLOOKUP($C422,customers!$A:$A,customers!G:G," ",0) = 0, "N/A", _xlfn.XLOOKUP($C422,customers!$A:$A,customers!G:G," ",0))</f>
        <v>United States</v>
      </c>
      <c r="L422">
        <f>IF(_xlfn.XLOOKUP($C422,customers!$A:$A,customers!H:H," ",0) = 0, "N/A", _xlfn.XLOOKUP($C422,customers!$A:$A,customers!H:H," ",0))</f>
        <v>79764</v>
      </c>
      <c r="M422" t="str">
        <f>IF(_xlfn.XLOOKUP($C422,customers!$A:$A,customers!I:I," ",0) = 0, "N/A", _xlfn.XLOOKUP($C422,customers!$A:$A,customers!I:I," ",0))</f>
        <v>No</v>
      </c>
      <c r="N422" t="str">
        <f>_xlfn.XLOOKUP($D422,products!$A:$A,products!B:B,,0)</f>
        <v>Lib</v>
      </c>
      <c r="O422" t="str">
        <f>_xlfn.XLOOKUP($D422,products!$A:$A,products!C:C,,0)</f>
        <v>D</v>
      </c>
      <c r="P422">
        <f>_xlfn.XLOOKUP($D422,products!$A:$A,products!D:D,,0)</f>
        <v>0.5</v>
      </c>
      <c r="Q422">
        <f>_xlfn.XLOOKUP($D422,products!$A:$A,products!E:E,,0)</f>
        <v>7.77</v>
      </c>
      <c r="R422">
        <f>_xlfn.XLOOKUP($D422,products!$A:$A,products!F:F,,0)</f>
        <v>1.5539999999999998</v>
      </c>
      <c r="S422">
        <f>_xlfn.XLOOKUP($D422,products!$A:$A,products!G:G,,0)</f>
        <v>1.0101</v>
      </c>
      <c r="T422">
        <f t="shared" si="6"/>
        <v>31.08</v>
      </c>
    </row>
    <row r="423" spans="1:20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t="str">
        <f>IF(_xlfn.XLOOKUP($C423,customers!$A:$A,customers!B:B," ",0) = 0, "N/A", _xlfn.XLOOKUP($C423,customers!$A:$A,customers!B:B," ",0))</f>
        <v>Terri Farra</v>
      </c>
      <c r="G423" t="str">
        <f>IF(_xlfn.XLOOKUP($C423,customers!$A:$A,customers!C:C," ",0) = 0, "N/A", _xlfn.XLOOKUP(C423,customers!$A:$A,customers!C:C," ",0))</f>
        <v>tfarraac@behance.net</v>
      </c>
      <c r="H423" t="str">
        <f>IF(_xlfn.XLOOKUP(C423,customers!A:A,customers!D:D," ",0) = 0, "N/A", _xlfn.XLOOKUP(C423,customers!A:A,customers!D:D," ",0))</f>
        <v>+1 (432) 648-9589</v>
      </c>
      <c r="I423" t="str">
        <f>IF(_xlfn.XLOOKUP($C423,customers!$A:$A,customers!E:E," ",0) = 0, "N/A", _xlfn.XLOOKUP($C423,customers!$A:$A,customers!E:E," ",0))</f>
        <v>06448 Burrows Terrace</v>
      </c>
      <c r="J423" t="str">
        <f>IF(_xlfn.XLOOKUP($C423,customers!$A:$A,customers!F:F," ",0) = 0, "N/A", _xlfn.XLOOKUP($C423,customers!$A:$A,customers!F:F," ",0))</f>
        <v>Odessa</v>
      </c>
      <c r="K423" t="str">
        <f>IF(_xlfn.XLOOKUP($C423,customers!$A:$A,customers!G:G," ",0) = 0, "N/A", _xlfn.XLOOKUP($C423,customers!$A:$A,customers!G:G," ",0))</f>
        <v>United States</v>
      </c>
      <c r="L423">
        <f>IF(_xlfn.XLOOKUP($C423,customers!$A:$A,customers!H:H," ",0) = 0, "N/A", _xlfn.XLOOKUP($C423,customers!$A:$A,customers!H:H," ",0))</f>
        <v>79764</v>
      </c>
      <c r="M423" t="str">
        <f>IF(_xlfn.XLOOKUP($C423,customers!$A:$A,customers!I:I," ",0) = 0, "N/A", _xlfn.XLOOKUP($C423,customers!$A:$A,customers!I:I," ",0))</f>
        <v>No</v>
      </c>
      <c r="N423" t="str">
        <f>_xlfn.XLOOKUP($D423,products!$A:$A,products!B:B,,0)</f>
        <v>Ara</v>
      </c>
      <c r="O423" t="str">
        <f>_xlfn.XLOOKUP($D423,products!$A:$A,products!C:C,,0)</f>
        <v>D</v>
      </c>
      <c r="P423">
        <f>_xlfn.XLOOKUP($D423,products!$A:$A,products!D:D,,0)</f>
        <v>2.5</v>
      </c>
      <c r="Q423">
        <f>_xlfn.XLOOKUP($D423,products!$A:$A,products!E:E,,0)</f>
        <v>22.884999999999998</v>
      </c>
      <c r="R423">
        <f>_xlfn.XLOOKUP($D423,products!$A:$A,products!F:F,,0)</f>
        <v>0.91539999999999988</v>
      </c>
      <c r="S423">
        <f>_xlfn.XLOOKUP($D423,products!$A:$A,products!G:G,,0)</f>
        <v>2.0596499999999995</v>
      </c>
      <c r="T423">
        <f t="shared" si="6"/>
        <v>137.31</v>
      </c>
    </row>
    <row r="424" spans="1:20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t="str">
        <f>IF(_xlfn.XLOOKUP($C424,customers!$A:$A,customers!B:B," ",0) = 0, "N/A", _xlfn.XLOOKUP($C424,customers!$A:$A,customers!B:B," ",0))</f>
        <v>Nevins Glowacz</v>
      </c>
      <c r="G424" t="str">
        <f>IF(_xlfn.XLOOKUP($C424,customers!$A:$A,customers!C:C," ",0) = 0, "N/A", _xlfn.XLOOKUP(C424,customers!$A:$A,customers!C:C," ",0))</f>
        <v>N/A</v>
      </c>
      <c r="H424" t="str">
        <f>IF(_xlfn.XLOOKUP(C424,customers!A:A,customers!D:D," ",0) = 0, "N/A", _xlfn.XLOOKUP(C424,customers!A:A,customers!D:D," ",0))</f>
        <v>+1 (608) 617-1365</v>
      </c>
      <c r="I424" t="str">
        <f>IF(_xlfn.XLOOKUP($C424,customers!$A:$A,customers!E:E," ",0) = 0, "N/A", _xlfn.XLOOKUP($C424,customers!$A:$A,customers!E:E," ",0))</f>
        <v>8103 Maywood Center</v>
      </c>
      <c r="J424" t="str">
        <f>IF(_xlfn.XLOOKUP($C424,customers!$A:$A,customers!F:F," ",0) = 0, "N/A", _xlfn.XLOOKUP($C424,customers!$A:$A,customers!F:F," ",0))</f>
        <v>Madison</v>
      </c>
      <c r="K424" t="str">
        <f>IF(_xlfn.XLOOKUP($C424,customers!$A:$A,customers!G:G," ",0) = 0, "N/A", _xlfn.XLOOKUP($C424,customers!$A:$A,customers!G:G," ",0))</f>
        <v>United States</v>
      </c>
      <c r="L424">
        <f>IF(_xlfn.XLOOKUP($C424,customers!$A:$A,customers!H:H," ",0) = 0, "N/A", _xlfn.XLOOKUP($C424,customers!$A:$A,customers!H:H," ",0))</f>
        <v>53726</v>
      </c>
      <c r="M424" t="str">
        <f>IF(_xlfn.XLOOKUP($C424,customers!$A:$A,customers!I:I," ",0) = 0, "N/A", _xlfn.XLOOKUP($C424,customers!$A:$A,customers!I:I," ",0))</f>
        <v>No</v>
      </c>
      <c r="N424" t="str">
        <f>_xlfn.XLOOKUP($D424,products!$A:$A,products!B:B,,0)</f>
        <v>Ara</v>
      </c>
      <c r="O424" t="str">
        <f>_xlfn.XLOOKUP($D424,products!$A:$A,products!C:C,,0)</f>
        <v>D</v>
      </c>
      <c r="P424">
        <f>_xlfn.XLOOKUP($D424,products!$A:$A,products!D:D,,0)</f>
        <v>0.5</v>
      </c>
      <c r="Q424">
        <f>_xlfn.XLOOKUP($D424,products!$A:$A,products!E:E,,0)</f>
        <v>5.97</v>
      </c>
      <c r="R424">
        <f>_xlfn.XLOOKUP($D424,products!$A:$A,products!F:F,,0)</f>
        <v>1.194</v>
      </c>
      <c r="S424">
        <f>_xlfn.XLOOKUP($D424,products!$A:$A,products!G:G,,0)</f>
        <v>0.5373</v>
      </c>
      <c r="T424">
        <f t="shared" si="6"/>
        <v>29.849999999999998</v>
      </c>
    </row>
    <row r="425" spans="1:20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t="str">
        <f>IF(_xlfn.XLOOKUP($C425,customers!$A:$A,customers!B:B," ",0) = 0, "N/A", _xlfn.XLOOKUP($C425,customers!$A:$A,customers!B:B," ",0))</f>
        <v>Adelice Isabell</v>
      </c>
      <c r="G425" t="str">
        <f>IF(_xlfn.XLOOKUP($C425,customers!$A:$A,customers!C:C," ",0) = 0, "N/A", _xlfn.XLOOKUP(C425,customers!$A:$A,customers!C:C," ",0))</f>
        <v>N/A</v>
      </c>
      <c r="H425" t="str">
        <f>IF(_xlfn.XLOOKUP(C425,customers!A:A,customers!D:D," ",0) = 0, "N/A", _xlfn.XLOOKUP(C425,customers!A:A,customers!D:D," ",0))</f>
        <v>+1 (304) 604-2131</v>
      </c>
      <c r="I425" t="str">
        <f>IF(_xlfn.XLOOKUP($C425,customers!$A:$A,customers!E:E," ",0) = 0, "N/A", _xlfn.XLOOKUP($C425,customers!$A:$A,customers!E:E," ",0))</f>
        <v>93 Hintze Point</v>
      </c>
      <c r="J425" t="str">
        <f>IF(_xlfn.XLOOKUP($C425,customers!$A:$A,customers!F:F," ",0) = 0, "N/A", _xlfn.XLOOKUP($C425,customers!$A:$A,customers!F:F," ",0))</f>
        <v>Charleston</v>
      </c>
      <c r="K425" t="str">
        <f>IF(_xlfn.XLOOKUP($C425,customers!$A:$A,customers!G:G," ",0) = 0, "N/A", _xlfn.XLOOKUP($C425,customers!$A:$A,customers!G:G," ",0))</f>
        <v>United States</v>
      </c>
      <c r="L425">
        <f>IF(_xlfn.XLOOKUP($C425,customers!$A:$A,customers!H:H," ",0) = 0, "N/A", _xlfn.XLOOKUP($C425,customers!$A:$A,customers!H:H," ",0))</f>
        <v>25336</v>
      </c>
      <c r="M425" t="str">
        <f>IF(_xlfn.XLOOKUP($C425,customers!$A:$A,customers!I:I," ",0) = 0, "N/A", _xlfn.XLOOKUP($C425,customers!$A:$A,customers!I:I," ",0))</f>
        <v>No</v>
      </c>
      <c r="N425" t="str">
        <f>_xlfn.XLOOKUP($D425,products!$A:$A,products!B:B,,0)</f>
        <v>Rob</v>
      </c>
      <c r="O425" t="str">
        <f>_xlfn.XLOOKUP($D425,products!$A:$A,products!C:C,,0)</f>
        <v>M</v>
      </c>
      <c r="P425">
        <f>_xlfn.XLOOKUP($D425,products!$A:$A,products!D:D,,0)</f>
        <v>0.5</v>
      </c>
      <c r="Q425">
        <f>_xlfn.XLOOKUP($D425,products!$A:$A,products!E:E,,0)</f>
        <v>5.97</v>
      </c>
      <c r="R425">
        <f>_xlfn.XLOOKUP($D425,products!$A:$A,products!F:F,,0)</f>
        <v>1.194</v>
      </c>
      <c r="S425">
        <f>_xlfn.XLOOKUP($D425,products!$A:$A,products!G:G,,0)</f>
        <v>0.35819999999999996</v>
      </c>
      <c r="T425">
        <f t="shared" si="6"/>
        <v>17.91</v>
      </c>
    </row>
    <row r="426" spans="1:20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t="str">
        <f>IF(_xlfn.XLOOKUP($C426,customers!$A:$A,customers!B:B," ",0) = 0, "N/A", _xlfn.XLOOKUP($C426,customers!$A:$A,customers!B:B," ",0))</f>
        <v>Yulma Dombrell</v>
      </c>
      <c r="G426" t="str">
        <f>IF(_xlfn.XLOOKUP($C426,customers!$A:$A,customers!C:C," ",0) = 0, "N/A", _xlfn.XLOOKUP(C426,customers!$A:$A,customers!C:C," ",0))</f>
        <v>ydombrellbs@dedecms.com</v>
      </c>
      <c r="H426" t="str">
        <f>IF(_xlfn.XLOOKUP(C426,customers!A:A,customers!D:D," ",0) = 0, "N/A", _xlfn.XLOOKUP(C426,customers!A:A,customers!D:D," ",0))</f>
        <v>+1 (501) 136-0040</v>
      </c>
      <c r="I426" t="str">
        <f>IF(_xlfn.XLOOKUP($C426,customers!$A:$A,customers!E:E," ",0) = 0, "N/A", _xlfn.XLOOKUP($C426,customers!$A:$A,customers!E:E," ",0))</f>
        <v>83 Sunbrook Lane</v>
      </c>
      <c r="J426" t="str">
        <f>IF(_xlfn.XLOOKUP($C426,customers!$A:$A,customers!F:F," ",0) = 0, "N/A", _xlfn.XLOOKUP($C426,customers!$A:$A,customers!F:F," ",0))</f>
        <v>Little Rock</v>
      </c>
      <c r="K426" t="str">
        <f>IF(_xlfn.XLOOKUP($C426,customers!$A:$A,customers!G:G," ",0) = 0, "N/A", _xlfn.XLOOKUP($C426,customers!$A:$A,customers!G:G," ",0))</f>
        <v>United States</v>
      </c>
      <c r="L426">
        <f>IF(_xlfn.XLOOKUP($C426,customers!$A:$A,customers!H:H," ",0) = 0, "N/A", _xlfn.XLOOKUP($C426,customers!$A:$A,customers!H:H," ",0))</f>
        <v>72204</v>
      </c>
      <c r="M426" t="str">
        <f>IF(_xlfn.XLOOKUP($C426,customers!$A:$A,customers!I:I," ",0) = 0, "N/A", _xlfn.XLOOKUP($C426,customers!$A:$A,customers!I:I," ",0))</f>
        <v>Yes</v>
      </c>
      <c r="N426" t="str">
        <f>_xlfn.XLOOKUP($D426,products!$A:$A,products!B:B,,0)</f>
        <v>Exc</v>
      </c>
      <c r="O426" t="str">
        <f>_xlfn.XLOOKUP($D426,products!$A:$A,products!C:C,,0)</f>
        <v>L</v>
      </c>
      <c r="P426">
        <f>_xlfn.XLOOKUP($D426,products!$A:$A,products!D:D,,0)</f>
        <v>0.5</v>
      </c>
      <c r="Q426">
        <f>_xlfn.XLOOKUP($D426,products!$A:$A,products!E:E,,0)</f>
        <v>8.91</v>
      </c>
      <c r="R426">
        <f>_xlfn.XLOOKUP($D426,products!$A:$A,products!F:F,,0)</f>
        <v>1.782</v>
      </c>
      <c r="S426">
        <f>_xlfn.XLOOKUP($D426,products!$A:$A,products!G:G,,0)</f>
        <v>0.98009999999999997</v>
      </c>
      <c r="T426">
        <f t="shared" si="6"/>
        <v>26.73</v>
      </c>
    </row>
    <row r="427" spans="1:20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t="str">
        <f>IF(_xlfn.XLOOKUP($C427,customers!$A:$A,customers!B:B," ",0) = 0, "N/A", _xlfn.XLOOKUP($C427,customers!$A:$A,customers!B:B," ",0))</f>
        <v>Alric Darth</v>
      </c>
      <c r="G427" t="str">
        <f>IF(_xlfn.XLOOKUP($C427,customers!$A:$A,customers!C:C," ",0) = 0, "N/A", _xlfn.XLOOKUP(C427,customers!$A:$A,customers!C:C," ",0))</f>
        <v>adarthbt@t.co</v>
      </c>
      <c r="H427" t="str">
        <f>IF(_xlfn.XLOOKUP(C427,customers!A:A,customers!D:D," ",0) = 0, "N/A", _xlfn.XLOOKUP(C427,customers!A:A,customers!D:D," ",0))</f>
        <v>+1 (907) 557-6903</v>
      </c>
      <c r="I427" t="str">
        <f>IF(_xlfn.XLOOKUP($C427,customers!$A:$A,customers!E:E," ",0) = 0, "N/A", _xlfn.XLOOKUP($C427,customers!$A:$A,customers!E:E," ",0))</f>
        <v>86 Pawling Court</v>
      </c>
      <c r="J427" t="str">
        <f>IF(_xlfn.XLOOKUP($C427,customers!$A:$A,customers!F:F," ",0) = 0, "N/A", _xlfn.XLOOKUP($C427,customers!$A:$A,customers!F:F," ",0))</f>
        <v>Anchorage</v>
      </c>
      <c r="K427" t="str">
        <f>IF(_xlfn.XLOOKUP($C427,customers!$A:$A,customers!G:G," ",0) = 0, "N/A", _xlfn.XLOOKUP($C427,customers!$A:$A,customers!G:G," ",0))</f>
        <v>United States</v>
      </c>
      <c r="L427">
        <f>IF(_xlfn.XLOOKUP($C427,customers!$A:$A,customers!H:H," ",0) = 0, "N/A", _xlfn.XLOOKUP($C427,customers!$A:$A,customers!H:H," ",0))</f>
        <v>99507</v>
      </c>
      <c r="M427" t="str">
        <f>IF(_xlfn.XLOOKUP($C427,customers!$A:$A,customers!I:I," ",0) = 0, "N/A", _xlfn.XLOOKUP($C427,customers!$A:$A,customers!I:I," ",0))</f>
        <v>No</v>
      </c>
      <c r="N427" t="str">
        <f>_xlfn.XLOOKUP($D427,products!$A:$A,products!B:B,,0)</f>
        <v>Rob</v>
      </c>
      <c r="O427" t="str">
        <f>_xlfn.XLOOKUP($D427,products!$A:$A,products!C:C,,0)</f>
        <v>D</v>
      </c>
      <c r="P427">
        <f>_xlfn.XLOOKUP($D427,products!$A:$A,products!D:D,,0)</f>
        <v>1</v>
      </c>
      <c r="Q427">
        <f>_xlfn.XLOOKUP($D427,products!$A:$A,products!E:E,,0)</f>
        <v>8.9499999999999993</v>
      </c>
      <c r="R427">
        <f>_xlfn.XLOOKUP($D427,products!$A:$A,products!F:F,,0)</f>
        <v>0.89499999999999991</v>
      </c>
      <c r="S427">
        <f>_xlfn.XLOOKUP($D427,products!$A:$A,products!G:G,,0)</f>
        <v>0.53699999999999992</v>
      </c>
      <c r="T427">
        <f t="shared" si="6"/>
        <v>17.899999999999999</v>
      </c>
    </row>
    <row r="428" spans="1:20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t="str">
        <f>IF(_xlfn.XLOOKUP($C428,customers!$A:$A,customers!B:B," ",0) = 0, "N/A", _xlfn.XLOOKUP($C428,customers!$A:$A,customers!B:B," ",0))</f>
        <v>Manuel Darrigoe</v>
      </c>
      <c r="G428" t="str">
        <f>IF(_xlfn.XLOOKUP($C428,customers!$A:$A,customers!C:C," ",0) = 0, "N/A", _xlfn.XLOOKUP(C428,customers!$A:$A,customers!C:C," ",0))</f>
        <v>mdarrigoebu@hud.gov</v>
      </c>
      <c r="H428" t="str">
        <f>IF(_xlfn.XLOOKUP(C428,customers!A:A,customers!D:D," ",0) = 0, "N/A", _xlfn.XLOOKUP(C428,customers!A:A,customers!D:D," ",0))</f>
        <v>+353 (973) 320-9537</v>
      </c>
      <c r="I428" t="str">
        <f>IF(_xlfn.XLOOKUP($C428,customers!$A:$A,customers!E:E," ",0) = 0, "N/A", _xlfn.XLOOKUP($C428,customers!$A:$A,customers!E:E," ",0))</f>
        <v>744 Prairie Rose Court</v>
      </c>
      <c r="J428" t="str">
        <f>IF(_xlfn.XLOOKUP($C428,customers!$A:$A,customers!F:F," ",0) = 0, "N/A", _xlfn.XLOOKUP($C428,customers!$A:$A,customers!F:F," ",0))</f>
        <v>Longwood</v>
      </c>
      <c r="K428" t="str">
        <f>IF(_xlfn.XLOOKUP($C428,customers!$A:$A,customers!G:G," ",0) = 0, "N/A", _xlfn.XLOOKUP($C428,customers!$A:$A,customers!G:G," ",0))</f>
        <v>Ireland</v>
      </c>
      <c r="L428" t="str">
        <f>IF(_xlfn.XLOOKUP($C428,customers!$A:$A,customers!H:H," ",0) = 0, "N/A", _xlfn.XLOOKUP($C428,customers!$A:$A,customers!H:H," ",0))</f>
        <v>D02</v>
      </c>
      <c r="M428" t="str">
        <f>IF(_xlfn.XLOOKUP($C428,customers!$A:$A,customers!I:I," ",0) = 0, "N/A", _xlfn.XLOOKUP($C428,customers!$A:$A,customers!I:I," ",0))</f>
        <v>Yes</v>
      </c>
      <c r="N428" t="str">
        <f>_xlfn.XLOOKUP($D428,products!$A:$A,products!B:B,,0)</f>
        <v>Rob</v>
      </c>
      <c r="O428" t="str">
        <f>_xlfn.XLOOKUP($D428,products!$A:$A,products!C:C,,0)</f>
        <v>L</v>
      </c>
      <c r="P428">
        <f>_xlfn.XLOOKUP($D428,products!$A:$A,products!D:D,,0)</f>
        <v>0.2</v>
      </c>
      <c r="Q428">
        <f>_xlfn.XLOOKUP($D428,products!$A:$A,products!E:E,,0)</f>
        <v>3.5849999999999995</v>
      </c>
      <c r="R428">
        <f>_xlfn.XLOOKUP($D428,products!$A:$A,products!F:F,,0)</f>
        <v>1.7924999999999998</v>
      </c>
      <c r="S428">
        <f>_xlfn.XLOOKUP($D428,products!$A:$A,products!G:G,,0)</f>
        <v>0.21509999999999996</v>
      </c>
      <c r="T428">
        <f t="shared" si="6"/>
        <v>14.339999999999998</v>
      </c>
    </row>
    <row r="429" spans="1:20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t="str">
        <f>IF(_xlfn.XLOOKUP($C429,customers!$A:$A,customers!B:B," ",0) = 0, "N/A", _xlfn.XLOOKUP($C429,customers!$A:$A,customers!B:B," ",0))</f>
        <v>Kynthia Berick</v>
      </c>
      <c r="G429" t="str">
        <f>IF(_xlfn.XLOOKUP($C429,customers!$A:$A,customers!C:C," ",0) = 0, "N/A", _xlfn.XLOOKUP(C429,customers!$A:$A,customers!C:C," ",0))</f>
        <v>N/A</v>
      </c>
      <c r="H429" t="str">
        <f>IF(_xlfn.XLOOKUP(C429,customers!A:A,customers!D:D," ",0) = 0, "N/A", _xlfn.XLOOKUP(C429,customers!A:A,customers!D:D," ",0))</f>
        <v>+1 (562) 331-4713</v>
      </c>
      <c r="I429" t="str">
        <f>IF(_xlfn.XLOOKUP($C429,customers!$A:$A,customers!E:E," ",0) = 0, "N/A", _xlfn.XLOOKUP($C429,customers!$A:$A,customers!E:E," ",0))</f>
        <v>1678 Armistice Alley</v>
      </c>
      <c r="J429" t="str">
        <f>IF(_xlfn.XLOOKUP($C429,customers!$A:$A,customers!F:F," ",0) = 0, "N/A", _xlfn.XLOOKUP($C429,customers!$A:$A,customers!F:F," ",0))</f>
        <v>San Francisco</v>
      </c>
      <c r="K429" t="str">
        <f>IF(_xlfn.XLOOKUP($C429,customers!$A:$A,customers!G:G," ",0) = 0, "N/A", _xlfn.XLOOKUP($C429,customers!$A:$A,customers!G:G," ",0))</f>
        <v>United States</v>
      </c>
      <c r="L429">
        <f>IF(_xlfn.XLOOKUP($C429,customers!$A:$A,customers!H:H," ",0) = 0, "N/A", _xlfn.XLOOKUP($C429,customers!$A:$A,customers!H:H," ",0))</f>
        <v>94110</v>
      </c>
      <c r="M429" t="str">
        <f>IF(_xlfn.XLOOKUP($C429,customers!$A:$A,customers!I:I," ",0) = 0, "N/A", _xlfn.XLOOKUP($C429,customers!$A:$A,customers!I:I," ",0))</f>
        <v>Yes</v>
      </c>
      <c r="N429" t="str">
        <f>_xlfn.XLOOKUP($D429,products!$A:$A,products!B:B,,0)</f>
        <v>Ara</v>
      </c>
      <c r="O429" t="str">
        <f>_xlfn.XLOOKUP($D429,products!$A:$A,products!C:C,,0)</f>
        <v>M</v>
      </c>
      <c r="P429">
        <f>_xlfn.XLOOKUP($D429,products!$A:$A,products!D:D,,0)</f>
        <v>2.5</v>
      </c>
      <c r="Q429">
        <f>_xlfn.XLOOKUP($D429,products!$A:$A,products!E:E,,0)</f>
        <v>25.874999999999996</v>
      </c>
      <c r="R429">
        <f>_xlfn.XLOOKUP($D429,products!$A:$A,products!F:F,,0)</f>
        <v>1.0349999999999999</v>
      </c>
      <c r="S429">
        <f>_xlfn.XLOOKUP($D429,products!$A:$A,products!G:G,,0)</f>
        <v>2.3287499999999994</v>
      </c>
      <c r="T429">
        <f t="shared" si="6"/>
        <v>77.624999999999986</v>
      </c>
    </row>
    <row r="430" spans="1:20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t="str">
        <f>IF(_xlfn.XLOOKUP($C430,customers!$A:$A,customers!B:B," ",0) = 0, "N/A", _xlfn.XLOOKUP($C430,customers!$A:$A,customers!B:B," ",0))</f>
        <v>Minetta Ackrill</v>
      </c>
      <c r="G430" t="str">
        <f>IF(_xlfn.XLOOKUP($C430,customers!$A:$A,customers!C:C," ",0) = 0, "N/A", _xlfn.XLOOKUP(C430,customers!$A:$A,customers!C:C," ",0))</f>
        <v>mackrillbw@bandcamp.com</v>
      </c>
      <c r="H430" t="str">
        <f>IF(_xlfn.XLOOKUP(C430,customers!A:A,customers!D:D," ",0) = 0, "N/A", _xlfn.XLOOKUP(C430,customers!A:A,customers!D:D," ",0))</f>
        <v>+1 (330) 603-2373</v>
      </c>
      <c r="I430" t="str">
        <f>IF(_xlfn.XLOOKUP($C430,customers!$A:$A,customers!E:E," ",0) = 0, "N/A", _xlfn.XLOOKUP($C430,customers!$A:$A,customers!E:E," ",0))</f>
        <v>4 Arizona Road</v>
      </c>
      <c r="J430" t="str">
        <f>IF(_xlfn.XLOOKUP($C430,customers!$A:$A,customers!F:F," ",0) = 0, "N/A", _xlfn.XLOOKUP($C430,customers!$A:$A,customers!F:F," ",0))</f>
        <v>Warren</v>
      </c>
      <c r="K430" t="str">
        <f>IF(_xlfn.XLOOKUP($C430,customers!$A:$A,customers!G:G," ",0) = 0, "N/A", _xlfn.XLOOKUP($C430,customers!$A:$A,customers!G:G," ",0))</f>
        <v>United States</v>
      </c>
      <c r="L430">
        <f>IF(_xlfn.XLOOKUP($C430,customers!$A:$A,customers!H:H," ",0) = 0, "N/A", _xlfn.XLOOKUP($C430,customers!$A:$A,customers!H:H," ",0))</f>
        <v>44485</v>
      </c>
      <c r="M430" t="str">
        <f>IF(_xlfn.XLOOKUP($C430,customers!$A:$A,customers!I:I," ",0) = 0, "N/A", _xlfn.XLOOKUP($C430,customers!$A:$A,customers!I:I," ",0))</f>
        <v>No</v>
      </c>
      <c r="N430" t="str">
        <f>_xlfn.XLOOKUP($D430,products!$A:$A,products!B:B,,0)</f>
        <v>Rob</v>
      </c>
      <c r="O430" t="str">
        <f>_xlfn.XLOOKUP($D430,products!$A:$A,products!C:C,,0)</f>
        <v>L</v>
      </c>
      <c r="P430">
        <f>_xlfn.XLOOKUP($D430,products!$A:$A,products!D:D,,0)</f>
        <v>1</v>
      </c>
      <c r="Q430">
        <f>_xlfn.XLOOKUP($D430,products!$A:$A,products!E:E,,0)</f>
        <v>11.95</v>
      </c>
      <c r="R430">
        <f>_xlfn.XLOOKUP($D430,products!$A:$A,products!F:F,,0)</f>
        <v>1.1949999999999998</v>
      </c>
      <c r="S430">
        <f>_xlfn.XLOOKUP($D430,products!$A:$A,products!G:G,,0)</f>
        <v>0.71699999999999997</v>
      </c>
      <c r="T430">
        <f t="shared" si="6"/>
        <v>59.75</v>
      </c>
    </row>
    <row r="431" spans="1:20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t="str">
        <f>IF(_xlfn.XLOOKUP($C431,customers!$A:$A,customers!B:B," ",0) = 0, "N/A", _xlfn.XLOOKUP($C431,customers!$A:$A,customers!B:B," ",0))</f>
        <v>Terri Farra</v>
      </c>
      <c r="G431" t="str">
        <f>IF(_xlfn.XLOOKUP($C431,customers!$A:$A,customers!C:C," ",0) = 0, "N/A", _xlfn.XLOOKUP(C431,customers!$A:$A,customers!C:C," ",0))</f>
        <v>tfarraac@behance.net</v>
      </c>
      <c r="H431" t="str">
        <f>IF(_xlfn.XLOOKUP(C431,customers!A:A,customers!D:D," ",0) = 0, "N/A", _xlfn.XLOOKUP(C431,customers!A:A,customers!D:D," ",0))</f>
        <v>+1 (432) 648-9589</v>
      </c>
      <c r="I431" t="str">
        <f>IF(_xlfn.XLOOKUP($C431,customers!$A:$A,customers!E:E," ",0) = 0, "N/A", _xlfn.XLOOKUP($C431,customers!$A:$A,customers!E:E," ",0))</f>
        <v>06448 Burrows Terrace</v>
      </c>
      <c r="J431" t="str">
        <f>IF(_xlfn.XLOOKUP($C431,customers!$A:$A,customers!F:F," ",0) = 0, "N/A", _xlfn.XLOOKUP($C431,customers!$A:$A,customers!F:F," ",0))</f>
        <v>Odessa</v>
      </c>
      <c r="K431" t="str">
        <f>IF(_xlfn.XLOOKUP($C431,customers!$A:$A,customers!G:G," ",0) = 0, "N/A", _xlfn.XLOOKUP($C431,customers!$A:$A,customers!G:G," ",0))</f>
        <v>United States</v>
      </c>
      <c r="L431">
        <f>IF(_xlfn.XLOOKUP($C431,customers!$A:$A,customers!H:H," ",0) = 0, "N/A", _xlfn.XLOOKUP($C431,customers!$A:$A,customers!H:H," ",0))</f>
        <v>79764</v>
      </c>
      <c r="M431" t="str">
        <f>IF(_xlfn.XLOOKUP($C431,customers!$A:$A,customers!I:I," ",0) = 0, "N/A", _xlfn.XLOOKUP($C431,customers!$A:$A,customers!I:I," ",0))</f>
        <v>No</v>
      </c>
      <c r="N431" t="str">
        <f>_xlfn.XLOOKUP($D431,products!$A:$A,products!B:B,,0)</f>
        <v>Ara</v>
      </c>
      <c r="O431" t="str">
        <f>_xlfn.XLOOKUP($D431,products!$A:$A,products!C:C,,0)</f>
        <v>L</v>
      </c>
      <c r="P431">
        <f>_xlfn.XLOOKUP($D431,products!$A:$A,products!D:D,,0)</f>
        <v>1</v>
      </c>
      <c r="Q431">
        <f>_xlfn.XLOOKUP($D431,products!$A:$A,products!E:E,,0)</f>
        <v>12.95</v>
      </c>
      <c r="R431">
        <f>_xlfn.XLOOKUP($D431,products!$A:$A,products!F:F,,0)</f>
        <v>1.2949999999999999</v>
      </c>
      <c r="S431">
        <f>_xlfn.XLOOKUP($D431,products!$A:$A,products!G:G,,0)</f>
        <v>1.1655</v>
      </c>
      <c r="T431">
        <f t="shared" si="6"/>
        <v>77.699999999999989</v>
      </c>
    </row>
    <row r="432" spans="1:20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t="str">
        <f>IF(_xlfn.XLOOKUP($C432,customers!$A:$A,customers!B:B," ",0) = 0, "N/A", _xlfn.XLOOKUP($C432,customers!$A:$A,customers!B:B," ",0))</f>
        <v>Melosa Kippen</v>
      </c>
      <c r="G432" t="str">
        <f>IF(_xlfn.XLOOKUP($C432,customers!$A:$A,customers!C:C," ",0) = 0, "N/A", _xlfn.XLOOKUP(C432,customers!$A:$A,customers!C:C," ",0))</f>
        <v>mkippenby@dion.ne.jp</v>
      </c>
      <c r="H432" t="str">
        <f>IF(_xlfn.XLOOKUP(C432,customers!A:A,customers!D:D," ",0) = 0, "N/A", _xlfn.XLOOKUP(C432,customers!A:A,customers!D:D," ",0))</f>
        <v>+1 (601) 262-2557</v>
      </c>
      <c r="I432" t="str">
        <f>IF(_xlfn.XLOOKUP($C432,customers!$A:$A,customers!E:E," ",0) = 0, "N/A", _xlfn.XLOOKUP($C432,customers!$A:$A,customers!E:E," ",0))</f>
        <v>87 Brentwood Hill</v>
      </c>
      <c r="J432" t="str">
        <f>IF(_xlfn.XLOOKUP($C432,customers!$A:$A,customers!F:F," ",0) = 0, "N/A", _xlfn.XLOOKUP($C432,customers!$A:$A,customers!F:F," ",0))</f>
        <v>Jackson</v>
      </c>
      <c r="K432" t="str">
        <f>IF(_xlfn.XLOOKUP($C432,customers!$A:$A,customers!G:G," ",0) = 0, "N/A", _xlfn.XLOOKUP($C432,customers!$A:$A,customers!G:G," ",0))</f>
        <v>United States</v>
      </c>
      <c r="L432">
        <f>IF(_xlfn.XLOOKUP($C432,customers!$A:$A,customers!H:H," ",0) = 0, "N/A", _xlfn.XLOOKUP($C432,customers!$A:$A,customers!H:H," ",0))</f>
        <v>39236</v>
      </c>
      <c r="M432" t="str">
        <f>IF(_xlfn.XLOOKUP($C432,customers!$A:$A,customers!I:I," ",0) = 0, "N/A", _xlfn.XLOOKUP($C432,customers!$A:$A,customers!I:I," ",0))</f>
        <v>Yes</v>
      </c>
      <c r="N432" t="str">
        <f>_xlfn.XLOOKUP($D432,products!$A:$A,products!B:B,,0)</f>
        <v>Rob</v>
      </c>
      <c r="O432" t="str">
        <f>_xlfn.XLOOKUP($D432,products!$A:$A,products!C:C,,0)</f>
        <v>D</v>
      </c>
      <c r="P432">
        <f>_xlfn.XLOOKUP($D432,products!$A:$A,products!D:D,,0)</f>
        <v>0.2</v>
      </c>
      <c r="Q432">
        <f>_xlfn.XLOOKUP($D432,products!$A:$A,products!E:E,,0)</f>
        <v>2.6849999999999996</v>
      </c>
      <c r="R432">
        <f>_xlfn.XLOOKUP($D432,products!$A:$A,products!F:F,,0)</f>
        <v>1.3424999999999998</v>
      </c>
      <c r="S432">
        <f>_xlfn.XLOOKUP($D432,products!$A:$A,products!G:G,,0)</f>
        <v>0.16109999999999997</v>
      </c>
      <c r="T432">
        <f t="shared" si="6"/>
        <v>5.3699999999999992</v>
      </c>
    </row>
    <row r="433" spans="1:20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t="str">
        <f>IF(_xlfn.XLOOKUP($C433,customers!$A:$A,customers!B:B," ",0) = 0, "N/A", _xlfn.XLOOKUP($C433,customers!$A:$A,customers!B:B," ",0))</f>
        <v>Witty Ranson</v>
      </c>
      <c r="G433" t="str">
        <f>IF(_xlfn.XLOOKUP($C433,customers!$A:$A,customers!C:C," ",0) = 0, "N/A", _xlfn.XLOOKUP(C433,customers!$A:$A,customers!C:C," ",0))</f>
        <v>wransonbz@ted.com</v>
      </c>
      <c r="H433" t="str">
        <f>IF(_xlfn.XLOOKUP(C433,customers!A:A,customers!D:D," ",0) = 0, "N/A", _xlfn.XLOOKUP(C433,customers!A:A,customers!D:D," ",0))</f>
        <v>+353 (376) 165-2897</v>
      </c>
      <c r="I433" t="str">
        <f>IF(_xlfn.XLOOKUP($C433,customers!$A:$A,customers!E:E," ",0) = 0, "N/A", _xlfn.XLOOKUP($C433,customers!$A:$A,customers!E:E," ",0))</f>
        <v>012 Debra Center</v>
      </c>
      <c r="J433" t="str">
        <f>IF(_xlfn.XLOOKUP($C433,customers!$A:$A,customers!F:F," ",0) = 0, "N/A", _xlfn.XLOOKUP($C433,customers!$A:$A,customers!F:F," ",0))</f>
        <v>Kildare</v>
      </c>
      <c r="K433" t="str">
        <f>IF(_xlfn.XLOOKUP($C433,customers!$A:$A,customers!G:G," ",0) = 0, "N/A", _xlfn.XLOOKUP($C433,customers!$A:$A,customers!G:G," ",0))</f>
        <v>Ireland</v>
      </c>
      <c r="L433" t="str">
        <f>IF(_xlfn.XLOOKUP($C433,customers!$A:$A,customers!H:H," ",0) = 0, "N/A", _xlfn.XLOOKUP($C433,customers!$A:$A,customers!H:H," ",0))</f>
        <v>R51</v>
      </c>
      <c r="M433" t="str">
        <f>IF(_xlfn.XLOOKUP($C433,customers!$A:$A,customers!I:I," ",0) = 0, "N/A", _xlfn.XLOOKUP($C433,customers!$A:$A,customers!I:I," ",0))</f>
        <v>Yes</v>
      </c>
      <c r="N433" t="str">
        <f>_xlfn.XLOOKUP($D433,products!$A:$A,products!B:B,,0)</f>
        <v>Exc</v>
      </c>
      <c r="O433" t="str">
        <f>_xlfn.XLOOKUP($D433,products!$A:$A,products!C:C,,0)</f>
        <v>D</v>
      </c>
      <c r="P433">
        <f>_xlfn.XLOOKUP($D433,products!$A:$A,products!D:D,,0)</f>
        <v>2.5</v>
      </c>
      <c r="Q433">
        <f>_xlfn.XLOOKUP($D433,products!$A:$A,products!E:E,,0)</f>
        <v>27.945</v>
      </c>
      <c r="R433">
        <f>_xlfn.XLOOKUP($D433,products!$A:$A,products!F:F,,0)</f>
        <v>1.1177999999999999</v>
      </c>
      <c r="S433">
        <f>_xlfn.XLOOKUP($D433,products!$A:$A,products!G:G,,0)</f>
        <v>3.07395</v>
      </c>
      <c r="T433">
        <f t="shared" si="6"/>
        <v>83.835000000000008</v>
      </c>
    </row>
    <row r="434" spans="1:20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t="str">
        <f>IF(_xlfn.XLOOKUP($C434,customers!$A:$A,customers!B:B," ",0) = 0, "N/A", _xlfn.XLOOKUP($C434,customers!$A:$A,customers!B:B," ",0))</f>
        <v>Rod Gowdie</v>
      </c>
      <c r="G434" t="str">
        <f>IF(_xlfn.XLOOKUP($C434,customers!$A:$A,customers!C:C," ",0) = 0, "N/A", _xlfn.XLOOKUP(C434,customers!$A:$A,customers!C:C," ",0))</f>
        <v>N/A</v>
      </c>
      <c r="H434" t="str">
        <f>IF(_xlfn.XLOOKUP(C434,customers!A:A,customers!D:D," ",0) = 0, "N/A", _xlfn.XLOOKUP(C434,customers!A:A,customers!D:D," ",0))</f>
        <v>+1 (360) 347-6756</v>
      </c>
      <c r="I434" t="str">
        <f>IF(_xlfn.XLOOKUP($C434,customers!$A:$A,customers!E:E," ",0) = 0, "N/A", _xlfn.XLOOKUP($C434,customers!$A:$A,customers!E:E," ",0))</f>
        <v>7 Hansons Trail</v>
      </c>
      <c r="J434" t="str">
        <f>IF(_xlfn.XLOOKUP($C434,customers!$A:$A,customers!F:F," ",0) = 0, "N/A", _xlfn.XLOOKUP($C434,customers!$A:$A,customers!F:F," ",0))</f>
        <v>Milwaukee</v>
      </c>
      <c r="K434" t="str">
        <f>IF(_xlfn.XLOOKUP($C434,customers!$A:$A,customers!G:G," ",0) = 0, "N/A", _xlfn.XLOOKUP($C434,customers!$A:$A,customers!G:G," ",0))</f>
        <v>United States</v>
      </c>
      <c r="L434">
        <f>IF(_xlfn.XLOOKUP($C434,customers!$A:$A,customers!H:H," ",0) = 0, "N/A", _xlfn.XLOOKUP($C434,customers!$A:$A,customers!H:H," ",0))</f>
        <v>53277</v>
      </c>
      <c r="M434" t="str">
        <f>IF(_xlfn.XLOOKUP($C434,customers!$A:$A,customers!I:I," ",0) = 0, "N/A", _xlfn.XLOOKUP($C434,customers!$A:$A,customers!I:I," ",0))</f>
        <v>No</v>
      </c>
      <c r="N434" t="str">
        <f>_xlfn.XLOOKUP($D434,products!$A:$A,products!B:B,,0)</f>
        <v>Ara</v>
      </c>
      <c r="O434" t="str">
        <f>_xlfn.XLOOKUP($D434,products!$A:$A,products!C:C,,0)</f>
        <v>M</v>
      </c>
      <c r="P434">
        <f>_xlfn.XLOOKUP($D434,products!$A:$A,products!D:D,,0)</f>
        <v>1</v>
      </c>
      <c r="Q434">
        <f>_xlfn.XLOOKUP($D434,products!$A:$A,products!E:E,,0)</f>
        <v>11.25</v>
      </c>
      <c r="R434">
        <f>_xlfn.XLOOKUP($D434,products!$A:$A,products!F:F,,0)</f>
        <v>1.125</v>
      </c>
      <c r="S434">
        <f>_xlfn.XLOOKUP($D434,products!$A:$A,products!G:G,,0)</f>
        <v>1.0125</v>
      </c>
      <c r="T434">
        <f t="shared" si="6"/>
        <v>22.5</v>
      </c>
    </row>
    <row r="435" spans="1:20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t="str">
        <f>IF(_xlfn.XLOOKUP($C435,customers!$A:$A,customers!B:B," ",0) = 0, "N/A", _xlfn.XLOOKUP($C435,customers!$A:$A,customers!B:B," ",0))</f>
        <v>Lemuel Rignold</v>
      </c>
      <c r="G435" t="str">
        <f>IF(_xlfn.XLOOKUP($C435,customers!$A:$A,customers!C:C," ",0) = 0, "N/A", _xlfn.XLOOKUP(C435,customers!$A:$A,customers!C:C," ",0))</f>
        <v>lrignoldc1@miibeian.gov.cn</v>
      </c>
      <c r="H435" t="str">
        <f>IF(_xlfn.XLOOKUP(C435,customers!A:A,customers!D:D," ",0) = 0, "N/A", _xlfn.XLOOKUP(C435,customers!A:A,customers!D:D," ",0))</f>
        <v>+1 (916) 472-7804</v>
      </c>
      <c r="I435" t="str">
        <f>IF(_xlfn.XLOOKUP($C435,customers!$A:$A,customers!E:E," ",0) = 0, "N/A", _xlfn.XLOOKUP($C435,customers!$A:$A,customers!E:E," ",0))</f>
        <v>15027 Mcbride Pass</v>
      </c>
      <c r="J435" t="str">
        <f>IF(_xlfn.XLOOKUP($C435,customers!$A:$A,customers!F:F," ",0) = 0, "N/A", _xlfn.XLOOKUP($C435,customers!$A:$A,customers!F:F," ",0))</f>
        <v>Sacramento</v>
      </c>
      <c r="K435" t="str">
        <f>IF(_xlfn.XLOOKUP($C435,customers!$A:$A,customers!G:G," ",0) = 0, "N/A", _xlfn.XLOOKUP($C435,customers!$A:$A,customers!G:G," ",0))</f>
        <v>United States</v>
      </c>
      <c r="L435">
        <f>IF(_xlfn.XLOOKUP($C435,customers!$A:$A,customers!H:H," ",0) = 0, "N/A", _xlfn.XLOOKUP($C435,customers!$A:$A,customers!H:H," ",0))</f>
        <v>94250</v>
      </c>
      <c r="M435" t="str">
        <f>IF(_xlfn.XLOOKUP($C435,customers!$A:$A,customers!I:I," ",0) = 0, "N/A", _xlfn.XLOOKUP($C435,customers!$A:$A,customers!I:I," ",0))</f>
        <v>Yes</v>
      </c>
      <c r="N435" t="str">
        <f>_xlfn.XLOOKUP($D435,products!$A:$A,products!B:B,,0)</f>
        <v>Lib</v>
      </c>
      <c r="O435" t="str">
        <f>_xlfn.XLOOKUP($D435,products!$A:$A,products!C:C,,0)</f>
        <v>M</v>
      </c>
      <c r="P435">
        <f>_xlfn.XLOOKUP($D435,products!$A:$A,products!D:D,,0)</f>
        <v>2.5</v>
      </c>
      <c r="Q435">
        <f>_xlfn.XLOOKUP($D435,products!$A:$A,products!E:E,,0)</f>
        <v>33.464999999999996</v>
      </c>
      <c r="R435">
        <f>_xlfn.XLOOKUP($D435,products!$A:$A,products!F:F,,0)</f>
        <v>1.3385999999999998</v>
      </c>
      <c r="S435">
        <f>_xlfn.XLOOKUP($D435,products!$A:$A,products!G:G,,0)</f>
        <v>4.3504499999999995</v>
      </c>
      <c r="T435">
        <f t="shared" si="6"/>
        <v>200.78999999999996</v>
      </c>
    </row>
    <row r="436" spans="1:20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t="str">
        <f>IF(_xlfn.XLOOKUP($C436,customers!$A:$A,customers!B:B," ",0) = 0, "N/A", _xlfn.XLOOKUP($C436,customers!$A:$A,customers!B:B," ",0))</f>
        <v>Nevsa Fields</v>
      </c>
      <c r="G436" t="str">
        <f>IF(_xlfn.XLOOKUP($C436,customers!$A:$A,customers!C:C," ",0) = 0, "N/A", _xlfn.XLOOKUP(C436,customers!$A:$A,customers!C:C," ",0))</f>
        <v>N/A</v>
      </c>
      <c r="H436" t="str">
        <f>IF(_xlfn.XLOOKUP(C436,customers!A:A,customers!D:D," ",0) = 0, "N/A", _xlfn.XLOOKUP(C436,customers!A:A,customers!D:D," ",0))</f>
        <v>+1 (617) 535-7583</v>
      </c>
      <c r="I436" t="str">
        <f>IF(_xlfn.XLOOKUP($C436,customers!$A:$A,customers!E:E," ",0) = 0, "N/A", _xlfn.XLOOKUP($C436,customers!$A:$A,customers!E:E," ",0))</f>
        <v>09 Lotheville Place</v>
      </c>
      <c r="J436" t="str">
        <f>IF(_xlfn.XLOOKUP($C436,customers!$A:$A,customers!F:F," ",0) = 0, "N/A", _xlfn.XLOOKUP($C436,customers!$A:$A,customers!F:F," ",0))</f>
        <v>Boston</v>
      </c>
      <c r="K436" t="str">
        <f>IF(_xlfn.XLOOKUP($C436,customers!$A:$A,customers!G:G," ",0) = 0, "N/A", _xlfn.XLOOKUP($C436,customers!$A:$A,customers!G:G," ",0))</f>
        <v>United States</v>
      </c>
      <c r="L436">
        <f>IF(_xlfn.XLOOKUP($C436,customers!$A:$A,customers!H:H," ",0) = 0, "N/A", _xlfn.XLOOKUP($C436,customers!$A:$A,customers!H:H," ",0))</f>
        <v>2298</v>
      </c>
      <c r="M436" t="str">
        <f>IF(_xlfn.XLOOKUP($C436,customers!$A:$A,customers!I:I," ",0) = 0, "N/A", _xlfn.XLOOKUP($C436,customers!$A:$A,customers!I:I," ",0))</f>
        <v>No</v>
      </c>
      <c r="N436" t="str">
        <f>_xlfn.XLOOKUP($D436,products!$A:$A,products!B:B,,0)</f>
        <v>Ara</v>
      </c>
      <c r="O436" t="str">
        <f>_xlfn.XLOOKUP($D436,products!$A:$A,products!C:C,,0)</f>
        <v>M</v>
      </c>
      <c r="P436">
        <f>_xlfn.XLOOKUP($D436,products!$A:$A,products!D:D,,0)</f>
        <v>1</v>
      </c>
      <c r="Q436">
        <f>_xlfn.XLOOKUP($D436,products!$A:$A,products!E:E,,0)</f>
        <v>11.25</v>
      </c>
      <c r="R436">
        <f>_xlfn.XLOOKUP($D436,products!$A:$A,products!F:F,,0)</f>
        <v>1.125</v>
      </c>
      <c r="S436">
        <f>_xlfn.XLOOKUP($D436,products!$A:$A,products!G:G,,0)</f>
        <v>1.0125</v>
      </c>
      <c r="T436">
        <f t="shared" si="6"/>
        <v>67.5</v>
      </c>
    </row>
    <row r="437" spans="1:20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t="str">
        <f>IF(_xlfn.XLOOKUP($C437,customers!$A:$A,customers!B:B," ",0) = 0, "N/A", _xlfn.XLOOKUP($C437,customers!$A:$A,customers!B:B," ",0))</f>
        <v>Chance Rowthorn</v>
      </c>
      <c r="G437" t="str">
        <f>IF(_xlfn.XLOOKUP($C437,customers!$A:$A,customers!C:C," ",0) = 0, "N/A", _xlfn.XLOOKUP(C437,customers!$A:$A,customers!C:C," ",0))</f>
        <v>crowthornc3@msn.com</v>
      </c>
      <c r="H437" t="str">
        <f>IF(_xlfn.XLOOKUP(C437,customers!A:A,customers!D:D," ",0) = 0, "N/A", _xlfn.XLOOKUP(C437,customers!A:A,customers!D:D," ",0))</f>
        <v>+1 (785) 380-3311</v>
      </c>
      <c r="I437" t="str">
        <f>IF(_xlfn.XLOOKUP($C437,customers!$A:$A,customers!E:E," ",0) = 0, "N/A", _xlfn.XLOOKUP($C437,customers!$A:$A,customers!E:E," ",0))</f>
        <v>320 Rockefeller Alley</v>
      </c>
      <c r="J437" t="str">
        <f>IF(_xlfn.XLOOKUP($C437,customers!$A:$A,customers!F:F," ",0) = 0, "N/A", _xlfn.XLOOKUP($C437,customers!$A:$A,customers!F:F," ",0))</f>
        <v>Topeka</v>
      </c>
      <c r="K437" t="str">
        <f>IF(_xlfn.XLOOKUP($C437,customers!$A:$A,customers!G:G," ",0) = 0, "N/A", _xlfn.XLOOKUP($C437,customers!$A:$A,customers!G:G," ",0))</f>
        <v>United States</v>
      </c>
      <c r="L437">
        <f>IF(_xlfn.XLOOKUP($C437,customers!$A:$A,customers!H:H," ",0) = 0, "N/A", _xlfn.XLOOKUP($C437,customers!$A:$A,customers!H:H," ",0))</f>
        <v>66622</v>
      </c>
      <c r="M437" t="str">
        <f>IF(_xlfn.XLOOKUP($C437,customers!$A:$A,customers!I:I," ",0) = 0, "N/A", _xlfn.XLOOKUP($C437,customers!$A:$A,customers!I:I," ",0))</f>
        <v>No</v>
      </c>
      <c r="N437" t="str">
        <f>_xlfn.XLOOKUP($D437,products!$A:$A,products!B:B,,0)</f>
        <v>Exc</v>
      </c>
      <c r="O437" t="str">
        <f>_xlfn.XLOOKUP($D437,products!$A:$A,products!C:C,,0)</f>
        <v>M</v>
      </c>
      <c r="P437">
        <f>_xlfn.XLOOKUP($D437,products!$A:$A,products!D:D,,0)</f>
        <v>0.5</v>
      </c>
      <c r="Q437">
        <f>_xlfn.XLOOKUP($D437,products!$A:$A,products!E:E,,0)</f>
        <v>8.25</v>
      </c>
      <c r="R437">
        <f>_xlfn.XLOOKUP($D437,products!$A:$A,products!F:F,,0)</f>
        <v>1.65</v>
      </c>
      <c r="S437">
        <f>_xlfn.XLOOKUP($D437,products!$A:$A,products!G:G,,0)</f>
        <v>0.90749999999999997</v>
      </c>
      <c r="T437">
        <f t="shared" si="6"/>
        <v>8.25</v>
      </c>
    </row>
    <row r="438" spans="1:20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t="str">
        <f>IF(_xlfn.XLOOKUP($C438,customers!$A:$A,customers!B:B," ",0) = 0, "N/A", _xlfn.XLOOKUP($C438,customers!$A:$A,customers!B:B," ",0))</f>
        <v>Orly Ryland</v>
      </c>
      <c r="G438" t="str">
        <f>IF(_xlfn.XLOOKUP($C438,customers!$A:$A,customers!C:C," ",0) = 0, "N/A", _xlfn.XLOOKUP(C438,customers!$A:$A,customers!C:C," ",0))</f>
        <v>orylandc4@deviantart.com</v>
      </c>
      <c r="H438" t="str">
        <f>IF(_xlfn.XLOOKUP(C438,customers!A:A,customers!D:D," ",0) = 0, "N/A", _xlfn.XLOOKUP(C438,customers!A:A,customers!D:D," ",0))</f>
        <v>+1 (701) 417-3513</v>
      </c>
      <c r="I438" t="str">
        <f>IF(_xlfn.XLOOKUP($C438,customers!$A:$A,customers!E:E," ",0) = 0, "N/A", _xlfn.XLOOKUP($C438,customers!$A:$A,customers!E:E," ",0))</f>
        <v>3513 Burning Wood Way</v>
      </c>
      <c r="J438" t="str">
        <f>IF(_xlfn.XLOOKUP($C438,customers!$A:$A,customers!F:F," ",0) = 0, "N/A", _xlfn.XLOOKUP($C438,customers!$A:$A,customers!F:F," ",0))</f>
        <v>Fargo</v>
      </c>
      <c r="K438" t="str">
        <f>IF(_xlfn.XLOOKUP($C438,customers!$A:$A,customers!G:G," ",0) = 0, "N/A", _xlfn.XLOOKUP($C438,customers!$A:$A,customers!G:G," ",0))</f>
        <v>United States</v>
      </c>
      <c r="L438">
        <f>IF(_xlfn.XLOOKUP($C438,customers!$A:$A,customers!H:H," ",0) = 0, "N/A", _xlfn.XLOOKUP($C438,customers!$A:$A,customers!H:H," ",0))</f>
        <v>58122</v>
      </c>
      <c r="M438" t="str">
        <f>IF(_xlfn.XLOOKUP($C438,customers!$A:$A,customers!I:I," ",0) = 0, "N/A", _xlfn.XLOOKUP($C438,customers!$A:$A,customers!I:I," ",0))</f>
        <v>Yes</v>
      </c>
      <c r="N438" t="str">
        <f>_xlfn.XLOOKUP($D438,products!$A:$A,products!B:B,,0)</f>
        <v>Lib</v>
      </c>
      <c r="O438" t="str">
        <f>_xlfn.XLOOKUP($D438,products!$A:$A,products!C:C,,0)</f>
        <v>L</v>
      </c>
      <c r="P438">
        <f>_xlfn.XLOOKUP($D438,products!$A:$A,products!D:D,,0)</f>
        <v>0.2</v>
      </c>
      <c r="Q438">
        <f>_xlfn.XLOOKUP($D438,products!$A:$A,products!E:E,,0)</f>
        <v>4.7549999999999999</v>
      </c>
      <c r="R438">
        <f>_xlfn.XLOOKUP($D438,products!$A:$A,products!F:F,,0)</f>
        <v>2.3774999999999999</v>
      </c>
      <c r="S438">
        <f>_xlfn.XLOOKUP($D438,products!$A:$A,products!G:G,,0)</f>
        <v>0.61814999999999998</v>
      </c>
      <c r="T438">
        <f t="shared" si="6"/>
        <v>9.51</v>
      </c>
    </row>
    <row r="439" spans="1:20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t="str">
        <f>IF(_xlfn.XLOOKUP($C439,customers!$A:$A,customers!B:B," ",0) = 0, "N/A", _xlfn.XLOOKUP($C439,customers!$A:$A,customers!B:B," ",0))</f>
        <v>Willabella Abramski</v>
      </c>
      <c r="G439" t="str">
        <f>IF(_xlfn.XLOOKUP($C439,customers!$A:$A,customers!C:C," ",0) = 0, "N/A", _xlfn.XLOOKUP(C439,customers!$A:$A,customers!C:C," ",0))</f>
        <v>N/A</v>
      </c>
      <c r="H439" t="str">
        <f>IF(_xlfn.XLOOKUP(C439,customers!A:A,customers!D:D," ",0) = 0, "N/A", _xlfn.XLOOKUP(C439,customers!A:A,customers!D:D," ",0))</f>
        <v>+1 (832) 263-0050</v>
      </c>
      <c r="I439" t="str">
        <f>IF(_xlfn.XLOOKUP($C439,customers!$A:$A,customers!E:E," ",0) = 0, "N/A", _xlfn.XLOOKUP($C439,customers!$A:$A,customers!E:E," ",0))</f>
        <v>40 Jenifer Alley</v>
      </c>
      <c r="J439" t="str">
        <f>IF(_xlfn.XLOOKUP($C439,customers!$A:$A,customers!F:F," ",0) = 0, "N/A", _xlfn.XLOOKUP($C439,customers!$A:$A,customers!F:F," ",0))</f>
        <v>Houston</v>
      </c>
      <c r="K439" t="str">
        <f>IF(_xlfn.XLOOKUP($C439,customers!$A:$A,customers!G:G," ",0) = 0, "N/A", _xlfn.XLOOKUP($C439,customers!$A:$A,customers!G:G," ",0))</f>
        <v>United States</v>
      </c>
      <c r="L439">
        <f>IF(_xlfn.XLOOKUP($C439,customers!$A:$A,customers!H:H," ",0) = 0, "N/A", _xlfn.XLOOKUP($C439,customers!$A:$A,customers!H:H," ",0))</f>
        <v>77095</v>
      </c>
      <c r="M439" t="str">
        <f>IF(_xlfn.XLOOKUP($C439,customers!$A:$A,customers!I:I," ",0) = 0, "N/A", _xlfn.XLOOKUP($C439,customers!$A:$A,customers!I:I," ",0))</f>
        <v>No</v>
      </c>
      <c r="N439" t="str">
        <f>_xlfn.XLOOKUP($D439,products!$A:$A,products!B:B,,0)</f>
        <v>Lib</v>
      </c>
      <c r="O439" t="str">
        <f>_xlfn.XLOOKUP($D439,products!$A:$A,products!C:C,,0)</f>
        <v>D</v>
      </c>
      <c r="P439">
        <f>_xlfn.XLOOKUP($D439,products!$A:$A,products!D:D,,0)</f>
        <v>2.5</v>
      </c>
      <c r="Q439">
        <f>_xlfn.XLOOKUP($D439,products!$A:$A,products!E:E,,0)</f>
        <v>29.784999999999997</v>
      </c>
      <c r="R439">
        <f>_xlfn.XLOOKUP($D439,products!$A:$A,products!F:F,,0)</f>
        <v>1.1913999999999998</v>
      </c>
      <c r="S439">
        <f>_xlfn.XLOOKUP($D439,products!$A:$A,products!G:G,,0)</f>
        <v>3.8720499999999998</v>
      </c>
      <c r="T439">
        <f t="shared" si="6"/>
        <v>29.784999999999997</v>
      </c>
    </row>
    <row r="440" spans="1:20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t="str">
        <f>IF(_xlfn.XLOOKUP($C440,customers!$A:$A,customers!B:B," ",0) = 0, "N/A", _xlfn.XLOOKUP($C440,customers!$A:$A,customers!B:B," ",0))</f>
        <v>Morgen Seson</v>
      </c>
      <c r="G440" t="str">
        <f>IF(_xlfn.XLOOKUP($C440,customers!$A:$A,customers!C:C," ",0) = 0, "N/A", _xlfn.XLOOKUP(C440,customers!$A:$A,customers!C:C," ",0))</f>
        <v>msesonck@census.gov</v>
      </c>
      <c r="H440" t="str">
        <f>IF(_xlfn.XLOOKUP(C440,customers!A:A,customers!D:D," ",0) = 0, "N/A", _xlfn.XLOOKUP(C440,customers!A:A,customers!D:D," ",0))</f>
        <v>+1 (206) 642-0902</v>
      </c>
      <c r="I440" t="str">
        <f>IF(_xlfn.XLOOKUP($C440,customers!$A:$A,customers!E:E," ",0) = 0, "N/A", _xlfn.XLOOKUP($C440,customers!$A:$A,customers!E:E," ",0))</f>
        <v>92847 Schlimgen Road</v>
      </c>
      <c r="J440" t="str">
        <f>IF(_xlfn.XLOOKUP($C440,customers!$A:$A,customers!F:F," ",0) = 0, "N/A", _xlfn.XLOOKUP($C440,customers!$A:$A,customers!F:F," ",0))</f>
        <v>Seattle</v>
      </c>
      <c r="K440" t="str">
        <f>IF(_xlfn.XLOOKUP($C440,customers!$A:$A,customers!G:G," ",0) = 0, "N/A", _xlfn.XLOOKUP($C440,customers!$A:$A,customers!G:G," ",0))</f>
        <v>United States</v>
      </c>
      <c r="L440">
        <f>IF(_xlfn.XLOOKUP($C440,customers!$A:$A,customers!H:H," ",0) = 0, "N/A", _xlfn.XLOOKUP($C440,customers!$A:$A,customers!H:H," ",0))</f>
        <v>98109</v>
      </c>
      <c r="M440" t="str">
        <f>IF(_xlfn.XLOOKUP($C440,customers!$A:$A,customers!I:I," ",0) = 0, "N/A", _xlfn.XLOOKUP($C440,customers!$A:$A,customers!I:I," ",0))</f>
        <v>No</v>
      </c>
      <c r="N440" t="str">
        <f>_xlfn.XLOOKUP($D440,products!$A:$A,products!B:B,,0)</f>
        <v>Lib</v>
      </c>
      <c r="O440" t="str">
        <f>_xlfn.XLOOKUP($D440,products!$A:$A,products!C:C,,0)</f>
        <v>D</v>
      </c>
      <c r="P440">
        <f>_xlfn.XLOOKUP($D440,products!$A:$A,products!D:D,,0)</f>
        <v>0.5</v>
      </c>
      <c r="Q440">
        <f>_xlfn.XLOOKUP($D440,products!$A:$A,products!E:E,,0)</f>
        <v>7.77</v>
      </c>
      <c r="R440">
        <f>_xlfn.XLOOKUP($D440,products!$A:$A,products!F:F,,0)</f>
        <v>1.5539999999999998</v>
      </c>
      <c r="S440">
        <f>_xlfn.XLOOKUP($D440,products!$A:$A,products!G:G,,0)</f>
        <v>1.0101</v>
      </c>
      <c r="T440">
        <f t="shared" si="6"/>
        <v>15.54</v>
      </c>
    </row>
    <row r="441" spans="1:20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t="str">
        <f>IF(_xlfn.XLOOKUP($C441,customers!$A:$A,customers!B:B," ",0) = 0, "N/A", _xlfn.XLOOKUP($C441,customers!$A:$A,customers!B:B," ",0))</f>
        <v>Chickie Ragless</v>
      </c>
      <c r="G441" t="str">
        <f>IF(_xlfn.XLOOKUP($C441,customers!$A:$A,customers!C:C," ",0) = 0, "N/A", _xlfn.XLOOKUP(C441,customers!$A:$A,customers!C:C," ",0))</f>
        <v>craglessc7@webmd.com</v>
      </c>
      <c r="H441" t="str">
        <f>IF(_xlfn.XLOOKUP(C441,customers!A:A,customers!D:D," ",0) = 0, "N/A", _xlfn.XLOOKUP(C441,customers!A:A,customers!D:D," ",0))</f>
        <v>+353 (736) 602-8469</v>
      </c>
      <c r="I441" t="str">
        <f>IF(_xlfn.XLOOKUP($C441,customers!$A:$A,customers!E:E," ",0) = 0, "N/A", _xlfn.XLOOKUP($C441,customers!$A:$A,customers!E:E," ",0))</f>
        <v>98053 Elmside Drive</v>
      </c>
      <c r="J441" t="str">
        <f>IF(_xlfn.XLOOKUP($C441,customers!$A:$A,customers!F:F," ",0) = 0, "N/A", _xlfn.XLOOKUP($C441,customers!$A:$A,customers!F:F," ",0))</f>
        <v>Caherconlish</v>
      </c>
      <c r="K441" t="str">
        <f>IF(_xlfn.XLOOKUP($C441,customers!$A:$A,customers!G:G," ",0) = 0, "N/A", _xlfn.XLOOKUP($C441,customers!$A:$A,customers!G:G," ",0))</f>
        <v>Ireland</v>
      </c>
      <c r="L441" t="str">
        <f>IF(_xlfn.XLOOKUP($C441,customers!$A:$A,customers!H:H," ",0) = 0, "N/A", _xlfn.XLOOKUP($C441,customers!$A:$A,customers!H:H," ",0))</f>
        <v>F45</v>
      </c>
      <c r="M441" t="str">
        <f>IF(_xlfn.XLOOKUP($C441,customers!$A:$A,customers!I:I," ",0) = 0, "N/A", _xlfn.XLOOKUP($C441,customers!$A:$A,customers!I:I," ",0))</f>
        <v>No</v>
      </c>
      <c r="N441" t="str">
        <f>_xlfn.XLOOKUP($D441,products!$A:$A,products!B:B,,0)</f>
        <v>Exc</v>
      </c>
      <c r="O441" t="str">
        <f>_xlfn.XLOOKUP($D441,products!$A:$A,products!C:C,,0)</f>
        <v>L</v>
      </c>
      <c r="P441">
        <f>_xlfn.XLOOKUP($D441,products!$A:$A,products!D:D,,0)</f>
        <v>0.5</v>
      </c>
      <c r="Q441">
        <f>_xlfn.XLOOKUP($D441,products!$A:$A,products!E:E,,0)</f>
        <v>8.91</v>
      </c>
      <c r="R441">
        <f>_xlfn.XLOOKUP($D441,products!$A:$A,products!F:F,,0)</f>
        <v>1.782</v>
      </c>
      <c r="S441">
        <f>_xlfn.XLOOKUP($D441,products!$A:$A,products!G:G,,0)</f>
        <v>0.98009999999999997</v>
      </c>
      <c r="T441">
        <f t="shared" si="6"/>
        <v>35.64</v>
      </c>
    </row>
    <row r="442" spans="1:20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t="str">
        <f>IF(_xlfn.XLOOKUP($C442,customers!$A:$A,customers!B:B," ",0) = 0, "N/A", _xlfn.XLOOKUP($C442,customers!$A:$A,customers!B:B," ",0))</f>
        <v>Freda Hollows</v>
      </c>
      <c r="G442" t="str">
        <f>IF(_xlfn.XLOOKUP($C442,customers!$A:$A,customers!C:C," ",0) = 0, "N/A", _xlfn.XLOOKUP(C442,customers!$A:$A,customers!C:C," ",0))</f>
        <v>fhollowsc8@blogtalkradio.com</v>
      </c>
      <c r="H442" t="str">
        <f>IF(_xlfn.XLOOKUP(C442,customers!A:A,customers!D:D," ",0) = 0, "N/A", _xlfn.XLOOKUP(C442,customers!A:A,customers!D:D," ",0))</f>
        <v>+1 (716) 632-6865</v>
      </c>
      <c r="I442" t="str">
        <f>IF(_xlfn.XLOOKUP($C442,customers!$A:$A,customers!E:E," ",0) = 0, "N/A", _xlfn.XLOOKUP($C442,customers!$A:$A,customers!E:E," ",0))</f>
        <v>353 Portage Center</v>
      </c>
      <c r="J442" t="str">
        <f>IF(_xlfn.XLOOKUP($C442,customers!$A:$A,customers!F:F," ",0) = 0, "N/A", _xlfn.XLOOKUP($C442,customers!$A:$A,customers!F:F," ",0))</f>
        <v>Buffalo</v>
      </c>
      <c r="K442" t="str">
        <f>IF(_xlfn.XLOOKUP($C442,customers!$A:$A,customers!G:G," ",0) = 0, "N/A", _xlfn.XLOOKUP($C442,customers!$A:$A,customers!G:G," ",0))</f>
        <v>United States</v>
      </c>
      <c r="L442">
        <f>IF(_xlfn.XLOOKUP($C442,customers!$A:$A,customers!H:H," ",0) = 0, "N/A", _xlfn.XLOOKUP($C442,customers!$A:$A,customers!H:H," ",0))</f>
        <v>14205</v>
      </c>
      <c r="M442" t="str">
        <f>IF(_xlfn.XLOOKUP($C442,customers!$A:$A,customers!I:I," ",0) = 0, "N/A", _xlfn.XLOOKUP($C442,customers!$A:$A,customers!I:I," ",0))</f>
        <v>Yes</v>
      </c>
      <c r="N442" t="str">
        <f>_xlfn.XLOOKUP($D442,products!$A:$A,products!B:B,,0)</f>
        <v>Ara</v>
      </c>
      <c r="O442" t="str">
        <f>_xlfn.XLOOKUP($D442,products!$A:$A,products!C:C,,0)</f>
        <v>M</v>
      </c>
      <c r="P442">
        <f>_xlfn.XLOOKUP($D442,products!$A:$A,products!D:D,,0)</f>
        <v>2.5</v>
      </c>
      <c r="Q442">
        <f>_xlfn.XLOOKUP($D442,products!$A:$A,products!E:E,,0)</f>
        <v>25.874999999999996</v>
      </c>
      <c r="R442">
        <f>_xlfn.XLOOKUP($D442,products!$A:$A,products!F:F,,0)</f>
        <v>1.0349999999999999</v>
      </c>
      <c r="S442">
        <f>_xlfn.XLOOKUP($D442,products!$A:$A,products!G:G,,0)</f>
        <v>2.3287499999999994</v>
      </c>
      <c r="T442">
        <f t="shared" si="6"/>
        <v>103.49999999999999</v>
      </c>
    </row>
    <row r="443" spans="1:20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t="str">
        <f>IF(_xlfn.XLOOKUP($C443,customers!$A:$A,customers!B:B," ",0) = 0, "N/A", _xlfn.XLOOKUP($C443,customers!$A:$A,customers!B:B," ",0))</f>
        <v>Livy Lathleiff</v>
      </c>
      <c r="G443" t="str">
        <f>IF(_xlfn.XLOOKUP($C443,customers!$A:$A,customers!C:C," ",0) = 0, "N/A", _xlfn.XLOOKUP(C443,customers!$A:$A,customers!C:C," ",0))</f>
        <v>llathleiffc9@nationalgeographic.com</v>
      </c>
      <c r="H443" t="str">
        <f>IF(_xlfn.XLOOKUP(C443,customers!A:A,customers!D:D," ",0) = 0, "N/A", _xlfn.XLOOKUP(C443,customers!A:A,customers!D:D," ",0))</f>
        <v>+353 (895) 566-0110</v>
      </c>
      <c r="I443" t="str">
        <f>IF(_xlfn.XLOOKUP($C443,customers!$A:$A,customers!E:E," ",0) = 0, "N/A", _xlfn.XLOOKUP($C443,customers!$A:$A,customers!E:E," ",0))</f>
        <v>0671 Scoville Way</v>
      </c>
      <c r="J443" t="str">
        <f>IF(_xlfn.XLOOKUP($C443,customers!$A:$A,customers!F:F," ",0) = 0, "N/A", _xlfn.XLOOKUP($C443,customers!$A:$A,customers!F:F," ",0))</f>
        <v>Shankill</v>
      </c>
      <c r="K443" t="str">
        <f>IF(_xlfn.XLOOKUP($C443,customers!$A:$A,customers!G:G," ",0) = 0, "N/A", _xlfn.XLOOKUP($C443,customers!$A:$A,customers!G:G," ",0))</f>
        <v>Ireland</v>
      </c>
      <c r="L443" t="str">
        <f>IF(_xlfn.XLOOKUP($C443,customers!$A:$A,customers!H:H," ",0) = 0, "N/A", _xlfn.XLOOKUP($C443,customers!$A:$A,customers!H:H," ",0))</f>
        <v>A98</v>
      </c>
      <c r="M443" t="str">
        <f>IF(_xlfn.XLOOKUP($C443,customers!$A:$A,customers!I:I," ",0) = 0, "N/A", _xlfn.XLOOKUP($C443,customers!$A:$A,customers!I:I," ",0))</f>
        <v>Yes</v>
      </c>
      <c r="N443" t="str">
        <f>_xlfn.XLOOKUP($D443,products!$A:$A,products!B:B,,0)</f>
        <v>Exc</v>
      </c>
      <c r="O443" t="str">
        <f>_xlfn.XLOOKUP($D443,products!$A:$A,products!C:C,,0)</f>
        <v>D</v>
      </c>
      <c r="P443">
        <f>_xlfn.XLOOKUP($D443,products!$A:$A,products!D:D,,0)</f>
        <v>1</v>
      </c>
      <c r="Q443">
        <f>_xlfn.XLOOKUP($D443,products!$A:$A,products!E:E,,0)</f>
        <v>12.15</v>
      </c>
      <c r="R443">
        <f>_xlfn.XLOOKUP($D443,products!$A:$A,products!F:F,,0)</f>
        <v>1.2150000000000001</v>
      </c>
      <c r="S443">
        <f>_xlfn.XLOOKUP($D443,products!$A:$A,products!G:G,,0)</f>
        <v>1.3365</v>
      </c>
      <c r="T443">
        <f t="shared" si="6"/>
        <v>36.450000000000003</v>
      </c>
    </row>
    <row r="444" spans="1:20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t="str">
        <f>IF(_xlfn.XLOOKUP($C444,customers!$A:$A,customers!B:B," ",0) = 0, "N/A", _xlfn.XLOOKUP($C444,customers!$A:$A,customers!B:B," ",0))</f>
        <v>Koralle Heads</v>
      </c>
      <c r="G444" t="str">
        <f>IF(_xlfn.XLOOKUP($C444,customers!$A:$A,customers!C:C," ",0) = 0, "N/A", _xlfn.XLOOKUP(C444,customers!$A:$A,customers!C:C," ",0))</f>
        <v>kheadsca@jalbum.net</v>
      </c>
      <c r="H444" t="str">
        <f>IF(_xlfn.XLOOKUP(C444,customers!A:A,customers!D:D," ",0) = 0, "N/A", _xlfn.XLOOKUP(C444,customers!A:A,customers!D:D," ",0))</f>
        <v>+1 (484) 131-2636</v>
      </c>
      <c r="I444" t="str">
        <f>IF(_xlfn.XLOOKUP($C444,customers!$A:$A,customers!E:E," ",0) = 0, "N/A", _xlfn.XLOOKUP($C444,customers!$A:$A,customers!E:E," ",0))</f>
        <v>2 Cherokee Hill</v>
      </c>
      <c r="J444" t="str">
        <f>IF(_xlfn.XLOOKUP($C444,customers!$A:$A,customers!F:F," ",0) = 0, "N/A", _xlfn.XLOOKUP($C444,customers!$A:$A,customers!F:F," ",0))</f>
        <v>Bethlehem</v>
      </c>
      <c r="K444" t="str">
        <f>IF(_xlfn.XLOOKUP($C444,customers!$A:$A,customers!G:G," ",0) = 0, "N/A", _xlfn.XLOOKUP($C444,customers!$A:$A,customers!G:G," ",0))</f>
        <v>United States</v>
      </c>
      <c r="L444">
        <f>IF(_xlfn.XLOOKUP($C444,customers!$A:$A,customers!H:H," ",0) = 0, "N/A", _xlfn.XLOOKUP($C444,customers!$A:$A,customers!H:H," ",0))</f>
        <v>18018</v>
      </c>
      <c r="M444" t="str">
        <f>IF(_xlfn.XLOOKUP($C444,customers!$A:$A,customers!I:I," ",0) = 0, "N/A", _xlfn.XLOOKUP($C444,customers!$A:$A,customers!I:I," ",0))</f>
        <v>No</v>
      </c>
      <c r="N444" t="str">
        <f>_xlfn.XLOOKUP($D444,products!$A:$A,products!B:B,,0)</f>
        <v>Rob</v>
      </c>
      <c r="O444" t="str">
        <f>_xlfn.XLOOKUP($D444,products!$A:$A,products!C:C,,0)</f>
        <v>L</v>
      </c>
      <c r="P444">
        <f>_xlfn.XLOOKUP($D444,products!$A:$A,products!D:D,,0)</f>
        <v>0.5</v>
      </c>
      <c r="Q444">
        <f>_xlfn.XLOOKUP($D444,products!$A:$A,products!E:E,,0)</f>
        <v>7.169999999999999</v>
      </c>
      <c r="R444">
        <f>_xlfn.XLOOKUP($D444,products!$A:$A,products!F:F,,0)</f>
        <v>1.4339999999999997</v>
      </c>
      <c r="S444">
        <f>_xlfn.XLOOKUP($D444,products!$A:$A,products!G:G,,0)</f>
        <v>0.43019999999999992</v>
      </c>
      <c r="T444">
        <f t="shared" si="6"/>
        <v>35.849999999999994</v>
      </c>
    </row>
    <row r="445" spans="1:20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t="str">
        <f>IF(_xlfn.XLOOKUP($C445,customers!$A:$A,customers!B:B," ",0) = 0, "N/A", _xlfn.XLOOKUP($C445,customers!$A:$A,customers!B:B," ",0))</f>
        <v>Theo Bowne</v>
      </c>
      <c r="G445" t="str">
        <f>IF(_xlfn.XLOOKUP($C445,customers!$A:$A,customers!C:C," ",0) = 0, "N/A", _xlfn.XLOOKUP(C445,customers!$A:$A,customers!C:C," ",0))</f>
        <v>tbownecb@unicef.org</v>
      </c>
      <c r="H445" t="str">
        <f>IF(_xlfn.XLOOKUP(C445,customers!A:A,customers!D:D," ",0) = 0, "N/A", _xlfn.XLOOKUP(C445,customers!A:A,customers!D:D," ",0))</f>
        <v>+353 (540) 432-8009</v>
      </c>
      <c r="I445" t="str">
        <f>IF(_xlfn.XLOOKUP($C445,customers!$A:$A,customers!E:E," ",0) = 0, "N/A", _xlfn.XLOOKUP($C445,customers!$A:$A,customers!E:E," ",0))</f>
        <v>79 Prairieview Point</v>
      </c>
      <c r="J445" t="str">
        <f>IF(_xlfn.XLOOKUP($C445,customers!$A:$A,customers!F:F," ",0) = 0, "N/A", _xlfn.XLOOKUP($C445,customers!$A:$A,customers!F:F," ",0))</f>
        <v>Watergrasshill</v>
      </c>
      <c r="K445" t="str">
        <f>IF(_xlfn.XLOOKUP($C445,customers!$A:$A,customers!G:G," ",0) = 0, "N/A", _xlfn.XLOOKUP($C445,customers!$A:$A,customers!G:G," ",0))</f>
        <v>Ireland</v>
      </c>
      <c r="L445" t="str">
        <f>IF(_xlfn.XLOOKUP($C445,customers!$A:$A,customers!H:H," ",0) = 0, "N/A", _xlfn.XLOOKUP($C445,customers!$A:$A,customers!H:H," ",0))</f>
        <v>T56</v>
      </c>
      <c r="M445" t="str">
        <f>IF(_xlfn.XLOOKUP($C445,customers!$A:$A,customers!I:I," ",0) = 0, "N/A", _xlfn.XLOOKUP($C445,customers!$A:$A,customers!I:I," ",0))</f>
        <v>Yes</v>
      </c>
      <c r="N445" t="str">
        <f>_xlfn.XLOOKUP($D445,products!$A:$A,products!B:B,,0)</f>
        <v>Exc</v>
      </c>
      <c r="O445" t="str">
        <f>_xlfn.XLOOKUP($D445,products!$A:$A,products!C:C,,0)</f>
        <v>L</v>
      </c>
      <c r="P445">
        <f>_xlfn.XLOOKUP($D445,products!$A:$A,products!D:D,,0)</f>
        <v>0.2</v>
      </c>
      <c r="Q445">
        <f>_xlfn.XLOOKUP($D445,products!$A:$A,products!E:E,,0)</f>
        <v>4.4550000000000001</v>
      </c>
      <c r="R445">
        <f>_xlfn.XLOOKUP($D445,products!$A:$A,products!F:F,,0)</f>
        <v>2.2275</v>
      </c>
      <c r="S445">
        <f>_xlfn.XLOOKUP($D445,products!$A:$A,products!G:G,,0)</f>
        <v>0.49004999999999999</v>
      </c>
      <c r="T445">
        <f t="shared" si="6"/>
        <v>22.274999999999999</v>
      </c>
    </row>
    <row r="446" spans="1:20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t="str">
        <f>IF(_xlfn.XLOOKUP($C446,customers!$A:$A,customers!B:B," ",0) = 0, "N/A", _xlfn.XLOOKUP($C446,customers!$A:$A,customers!B:B," ",0))</f>
        <v>Rasia Jacquemard</v>
      </c>
      <c r="G446" t="str">
        <f>IF(_xlfn.XLOOKUP($C446,customers!$A:$A,customers!C:C," ",0) = 0, "N/A", _xlfn.XLOOKUP(C446,customers!$A:$A,customers!C:C," ",0))</f>
        <v>rjacquemardcc@acquirethisname.com</v>
      </c>
      <c r="H446" t="str">
        <f>IF(_xlfn.XLOOKUP(C446,customers!A:A,customers!D:D," ",0) = 0, "N/A", _xlfn.XLOOKUP(C446,customers!A:A,customers!D:D," ",0))</f>
        <v>+353 (959) 389-1521</v>
      </c>
      <c r="I446" t="str">
        <f>IF(_xlfn.XLOOKUP($C446,customers!$A:$A,customers!E:E," ",0) = 0, "N/A", _xlfn.XLOOKUP($C446,customers!$A:$A,customers!E:E," ",0))</f>
        <v>415 Fremont Junction</v>
      </c>
      <c r="J446" t="str">
        <f>IF(_xlfn.XLOOKUP($C446,customers!$A:$A,customers!F:F," ",0) = 0, "N/A", _xlfn.XLOOKUP($C446,customers!$A:$A,customers!F:F," ",0))</f>
        <v>Monasterevin</v>
      </c>
      <c r="K446" t="str">
        <f>IF(_xlfn.XLOOKUP($C446,customers!$A:$A,customers!G:G," ",0) = 0, "N/A", _xlfn.XLOOKUP($C446,customers!$A:$A,customers!G:G," ",0))</f>
        <v>Ireland</v>
      </c>
      <c r="L446" t="str">
        <f>IF(_xlfn.XLOOKUP($C446,customers!$A:$A,customers!H:H," ",0) = 0, "N/A", _xlfn.XLOOKUP($C446,customers!$A:$A,customers!H:H," ",0))</f>
        <v>W34</v>
      </c>
      <c r="M446" t="str">
        <f>IF(_xlfn.XLOOKUP($C446,customers!$A:$A,customers!I:I," ",0) = 0, "N/A", _xlfn.XLOOKUP($C446,customers!$A:$A,customers!I:I," ",0))</f>
        <v>No</v>
      </c>
      <c r="N446" t="str">
        <f>_xlfn.XLOOKUP($D446,products!$A:$A,products!B:B,,0)</f>
        <v>Exc</v>
      </c>
      <c r="O446" t="str">
        <f>_xlfn.XLOOKUP($D446,products!$A:$A,products!C:C,,0)</f>
        <v>M</v>
      </c>
      <c r="P446">
        <f>_xlfn.XLOOKUP($D446,products!$A:$A,products!D:D,,0)</f>
        <v>0.2</v>
      </c>
      <c r="Q446">
        <f>_xlfn.XLOOKUP($D446,products!$A:$A,products!E:E,,0)</f>
        <v>4.125</v>
      </c>
      <c r="R446">
        <f>_xlfn.XLOOKUP($D446,products!$A:$A,products!F:F,,0)</f>
        <v>2.0625</v>
      </c>
      <c r="S446">
        <f>_xlfn.XLOOKUP($D446,products!$A:$A,products!G:G,,0)</f>
        <v>0.45374999999999999</v>
      </c>
      <c r="T446">
        <f t="shared" si="6"/>
        <v>24.75</v>
      </c>
    </row>
    <row r="447" spans="1:20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t="str">
        <f>IF(_xlfn.XLOOKUP($C447,customers!$A:$A,customers!B:B," ",0) = 0, "N/A", _xlfn.XLOOKUP($C447,customers!$A:$A,customers!B:B," ",0))</f>
        <v>Kizzie Warman</v>
      </c>
      <c r="G447" t="str">
        <f>IF(_xlfn.XLOOKUP($C447,customers!$A:$A,customers!C:C," ",0) = 0, "N/A", _xlfn.XLOOKUP(C447,customers!$A:$A,customers!C:C," ",0))</f>
        <v>kwarmancd@printfriendly.com</v>
      </c>
      <c r="H447" t="str">
        <f>IF(_xlfn.XLOOKUP(C447,customers!A:A,customers!D:D," ",0) = 0, "N/A", _xlfn.XLOOKUP(C447,customers!A:A,customers!D:D," ",0))</f>
        <v>N/A</v>
      </c>
      <c r="I447" t="str">
        <f>IF(_xlfn.XLOOKUP($C447,customers!$A:$A,customers!E:E," ",0) = 0, "N/A", _xlfn.XLOOKUP($C447,customers!$A:$A,customers!E:E," ",0))</f>
        <v>67365 Homewood Center</v>
      </c>
      <c r="J447" t="str">
        <f>IF(_xlfn.XLOOKUP($C447,customers!$A:$A,customers!F:F," ",0) = 0, "N/A", _xlfn.XLOOKUP($C447,customers!$A:$A,customers!F:F," ",0))</f>
        <v>Sandyford</v>
      </c>
      <c r="K447" t="str">
        <f>IF(_xlfn.XLOOKUP($C447,customers!$A:$A,customers!G:G," ",0) = 0, "N/A", _xlfn.XLOOKUP($C447,customers!$A:$A,customers!G:G," ",0))</f>
        <v>Ireland</v>
      </c>
      <c r="L447" t="str">
        <f>IF(_xlfn.XLOOKUP($C447,customers!$A:$A,customers!H:H," ",0) = 0, "N/A", _xlfn.XLOOKUP($C447,customers!$A:$A,customers!H:H," ",0))</f>
        <v>D04</v>
      </c>
      <c r="M447" t="str">
        <f>IF(_xlfn.XLOOKUP($C447,customers!$A:$A,customers!I:I," ",0) = 0, "N/A", _xlfn.XLOOKUP($C447,customers!$A:$A,customers!I:I," ",0))</f>
        <v>Yes</v>
      </c>
      <c r="N447" t="str">
        <f>_xlfn.XLOOKUP($D447,products!$A:$A,products!B:B,,0)</f>
        <v>Lib</v>
      </c>
      <c r="O447" t="str">
        <f>_xlfn.XLOOKUP($D447,products!$A:$A,products!C:C,,0)</f>
        <v>M</v>
      </c>
      <c r="P447">
        <f>_xlfn.XLOOKUP($D447,products!$A:$A,products!D:D,,0)</f>
        <v>2.5</v>
      </c>
      <c r="Q447">
        <f>_xlfn.XLOOKUP($D447,products!$A:$A,products!E:E,,0)</f>
        <v>33.464999999999996</v>
      </c>
      <c r="R447">
        <f>_xlfn.XLOOKUP($D447,products!$A:$A,products!F:F,,0)</f>
        <v>1.3385999999999998</v>
      </c>
      <c r="S447">
        <f>_xlfn.XLOOKUP($D447,products!$A:$A,products!G:G,,0)</f>
        <v>4.3504499999999995</v>
      </c>
      <c r="T447">
        <f t="shared" si="6"/>
        <v>66.929999999999993</v>
      </c>
    </row>
    <row r="448" spans="1:20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t="str">
        <f>IF(_xlfn.XLOOKUP($C448,customers!$A:$A,customers!B:B," ",0) = 0, "N/A", _xlfn.XLOOKUP($C448,customers!$A:$A,customers!B:B," ",0))</f>
        <v>Wain Cholomin</v>
      </c>
      <c r="G448" t="str">
        <f>IF(_xlfn.XLOOKUP($C448,customers!$A:$A,customers!C:C," ",0) = 0, "N/A", _xlfn.XLOOKUP(C448,customers!$A:$A,customers!C:C," ",0))</f>
        <v>wcholomince@about.com</v>
      </c>
      <c r="H448" t="str">
        <f>IF(_xlfn.XLOOKUP(C448,customers!A:A,customers!D:D," ",0) = 0, "N/A", _xlfn.XLOOKUP(C448,customers!A:A,customers!D:D," ",0))</f>
        <v>+44 (512) 340-9049</v>
      </c>
      <c r="I448" t="str">
        <f>IF(_xlfn.XLOOKUP($C448,customers!$A:$A,customers!E:E," ",0) = 0, "N/A", _xlfn.XLOOKUP($C448,customers!$A:$A,customers!E:E," ",0))</f>
        <v>566 Arrowood Way</v>
      </c>
      <c r="J448" t="str">
        <f>IF(_xlfn.XLOOKUP($C448,customers!$A:$A,customers!F:F," ",0) = 0, "N/A", _xlfn.XLOOKUP($C448,customers!$A:$A,customers!F:F," ",0))</f>
        <v>Birmingham</v>
      </c>
      <c r="K448" t="str">
        <f>IF(_xlfn.XLOOKUP($C448,customers!$A:$A,customers!G:G," ",0) = 0, "N/A", _xlfn.XLOOKUP($C448,customers!$A:$A,customers!G:G," ",0))</f>
        <v>United Kingdom</v>
      </c>
      <c r="L448" t="str">
        <f>IF(_xlfn.XLOOKUP($C448,customers!$A:$A,customers!H:H," ",0) = 0, "N/A", _xlfn.XLOOKUP($C448,customers!$A:$A,customers!H:H," ",0))</f>
        <v>B12</v>
      </c>
      <c r="M448" t="str">
        <f>IF(_xlfn.XLOOKUP($C448,customers!$A:$A,customers!I:I," ",0) = 0, "N/A", _xlfn.XLOOKUP($C448,customers!$A:$A,customers!I:I," ",0))</f>
        <v>Yes</v>
      </c>
      <c r="N448" t="str">
        <f>_xlfn.XLOOKUP($D448,products!$A:$A,products!B:B,,0)</f>
        <v>Lib</v>
      </c>
      <c r="O448" t="str">
        <f>_xlfn.XLOOKUP($D448,products!$A:$A,products!C:C,,0)</f>
        <v>M</v>
      </c>
      <c r="P448">
        <f>_xlfn.XLOOKUP($D448,products!$A:$A,products!D:D,,0)</f>
        <v>0.5</v>
      </c>
      <c r="Q448">
        <f>_xlfn.XLOOKUP($D448,products!$A:$A,products!E:E,,0)</f>
        <v>8.73</v>
      </c>
      <c r="R448">
        <f>_xlfn.XLOOKUP($D448,products!$A:$A,products!F:F,,0)</f>
        <v>1.746</v>
      </c>
      <c r="S448">
        <f>_xlfn.XLOOKUP($D448,products!$A:$A,products!G:G,,0)</f>
        <v>1.1349</v>
      </c>
      <c r="T448">
        <f t="shared" si="6"/>
        <v>8.73</v>
      </c>
    </row>
    <row r="449" spans="1:20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t="str">
        <f>IF(_xlfn.XLOOKUP($C449,customers!$A:$A,customers!B:B," ",0) = 0, "N/A", _xlfn.XLOOKUP($C449,customers!$A:$A,customers!B:B," ",0))</f>
        <v>Arleen Braidman</v>
      </c>
      <c r="G449" t="str">
        <f>IF(_xlfn.XLOOKUP($C449,customers!$A:$A,customers!C:C," ",0) = 0, "N/A", _xlfn.XLOOKUP(C449,customers!$A:$A,customers!C:C," ",0))</f>
        <v>abraidmancf@census.gov</v>
      </c>
      <c r="H449" t="str">
        <f>IF(_xlfn.XLOOKUP(C449,customers!A:A,customers!D:D," ",0) = 0, "N/A", _xlfn.XLOOKUP(C449,customers!A:A,customers!D:D," ",0))</f>
        <v>N/A</v>
      </c>
      <c r="I449" t="str">
        <f>IF(_xlfn.XLOOKUP($C449,customers!$A:$A,customers!E:E," ",0) = 0, "N/A", _xlfn.XLOOKUP($C449,customers!$A:$A,customers!E:E," ",0))</f>
        <v>4 Golf View Hill</v>
      </c>
      <c r="J449" t="str">
        <f>IF(_xlfn.XLOOKUP($C449,customers!$A:$A,customers!F:F," ",0) = 0, "N/A", _xlfn.XLOOKUP($C449,customers!$A:$A,customers!F:F," ",0))</f>
        <v>Phoenix</v>
      </c>
      <c r="K449" t="str">
        <f>IF(_xlfn.XLOOKUP($C449,customers!$A:$A,customers!G:G," ",0) = 0, "N/A", _xlfn.XLOOKUP($C449,customers!$A:$A,customers!G:G," ",0))</f>
        <v>United States</v>
      </c>
      <c r="L449">
        <f>IF(_xlfn.XLOOKUP($C449,customers!$A:$A,customers!H:H," ",0) = 0, "N/A", _xlfn.XLOOKUP($C449,customers!$A:$A,customers!H:H," ",0))</f>
        <v>85099</v>
      </c>
      <c r="M449" t="str">
        <f>IF(_xlfn.XLOOKUP($C449,customers!$A:$A,customers!I:I," ",0) = 0, "N/A", _xlfn.XLOOKUP($C449,customers!$A:$A,customers!I:I," ",0))</f>
        <v>No</v>
      </c>
      <c r="N449" t="str">
        <f>_xlfn.XLOOKUP($D449,products!$A:$A,products!B:B,,0)</f>
        <v>Rob</v>
      </c>
      <c r="O449" t="str">
        <f>_xlfn.XLOOKUP($D449,products!$A:$A,products!C:C,,0)</f>
        <v>M</v>
      </c>
      <c r="P449">
        <f>_xlfn.XLOOKUP($D449,products!$A:$A,products!D:D,,0)</f>
        <v>0.5</v>
      </c>
      <c r="Q449">
        <f>_xlfn.XLOOKUP($D449,products!$A:$A,products!E:E,,0)</f>
        <v>5.97</v>
      </c>
      <c r="R449">
        <f>_xlfn.XLOOKUP($D449,products!$A:$A,products!F:F,,0)</f>
        <v>1.194</v>
      </c>
      <c r="S449">
        <f>_xlfn.XLOOKUP($D449,products!$A:$A,products!G:G,,0)</f>
        <v>0.35819999999999996</v>
      </c>
      <c r="T449">
        <f t="shared" si="6"/>
        <v>17.91</v>
      </c>
    </row>
    <row r="450" spans="1:20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t="str">
        <f>IF(_xlfn.XLOOKUP($C450,customers!$A:$A,customers!B:B," ",0) = 0, "N/A", _xlfn.XLOOKUP($C450,customers!$A:$A,customers!B:B," ",0))</f>
        <v>Pru Durban</v>
      </c>
      <c r="G450" t="str">
        <f>IF(_xlfn.XLOOKUP($C450,customers!$A:$A,customers!C:C," ",0) = 0, "N/A", _xlfn.XLOOKUP(C450,customers!$A:$A,customers!C:C," ",0))</f>
        <v>pdurbancg@symantec.com</v>
      </c>
      <c r="H450" t="str">
        <f>IF(_xlfn.XLOOKUP(C450,customers!A:A,customers!D:D," ",0) = 0, "N/A", _xlfn.XLOOKUP(C450,customers!A:A,customers!D:D," ",0))</f>
        <v>+353 (709) 884-1892</v>
      </c>
      <c r="I450" t="str">
        <f>IF(_xlfn.XLOOKUP($C450,customers!$A:$A,customers!E:E," ",0) = 0, "N/A", _xlfn.XLOOKUP($C450,customers!$A:$A,customers!E:E," ",0))</f>
        <v>2 Forest Street</v>
      </c>
      <c r="J450" t="str">
        <f>IF(_xlfn.XLOOKUP($C450,customers!$A:$A,customers!F:F," ",0) = 0, "N/A", _xlfn.XLOOKUP($C450,customers!$A:$A,customers!F:F," ",0))</f>
        <v>Longford</v>
      </c>
      <c r="K450" t="str">
        <f>IF(_xlfn.XLOOKUP($C450,customers!$A:$A,customers!G:G," ",0) = 0, "N/A", _xlfn.XLOOKUP($C450,customers!$A:$A,customers!G:G," ",0))</f>
        <v>Ireland</v>
      </c>
      <c r="L450" t="str">
        <f>IF(_xlfn.XLOOKUP($C450,customers!$A:$A,customers!H:H," ",0) = 0, "N/A", _xlfn.XLOOKUP($C450,customers!$A:$A,customers!H:H," ",0))</f>
        <v>N39</v>
      </c>
      <c r="M450" t="str">
        <f>IF(_xlfn.XLOOKUP($C450,customers!$A:$A,customers!I:I," ",0) = 0, "N/A", _xlfn.XLOOKUP($C450,customers!$A:$A,customers!I:I," ",0))</f>
        <v>No</v>
      </c>
      <c r="N450" t="str">
        <f>_xlfn.XLOOKUP($D450,products!$A:$A,products!B:B,,0)</f>
        <v>Rob</v>
      </c>
      <c r="O450" t="str">
        <f>_xlfn.XLOOKUP($D450,products!$A:$A,products!C:C,,0)</f>
        <v>L</v>
      </c>
      <c r="P450">
        <f>_xlfn.XLOOKUP($D450,products!$A:$A,products!D:D,,0)</f>
        <v>0.5</v>
      </c>
      <c r="Q450">
        <f>_xlfn.XLOOKUP($D450,products!$A:$A,products!E:E,,0)</f>
        <v>7.169999999999999</v>
      </c>
      <c r="R450">
        <f>_xlfn.XLOOKUP($D450,products!$A:$A,products!F:F,,0)</f>
        <v>1.4339999999999997</v>
      </c>
      <c r="S450">
        <f>_xlfn.XLOOKUP($D450,products!$A:$A,products!G:G,,0)</f>
        <v>0.43019999999999992</v>
      </c>
      <c r="T450">
        <f t="shared" si="6"/>
        <v>7.169999999999999</v>
      </c>
    </row>
    <row r="451" spans="1:20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t="str">
        <f>IF(_xlfn.XLOOKUP($C451,customers!$A:$A,customers!B:B," ",0) = 0, "N/A", _xlfn.XLOOKUP($C451,customers!$A:$A,customers!B:B," ",0))</f>
        <v>Antone Harrold</v>
      </c>
      <c r="G451" t="str">
        <f>IF(_xlfn.XLOOKUP($C451,customers!$A:$A,customers!C:C," ",0) = 0, "N/A", _xlfn.XLOOKUP(C451,customers!$A:$A,customers!C:C," ",0))</f>
        <v>aharroldch@miibeian.gov.cn</v>
      </c>
      <c r="H451" t="str">
        <f>IF(_xlfn.XLOOKUP(C451,customers!A:A,customers!D:D," ",0) = 0, "N/A", _xlfn.XLOOKUP(C451,customers!A:A,customers!D:D," ",0))</f>
        <v>+1 (419) 153-2104</v>
      </c>
      <c r="I451" t="str">
        <f>IF(_xlfn.XLOOKUP($C451,customers!$A:$A,customers!E:E," ",0) = 0, "N/A", _xlfn.XLOOKUP($C451,customers!$A:$A,customers!E:E," ",0))</f>
        <v>90 Kensington Road</v>
      </c>
      <c r="J451" t="str">
        <f>IF(_xlfn.XLOOKUP($C451,customers!$A:$A,customers!F:F," ",0) = 0, "N/A", _xlfn.XLOOKUP($C451,customers!$A:$A,customers!F:F," ",0))</f>
        <v>Toledo</v>
      </c>
      <c r="K451" t="str">
        <f>IF(_xlfn.XLOOKUP($C451,customers!$A:$A,customers!G:G," ",0) = 0, "N/A", _xlfn.XLOOKUP($C451,customers!$A:$A,customers!G:G," ",0))</f>
        <v>United States</v>
      </c>
      <c r="L451">
        <f>IF(_xlfn.XLOOKUP($C451,customers!$A:$A,customers!H:H," ",0) = 0, "N/A", _xlfn.XLOOKUP($C451,customers!$A:$A,customers!H:H," ",0))</f>
        <v>43610</v>
      </c>
      <c r="M451" t="str">
        <f>IF(_xlfn.XLOOKUP($C451,customers!$A:$A,customers!I:I," ",0) = 0, "N/A", _xlfn.XLOOKUP($C451,customers!$A:$A,customers!I:I," ",0))</f>
        <v>No</v>
      </c>
      <c r="N451" t="str">
        <f>_xlfn.XLOOKUP($D451,products!$A:$A,products!B:B,,0)</f>
        <v>Rob</v>
      </c>
      <c r="O451" t="str">
        <f>_xlfn.XLOOKUP($D451,products!$A:$A,products!C:C,,0)</f>
        <v>D</v>
      </c>
      <c r="P451">
        <f>_xlfn.XLOOKUP($D451,products!$A:$A,products!D:D,,0)</f>
        <v>0.2</v>
      </c>
      <c r="Q451">
        <f>_xlfn.XLOOKUP($D451,products!$A:$A,products!E:E,,0)</f>
        <v>2.6849999999999996</v>
      </c>
      <c r="R451">
        <f>_xlfn.XLOOKUP($D451,products!$A:$A,products!F:F,,0)</f>
        <v>1.3424999999999998</v>
      </c>
      <c r="S451">
        <f>_xlfn.XLOOKUP($D451,products!$A:$A,products!G:G,,0)</f>
        <v>0.16109999999999997</v>
      </c>
      <c r="T451">
        <f t="shared" ref="T451:T514" si="7">Q451*E451</f>
        <v>5.3699999999999992</v>
      </c>
    </row>
    <row r="452" spans="1:20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t="str">
        <f>IF(_xlfn.XLOOKUP($C452,customers!$A:$A,customers!B:B," ",0) = 0, "N/A", _xlfn.XLOOKUP($C452,customers!$A:$A,customers!B:B," ",0))</f>
        <v>Sim Pamphilon</v>
      </c>
      <c r="G452" t="str">
        <f>IF(_xlfn.XLOOKUP($C452,customers!$A:$A,customers!C:C," ",0) = 0, "N/A", _xlfn.XLOOKUP(C452,customers!$A:$A,customers!C:C," ",0))</f>
        <v>spamphilonci@mlb.com</v>
      </c>
      <c r="H452" t="str">
        <f>IF(_xlfn.XLOOKUP(C452,customers!A:A,customers!D:D," ",0) = 0, "N/A", _xlfn.XLOOKUP(C452,customers!A:A,customers!D:D," ",0))</f>
        <v>+353 (456) 630-8490</v>
      </c>
      <c r="I452" t="str">
        <f>IF(_xlfn.XLOOKUP($C452,customers!$A:$A,customers!E:E," ",0) = 0, "N/A", _xlfn.XLOOKUP($C452,customers!$A:$A,customers!E:E," ",0))</f>
        <v>36194 Susan Street</v>
      </c>
      <c r="J452" t="str">
        <f>IF(_xlfn.XLOOKUP($C452,customers!$A:$A,customers!F:F," ",0) = 0, "N/A", _xlfn.XLOOKUP($C452,customers!$A:$A,customers!F:F," ",0))</f>
        <v>Ballylinan</v>
      </c>
      <c r="K452" t="str">
        <f>IF(_xlfn.XLOOKUP($C452,customers!$A:$A,customers!G:G," ",0) = 0, "N/A", _xlfn.XLOOKUP($C452,customers!$A:$A,customers!G:G," ",0))</f>
        <v>Ireland</v>
      </c>
      <c r="L452" t="str">
        <f>IF(_xlfn.XLOOKUP($C452,customers!$A:$A,customers!H:H," ",0) = 0, "N/A", _xlfn.XLOOKUP($C452,customers!$A:$A,customers!H:H," ",0))</f>
        <v>P56</v>
      </c>
      <c r="M452" t="str">
        <f>IF(_xlfn.XLOOKUP($C452,customers!$A:$A,customers!I:I," ",0) = 0, "N/A", _xlfn.XLOOKUP($C452,customers!$A:$A,customers!I:I," ",0))</f>
        <v>No</v>
      </c>
      <c r="N452" t="str">
        <f>_xlfn.XLOOKUP($D452,products!$A:$A,products!B:B,,0)</f>
        <v>Lib</v>
      </c>
      <c r="O452" t="str">
        <f>_xlfn.XLOOKUP($D452,products!$A:$A,products!C:C,,0)</f>
        <v>L</v>
      </c>
      <c r="P452">
        <f>_xlfn.XLOOKUP($D452,products!$A:$A,products!D:D,,0)</f>
        <v>0.2</v>
      </c>
      <c r="Q452">
        <f>_xlfn.XLOOKUP($D452,products!$A:$A,products!E:E,,0)</f>
        <v>4.7549999999999999</v>
      </c>
      <c r="R452">
        <f>_xlfn.XLOOKUP($D452,products!$A:$A,products!F:F,,0)</f>
        <v>2.3774999999999999</v>
      </c>
      <c r="S452">
        <f>_xlfn.XLOOKUP($D452,products!$A:$A,products!G:G,,0)</f>
        <v>0.61814999999999998</v>
      </c>
      <c r="T452">
        <f t="shared" si="7"/>
        <v>23.774999999999999</v>
      </c>
    </row>
    <row r="453" spans="1:20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t="str">
        <f>IF(_xlfn.XLOOKUP($C453,customers!$A:$A,customers!B:B," ",0) = 0, "N/A", _xlfn.XLOOKUP($C453,customers!$A:$A,customers!B:B," ",0))</f>
        <v>Mohandis Spurden</v>
      </c>
      <c r="G453" t="str">
        <f>IF(_xlfn.XLOOKUP($C453,customers!$A:$A,customers!C:C," ",0) = 0, "N/A", _xlfn.XLOOKUP(C453,customers!$A:$A,customers!C:C," ",0))</f>
        <v>mspurdencj@exblog.jp</v>
      </c>
      <c r="H453" t="str">
        <f>IF(_xlfn.XLOOKUP(C453,customers!A:A,customers!D:D," ",0) = 0, "N/A", _xlfn.XLOOKUP(C453,customers!A:A,customers!D:D," ",0))</f>
        <v>+1 (704) 256-1371</v>
      </c>
      <c r="I453" t="str">
        <f>IF(_xlfn.XLOOKUP($C453,customers!$A:$A,customers!E:E," ",0) = 0, "N/A", _xlfn.XLOOKUP($C453,customers!$A:$A,customers!E:E," ",0))</f>
        <v>55290 Manufacturers Lane</v>
      </c>
      <c r="J453" t="str">
        <f>IF(_xlfn.XLOOKUP($C453,customers!$A:$A,customers!F:F," ",0) = 0, "N/A", _xlfn.XLOOKUP($C453,customers!$A:$A,customers!F:F," ",0))</f>
        <v>Charlotte</v>
      </c>
      <c r="K453" t="str">
        <f>IF(_xlfn.XLOOKUP($C453,customers!$A:$A,customers!G:G," ",0) = 0, "N/A", _xlfn.XLOOKUP($C453,customers!$A:$A,customers!G:G," ",0))</f>
        <v>United States</v>
      </c>
      <c r="L453">
        <f>IF(_xlfn.XLOOKUP($C453,customers!$A:$A,customers!H:H," ",0) = 0, "N/A", _xlfn.XLOOKUP($C453,customers!$A:$A,customers!H:H," ",0))</f>
        <v>28210</v>
      </c>
      <c r="M453" t="str">
        <f>IF(_xlfn.XLOOKUP($C453,customers!$A:$A,customers!I:I," ",0) = 0, "N/A", _xlfn.XLOOKUP($C453,customers!$A:$A,customers!I:I," ",0))</f>
        <v>Yes</v>
      </c>
      <c r="N453" t="str">
        <f>_xlfn.XLOOKUP($D453,products!$A:$A,products!B:B,,0)</f>
        <v>Rob</v>
      </c>
      <c r="O453" t="str">
        <f>_xlfn.XLOOKUP($D453,products!$A:$A,products!C:C,,0)</f>
        <v>D</v>
      </c>
      <c r="P453">
        <f>_xlfn.XLOOKUP($D453,products!$A:$A,products!D:D,,0)</f>
        <v>2.5</v>
      </c>
      <c r="Q453">
        <f>_xlfn.XLOOKUP($D453,products!$A:$A,products!E:E,,0)</f>
        <v>20.584999999999997</v>
      </c>
      <c r="R453">
        <f>_xlfn.XLOOKUP($D453,products!$A:$A,products!F:F,,0)</f>
        <v>0.82339999999999991</v>
      </c>
      <c r="S453">
        <f>_xlfn.XLOOKUP($D453,products!$A:$A,products!G:G,,0)</f>
        <v>1.2350999999999999</v>
      </c>
      <c r="T453">
        <f t="shared" si="7"/>
        <v>41.169999999999995</v>
      </c>
    </row>
    <row r="454" spans="1:20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t="str">
        <f>IF(_xlfn.XLOOKUP($C454,customers!$A:$A,customers!B:B," ",0) = 0, "N/A", _xlfn.XLOOKUP($C454,customers!$A:$A,customers!B:B," ",0))</f>
        <v>Morgen Seson</v>
      </c>
      <c r="G454" t="str">
        <f>IF(_xlfn.XLOOKUP($C454,customers!$A:$A,customers!C:C," ",0) = 0, "N/A", _xlfn.XLOOKUP(C454,customers!$A:$A,customers!C:C," ",0))</f>
        <v>msesonck@census.gov</v>
      </c>
      <c r="H454" t="str">
        <f>IF(_xlfn.XLOOKUP(C454,customers!A:A,customers!D:D," ",0) = 0, "N/A", _xlfn.XLOOKUP(C454,customers!A:A,customers!D:D," ",0))</f>
        <v>+1 (206) 642-0902</v>
      </c>
      <c r="I454" t="str">
        <f>IF(_xlfn.XLOOKUP($C454,customers!$A:$A,customers!E:E," ",0) = 0, "N/A", _xlfn.XLOOKUP($C454,customers!$A:$A,customers!E:E," ",0))</f>
        <v>92847 Schlimgen Road</v>
      </c>
      <c r="J454" t="str">
        <f>IF(_xlfn.XLOOKUP($C454,customers!$A:$A,customers!F:F," ",0) = 0, "N/A", _xlfn.XLOOKUP($C454,customers!$A:$A,customers!F:F," ",0))</f>
        <v>Seattle</v>
      </c>
      <c r="K454" t="str">
        <f>IF(_xlfn.XLOOKUP($C454,customers!$A:$A,customers!G:G," ",0) = 0, "N/A", _xlfn.XLOOKUP($C454,customers!$A:$A,customers!G:G," ",0))</f>
        <v>United States</v>
      </c>
      <c r="L454">
        <f>IF(_xlfn.XLOOKUP($C454,customers!$A:$A,customers!H:H," ",0) = 0, "N/A", _xlfn.XLOOKUP($C454,customers!$A:$A,customers!H:H," ",0))</f>
        <v>98109</v>
      </c>
      <c r="M454" t="str">
        <f>IF(_xlfn.XLOOKUP($C454,customers!$A:$A,customers!I:I," ",0) = 0, "N/A", _xlfn.XLOOKUP($C454,customers!$A:$A,customers!I:I," ",0))</f>
        <v>No</v>
      </c>
      <c r="N454" t="str">
        <f>_xlfn.XLOOKUP($D454,products!$A:$A,products!B:B,,0)</f>
        <v>Ara</v>
      </c>
      <c r="O454" t="str">
        <f>_xlfn.XLOOKUP($D454,products!$A:$A,products!C:C,,0)</f>
        <v>L</v>
      </c>
      <c r="P454">
        <f>_xlfn.XLOOKUP($D454,products!$A:$A,products!D:D,,0)</f>
        <v>0.2</v>
      </c>
      <c r="Q454">
        <f>_xlfn.XLOOKUP($D454,products!$A:$A,products!E:E,,0)</f>
        <v>3.8849999999999998</v>
      </c>
      <c r="R454">
        <f>_xlfn.XLOOKUP($D454,products!$A:$A,products!F:F,,0)</f>
        <v>1.9424999999999999</v>
      </c>
      <c r="S454">
        <f>_xlfn.XLOOKUP($D454,products!$A:$A,products!G:G,,0)</f>
        <v>0.34964999999999996</v>
      </c>
      <c r="T454">
        <f t="shared" si="7"/>
        <v>11.654999999999999</v>
      </c>
    </row>
    <row r="455" spans="1:20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t="str">
        <f>IF(_xlfn.XLOOKUP($C455,customers!$A:$A,customers!B:B," ",0) = 0, "N/A", _xlfn.XLOOKUP($C455,customers!$A:$A,customers!B:B," ",0))</f>
        <v>Nalani Pirrone</v>
      </c>
      <c r="G455" t="str">
        <f>IF(_xlfn.XLOOKUP($C455,customers!$A:$A,customers!C:C," ",0) = 0, "N/A", _xlfn.XLOOKUP(C455,customers!$A:$A,customers!C:C," ",0))</f>
        <v>npirronecl@weibo.com</v>
      </c>
      <c r="H455" t="str">
        <f>IF(_xlfn.XLOOKUP(C455,customers!A:A,customers!D:D," ",0) = 0, "N/A", _xlfn.XLOOKUP(C455,customers!A:A,customers!D:D," ",0))</f>
        <v>+1 (570) 223-3194</v>
      </c>
      <c r="I455" t="str">
        <f>IF(_xlfn.XLOOKUP($C455,customers!$A:$A,customers!E:E," ",0) = 0, "N/A", _xlfn.XLOOKUP($C455,customers!$A:$A,customers!E:E," ",0))</f>
        <v>1585 Bashford Center</v>
      </c>
      <c r="J455" t="str">
        <f>IF(_xlfn.XLOOKUP($C455,customers!$A:$A,customers!F:F," ",0) = 0, "N/A", _xlfn.XLOOKUP($C455,customers!$A:$A,customers!F:F," ",0))</f>
        <v>Wilkes Barre</v>
      </c>
      <c r="K455" t="str">
        <f>IF(_xlfn.XLOOKUP($C455,customers!$A:$A,customers!G:G," ",0) = 0, "N/A", _xlfn.XLOOKUP($C455,customers!$A:$A,customers!G:G," ",0))</f>
        <v>United States</v>
      </c>
      <c r="L455">
        <f>IF(_xlfn.XLOOKUP($C455,customers!$A:$A,customers!H:H," ",0) = 0, "N/A", _xlfn.XLOOKUP($C455,customers!$A:$A,customers!H:H," ",0))</f>
        <v>18706</v>
      </c>
      <c r="M455" t="str">
        <f>IF(_xlfn.XLOOKUP($C455,customers!$A:$A,customers!I:I," ",0) = 0, "N/A", _xlfn.XLOOKUP($C455,customers!$A:$A,customers!I:I," ",0))</f>
        <v>No</v>
      </c>
      <c r="N455" t="str">
        <f>_xlfn.XLOOKUP($D455,products!$A:$A,products!B:B,,0)</f>
        <v>Lib</v>
      </c>
      <c r="O455" t="str">
        <f>_xlfn.XLOOKUP($D455,products!$A:$A,products!C:C,,0)</f>
        <v>L</v>
      </c>
      <c r="P455">
        <f>_xlfn.XLOOKUP($D455,products!$A:$A,products!D:D,,0)</f>
        <v>0.5</v>
      </c>
      <c r="Q455">
        <f>_xlfn.XLOOKUP($D455,products!$A:$A,products!E:E,,0)</f>
        <v>9.51</v>
      </c>
      <c r="R455">
        <f>_xlfn.XLOOKUP($D455,products!$A:$A,products!F:F,,0)</f>
        <v>1.9019999999999999</v>
      </c>
      <c r="S455">
        <f>_xlfn.XLOOKUP($D455,products!$A:$A,products!G:G,,0)</f>
        <v>1.2363</v>
      </c>
      <c r="T455">
        <f t="shared" si="7"/>
        <v>38.04</v>
      </c>
    </row>
    <row r="456" spans="1:20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t="str">
        <f>IF(_xlfn.XLOOKUP($C456,customers!$A:$A,customers!B:B," ",0) = 0, "N/A", _xlfn.XLOOKUP($C456,customers!$A:$A,customers!B:B," ",0))</f>
        <v>Reube Cawley</v>
      </c>
      <c r="G456" t="str">
        <f>IF(_xlfn.XLOOKUP($C456,customers!$A:$A,customers!C:C," ",0) = 0, "N/A", _xlfn.XLOOKUP(C456,customers!$A:$A,customers!C:C," ",0))</f>
        <v>rcawleycm@yellowbook.com</v>
      </c>
      <c r="H456" t="str">
        <f>IF(_xlfn.XLOOKUP(C456,customers!A:A,customers!D:D," ",0) = 0, "N/A", _xlfn.XLOOKUP(C456,customers!A:A,customers!D:D," ",0))</f>
        <v>N/A</v>
      </c>
      <c r="I456" t="str">
        <f>IF(_xlfn.XLOOKUP($C456,customers!$A:$A,customers!E:E," ",0) = 0, "N/A", _xlfn.XLOOKUP($C456,customers!$A:$A,customers!E:E," ",0))</f>
        <v>54210 Eagan Avenue</v>
      </c>
      <c r="J456" t="str">
        <f>IF(_xlfn.XLOOKUP($C456,customers!$A:$A,customers!F:F," ",0) = 0, "N/A", _xlfn.XLOOKUP($C456,customers!$A:$A,customers!F:F," ",0))</f>
        <v>Ballyboden</v>
      </c>
      <c r="K456" t="str">
        <f>IF(_xlfn.XLOOKUP($C456,customers!$A:$A,customers!G:G," ",0) = 0, "N/A", _xlfn.XLOOKUP($C456,customers!$A:$A,customers!G:G," ",0))</f>
        <v>Ireland</v>
      </c>
      <c r="L456" t="str">
        <f>IF(_xlfn.XLOOKUP($C456,customers!$A:$A,customers!H:H," ",0) = 0, "N/A", _xlfn.XLOOKUP($C456,customers!$A:$A,customers!H:H," ",0))</f>
        <v>D6W</v>
      </c>
      <c r="M456" t="str">
        <f>IF(_xlfn.XLOOKUP($C456,customers!$A:$A,customers!I:I," ",0) = 0, "N/A", _xlfn.XLOOKUP($C456,customers!$A:$A,customers!I:I," ",0))</f>
        <v>Yes</v>
      </c>
      <c r="N456" t="str">
        <f>_xlfn.XLOOKUP($D456,products!$A:$A,products!B:B,,0)</f>
        <v>Rob</v>
      </c>
      <c r="O456" t="str">
        <f>_xlfn.XLOOKUP($D456,products!$A:$A,products!C:C,,0)</f>
        <v>D</v>
      </c>
      <c r="P456">
        <f>_xlfn.XLOOKUP($D456,products!$A:$A,products!D:D,,0)</f>
        <v>2.5</v>
      </c>
      <c r="Q456">
        <f>_xlfn.XLOOKUP($D456,products!$A:$A,products!E:E,,0)</f>
        <v>20.584999999999997</v>
      </c>
      <c r="R456">
        <f>_xlfn.XLOOKUP($D456,products!$A:$A,products!F:F,,0)</f>
        <v>0.82339999999999991</v>
      </c>
      <c r="S456">
        <f>_xlfn.XLOOKUP($D456,products!$A:$A,products!G:G,,0)</f>
        <v>1.2350999999999999</v>
      </c>
      <c r="T456">
        <f t="shared" si="7"/>
        <v>82.339999999999989</v>
      </c>
    </row>
    <row r="457" spans="1:20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t="str">
        <f>IF(_xlfn.XLOOKUP($C457,customers!$A:$A,customers!B:B," ",0) = 0, "N/A", _xlfn.XLOOKUP($C457,customers!$A:$A,customers!B:B," ",0))</f>
        <v>Stan Barribal</v>
      </c>
      <c r="G457" t="str">
        <f>IF(_xlfn.XLOOKUP($C457,customers!$A:$A,customers!C:C," ",0) = 0, "N/A", _xlfn.XLOOKUP(C457,customers!$A:$A,customers!C:C," ",0))</f>
        <v>sbarribalcn@microsoft.com</v>
      </c>
      <c r="H457" t="str">
        <f>IF(_xlfn.XLOOKUP(C457,customers!A:A,customers!D:D," ",0) = 0, "N/A", _xlfn.XLOOKUP(C457,customers!A:A,customers!D:D," ",0))</f>
        <v>+353 (310) 256-3698</v>
      </c>
      <c r="I457" t="str">
        <f>IF(_xlfn.XLOOKUP($C457,customers!$A:$A,customers!E:E," ",0) = 0, "N/A", _xlfn.XLOOKUP($C457,customers!$A:$A,customers!E:E," ",0))</f>
        <v>6743 Cascade Drive</v>
      </c>
      <c r="J457" t="str">
        <f>IF(_xlfn.XLOOKUP($C457,customers!$A:$A,customers!F:F," ",0) = 0, "N/A", _xlfn.XLOOKUP($C457,customers!$A:$A,customers!F:F," ",0))</f>
        <v>Bagenalstown</v>
      </c>
      <c r="K457" t="str">
        <f>IF(_xlfn.XLOOKUP($C457,customers!$A:$A,customers!G:G," ",0) = 0, "N/A", _xlfn.XLOOKUP($C457,customers!$A:$A,customers!G:G," ",0))</f>
        <v>Ireland</v>
      </c>
      <c r="L457" t="str">
        <f>IF(_xlfn.XLOOKUP($C457,customers!$A:$A,customers!H:H," ",0) = 0, "N/A", _xlfn.XLOOKUP($C457,customers!$A:$A,customers!H:H," ",0))</f>
        <v>R21</v>
      </c>
      <c r="M457" t="str">
        <f>IF(_xlfn.XLOOKUP($C457,customers!$A:$A,customers!I:I," ",0) = 0, "N/A", _xlfn.XLOOKUP($C457,customers!$A:$A,customers!I:I," ",0))</f>
        <v>Yes</v>
      </c>
      <c r="N457" t="str">
        <f>_xlfn.XLOOKUP($D457,products!$A:$A,products!B:B,,0)</f>
        <v>Lib</v>
      </c>
      <c r="O457" t="str">
        <f>_xlfn.XLOOKUP($D457,products!$A:$A,products!C:C,,0)</f>
        <v>L</v>
      </c>
      <c r="P457">
        <f>_xlfn.XLOOKUP($D457,products!$A:$A,products!D:D,,0)</f>
        <v>0.2</v>
      </c>
      <c r="Q457">
        <f>_xlfn.XLOOKUP($D457,products!$A:$A,products!E:E,,0)</f>
        <v>4.7549999999999999</v>
      </c>
      <c r="R457">
        <f>_xlfn.XLOOKUP($D457,products!$A:$A,products!F:F,,0)</f>
        <v>2.3774999999999999</v>
      </c>
      <c r="S457">
        <f>_xlfn.XLOOKUP($D457,products!$A:$A,products!G:G,,0)</f>
        <v>0.61814999999999998</v>
      </c>
      <c r="T457">
        <f t="shared" si="7"/>
        <v>9.51</v>
      </c>
    </row>
    <row r="458" spans="1:20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t="str">
        <f>IF(_xlfn.XLOOKUP($C458,customers!$A:$A,customers!B:B," ",0) = 0, "N/A", _xlfn.XLOOKUP($C458,customers!$A:$A,customers!B:B," ",0))</f>
        <v>Agnes Adamides</v>
      </c>
      <c r="G458" t="str">
        <f>IF(_xlfn.XLOOKUP($C458,customers!$A:$A,customers!C:C," ",0) = 0, "N/A", _xlfn.XLOOKUP(C458,customers!$A:$A,customers!C:C," ",0))</f>
        <v>aadamidesco@bizjournals.com</v>
      </c>
      <c r="H458" t="str">
        <f>IF(_xlfn.XLOOKUP(C458,customers!A:A,customers!D:D," ",0) = 0, "N/A", _xlfn.XLOOKUP(C458,customers!A:A,customers!D:D," ",0))</f>
        <v>+44 (131) 485-2183</v>
      </c>
      <c r="I458" t="str">
        <f>IF(_xlfn.XLOOKUP($C458,customers!$A:$A,customers!E:E," ",0) = 0, "N/A", _xlfn.XLOOKUP($C458,customers!$A:$A,customers!E:E," ",0))</f>
        <v>6338 Arkansas Drive</v>
      </c>
      <c r="J458" t="str">
        <f>IF(_xlfn.XLOOKUP($C458,customers!$A:$A,customers!F:F," ",0) = 0, "N/A", _xlfn.XLOOKUP($C458,customers!$A:$A,customers!F:F," ",0))</f>
        <v>Liverpool</v>
      </c>
      <c r="K458" t="str">
        <f>IF(_xlfn.XLOOKUP($C458,customers!$A:$A,customers!G:G," ",0) = 0, "N/A", _xlfn.XLOOKUP($C458,customers!$A:$A,customers!G:G," ",0))</f>
        <v>United Kingdom</v>
      </c>
      <c r="L458" t="str">
        <f>IF(_xlfn.XLOOKUP($C458,customers!$A:$A,customers!H:H," ",0) = 0, "N/A", _xlfn.XLOOKUP($C458,customers!$A:$A,customers!H:H," ",0))</f>
        <v>L74</v>
      </c>
      <c r="M458" t="str">
        <f>IF(_xlfn.XLOOKUP($C458,customers!$A:$A,customers!I:I," ",0) = 0, "N/A", _xlfn.XLOOKUP($C458,customers!$A:$A,customers!I:I," ",0))</f>
        <v>No</v>
      </c>
      <c r="N458" t="str">
        <f>_xlfn.XLOOKUP($D458,products!$A:$A,products!B:B,,0)</f>
        <v>Rob</v>
      </c>
      <c r="O458" t="str">
        <f>_xlfn.XLOOKUP($D458,products!$A:$A,products!C:C,,0)</f>
        <v>D</v>
      </c>
      <c r="P458">
        <f>_xlfn.XLOOKUP($D458,products!$A:$A,products!D:D,,0)</f>
        <v>2.5</v>
      </c>
      <c r="Q458">
        <f>_xlfn.XLOOKUP($D458,products!$A:$A,products!E:E,,0)</f>
        <v>20.584999999999997</v>
      </c>
      <c r="R458">
        <f>_xlfn.XLOOKUP($D458,products!$A:$A,products!F:F,,0)</f>
        <v>0.82339999999999991</v>
      </c>
      <c r="S458">
        <f>_xlfn.XLOOKUP($D458,products!$A:$A,products!G:G,,0)</f>
        <v>1.2350999999999999</v>
      </c>
      <c r="T458">
        <f t="shared" si="7"/>
        <v>41.169999999999995</v>
      </c>
    </row>
    <row r="459" spans="1:20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t="str">
        <f>IF(_xlfn.XLOOKUP($C459,customers!$A:$A,customers!B:B," ",0) = 0, "N/A", _xlfn.XLOOKUP($C459,customers!$A:$A,customers!B:B," ",0))</f>
        <v>Carmelita Thowes</v>
      </c>
      <c r="G459" t="str">
        <f>IF(_xlfn.XLOOKUP($C459,customers!$A:$A,customers!C:C," ",0) = 0, "N/A", _xlfn.XLOOKUP(C459,customers!$A:$A,customers!C:C," ",0))</f>
        <v>cthowescp@craigslist.org</v>
      </c>
      <c r="H459" t="str">
        <f>IF(_xlfn.XLOOKUP(C459,customers!A:A,customers!D:D," ",0) = 0, "N/A", _xlfn.XLOOKUP(C459,customers!A:A,customers!D:D," ",0))</f>
        <v>+1 (585) 785-2424</v>
      </c>
      <c r="I459" t="str">
        <f>IF(_xlfn.XLOOKUP($C459,customers!$A:$A,customers!E:E," ",0) = 0, "N/A", _xlfn.XLOOKUP($C459,customers!$A:$A,customers!E:E," ",0))</f>
        <v>33398 Hallows Circle</v>
      </c>
      <c r="J459" t="str">
        <f>IF(_xlfn.XLOOKUP($C459,customers!$A:$A,customers!F:F," ",0) = 0, "N/A", _xlfn.XLOOKUP($C459,customers!$A:$A,customers!F:F," ",0))</f>
        <v>Rochester</v>
      </c>
      <c r="K459" t="str">
        <f>IF(_xlfn.XLOOKUP($C459,customers!$A:$A,customers!G:G," ",0) = 0, "N/A", _xlfn.XLOOKUP($C459,customers!$A:$A,customers!G:G," ",0))</f>
        <v>United States</v>
      </c>
      <c r="L459">
        <f>IF(_xlfn.XLOOKUP($C459,customers!$A:$A,customers!H:H," ",0) = 0, "N/A", _xlfn.XLOOKUP($C459,customers!$A:$A,customers!H:H," ",0))</f>
        <v>14652</v>
      </c>
      <c r="M459" t="str">
        <f>IF(_xlfn.XLOOKUP($C459,customers!$A:$A,customers!I:I," ",0) = 0, "N/A", _xlfn.XLOOKUP($C459,customers!$A:$A,customers!I:I," ",0))</f>
        <v>No</v>
      </c>
      <c r="N459" t="str">
        <f>_xlfn.XLOOKUP($D459,products!$A:$A,products!B:B,,0)</f>
        <v>Lib</v>
      </c>
      <c r="O459" t="str">
        <f>_xlfn.XLOOKUP($D459,products!$A:$A,products!C:C,,0)</f>
        <v>L</v>
      </c>
      <c r="P459">
        <f>_xlfn.XLOOKUP($D459,products!$A:$A,products!D:D,,0)</f>
        <v>0.5</v>
      </c>
      <c r="Q459">
        <f>_xlfn.XLOOKUP($D459,products!$A:$A,products!E:E,,0)</f>
        <v>9.51</v>
      </c>
      <c r="R459">
        <f>_xlfn.XLOOKUP($D459,products!$A:$A,products!F:F,,0)</f>
        <v>1.9019999999999999</v>
      </c>
      <c r="S459">
        <f>_xlfn.XLOOKUP($D459,products!$A:$A,products!G:G,,0)</f>
        <v>1.2363</v>
      </c>
      <c r="T459">
        <f t="shared" si="7"/>
        <v>47.55</v>
      </c>
    </row>
    <row r="460" spans="1:20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t="str">
        <f>IF(_xlfn.XLOOKUP($C460,customers!$A:$A,customers!B:B," ",0) = 0, "N/A", _xlfn.XLOOKUP($C460,customers!$A:$A,customers!B:B," ",0))</f>
        <v>Rodolfo Willoway</v>
      </c>
      <c r="G460" t="str">
        <f>IF(_xlfn.XLOOKUP($C460,customers!$A:$A,customers!C:C," ",0) = 0, "N/A", _xlfn.XLOOKUP(C460,customers!$A:$A,customers!C:C," ",0))</f>
        <v>rwillowaycq@admin.ch</v>
      </c>
      <c r="H460" t="str">
        <f>IF(_xlfn.XLOOKUP(C460,customers!A:A,customers!D:D," ",0) = 0, "N/A", _xlfn.XLOOKUP(C460,customers!A:A,customers!D:D," ",0))</f>
        <v>+1 (520) 126-8439</v>
      </c>
      <c r="I460" t="str">
        <f>IF(_xlfn.XLOOKUP($C460,customers!$A:$A,customers!E:E," ",0) = 0, "N/A", _xlfn.XLOOKUP($C460,customers!$A:$A,customers!E:E," ",0))</f>
        <v>58 Schlimgen Parkway</v>
      </c>
      <c r="J460" t="str">
        <f>IF(_xlfn.XLOOKUP($C460,customers!$A:$A,customers!F:F," ",0) = 0, "N/A", _xlfn.XLOOKUP($C460,customers!$A:$A,customers!F:F," ",0))</f>
        <v>Tucson</v>
      </c>
      <c r="K460" t="str">
        <f>IF(_xlfn.XLOOKUP($C460,customers!$A:$A,customers!G:G," ",0) = 0, "N/A", _xlfn.XLOOKUP($C460,customers!$A:$A,customers!G:G," ",0))</f>
        <v>United States</v>
      </c>
      <c r="L460">
        <f>IF(_xlfn.XLOOKUP($C460,customers!$A:$A,customers!H:H," ",0) = 0, "N/A", _xlfn.XLOOKUP($C460,customers!$A:$A,customers!H:H," ",0))</f>
        <v>85754</v>
      </c>
      <c r="M460" t="str">
        <f>IF(_xlfn.XLOOKUP($C460,customers!$A:$A,customers!I:I," ",0) = 0, "N/A", _xlfn.XLOOKUP($C460,customers!$A:$A,customers!I:I," ",0))</f>
        <v>No</v>
      </c>
      <c r="N460" t="str">
        <f>_xlfn.XLOOKUP($D460,products!$A:$A,products!B:B,,0)</f>
        <v>Ara</v>
      </c>
      <c r="O460" t="str">
        <f>_xlfn.XLOOKUP($D460,products!$A:$A,products!C:C,,0)</f>
        <v>M</v>
      </c>
      <c r="P460">
        <f>_xlfn.XLOOKUP($D460,products!$A:$A,products!D:D,,0)</f>
        <v>1</v>
      </c>
      <c r="Q460">
        <f>_xlfn.XLOOKUP($D460,products!$A:$A,products!E:E,,0)</f>
        <v>11.25</v>
      </c>
      <c r="R460">
        <f>_xlfn.XLOOKUP($D460,products!$A:$A,products!F:F,,0)</f>
        <v>1.125</v>
      </c>
      <c r="S460">
        <f>_xlfn.XLOOKUP($D460,products!$A:$A,products!G:G,,0)</f>
        <v>1.0125</v>
      </c>
      <c r="T460">
        <f t="shared" si="7"/>
        <v>45</v>
      </c>
    </row>
    <row r="461" spans="1:20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t="str">
        <f>IF(_xlfn.XLOOKUP($C461,customers!$A:$A,customers!B:B," ",0) = 0, "N/A", _xlfn.XLOOKUP($C461,customers!$A:$A,customers!B:B," ",0))</f>
        <v>Alvis Elwin</v>
      </c>
      <c r="G461" t="str">
        <f>IF(_xlfn.XLOOKUP($C461,customers!$A:$A,customers!C:C," ",0) = 0, "N/A", _xlfn.XLOOKUP(C461,customers!$A:$A,customers!C:C," ",0))</f>
        <v>aelwincr@privacy.gov.au</v>
      </c>
      <c r="H461" t="str">
        <f>IF(_xlfn.XLOOKUP(C461,customers!A:A,customers!D:D," ",0) = 0, "N/A", _xlfn.XLOOKUP(C461,customers!A:A,customers!D:D," ",0))</f>
        <v>+1 (612) 244-0885</v>
      </c>
      <c r="I461" t="str">
        <f>IF(_xlfn.XLOOKUP($C461,customers!$A:$A,customers!E:E," ",0) = 0, "N/A", _xlfn.XLOOKUP($C461,customers!$A:$A,customers!E:E," ",0))</f>
        <v>26 Everett Hill</v>
      </c>
      <c r="J461" t="str">
        <f>IF(_xlfn.XLOOKUP($C461,customers!$A:$A,customers!F:F," ",0) = 0, "N/A", _xlfn.XLOOKUP($C461,customers!$A:$A,customers!F:F," ",0))</f>
        <v>Minneapolis</v>
      </c>
      <c r="K461" t="str">
        <f>IF(_xlfn.XLOOKUP($C461,customers!$A:$A,customers!G:G," ",0) = 0, "N/A", _xlfn.XLOOKUP($C461,customers!$A:$A,customers!G:G," ",0))</f>
        <v>United States</v>
      </c>
      <c r="L461">
        <f>IF(_xlfn.XLOOKUP($C461,customers!$A:$A,customers!H:H," ",0) = 0, "N/A", _xlfn.XLOOKUP($C461,customers!$A:$A,customers!H:H," ",0))</f>
        <v>55480</v>
      </c>
      <c r="M461" t="str">
        <f>IF(_xlfn.XLOOKUP($C461,customers!$A:$A,customers!I:I," ",0) = 0, "N/A", _xlfn.XLOOKUP($C461,customers!$A:$A,customers!I:I," ",0))</f>
        <v>No</v>
      </c>
      <c r="N461" t="str">
        <f>_xlfn.XLOOKUP($D461,products!$A:$A,products!B:B,,0)</f>
        <v>Lib</v>
      </c>
      <c r="O461" t="str">
        <f>_xlfn.XLOOKUP($D461,products!$A:$A,products!C:C,,0)</f>
        <v>L</v>
      </c>
      <c r="P461">
        <f>_xlfn.XLOOKUP($D461,products!$A:$A,products!D:D,,0)</f>
        <v>0.2</v>
      </c>
      <c r="Q461">
        <f>_xlfn.XLOOKUP($D461,products!$A:$A,products!E:E,,0)</f>
        <v>4.7549999999999999</v>
      </c>
      <c r="R461">
        <f>_xlfn.XLOOKUP($D461,products!$A:$A,products!F:F,,0)</f>
        <v>2.3774999999999999</v>
      </c>
      <c r="S461">
        <f>_xlfn.XLOOKUP($D461,products!$A:$A,products!G:G,,0)</f>
        <v>0.61814999999999998</v>
      </c>
      <c r="T461">
        <f t="shared" si="7"/>
        <v>23.774999999999999</v>
      </c>
    </row>
    <row r="462" spans="1:20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t="str">
        <f>IF(_xlfn.XLOOKUP($C462,customers!$A:$A,customers!B:B," ",0) = 0, "N/A", _xlfn.XLOOKUP($C462,customers!$A:$A,customers!B:B," ",0))</f>
        <v>Araldo Bilbrook</v>
      </c>
      <c r="G462" t="str">
        <f>IF(_xlfn.XLOOKUP($C462,customers!$A:$A,customers!C:C," ",0) = 0, "N/A", _xlfn.XLOOKUP(C462,customers!$A:$A,customers!C:C," ",0))</f>
        <v>abilbrookcs@booking.com</v>
      </c>
      <c r="H462" t="str">
        <f>IF(_xlfn.XLOOKUP(C462,customers!A:A,customers!D:D," ",0) = 0, "N/A", _xlfn.XLOOKUP(C462,customers!A:A,customers!D:D," ",0))</f>
        <v>+353 (138) 323-3320</v>
      </c>
      <c r="I462" t="str">
        <f>IF(_xlfn.XLOOKUP($C462,customers!$A:$A,customers!E:E," ",0) = 0, "N/A", _xlfn.XLOOKUP($C462,customers!$A:$A,customers!E:E," ",0))</f>
        <v>4 Raven Alley</v>
      </c>
      <c r="J462" t="str">
        <f>IF(_xlfn.XLOOKUP($C462,customers!$A:$A,customers!F:F," ",0) = 0, "N/A", _xlfn.XLOOKUP($C462,customers!$A:$A,customers!F:F," ",0))</f>
        <v>Ashbourne</v>
      </c>
      <c r="K462" t="str">
        <f>IF(_xlfn.XLOOKUP($C462,customers!$A:$A,customers!G:G," ",0) = 0, "N/A", _xlfn.XLOOKUP($C462,customers!$A:$A,customers!G:G," ",0))</f>
        <v>Ireland</v>
      </c>
      <c r="L462" t="str">
        <f>IF(_xlfn.XLOOKUP($C462,customers!$A:$A,customers!H:H," ",0) = 0, "N/A", _xlfn.XLOOKUP($C462,customers!$A:$A,customers!H:H," ",0))</f>
        <v>A84</v>
      </c>
      <c r="M462" t="str">
        <f>IF(_xlfn.XLOOKUP($C462,customers!$A:$A,customers!I:I," ",0) = 0, "N/A", _xlfn.XLOOKUP($C462,customers!$A:$A,customers!I:I," ",0))</f>
        <v>Yes</v>
      </c>
      <c r="N462" t="str">
        <f>_xlfn.XLOOKUP($D462,products!$A:$A,products!B:B,,0)</f>
        <v>Rob</v>
      </c>
      <c r="O462" t="str">
        <f>_xlfn.XLOOKUP($D462,products!$A:$A,products!C:C,,0)</f>
        <v>D</v>
      </c>
      <c r="P462">
        <f>_xlfn.XLOOKUP($D462,products!$A:$A,products!D:D,,0)</f>
        <v>0.5</v>
      </c>
      <c r="Q462">
        <f>_xlfn.XLOOKUP($D462,products!$A:$A,products!E:E,,0)</f>
        <v>5.3699999999999992</v>
      </c>
      <c r="R462">
        <f>_xlfn.XLOOKUP($D462,products!$A:$A,products!F:F,,0)</f>
        <v>1.0739999999999998</v>
      </c>
      <c r="S462">
        <f>_xlfn.XLOOKUP($D462,products!$A:$A,products!G:G,,0)</f>
        <v>0.32219999999999993</v>
      </c>
      <c r="T462">
        <f t="shared" si="7"/>
        <v>16.11</v>
      </c>
    </row>
    <row r="463" spans="1:20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t="str">
        <f>IF(_xlfn.XLOOKUP($C463,customers!$A:$A,customers!B:B," ",0) = 0, "N/A", _xlfn.XLOOKUP($C463,customers!$A:$A,customers!B:B," ",0))</f>
        <v>Ransell McKall</v>
      </c>
      <c r="G463" t="str">
        <f>IF(_xlfn.XLOOKUP($C463,customers!$A:$A,customers!C:C," ",0) = 0, "N/A", _xlfn.XLOOKUP(C463,customers!$A:$A,customers!C:C," ",0))</f>
        <v>rmckallct@sakura.ne.jp</v>
      </c>
      <c r="H463" t="str">
        <f>IF(_xlfn.XLOOKUP(C463,customers!A:A,customers!D:D," ",0) = 0, "N/A", _xlfn.XLOOKUP(C463,customers!A:A,customers!D:D," ",0))</f>
        <v>+44 (841) 988-2775</v>
      </c>
      <c r="I463" t="str">
        <f>IF(_xlfn.XLOOKUP($C463,customers!$A:$A,customers!E:E," ",0) = 0, "N/A", _xlfn.XLOOKUP($C463,customers!$A:$A,customers!E:E," ",0))</f>
        <v>451 Nevada Terrace</v>
      </c>
      <c r="J463" t="str">
        <f>IF(_xlfn.XLOOKUP($C463,customers!$A:$A,customers!F:F," ",0) = 0, "N/A", _xlfn.XLOOKUP($C463,customers!$A:$A,customers!F:F," ",0))</f>
        <v>Bristol</v>
      </c>
      <c r="K463" t="str">
        <f>IF(_xlfn.XLOOKUP($C463,customers!$A:$A,customers!G:G," ",0) = 0, "N/A", _xlfn.XLOOKUP($C463,customers!$A:$A,customers!G:G," ",0))</f>
        <v>United Kingdom</v>
      </c>
      <c r="L463" t="str">
        <f>IF(_xlfn.XLOOKUP($C463,customers!$A:$A,customers!H:H," ",0) = 0, "N/A", _xlfn.XLOOKUP($C463,customers!$A:$A,customers!H:H," ",0))</f>
        <v>BS41</v>
      </c>
      <c r="M463" t="str">
        <f>IF(_xlfn.XLOOKUP($C463,customers!$A:$A,customers!I:I," ",0) = 0, "N/A", _xlfn.XLOOKUP($C463,customers!$A:$A,customers!I:I," ",0))</f>
        <v>Yes</v>
      </c>
      <c r="N463" t="str">
        <f>_xlfn.XLOOKUP($D463,products!$A:$A,products!B:B,,0)</f>
        <v>Rob</v>
      </c>
      <c r="O463" t="str">
        <f>_xlfn.XLOOKUP($D463,products!$A:$A,products!C:C,,0)</f>
        <v>D</v>
      </c>
      <c r="P463">
        <f>_xlfn.XLOOKUP($D463,products!$A:$A,products!D:D,,0)</f>
        <v>0.2</v>
      </c>
      <c r="Q463">
        <f>_xlfn.XLOOKUP($D463,products!$A:$A,products!E:E,,0)</f>
        <v>2.6849999999999996</v>
      </c>
      <c r="R463">
        <f>_xlfn.XLOOKUP($D463,products!$A:$A,products!F:F,,0)</f>
        <v>1.3424999999999998</v>
      </c>
      <c r="S463">
        <f>_xlfn.XLOOKUP($D463,products!$A:$A,products!G:G,,0)</f>
        <v>0.16109999999999997</v>
      </c>
      <c r="T463">
        <f t="shared" si="7"/>
        <v>10.739999999999998</v>
      </c>
    </row>
    <row r="464" spans="1:20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t="str">
        <f>IF(_xlfn.XLOOKUP($C464,customers!$A:$A,customers!B:B," ",0) = 0, "N/A", _xlfn.XLOOKUP($C464,customers!$A:$A,customers!B:B," ",0))</f>
        <v>Borg Daile</v>
      </c>
      <c r="G464" t="str">
        <f>IF(_xlfn.XLOOKUP($C464,customers!$A:$A,customers!C:C," ",0) = 0, "N/A", _xlfn.XLOOKUP(C464,customers!$A:$A,customers!C:C," ",0))</f>
        <v>bdailecu@vistaprint.com</v>
      </c>
      <c r="H464" t="str">
        <f>IF(_xlfn.XLOOKUP(C464,customers!A:A,customers!D:D," ",0) = 0, "N/A", _xlfn.XLOOKUP(C464,customers!A:A,customers!D:D," ",0))</f>
        <v>+1 (770) 330-7785</v>
      </c>
      <c r="I464" t="str">
        <f>IF(_xlfn.XLOOKUP($C464,customers!$A:$A,customers!E:E," ",0) = 0, "N/A", _xlfn.XLOOKUP($C464,customers!$A:$A,customers!E:E," ",0))</f>
        <v>385 Corben Parkway</v>
      </c>
      <c r="J464" t="str">
        <f>IF(_xlfn.XLOOKUP($C464,customers!$A:$A,customers!F:F," ",0) = 0, "N/A", _xlfn.XLOOKUP($C464,customers!$A:$A,customers!F:F," ",0))</f>
        <v>Atlanta</v>
      </c>
      <c r="K464" t="str">
        <f>IF(_xlfn.XLOOKUP($C464,customers!$A:$A,customers!G:G," ",0) = 0, "N/A", _xlfn.XLOOKUP($C464,customers!$A:$A,customers!G:G," ",0))</f>
        <v>United States</v>
      </c>
      <c r="L464">
        <f>IF(_xlfn.XLOOKUP($C464,customers!$A:$A,customers!H:H," ",0) = 0, "N/A", _xlfn.XLOOKUP($C464,customers!$A:$A,customers!H:H," ",0))</f>
        <v>31119</v>
      </c>
      <c r="M464" t="str">
        <f>IF(_xlfn.XLOOKUP($C464,customers!$A:$A,customers!I:I," ",0) = 0, "N/A", _xlfn.XLOOKUP($C464,customers!$A:$A,customers!I:I," ",0))</f>
        <v>Yes</v>
      </c>
      <c r="N464" t="str">
        <f>_xlfn.XLOOKUP($D464,products!$A:$A,products!B:B,,0)</f>
        <v>Ara</v>
      </c>
      <c r="O464" t="str">
        <f>_xlfn.XLOOKUP($D464,products!$A:$A,products!C:C,,0)</f>
        <v>D</v>
      </c>
      <c r="P464">
        <f>_xlfn.XLOOKUP($D464,products!$A:$A,products!D:D,,0)</f>
        <v>1</v>
      </c>
      <c r="Q464">
        <f>_xlfn.XLOOKUP($D464,products!$A:$A,products!E:E,,0)</f>
        <v>9.9499999999999993</v>
      </c>
      <c r="R464">
        <f>_xlfn.XLOOKUP($D464,products!$A:$A,products!F:F,,0)</f>
        <v>0.99499999999999988</v>
      </c>
      <c r="S464">
        <f>_xlfn.XLOOKUP($D464,products!$A:$A,products!G:G,,0)</f>
        <v>0.89549999999999985</v>
      </c>
      <c r="T464">
        <f t="shared" si="7"/>
        <v>49.75</v>
      </c>
    </row>
    <row r="465" spans="1:20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t="str">
        <f>IF(_xlfn.XLOOKUP($C465,customers!$A:$A,customers!B:B," ",0) = 0, "N/A", _xlfn.XLOOKUP($C465,customers!$A:$A,customers!B:B," ",0))</f>
        <v>Adolphe Treherne</v>
      </c>
      <c r="G465" t="str">
        <f>IF(_xlfn.XLOOKUP($C465,customers!$A:$A,customers!C:C," ",0) = 0, "N/A", _xlfn.XLOOKUP(C465,customers!$A:$A,customers!C:C," ",0))</f>
        <v>atrehernecv@state.tx.us</v>
      </c>
      <c r="H465" t="str">
        <f>IF(_xlfn.XLOOKUP(C465,customers!A:A,customers!D:D," ",0) = 0, "N/A", _xlfn.XLOOKUP(C465,customers!A:A,customers!D:D," ",0))</f>
        <v>+353 (860) 359-7907</v>
      </c>
      <c r="I465" t="str">
        <f>IF(_xlfn.XLOOKUP($C465,customers!$A:$A,customers!E:E," ",0) = 0, "N/A", _xlfn.XLOOKUP($C465,customers!$A:$A,customers!E:E," ",0))</f>
        <v>66 Sundown Place</v>
      </c>
      <c r="J465" t="str">
        <f>IF(_xlfn.XLOOKUP($C465,customers!$A:$A,customers!F:F," ",0) = 0, "N/A", _xlfn.XLOOKUP($C465,customers!$A:$A,customers!F:F," ",0))</f>
        <v>Farranacoush</v>
      </c>
      <c r="K465" t="str">
        <f>IF(_xlfn.XLOOKUP($C465,customers!$A:$A,customers!G:G," ",0) = 0, "N/A", _xlfn.XLOOKUP($C465,customers!$A:$A,customers!G:G," ",0))</f>
        <v>Ireland</v>
      </c>
      <c r="L465" t="str">
        <f>IF(_xlfn.XLOOKUP($C465,customers!$A:$A,customers!H:H," ",0) = 0, "N/A", _xlfn.XLOOKUP($C465,customers!$A:$A,customers!H:H," ",0))</f>
        <v>P81</v>
      </c>
      <c r="M465" t="str">
        <f>IF(_xlfn.XLOOKUP($C465,customers!$A:$A,customers!I:I," ",0) = 0, "N/A", _xlfn.XLOOKUP($C465,customers!$A:$A,customers!I:I," ",0))</f>
        <v>No</v>
      </c>
      <c r="N465" t="str">
        <f>_xlfn.XLOOKUP($D465,products!$A:$A,products!B:B,,0)</f>
        <v>Exc</v>
      </c>
      <c r="O465" t="str">
        <f>_xlfn.XLOOKUP($D465,products!$A:$A,products!C:C,,0)</f>
        <v>M</v>
      </c>
      <c r="P465">
        <f>_xlfn.XLOOKUP($D465,products!$A:$A,products!D:D,,0)</f>
        <v>1</v>
      </c>
      <c r="Q465">
        <f>_xlfn.XLOOKUP($D465,products!$A:$A,products!E:E,,0)</f>
        <v>13.75</v>
      </c>
      <c r="R465">
        <f>_xlfn.XLOOKUP($D465,products!$A:$A,products!F:F,,0)</f>
        <v>1.375</v>
      </c>
      <c r="S465">
        <f>_xlfn.XLOOKUP($D465,products!$A:$A,products!G:G,,0)</f>
        <v>1.5125</v>
      </c>
      <c r="T465">
        <f t="shared" si="7"/>
        <v>27.5</v>
      </c>
    </row>
    <row r="466" spans="1:20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t="str">
        <f>IF(_xlfn.XLOOKUP($C466,customers!$A:$A,customers!B:B," ",0) = 0, "N/A", _xlfn.XLOOKUP($C466,customers!$A:$A,customers!B:B," ",0))</f>
        <v>Annetta Brentnall</v>
      </c>
      <c r="G466" t="str">
        <f>IF(_xlfn.XLOOKUP($C466,customers!$A:$A,customers!C:C," ",0) = 0, "N/A", _xlfn.XLOOKUP(C466,customers!$A:$A,customers!C:C," ",0))</f>
        <v>abrentnallcw@biglobe.ne.jp</v>
      </c>
      <c r="H466" t="str">
        <f>IF(_xlfn.XLOOKUP(C466,customers!A:A,customers!D:D," ",0) = 0, "N/A", _xlfn.XLOOKUP(C466,customers!A:A,customers!D:D," ",0))</f>
        <v>+44 (373) 897-1797</v>
      </c>
      <c r="I466" t="str">
        <f>IF(_xlfn.XLOOKUP($C466,customers!$A:$A,customers!E:E," ",0) = 0, "N/A", _xlfn.XLOOKUP($C466,customers!$A:$A,customers!E:E," ",0))</f>
        <v>00 Ludington Pass</v>
      </c>
      <c r="J466" t="str">
        <f>IF(_xlfn.XLOOKUP($C466,customers!$A:$A,customers!F:F," ",0) = 0, "N/A", _xlfn.XLOOKUP($C466,customers!$A:$A,customers!F:F," ",0))</f>
        <v>East End</v>
      </c>
      <c r="K466" t="str">
        <f>IF(_xlfn.XLOOKUP($C466,customers!$A:$A,customers!G:G," ",0) = 0, "N/A", _xlfn.XLOOKUP($C466,customers!$A:$A,customers!G:G," ",0))</f>
        <v>United Kingdom</v>
      </c>
      <c r="L466" t="str">
        <f>IF(_xlfn.XLOOKUP($C466,customers!$A:$A,customers!H:H," ",0) = 0, "N/A", _xlfn.XLOOKUP($C466,customers!$A:$A,customers!H:H," ",0))</f>
        <v>BH21</v>
      </c>
      <c r="M466" t="str">
        <f>IF(_xlfn.XLOOKUP($C466,customers!$A:$A,customers!I:I," ",0) = 0, "N/A", _xlfn.XLOOKUP($C466,customers!$A:$A,customers!I:I," ",0))</f>
        <v>No</v>
      </c>
      <c r="N466" t="str">
        <f>_xlfn.XLOOKUP($D466,products!$A:$A,products!B:B,,0)</f>
        <v>Lib</v>
      </c>
      <c r="O466" t="str">
        <f>_xlfn.XLOOKUP($D466,products!$A:$A,products!C:C,,0)</f>
        <v>D</v>
      </c>
      <c r="P466">
        <f>_xlfn.XLOOKUP($D466,products!$A:$A,products!D:D,,0)</f>
        <v>2.5</v>
      </c>
      <c r="Q466">
        <f>_xlfn.XLOOKUP($D466,products!$A:$A,products!E:E,,0)</f>
        <v>29.784999999999997</v>
      </c>
      <c r="R466">
        <f>_xlfn.XLOOKUP($D466,products!$A:$A,products!F:F,,0)</f>
        <v>1.1913999999999998</v>
      </c>
      <c r="S466">
        <f>_xlfn.XLOOKUP($D466,products!$A:$A,products!G:G,,0)</f>
        <v>3.8720499999999998</v>
      </c>
      <c r="T466">
        <f t="shared" si="7"/>
        <v>119.13999999999999</v>
      </c>
    </row>
    <row r="467" spans="1:20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t="str">
        <f>IF(_xlfn.XLOOKUP($C467,customers!$A:$A,customers!B:B," ",0) = 0, "N/A", _xlfn.XLOOKUP($C467,customers!$A:$A,customers!B:B," ",0))</f>
        <v>Dick Drinkall</v>
      </c>
      <c r="G467" t="str">
        <f>IF(_xlfn.XLOOKUP($C467,customers!$A:$A,customers!C:C," ",0) = 0, "N/A", _xlfn.XLOOKUP(C467,customers!$A:$A,customers!C:C," ",0))</f>
        <v>ddrinkallcx@psu.edu</v>
      </c>
      <c r="H467" t="str">
        <f>IF(_xlfn.XLOOKUP(C467,customers!A:A,customers!D:D," ",0) = 0, "N/A", _xlfn.XLOOKUP(C467,customers!A:A,customers!D:D," ",0))</f>
        <v>+1 (865) 407-3871</v>
      </c>
      <c r="I467" t="str">
        <f>IF(_xlfn.XLOOKUP($C467,customers!$A:$A,customers!E:E," ",0) = 0, "N/A", _xlfn.XLOOKUP($C467,customers!$A:$A,customers!E:E," ",0))</f>
        <v>82460 Grover Parkway</v>
      </c>
      <c r="J467" t="str">
        <f>IF(_xlfn.XLOOKUP($C467,customers!$A:$A,customers!F:F," ",0) = 0, "N/A", _xlfn.XLOOKUP($C467,customers!$A:$A,customers!F:F," ",0))</f>
        <v>Knoxville</v>
      </c>
      <c r="K467" t="str">
        <f>IF(_xlfn.XLOOKUP($C467,customers!$A:$A,customers!G:G," ",0) = 0, "N/A", _xlfn.XLOOKUP($C467,customers!$A:$A,customers!G:G," ",0))</f>
        <v>United States</v>
      </c>
      <c r="L467">
        <f>IF(_xlfn.XLOOKUP($C467,customers!$A:$A,customers!H:H," ",0) = 0, "N/A", _xlfn.XLOOKUP($C467,customers!$A:$A,customers!H:H," ",0))</f>
        <v>37939</v>
      </c>
      <c r="M467" t="str">
        <f>IF(_xlfn.XLOOKUP($C467,customers!$A:$A,customers!I:I," ",0) = 0, "N/A", _xlfn.XLOOKUP($C467,customers!$A:$A,customers!I:I," ",0))</f>
        <v>Yes</v>
      </c>
      <c r="N467" t="str">
        <f>_xlfn.XLOOKUP($D467,products!$A:$A,products!B:B,,0)</f>
        <v>Rob</v>
      </c>
      <c r="O467" t="str">
        <f>_xlfn.XLOOKUP($D467,products!$A:$A,products!C:C,,0)</f>
        <v>D</v>
      </c>
      <c r="P467">
        <f>_xlfn.XLOOKUP($D467,products!$A:$A,products!D:D,,0)</f>
        <v>2.5</v>
      </c>
      <c r="Q467">
        <f>_xlfn.XLOOKUP($D467,products!$A:$A,products!E:E,,0)</f>
        <v>20.584999999999997</v>
      </c>
      <c r="R467">
        <f>_xlfn.XLOOKUP($D467,products!$A:$A,products!F:F,,0)</f>
        <v>0.82339999999999991</v>
      </c>
      <c r="S467">
        <f>_xlfn.XLOOKUP($D467,products!$A:$A,products!G:G,,0)</f>
        <v>1.2350999999999999</v>
      </c>
      <c r="T467">
        <f t="shared" si="7"/>
        <v>20.584999999999997</v>
      </c>
    </row>
    <row r="468" spans="1:20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t="str">
        <f>IF(_xlfn.XLOOKUP($C468,customers!$A:$A,customers!B:B," ",0) = 0, "N/A", _xlfn.XLOOKUP($C468,customers!$A:$A,customers!B:B," ",0))</f>
        <v>Dagny Kornel</v>
      </c>
      <c r="G468" t="str">
        <f>IF(_xlfn.XLOOKUP($C468,customers!$A:$A,customers!C:C," ",0) = 0, "N/A", _xlfn.XLOOKUP(C468,customers!$A:$A,customers!C:C," ",0))</f>
        <v>dkornelcy@cyberchimps.com</v>
      </c>
      <c r="H468" t="str">
        <f>IF(_xlfn.XLOOKUP(C468,customers!A:A,customers!D:D," ",0) = 0, "N/A", _xlfn.XLOOKUP(C468,customers!A:A,customers!D:D," ",0))</f>
        <v>+1 (989) 565-9120</v>
      </c>
      <c r="I468" t="str">
        <f>IF(_xlfn.XLOOKUP($C468,customers!$A:$A,customers!E:E," ",0) = 0, "N/A", _xlfn.XLOOKUP($C468,customers!$A:$A,customers!E:E," ",0))</f>
        <v>60360 Killdeer Alley</v>
      </c>
      <c r="J468" t="str">
        <f>IF(_xlfn.XLOOKUP($C468,customers!$A:$A,customers!F:F," ",0) = 0, "N/A", _xlfn.XLOOKUP($C468,customers!$A:$A,customers!F:F," ",0))</f>
        <v>Saginaw</v>
      </c>
      <c r="K468" t="str">
        <f>IF(_xlfn.XLOOKUP($C468,customers!$A:$A,customers!G:G," ",0) = 0, "N/A", _xlfn.XLOOKUP($C468,customers!$A:$A,customers!G:G," ",0))</f>
        <v>United States</v>
      </c>
      <c r="L468">
        <f>IF(_xlfn.XLOOKUP($C468,customers!$A:$A,customers!H:H," ",0) = 0, "N/A", _xlfn.XLOOKUP($C468,customers!$A:$A,customers!H:H," ",0))</f>
        <v>48604</v>
      </c>
      <c r="M468" t="str">
        <f>IF(_xlfn.XLOOKUP($C468,customers!$A:$A,customers!I:I," ",0) = 0, "N/A", _xlfn.XLOOKUP($C468,customers!$A:$A,customers!I:I," ",0))</f>
        <v>Yes</v>
      </c>
      <c r="N468" t="str">
        <f>_xlfn.XLOOKUP($D468,products!$A:$A,products!B:B,,0)</f>
        <v>Ara</v>
      </c>
      <c r="O468" t="str">
        <f>_xlfn.XLOOKUP($D468,products!$A:$A,products!C:C,,0)</f>
        <v>D</v>
      </c>
      <c r="P468">
        <f>_xlfn.XLOOKUP($D468,products!$A:$A,products!D:D,,0)</f>
        <v>0.2</v>
      </c>
      <c r="Q468">
        <f>_xlfn.XLOOKUP($D468,products!$A:$A,products!E:E,,0)</f>
        <v>2.9849999999999999</v>
      </c>
      <c r="R468">
        <f>_xlfn.XLOOKUP($D468,products!$A:$A,products!F:F,,0)</f>
        <v>1.4924999999999999</v>
      </c>
      <c r="S468">
        <f>_xlfn.XLOOKUP($D468,products!$A:$A,products!G:G,,0)</f>
        <v>0.26865</v>
      </c>
      <c r="T468">
        <f t="shared" si="7"/>
        <v>8.9550000000000001</v>
      </c>
    </row>
    <row r="469" spans="1:20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t="str">
        <f>IF(_xlfn.XLOOKUP($C469,customers!$A:$A,customers!B:B," ",0) = 0, "N/A", _xlfn.XLOOKUP($C469,customers!$A:$A,customers!B:B," ",0))</f>
        <v>Rhona Lequeux</v>
      </c>
      <c r="G469" t="str">
        <f>IF(_xlfn.XLOOKUP($C469,customers!$A:$A,customers!C:C," ",0) = 0, "N/A", _xlfn.XLOOKUP(C469,customers!$A:$A,customers!C:C," ",0))</f>
        <v>rlequeuxcz@newyorker.com</v>
      </c>
      <c r="H469" t="str">
        <f>IF(_xlfn.XLOOKUP(C469,customers!A:A,customers!D:D," ",0) = 0, "N/A", _xlfn.XLOOKUP(C469,customers!A:A,customers!D:D," ",0))</f>
        <v>+1 (904) 161-6088</v>
      </c>
      <c r="I469" t="str">
        <f>IF(_xlfn.XLOOKUP($C469,customers!$A:$A,customers!E:E," ",0) = 0, "N/A", _xlfn.XLOOKUP($C469,customers!$A:$A,customers!E:E," ",0))</f>
        <v>093 Mayfield Place</v>
      </c>
      <c r="J469" t="str">
        <f>IF(_xlfn.XLOOKUP($C469,customers!$A:$A,customers!F:F," ",0) = 0, "N/A", _xlfn.XLOOKUP($C469,customers!$A:$A,customers!F:F," ",0))</f>
        <v>Saint Augustine</v>
      </c>
      <c r="K469" t="str">
        <f>IF(_xlfn.XLOOKUP($C469,customers!$A:$A,customers!G:G," ",0) = 0, "N/A", _xlfn.XLOOKUP($C469,customers!$A:$A,customers!G:G," ",0))</f>
        <v>United States</v>
      </c>
      <c r="L469">
        <f>IF(_xlfn.XLOOKUP($C469,customers!$A:$A,customers!H:H," ",0) = 0, "N/A", _xlfn.XLOOKUP($C469,customers!$A:$A,customers!H:H," ",0))</f>
        <v>32092</v>
      </c>
      <c r="M469" t="str">
        <f>IF(_xlfn.XLOOKUP($C469,customers!$A:$A,customers!I:I," ",0) = 0, "N/A", _xlfn.XLOOKUP($C469,customers!$A:$A,customers!I:I," ",0))</f>
        <v>No</v>
      </c>
      <c r="N469" t="str">
        <f>_xlfn.XLOOKUP($D469,products!$A:$A,products!B:B,,0)</f>
        <v>Ara</v>
      </c>
      <c r="O469" t="str">
        <f>_xlfn.XLOOKUP($D469,products!$A:$A,products!C:C,,0)</f>
        <v>D</v>
      </c>
      <c r="P469">
        <f>_xlfn.XLOOKUP($D469,products!$A:$A,products!D:D,,0)</f>
        <v>0.5</v>
      </c>
      <c r="Q469">
        <f>_xlfn.XLOOKUP($D469,products!$A:$A,products!E:E,,0)</f>
        <v>5.97</v>
      </c>
      <c r="R469">
        <f>_xlfn.XLOOKUP($D469,products!$A:$A,products!F:F,,0)</f>
        <v>1.194</v>
      </c>
      <c r="S469">
        <f>_xlfn.XLOOKUP($D469,products!$A:$A,products!G:G,,0)</f>
        <v>0.5373</v>
      </c>
      <c r="T469">
        <f t="shared" si="7"/>
        <v>5.97</v>
      </c>
    </row>
    <row r="470" spans="1:20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t="str">
        <f>IF(_xlfn.XLOOKUP($C470,customers!$A:$A,customers!B:B," ",0) = 0, "N/A", _xlfn.XLOOKUP($C470,customers!$A:$A,customers!B:B," ",0))</f>
        <v>Julius Mccaull</v>
      </c>
      <c r="G470" t="str">
        <f>IF(_xlfn.XLOOKUP($C470,customers!$A:$A,customers!C:C," ",0) = 0, "N/A", _xlfn.XLOOKUP(C470,customers!$A:$A,customers!C:C," ",0))</f>
        <v>jmccaulld0@parallels.com</v>
      </c>
      <c r="H470" t="str">
        <f>IF(_xlfn.XLOOKUP(C470,customers!A:A,customers!D:D," ",0) = 0, "N/A", _xlfn.XLOOKUP(C470,customers!A:A,customers!D:D," ",0))</f>
        <v>N/A</v>
      </c>
      <c r="I470" t="str">
        <f>IF(_xlfn.XLOOKUP($C470,customers!$A:$A,customers!E:E," ",0) = 0, "N/A", _xlfn.XLOOKUP($C470,customers!$A:$A,customers!E:E," ",0))</f>
        <v>89 Gulseth Circle</v>
      </c>
      <c r="J470" t="str">
        <f>IF(_xlfn.XLOOKUP($C470,customers!$A:$A,customers!F:F," ",0) = 0, "N/A", _xlfn.XLOOKUP($C470,customers!$A:$A,customers!F:F," ",0))</f>
        <v>San Rafael</v>
      </c>
      <c r="K470" t="str">
        <f>IF(_xlfn.XLOOKUP($C470,customers!$A:$A,customers!G:G," ",0) = 0, "N/A", _xlfn.XLOOKUP($C470,customers!$A:$A,customers!G:G," ",0))</f>
        <v>United States</v>
      </c>
      <c r="L470">
        <f>IF(_xlfn.XLOOKUP($C470,customers!$A:$A,customers!H:H," ",0) = 0, "N/A", _xlfn.XLOOKUP($C470,customers!$A:$A,customers!H:H," ",0))</f>
        <v>94913</v>
      </c>
      <c r="M470" t="str">
        <f>IF(_xlfn.XLOOKUP($C470,customers!$A:$A,customers!I:I," ",0) = 0, "N/A", _xlfn.XLOOKUP($C470,customers!$A:$A,customers!I:I," ",0))</f>
        <v>Yes</v>
      </c>
      <c r="N470" t="str">
        <f>_xlfn.XLOOKUP($D470,products!$A:$A,products!B:B,,0)</f>
        <v>Exc</v>
      </c>
      <c r="O470" t="str">
        <f>_xlfn.XLOOKUP($D470,products!$A:$A,products!C:C,,0)</f>
        <v>M</v>
      </c>
      <c r="P470">
        <f>_xlfn.XLOOKUP($D470,products!$A:$A,products!D:D,,0)</f>
        <v>1</v>
      </c>
      <c r="Q470">
        <f>_xlfn.XLOOKUP($D470,products!$A:$A,products!E:E,,0)</f>
        <v>13.75</v>
      </c>
      <c r="R470">
        <f>_xlfn.XLOOKUP($D470,products!$A:$A,products!F:F,,0)</f>
        <v>1.375</v>
      </c>
      <c r="S470">
        <f>_xlfn.XLOOKUP($D470,products!$A:$A,products!G:G,,0)</f>
        <v>1.5125</v>
      </c>
      <c r="T470">
        <f t="shared" si="7"/>
        <v>41.25</v>
      </c>
    </row>
    <row r="471" spans="1:20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t="str">
        <f>IF(_xlfn.XLOOKUP($C471,customers!$A:$A,customers!B:B," ",0) = 0, "N/A", _xlfn.XLOOKUP($C471,customers!$A:$A,customers!B:B," ",0))</f>
        <v>Ailey Brash</v>
      </c>
      <c r="G471" t="str">
        <f>IF(_xlfn.XLOOKUP($C471,customers!$A:$A,customers!C:C," ",0) = 0, "N/A", _xlfn.XLOOKUP(C471,customers!$A:$A,customers!C:C," ",0))</f>
        <v>abrashda@plala.or.jp</v>
      </c>
      <c r="H471" t="str">
        <f>IF(_xlfn.XLOOKUP(C471,customers!A:A,customers!D:D," ",0) = 0, "N/A", _xlfn.XLOOKUP(C471,customers!A:A,customers!D:D," ",0))</f>
        <v>+1 (917) 544-7136</v>
      </c>
      <c r="I471" t="str">
        <f>IF(_xlfn.XLOOKUP($C471,customers!$A:$A,customers!E:E," ",0) = 0, "N/A", _xlfn.XLOOKUP($C471,customers!$A:$A,customers!E:E," ",0))</f>
        <v>64700 Eagan Crossing</v>
      </c>
      <c r="J471" t="str">
        <f>IF(_xlfn.XLOOKUP($C471,customers!$A:$A,customers!F:F," ",0) = 0, "N/A", _xlfn.XLOOKUP($C471,customers!$A:$A,customers!F:F," ",0))</f>
        <v>Flushing</v>
      </c>
      <c r="K471" t="str">
        <f>IF(_xlfn.XLOOKUP($C471,customers!$A:$A,customers!G:G," ",0) = 0, "N/A", _xlfn.XLOOKUP($C471,customers!$A:$A,customers!G:G," ",0))</f>
        <v>United States</v>
      </c>
      <c r="L471">
        <f>IF(_xlfn.XLOOKUP($C471,customers!$A:$A,customers!H:H," ",0) = 0, "N/A", _xlfn.XLOOKUP($C471,customers!$A:$A,customers!H:H," ",0))</f>
        <v>11388</v>
      </c>
      <c r="M471" t="str">
        <f>IF(_xlfn.XLOOKUP($C471,customers!$A:$A,customers!I:I," ",0) = 0, "N/A", _xlfn.XLOOKUP($C471,customers!$A:$A,customers!I:I," ",0))</f>
        <v>Yes</v>
      </c>
      <c r="N471" t="str">
        <f>_xlfn.XLOOKUP($D471,products!$A:$A,products!B:B,,0)</f>
        <v>Exc</v>
      </c>
      <c r="O471" t="str">
        <f>_xlfn.XLOOKUP($D471,products!$A:$A,products!C:C,,0)</f>
        <v>L</v>
      </c>
      <c r="P471">
        <f>_xlfn.XLOOKUP($D471,products!$A:$A,products!D:D,,0)</f>
        <v>0.2</v>
      </c>
      <c r="Q471">
        <f>_xlfn.XLOOKUP($D471,products!$A:$A,products!E:E,,0)</f>
        <v>4.4550000000000001</v>
      </c>
      <c r="R471">
        <f>_xlfn.XLOOKUP($D471,products!$A:$A,products!F:F,,0)</f>
        <v>2.2275</v>
      </c>
      <c r="S471">
        <f>_xlfn.XLOOKUP($D471,products!$A:$A,products!G:G,,0)</f>
        <v>0.49004999999999999</v>
      </c>
      <c r="T471">
        <f t="shared" si="7"/>
        <v>22.274999999999999</v>
      </c>
    </row>
    <row r="472" spans="1:20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t="str">
        <f>IF(_xlfn.XLOOKUP($C472,customers!$A:$A,customers!B:B," ",0) = 0, "N/A", _xlfn.XLOOKUP($C472,customers!$A:$A,customers!B:B," ",0))</f>
        <v>Alberto Hutchinson</v>
      </c>
      <c r="G472" t="str">
        <f>IF(_xlfn.XLOOKUP($C472,customers!$A:$A,customers!C:C," ",0) = 0, "N/A", _xlfn.XLOOKUP(C472,customers!$A:$A,customers!C:C," ",0))</f>
        <v>ahutchinsond2@imgur.com</v>
      </c>
      <c r="H472" t="str">
        <f>IF(_xlfn.XLOOKUP(C472,customers!A:A,customers!D:D," ",0) = 0, "N/A", _xlfn.XLOOKUP(C472,customers!A:A,customers!D:D," ",0))</f>
        <v>+1 (404) 775-3251</v>
      </c>
      <c r="I472" t="str">
        <f>IF(_xlfn.XLOOKUP($C472,customers!$A:$A,customers!E:E," ",0) = 0, "N/A", _xlfn.XLOOKUP($C472,customers!$A:$A,customers!E:E," ",0))</f>
        <v>327 Erie Way</v>
      </c>
      <c r="J472" t="str">
        <f>IF(_xlfn.XLOOKUP($C472,customers!$A:$A,customers!F:F," ",0) = 0, "N/A", _xlfn.XLOOKUP($C472,customers!$A:$A,customers!F:F," ",0))</f>
        <v>Lawrenceville</v>
      </c>
      <c r="K472" t="str">
        <f>IF(_xlfn.XLOOKUP($C472,customers!$A:$A,customers!G:G," ",0) = 0, "N/A", _xlfn.XLOOKUP($C472,customers!$A:$A,customers!G:G," ",0))</f>
        <v>United States</v>
      </c>
      <c r="L472">
        <f>IF(_xlfn.XLOOKUP($C472,customers!$A:$A,customers!H:H," ",0) = 0, "N/A", _xlfn.XLOOKUP($C472,customers!$A:$A,customers!H:H," ",0))</f>
        <v>30045</v>
      </c>
      <c r="M472" t="str">
        <f>IF(_xlfn.XLOOKUP($C472,customers!$A:$A,customers!I:I," ",0) = 0, "N/A", _xlfn.XLOOKUP($C472,customers!$A:$A,customers!I:I," ",0))</f>
        <v>Yes</v>
      </c>
      <c r="N472" t="str">
        <f>_xlfn.XLOOKUP($D472,products!$A:$A,products!B:B,,0)</f>
        <v>Ara</v>
      </c>
      <c r="O472" t="str">
        <f>_xlfn.XLOOKUP($D472,products!$A:$A,products!C:C,,0)</f>
        <v>M</v>
      </c>
      <c r="P472">
        <f>_xlfn.XLOOKUP($D472,products!$A:$A,products!D:D,,0)</f>
        <v>0.5</v>
      </c>
      <c r="Q472">
        <f>_xlfn.XLOOKUP($D472,products!$A:$A,products!E:E,,0)</f>
        <v>6.75</v>
      </c>
      <c r="R472">
        <f>_xlfn.XLOOKUP($D472,products!$A:$A,products!F:F,,0)</f>
        <v>1.35</v>
      </c>
      <c r="S472">
        <f>_xlfn.XLOOKUP($D472,products!$A:$A,products!G:G,,0)</f>
        <v>0.60749999999999993</v>
      </c>
      <c r="T472">
        <f t="shared" si="7"/>
        <v>6.75</v>
      </c>
    </row>
    <row r="473" spans="1:20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t="str">
        <f>IF(_xlfn.XLOOKUP($C473,customers!$A:$A,customers!B:B," ",0) = 0, "N/A", _xlfn.XLOOKUP($C473,customers!$A:$A,customers!B:B," ",0))</f>
        <v>Lamond Gheeraert</v>
      </c>
      <c r="G473" t="str">
        <f>IF(_xlfn.XLOOKUP($C473,customers!$A:$A,customers!C:C," ",0) = 0, "N/A", _xlfn.XLOOKUP(C473,customers!$A:$A,customers!C:C," ",0))</f>
        <v>N/A</v>
      </c>
      <c r="H473" t="str">
        <f>IF(_xlfn.XLOOKUP(C473,customers!A:A,customers!D:D," ",0) = 0, "N/A", _xlfn.XLOOKUP(C473,customers!A:A,customers!D:D," ",0))</f>
        <v>+1 (785) 654-9564</v>
      </c>
      <c r="I473" t="str">
        <f>IF(_xlfn.XLOOKUP($C473,customers!$A:$A,customers!E:E," ",0) = 0, "N/A", _xlfn.XLOOKUP($C473,customers!$A:$A,customers!E:E," ",0))</f>
        <v>02354 Melvin Parkway</v>
      </c>
      <c r="J473" t="str">
        <f>IF(_xlfn.XLOOKUP($C473,customers!$A:$A,customers!F:F," ",0) = 0, "N/A", _xlfn.XLOOKUP($C473,customers!$A:$A,customers!F:F," ",0))</f>
        <v>Topeka</v>
      </c>
      <c r="K473" t="str">
        <f>IF(_xlfn.XLOOKUP($C473,customers!$A:$A,customers!G:G," ",0) = 0, "N/A", _xlfn.XLOOKUP($C473,customers!$A:$A,customers!G:G," ",0))</f>
        <v>United States</v>
      </c>
      <c r="L473">
        <f>IF(_xlfn.XLOOKUP($C473,customers!$A:$A,customers!H:H," ",0) = 0, "N/A", _xlfn.XLOOKUP($C473,customers!$A:$A,customers!H:H," ",0))</f>
        <v>66622</v>
      </c>
      <c r="M473" t="str">
        <f>IF(_xlfn.XLOOKUP($C473,customers!$A:$A,customers!I:I," ",0) = 0, "N/A", _xlfn.XLOOKUP($C473,customers!$A:$A,customers!I:I," ",0))</f>
        <v>Yes</v>
      </c>
      <c r="N473" t="str">
        <f>_xlfn.XLOOKUP($D473,products!$A:$A,products!B:B,,0)</f>
        <v>Lib</v>
      </c>
      <c r="O473" t="str">
        <f>_xlfn.XLOOKUP($D473,products!$A:$A,products!C:C,,0)</f>
        <v>M</v>
      </c>
      <c r="P473">
        <f>_xlfn.XLOOKUP($D473,products!$A:$A,products!D:D,,0)</f>
        <v>2.5</v>
      </c>
      <c r="Q473">
        <f>_xlfn.XLOOKUP($D473,products!$A:$A,products!E:E,,0)</f>
        <v>33.464999999999996</v>
      </c>
      <c r="R473">
        <f>_xlfn.XLOOKUP($D473,products!$A:$A,products!F:F,,0)</f>
        <v>1.3385999999999998</v>
      </c>
      <c r="S473">
        <f>_xlfn.XLOOKUP($D473,products!$A:$A,products!G:G,,0)</f>
        <v>4.3504499999999995</v>
      </c>
      <c r="T473">
        <f t="shared" si="7"/>
        <v>133.85999999999999</v>
      </c>
    </row>
    <row r="474" spans="1:20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t="str">
        <f>IF(_xlfn.XLOOKUP($C474,customers!$A:$A,customers!B:B," ",0) = 0, "N/A", _xlfn.XLOOKUP($C474,customers!$A:$A,customers!B:B," ",0))</f>
        <v>Roxine Drivers</v>
      </c>
      <c r="G474" t="str">
        <f>IF(_xlfn.XLOOKUP($C474,customers!$A:$A,customers!C:C," ",0) = 0, "N/A", _xlfn.XLOOKUP(C474,customers!$A:$A,customers!C:C," ",0))</f>
        <v>rdriversd4@hexun.com</v>
      </c>
      <c r="H474" t="str">
        <f>IF(_xlfn.XLOOKUP(C474,customers!A:A,customers!D:D," ",0) = 0, "N/A", _xlfn.XLOOKUP(C474,customers!A:A,customers!D:D," ",0))</f>
        <v>+1 (913) 127-4257</v>
      </c>
      <c r="I474" t="str">
        <f>IF(_xlfn.XLOOKUP($C474,customers!$A:$A,customers!E:E," ",0) = 0, "N/A", _xlfn.XLOOKUP($C474,customers!$A:$A,customers!E:E," ",0))</f>
        <v>842 Cardinal Court</v>
      </c>
      <c r="J474" t="str">
        <f>IF(_xlfn.XLOOKUP($C474,customers!$A:$A,customers!F:F," ",0) = 0, "N/A", _xlfn.XLOOKUP($C474,customers!$A:$A,customers!F:F," ",0))</f>
        <v>Shawnee Mission</v>
      </c>
      <c r="K474" t="str">
        <f>IF(_xlfn.XLOOKUP($C474,customers!$A:$A,customers!G:G," ",0) = 0, "N/A", _xlfn.XLOOKUP($C474,customers!$A:$A,customers!G:G," ",0))</f>
        <v>United States</v>
      </c>
      <c r="L474">
        <f>IF(_xlfn.XLOOKUP($C474,customers!$A:$A,customers!H:H," ",0) = 0, "N/A", _xlfn.XLOOKUP($C474,customers!$A:$A,customers!H:H," ",0))</f>
        <v>66276</v>
      </c>
      <c r="M474" t="str">
        <f>IF(_xlfn.XLOOKUP($C474,customers!$A:$A,customers!I:I," ",0) = 0, "N/A", _xlfn.XLOOKUP($C474,customers!$A:$A,customers!I:I," ",0))</f>
        <v>No</v>
      </c>
      <c r="N474" t="str">
        <f>_xlfn.XLOOKUP($D474,products!$A:$A,products!B:B,,0)</f>
        <v>Ara</v>
      </c>
      <c r="O474" t="str">
        <f>_xlfn.XLOOKUP($D474,products!$A:$A,products!C:C,,0)</f>
        <v>D</v>
      </c>
      <c r="P474">
        <f>_xlfn.XLOOKUP($D474,products!$A:$A,products!D:D,,0)</f>
        <v>0.2</v>
      </c>
      <c r="Q474">
        <f>_xlfn.XLOOKUP($D474,products!$A:$A,products!E:E,,0)</f>
        <v>2.9849999999999999</v>
      </c>
      <c r="R474">
        <f>_xlfn.XLOOKUP($D474,products!$A:$A,products!F:F,,0)</f>
        <v>1.4924999999999999</v>
      </c>
      <c r="S474">
        <f>_xlfn.XLOOKUP($D474,products!$A:$A,products!G:G,,0)</f>
        <v>0.26865</v>
      </c>
      <c r="T474">
        <f t="shared" si="7"/>
        <v>5.97</v>
      </c>
    </row>
    <row r="475" spans="1:20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t="str">
        <f>IF(_xlfn.XLOOKUP($C475,customers!$A:$A,customers!B:B," ",0) = 0, "N/A", _xlfn.XLOOKUP($C475,customers!$A:$A,customers!B:B," ",0))</f>
        <v>Heloise Zeal</v>
      </c>
      <c r="G475" t="str">
        <f>IF(_xlfn.XLOOKUP($C475,customers!$A:$A,customers!C:C," ",0) = 0, "N/A", _xlfn.XLOOKUP(C475,customers!$A:$A,customers!C:C," ",0))</f>
        <v>hzeald5@google.de</v>
      </c>
      <c r="H475" t="str">
        <f>IF(_xlfn.XLOOKUP(C475,customers!A:A,customers!D:D," ",0) = 0, "N/A", _xlfn.XLOOKUP(C475,customers!A:A,customers!D:D," ",0))</f>
        <v>+1 (206) 775-4468</v>
      </c>
      <c r="I475" t="str">
        <f>IF(_xlfn.XLOOKUP($C475,customers!$A:$A,customers!E:E," ",0) = 0, "N/A", _xlfn.XLOOKUP($C475,customers!$A:$A,customers!E:E," ",0))</f>
        <v>0420 Schurz Parkway</v>
      </c>
      <c r="J475" t="str">
        <f>IF(_xlfn.XLOOKUP($C475,customers!$A:$A,customers!F:F," ",0) = 0, "N/A", _xlfn.XLOOKUP($C475,customers!$A:$A,customers!F:F," ",0))</f>
        <v>Seattle</v>
      </c>
      <c r="K475" t="str">
        <f>IF(_xlfn.XLOOKUP($C475,customers!$A:$A,customers!G:G," ",0) = 0, "N/A", _xlfn.XLOOKUP($C475,customers!$A:$A,customers!G:G," ",0))</f>
        <v>United States</v>
      </c>
      <c r="L475">
        <f>IF(_xlfn.XLOOKUP($C475,customers!$A:$A,customers!H:H," ",0) = 0, "N/A", _xlfn.XLOOKUP($C475,customers!$A:$A,customers!H:H," ",0))</f>
        <v>98148</v>
      </c>
      <c r="M475" t="str">
        <f>IF(_xlfn.XLOOKUP($C475,customers!$A:$A,customers!I:I," ",0) = 0, "N/A", _xlfn.XLOOKUP($C475,customers!$A:$A,customers!I:I," ",0))</f>
        <v>No</v>
      </c>
      <c r="N475" t="str">
        <f>_xlfn.XLOOKUP($D475,products!$A:$A,products!B:B,,0)</f>
        <v>Ara</v>
      </c>
      <c r="O475" t="str">
        <f>_xlfn.XLOOKUP($D475,products!$A:$A,products!C:C,,0)</f>
        <v>L</v>
      </c>
      <c r="P475">
        <f>_xlfn.XLOOKUP($D475,products!$A:$A,products!D:D,,0)</f>
        <v>1</v>
      </c>
      <c r="Q475">
        <f>_xlfn.XLOOKUP($D475,products!$A:$A,products!E:E,,0)</f>
        <v>12.95</v>
      </c>
      <c r="R475">
        <f>_xlfn.XLOOKUP($D475,products!$A:$A,products!F:F,,0)</f>
        <v>1.2949999999999999</v>
      </c>
      <c r="S475">
        <f>_xlfn.XLOOKUP($D475,products!$A:$A,products!G:G,,0)</f>
        <v>1.1655</v>
      </c>
      <c r="T475">
        <f t="shared" si="7"/>
        <v>25.9</v>
      </c>
    </row>
    <row r="476" spans="1:20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t="str">
        <f>IF(_xlfn.XLOOKUP($C476,customers!$A:$A,customers!B:B," ",0) = 0, "N/A", _xlfn.XLOOKUP($C476,customers!$A:$A,customers!B:B," ",0))</f>
        <v>Granger Smallcombe</v>
      </c>
      <c r="G476" t="str">
        <f>IF(_xlfn.XLOOKUP($C476,customers!$A:$A,customers!C:C," ",0) = 0, "N/A", _xlfn.XLOOKUP(C476,customers!$A:$A,customers!C:C," ",0))</f>
        <v>gsmallcombed6@ucla.edu</v>
      </c>
      <c r="H476" t="str">
        <f>IF(_xlfn.XLOOKUP(C476,customers!A:A,customers!D:D," ",0) = 0, "N/A", _xlfn.XLOOKUP(C476,customers!A:A,customers!D:D," ",0))</f>
        <v>+353 (374) 810-4528</v>
      </c>
      <c r="I476" t="str">
        <f>IF(_xlfn.XLOOKUP($C476,customers!$A:$A,customers!E:E," ",0) = 0, "N/A", _xlfn.XLOOKUP($C476,customers!$A:$A,customers!E:E," ",0))</f>
        <v>8448 Oxford Trail</v>
      </c>
      <c r="J476" t="str">
        <f>IF(_xlfn.XLOOKUP($C476,customers!$A:$A,customers!F:F," ",0) = 0, "N/A", _xlfn.XLOOKUP($C476,customers!$A:$A,customers!F:F," ",0))</f>
        <v>Kilkenny</v>
      </c>
      <c r="K476" t="str">
        <f>IF(_xlfn.XLOOKUP($C476,customers!$A:$A,customers!G:G," ",0) = 0, "N/A", _xlfn.XLOOKUP($C476,customers!$A:$A,customers!G:G," ",0))</f>
        <v>Ireland</v>
      </c>
      <c r="L476" t="str">
        <f>IF(_xlfn.XLOOKUP($C476,customers!$A:$A,customers!H:H," ",0) = 0, "N/A", _xlfn.XLOOKUP($C476,customers!$A:$A,customers!H:H," ",0))</f>
        <v>R95</v>
      </c>
      <c r="M476" t="str">
        <f>IF(_xlfn.XLOOKUP($C476,customers!$A:$A,customers!I:I," ",0) = 0, "N/A", _xlfn.XLOOKUP($C476,customers!$A:$A,customers!I:I," ",0))</f>
        <v>Yes</v>
      </c>
      <c r="N476" t="str">
        <f>_xlfn.XLOOKUP($D476,products!$A:$A,products!B:B,,0)</f>
        <v>Exc</v>
      </c>
      <c r="O476" t="str">
        <f>_xlfn.XLOOKUP($D476,products!$A:$A,products!C:C,,0)</f>
        <v>M</v>
      </c>
      <c r="P476">
        <f>_xlfn.XLOOKUP($D476,products!$A:$A,products!D:D,,0)</f>
        <v>2.5</v>
      </c>
      <c r="Q476">
        <f>_xlfn.XLOOKUP($D476,products!$A:$A,products!E:E,,0)</f>
        <v>31.624999999999996</v>
      </c>
      <c r="R476">
        <f>_xlfn.XLOOKUP($D476,products!$A:$A,products!F:F,,0)</f>
        <v>1.2649999999999999</v>
      </c>
      <c r="S476">
        <f>_xlfn.XLOOKUP($D476,products!$A:$A,products!G:G,,0)</f>
        <v>3.4787499999999998</v>
      </c>
      <c r="T476">
        <f t="shared" si="7"/>
        <v>31.624999999999996</v>
      </c>
    </row>
    <row r="477" spans="1:20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t="str">
        <f>IF(_xlfn.XLOOKUP($C477,customers!$A:$A,customers!B:B," ",0) = 0, "N/A", _xlfn.XLOOKUP($C477,customers!$A:$A,customers!B:B," ",0))</f>
        <v>Daryn Dibley</v>
      </c>
      <c r="G477" t="str">
        <f>IF(_xlfn.XLOOKUP($C477,customers!$A:$A,customers!C:C," ",0) = 0, "N/A", _xlfn.XLOOKUP(C477,customers!$A:$A,customers!C:C," ",0))</f>
        <v>ddibleyd7@feedburner.com</v>
      </c>
      <c r="H477" t="str">
        <f>IF(_xlfn.XLOOKUP(C477,customers!A:A,customers!D:D," ",0) = 0, "N/A", _xlfn.XLOOKUP(C477,customers!A:A,customers!D:D," ",0))</f>
        <v>N/A</v>
      </c>
      <c r="I477" t="str">
        <f>IF(_xlfn.XLOOKUP($C477,customers!$A:$A,customers!E:E," ",0) = 0, "N/A", _xlfn.XLOOKUP($C477,customers!$A:$A,customers!E:E," ",0))</f>
        <v>5676 Southridge Street</v>
      </c>
      <c r="J477" t="str">
        <f>IF(_xlfn.XLOOKUP($C477,customers!$A:$A,customers!F:F," ",0) = 0, "N/A", _xlfn.XLOOKUP($C477,customers!$A:$A,customers!F:F," ",0))</f>
        <v>Kissimmee</v>
      </c>
      <c r="K477" t="str">
        <f>IF(_xlfn.XLOOKUP($C477,customers!$A:$A,customers!G:G," ",0) = 0, "N/A", _xlfn.XLOOKUP($C477,customers!$A:$A,customers!G:G," ",0))</f>
        <v>United States</v>
      </c>
      <c r="L477">
        <f>IF(_xlfn.XLOOKUP($C477,customers!$A:$A,customers!H:H," ",0) = 0, "N/A", _xlfn.XLOOKUP($C477,customers!$A:$A,customers!H:H," ",0))</f>
        <v>34745</v>
      </c>
      <c r="M477" t="str">
        <f>IF(_xlfn.XLOOKUP($C477,customers!$A:$A,customers!I:I," ",0) = 0, "N/A", _xlfn.XLOOKUP($C477,customers!$A:$A,customers!I:I," ",0))</f>
        <v>No</v>
      </c>
      <c r="N477" t="str">
        <f>_xlfn.XLOOKUP($D477,products!$A:$A,products!B:B,,0)</f>
        <v>Lib</v>
      </c>
      <c r="O477" t="str">
        <f>_xlfn.XLOOKUP($D477,products!$A:$A,products!C:C,,0)</f>
        <v>M</v>
      </c>
      <c r="P477">
        <f>_xlfn.XLOOKUP($D477,products!$A:$A,products!D:D,,0)</f>
        <v>0.2</v>
      </c>
      <c r="Q477">
        <f>_xlfn.XLOOKUP($D477,products!$A:$A,products!E:E,,0)</f>
        <v>4.3650000000000002</v>
      </c>
      <c r="R477">
        <f>_xlfn.XLOOKUP($D477,products!$A:$A,products!F:F,,0)</f>
        <v>2.1825000000000001</v>
      </c>
      <c r="S477">
        <f>_xlfn.XLOOKUP($D477,products!$A:$A,products!G:G,,0)</f>
        <v>0.56745000000000001</v>
      </c>
      <c r="T477">
        <f t="shared" si="7"/>
        <v>8.73</v>
      </c>
    </row>
    <row r="478" spans="1:20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t="str">
        <f>IF(_xlfn.XLOOKUP($C478,customers!$A:$A,customers!B:B," ",0) = 0, "N/A", _xlfn.XLOOKUP($C478,customers!$A:$A,customers!B:B," ",0))</f>
        <v>Gardy Dimitriou</v>
      </c>
      <c r="G478" t="str">
        <f>IF(_xlfn.XLOOKUP($C478,customers!$A:$A,customers!C:C," ",0) = 0, "N/A", _xlfn.XLOOKUP(C478,customers!$A:$A,customers!C:C," ",0))</f>
        <v>gdimitrioud8@chronoengine.com</v>
      </c>
      <c r="H478" t="str">
        <f>IF(_xlfn.XLOOKUP(C478,customers!A:A,customers!D:D," ",0) = 0, "N/A", _xlfn.XLOOKUP(C478,customers!A:A,customers!D:D," ",0))</f>
        <v>+1 (585) 303-7337</v>
      </c>
      <c r="I478" t="str">
        <f>IF(_xlfn.XLOOKUP($C478,customers!$A:$A,customers!E:E," ",0) = 0, "N/A", _xlfn.XLOOKUP($C478,customers!$A:$A,customers!E:E," ",0))</f>
        <v>0 Gale Pass</v>
      </c>
      <c r="J478" t="str">
        <f>IF(_xlfn.XLOOKUP($C478,customers!$A:$A,customers!F:F," ",0) = 0, "N/A", _xlfn.XLOOKUP($C478,customers!$A:$A,customers!F:F," ",0))</f>
        <v>Rochester</v>
      </c>
      <c r="K478" t="str">
        <f>IF(_xlfn.XLOOKUP($C478,customers!$A:$A,customers!G:G," ",0) = 0, "N/A", _xlfn.XLOOKUP($C478,customers!$A:$A,customers!G:G," ",0))</f>
        <v>United States</v>
      </c>
      <c r="L478">
        <f>IF(_xlfn.XLOOKUP($C478,customers!$A:$A,customers!H:H," ",0) = 0, "N/A", _xlfn.XLOOKUP($C478,customers!$A:$A,customers!H:H," ",0))</f>
        <v>14683</v>
      </c>
      <c r="M478" t="str">
        <f>IF(_xlfn.XLOOKUP($C478,customers!$A:$A,customers!I:I," ",0) = 0, "N/A", _xlfn.XLOOKUP($C478,customers!$A:$A,customers!I:I," ",0))</f>
        <v>Yes</v>
      </c>
      <c r="N478" t="str">
        <f>_xlfn.XLOOKUP($D478,products!$A:$A,products!B:B,,0)</f>
        <v>Exc</v>
      </c>
      <c r="O478" t="str">
        <f>_xlfn.XLOOKUP($D478,products!$A:$A,products!C:C,,0)</f>
        <v>L</v>
      </c>
      <c r="P478">
        <f>_xlfn.XLOOKUP($D478,products!$A:$A,products!D:D,,0)</f>
        <v>0.2</v>
      </c>
      <c r="Q478">
        <f>_xlfn.XLOOKUP($D478,products!$A:$A,products!E:E,,0)</f>
        <v>4.4550000000000001</v>
      </c>
      <c r="R478">
        <f>_xlfn.XLOOKUP($D478,products!$A:$A,products!F:F,,0)</f>
        <v>2.2275</v>
      </c>
      <c r="S478">
        <f>_xlfn.XLOOKUP($D478,products!$A:$A,products!G:G,,0)</f>
        <v>0.49004999999999999</v>
      </c>
      <c r="T478">
        <f t="shared" si="7"/>
        <v>26.73</v>
      </c>
    </row>
    <row r="479" spans="1:20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t="str">
        <f>IF(_xlfn.XLOOKUP($C479,customers!$A:$A,customers!B:B," ",0) = 0, "N/A", _xlfn.XLOOKUP($C479,customers!$A:$A,customers!B:B," ",0))</f>
        <v>Fanny Flanagan</v>
      </c>
      <c r="G479" t="str">
        <f>IF(_xlfn.XLOOKUP($C479,customers!$A:$A,customers!C:C," ",0) = 0, "N/A", _xlfn.XLOOKUP(C479,customers!$A:$A,customers!C:C," ",0))</f>
        <v>fflanagand9@woothemes.com</v>
      </c>
      <c r="H479" t="str">
        <f>IF(_xlfn.XLOOKUP(C479,customers!A:A,customers!D:D," ",0) = 0, "N/A", _xlfn.XLOOKUP(C479,customers!A:A,customers!D:D," ",0))</f>
        <v>+1 (903) 455-7155</v>
      </c>
      <c r="I479" t="str">
        <f>IF(_xlfn.XLOOKUP($C479,customers!$A:$A,customers!E:E," ",0) = 0, "N/A", _xlfn.XLOOKUP($C479,customers!$A:$A,customers!E:E," ",0))</f>
        <v>268 Northport Drive</v>
      </c>
      <c r="J479" t="str">
        <f>IF(_xlfn.XLOOKUP($C479,customers!$A:$A,customers!F:F," ",0) = 0, "N/A", _xlfn.XLOOKUP($C479,customers!$A:$A,customers!F:F," ",0))</f>
        <v>Tyler</v>
      </c>
      <c r="K479" t="str">
        <f>IF(_xlfn.XLOOKUP($C479,customers!$A:$A,customers!G:G," ",0) = 0, "N/A", _xlfn.XLOOKUP($C479,customers!$A:$A,customers!G:G," ",0))</f>
        <v>United States</v>
      </c>
      <c r="L479">
        <f>IF(_xlfn.XLOOKUP($C479,customers!$A:$A,customers!H:H," ",0) = 0, "N/A", _xlfn.XLOOKUP($C479,customers!$A:$A,customers!H:H," ",0))</f>
        <v>75799</v>
      </c>
      <c r="M479" t="str">
        <f>IF(_xlfn.XLOOKUP($C479,customers!$A:$A,customers!I:I," ",0) = 0, "N/A", _xlfn.XLOOKUP($C479,customers!$A:$A,customers!I:I," ",0))</f>
        <v>No</v>
      </c>
      <c r="N479" t="str">
        <f>_xlfn.XLOOKUP($D479,products!$A:$A,products!B:B,,0)</f>
        <v>Lib</v>
      </c>
      <c r="O479" t="str">
        <f>_xlfn.XLOOKUP($D479,products!$A:$A,products!C:C,,0)</f>
        <v>M</v>
      </c>
      <c r="P479">
        <f>_xlfn.XLOOKUP($D479,products!$A:$A,products!D:D,,0)</f>
        <v>0.2</v>
      </c>
      <c r="Q479">
        <f>_xlfn.XLOOKUP($D479,products!$A:$A,products!E:E,,0)</f>
        <v>4.3650000000000002</v>
      </c>
      <c r="R479">
        <f>_xlfn.XLOOKUP($D479,products!$A:$A,products!F:F,,0)</f>
        <v>2.1825000000000001</v>
      </c>
      <c r="S479">
        <f>_xlfn.XLOOKUP($D479,products!$A:$A,products!G:G,,0)</f>
        <v>0.56745000000000001</v>
      </c>
      <c r="T479">
        <f t="shared" si="7"/>
        <v>26.19</v>
      </c>
    </row>
    <row r="480" spans="1:20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t="str">
        <f>IF(_xlfn.XLOOKUP($C480,customers!$A:$A,customers!B:B," ",0) = 0, "N/A", _xlfn.XLOOKUP($C480,customers!$A:$A,customers!B:B," ",0))</f>
        <v>Ailey Brash</v>
      </c>
      <c r="G480" t="str">
        <f>IF(_xlfn.XLOOKUP($C480,customers!$A:$A,customers!C:C," ",0) = 0, "N/A", _xlfn.XLOOKUP(C480,customers!$A:$A,customers!C:C," ",0))</f>
        <v>abrashda@plala.or.jp</v>
      </c>
      <c r="H480" t="str">
        <f>IF(_xlfn.XLOOKUP(C480,customers!A:A,customers!D:D," ",0) = 0, "N/A", _xlfn.XLOOKUP(C480,customers!A:A,customers!D:D," ",0))</f>
        <v>+1 (917) 544-7136</v>
      </c>
      <c r="I480" t="str">
        <f>IF(_xlfn.XLOOKUP($C480,customers!$A:$A,customers!E:E," ",0) = 0, "N/A", _xlfn.XLOOKUP($C480,customers!$A:$A,customers!E:E," ",0))</f>
        <v>64700 Eagan Crossing</v>
      </c>
      <c r="J480" t="str">
        <f>IF(_xlfn.XLOOKUP($C480,customers!$A:$A,customers!F:F," ",0) = 0, "N/A", _xlfn.XLOOKUP($C480,customers!$A:$A,customers!F:F," ",0))</f>
        <v>Flushing</v>
      </c>
      <c r="K480" t="str">
        <f>IF(_xlfn.XLOOKUP($C480,customers!$A:$A,customers!G:G," ",0) = 0, "N/A", _xlfn.XLOOKUP($C480,customers!$A:$A,customers!G:G," ",0))</f>
        <v>United States</v>
      </c>
      <c r="L480">
        <f>IF(_xlfn.XLOOKUP($C480,customers!$A:$A,customers!H:H," ",0) = 0, "N/A", _xlfn.XLOOKUP($C480,customers!$A:$A,customers!H:H," ",0))</f>
        <v>11388</v>
      </c>
      <c r="M480" t="str">
        <f>IF(_xlfn.XLOOKUP($C480,customers!$A:$A,customers!I:I," ",0) = 0, "N/A", _xlfn.XLOOKUP($C480,customers!$A:$A,customers!I:I," ",0))</f>
        <v>Yes</v>
      </c>
      <c r="N480" t="str">
        <f>_xlfn.XLOOKUP($D480,products!$A:$A,products!B:B,,0)</f>
        <v>Rob</v>
      </c>
      <c r="O480" t="str">
        <f>_xlfn.XLOOKUP($D480,products!$A:$A,products!C:C,,0)</f>
        <v>D</v>
      </c>
      <c r="P480">
        <f>_xlfn.XLOOKUP($D480,products!$A:$A,products!D:D,,0)</f>
        <v>1</v>
      </c>
      <c r="Q480">
        <f>_xlfn.XLOOKUP($D480,products!$A:$A,products!E:E,,0)</f>
        <v>8.9499999999999993</v>
      </c>
      <c r="R480">
        <f>_xlfn.XLOOKUP($D480,products!$A:$A,products!F:F,,0)</f>
        <v>0.89499999999999991</v>
      </c>
      <c r="S480">
        <f>_xlfn.XLOOKUP($D480,products!$A:$A,products!G:G,,0)</f>
        <v>0.53699999999999992</v>
      </c>
      <c r="T480">
        <f t="shared" si="7"/>
        <v>53.699999999999996</v>
      </c>
    </row>
    <row r="481" spans="1:20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t="str">
        <f>IF(_xlfn.XLOOKUP($C481,customers!$A:$A,customers!B:B," ",0) = 0, "N/A", _xlfn.XLOOKUP($C481,customers!$A:$A,customers!B:B," ",0))</f>
        <v>Ailey Brash</v>
      </c>
      <c r="G481" t="str">
        <f>IF(_xlfn.XLOOKUP($C481,customers!$A:$A,customers!C:C," ",0) = 0, "N/A", _xlfn.XLOOKUP(C481,customers!$A:$A,customers!C:C," ",0))</f>
        <v>abrashda@plala.or.jp</v>
      </c>
      <c r="H481" t="str">
        <f>IF(_xlfn.XLOOKUP(C481,customers!A:A,customers!D:D," ",0) = 0, "N/A", _xlfn.XLOOKUP(C481,customers!A:A,customers!D:D," ",0))</f>
        <v>+1 (917) 544-7136</v>
      </c>
      <c r="I481" t="str">
        <f>IF(_xlfn.XLOOKUP($C481,customers!$A:$A,customers!E:E," ",0) = 0, "N/A", _xlfn.XLOOKUP($C481,customers!$A:$A,customers!E:E," ",0))</f>
        <v>64700 Eagan Crossing</v>
      </c>
      <c r="J481" t="str">
        <f>IF(_xlfn.XLOOKUP($C481,customers!$A:$A,customers!F:F," ",0) = 0, "N/A", _xlfn.XLOOKUP($C481,customers!$A:$A,customers!F:F," ",0))</f>
        <v>Flushing</v>
      </c>
      <c r="K481" t="str">
        <f>IF(_xlfn.XLOOKUP($C481,customers!$A:$A,customers!G:G," ",0) = 0, "N/A", _xlfn.XLOOKUP($C481,customers!$A:$A,customers!G:G," ",0))</f>
        <v>United States</v>
      </c>
      <c r="L481">
        <f>IF(_xlfn.XLOOKUP($C481,customers!$A:$A,customers!H:H," ",0) = 0, "N/A", _xlfn.XLOOKUP($C481,customers!$A:$A,customers!H:H," ",0))</f>
        <v>11388</v>
      </c>
      <c r="M481" t="str">
        <f>IF(_xlfn.XLOOKUP($C481,customers!$A:$A,customers!I:I," ",0) = 0, "N/A", _xlfn.XLOOKUP($C481,customers!$A:$A,customers!I:I," ",0))</f>
        <v>Yes</v>
      </c>
      <c r="N481" t="str">
        <f>_xlfn.XLOOKUP($D481,products!$A:$A,products!B:B,,0)</f>
        <v>Exc</v>
      </c>
      <c r="O481" t="str">
        <f>_xlfn.XLOOKUP($D481,products!$A:$A,products!C:C,,0)</f>
        <v>M</v>
      </c>
      <c r="P481">
        <f>_xlfn.XLOOKUP($D481,products!$A:$A,products!D:D,,0)</f>
        <v>2.5</v>
      </c>
      <c r="Q481">
        <f>_xlfn.XLOOKUP($D481,products!$A:$A,products!E:E,,0)</f>
        <v>31.624999999999996</v>
      </c>
      <c r="R481">
        <f>_xlfn.XLOOKUP($D481,products!$A:$A,products!F:F,,0)</f>
        <v>1.2649999999999999</v>
      </c>
      <c r="S481">
        <f>_xlfn.XLOOKUP($D481,products!$A:$A,products!G:G,,0)</f>
        <v>3.4787499999999998</v>
      </c>
      <c r="T481">
        <f t="shared" si="7"/>
        <v>126.49999999999999</v>
      </c>
    </row>
    <row r="482" spans="1:20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t="str">
        <f>IF(_xlfn.XLOOKUP($C482,customers!$A:$A,customers!B:B," ",0) = 0, "N/A", _xlfn.XLOOKUP($C482,customers!$A:$A,customers!B:B," ",0))</f>
        <v>Ailey Brash</v>
      </c>
      <c r="G482" t="str">
        <f>IF(_xlfn.XLOOKUP($C482,customers!$A:$A,customers!C:C," ",0) = 0, "N/A", _xlfn.XLOOKUP(C482,customers!$A:$A,customers!C:C," ",0))</f>
        <v>abrashda@plala.or.jp</v>
      </c>
      <c r="H482" t="str">
        <f>IF(_xlfn.XLOOKUP(C482,customers!A:A,customers!D:D," ",0) = 0, "N/A", _xlfn.XLOOKUP(C482,customers!A:A,customers!D:D," ",0))</f>
        <v>+1 (917) 544-7136</v>
      </c>
      <c r="I482" t="str">
        <f>IF(_xlfn.XLOOKUP($C482,customers!$A:$A,customers!E:E," ",0) = 0, "N/A", _xlfn.XLOOKUP($C482,customers!$A:$A,customers!E:E," ",0))</f>
        <v>64700 Eagan Crossing</v>
      </c>
      <c r="J482" t="str">
        <f>IF(_xlfn.XLOOKUP($C482,customers!$A:$A,customers!F:F," ",0) = 0, "N/A", _xlfn.XLOOKUP($C482,customers!$A:$A,customers!F:F," ",0))</f>
        <v>Flushing</v>
      </c>
      <c r="K482" t="str">
        <f>IF(_xlfn.XLOOKUP($C482,customers!$A:$A,customers!G:G," ",0) = 0, "N/A", _xlfn.XLOOKUP($C482,customers!$A:$A,customers!G:G," ",0))</f>
        <v>United States</v>
      </c>
      <c r="L482">
        <f>IF(_xlfn.XLOOKUP($C482,customers!$A:$A,customers!H:H," ",0) = 0, "N/A", _xlfn.XLOOKUP($C482,customers!$A:$A,customers!H:H," ",0))</f>
        <v>11388</v>
      </c>
      <c r="M482" t="str">
        <f>IF(_xlfn.XLOOKUP($C482,customers!$A:$A,customers!I:I," ",0) = 0, "N/A", _xlfn.XLOOKUP($C482,customers!$A:$A,customers!I:I," ",0))</f>
        <v>Yes</v>
      </c>
      <c r="N482" t="str">
        <f>_xlfn.XLOOKUP($D482,products!$A:$A,products!B:B,,0)</f>
        <v>Exc</v>
      </c>
      <c r="O482" t="str">
        <f>_xlfn.XLOOKUP($D482,products!$A:$A,products!C:C,,0)</f>
        <v>M</v>
      </c>
      <c r="P482">
        <f>_xlfn.XLOOKUP($D482,products!$A:$A,products!D:D,,0)</f>
        <v>0.2</v>
      </c>
      <c r="Q482">
        <f>_xlfn.XLOOKUP($D482,products!$A:$A,products!E:E,,0)</f>
        <v>4.125</v>
      </c>
      <c r="R482">
        <f>_xlfn.XLOOKUP($D482,products!$A:$A,products!F:F,,0)</f>
        <v>2.0625</v>
      </c>
      <c r="S482">
        <f>_xlfn.XLOOKUP($D482,products!$A:$A,products!G:G,,0)</f>
        <v>0.45374999999999999</v>
      </c>
      <c r="T482">
        <f t="shared" si="7"/>
        <v>4.125</v>
      </c>
    </row>
    <row r="483" spans="1:20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t="str">
        <f>IF(_xlfn.XLOOKUP($C483,customers!$A:$A,customers!B:B," ",0) = 0, "N/A", _xlfn.XLOOKUP($C483,customers!$A:$A,customers!B:B," ",0))</f>
        <v>Nanny Izhakov</v>
      </c>
      <c r="G483" t="str">
        <f>IF(_xlfn.XLOOKUP($C483,customers!$A:$A,customers!C:C," ",0) = 0, "N/A", _xlfn.XLOOKUP(C483,customers!$A:$A,customers!C:C," ",0))</f>
        <v>nizhakovdd@aol.com</v>
      </c>
      <c r="H483" t="str">
        <f>IF(_xlfn.XLOOKUP(C483,customers!A:A,customers!D:D," ",0) = 0, "N/A", _xlfn.XLOOKUP(C483,customers!A:A,customers!D:D," ",0))</f>
        <v>+44 (570) 683-9517</v>
      </c>
      <c r="I483" t="str">
        <f>IF(_xlfn.XLOOKUP($C483,customers!$A:$A,customers!E:E," ",0) = 0, "N/A", _xlfn.XLOOKUP($C483,customers!$A:$A,customers!E:E," ",0))</f>
        <v>013 Tennyson Terrace</v>
      </c>
      <c r="J483" t="str">
        <f>IF(_xlfn.XLOOKUP($C483,customers!$A:$A,customers!F:F," ",0) = 0, "N/A", _xlfn.XLOOKUP($C483,customers!$A:$A,customers!F:F," ",0))</f>
        <v>Seaton</v>
      </c>
      <c r="K483" t="str">
        <f>IF(_xlfn.XLOOKUP($C483,customers!$A:$A,customers!G:G," ",0) = 0, "N/A", _xlfn.XLOOKUP($C483,customers!$A:$A,customers!G:G," ",0))</f>
        <v>United Kingdom</v>
      </c>
      <c r="L483" t="str">
        <f>IF(_xlfn.XLOOKUP($C483,customers!$A:$A,customers!H:H," ",0) = 0, "N/A", _xlfn.XLOOKUP($C483,customers!$A:$A,customers!H:H," ",0))</f>
        <v>LE15</v>
      </c>
      <c r="M483" t="str">
        <f>IF(_xlfn.XLOOKUP($C483,customers!$A:$A,customers!I:I," ",0) = 0, "N/A", _xlfn.XLOOKUP($C483,customers!$A:$A,customers!I:I," ",0))</f>
        <v>No</v>
      </c>
      <c r="N483" t="str">
        <f>_xlfn.XLOOKUP($D483,products!$A:$A,products!B:B,,0)</f>
        <v>Rob</v>
      </c>
      <c r="O483" t="str">
        <f>_xlfn.XLOOKUP($D483,products!$A:$A,products!C:C,,0)</f>
        <v>L</v>
      </c>
      <c r="P483">
        <f>_xlfn.XLOOKUP($D483,products!$A:$A,products!D:D,,0)</f>
        <v>1</v>
      </c>
      <c r="Q483">
        <f>_xlfn.XLOOKUP($D483,products!$A:$A,products!E:E,,0)</f>
        <v>11.95</v>
      </c>
      <c r="R483">
        <f>_xlfn.XLOOKUP($D483,products!$A:$A,products!F:F,,0)</f>
        <v>1.1949999999999998</v>
      </c>
      <c r="S483">
        <f>_xlfn.XLOOKUP($D483,products!$A:$A,products!G:G,,0)</f>
        <v>0.71699999999999997</v>
      </c>
      <c r="T483">
        <f t="shared" si="7"/>
        <v>23.9</v>
      </c>
    </row>
    <row r="484" spans="1:20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t="str">
        <f>IF(_xlfn.XLOOKUP($C484,customers!$A:$A,customers!B:B," ",0) = 0, "N/A", _xlfn.XLOOKUP($C484,customers!$A:$A,customers!B:B," ",0))</f>
        <v>Stanly Keets</v>
      </c>
      <c r="G484" t="str">
        <f>IF(_xlfn.XLOOKUP($C484,customers!$A:$A,customers!C:C," ",0) = 0, "N/A", _xlfn.XLOOKUP(C484,customers!$A:$A,customers!C:C," ",0))</f>
        <v>skeetsde@answers.com</v>
      </c>
      <c r="H484" t="str">
        <f>IF(_xlfn.XLOOKUP(C484,customers!A:A,customers!D:D," ",0) = 0, "N/A", _xlfn.XLOOKUP(C484,customers!A:A,customers!D:D," ",0))</f>
        <v>+1 (703) 230-2979</v>
      </c>
      <c r="I484" t="str">
        <f>IF(_xlfn.XLOOKUP($C484,customers!$A:$A,customers!E:E," ",0) = 0, "N/A", _xlfn.XLOOKUP($C484,customers!$A:$A,customers!E:E," ",0))</f>
        <v>2500 Crest Line Plaza</v>
      </c>
      <c r="J484" t="str">
        <f>IF(_xlfn.XLOOKUP($C484,customers!$A:$A,customers!F:F," ",0) = 0, "N/A", _xlfn.XLOOKUP($C484,customers!$A:$A,customers!F:F," ",0))</f>
        <v>Alexandria</v>
      </c>
      <c r="K484" t="str">
        <f>IF(_xlfn.XLOOKUP($C484,customers!$A:$A,customers!G:G," ",0) = 0, "N/A", _xlfn.XLOOKUP($C484,customers!$A:$A,customers!G:G," ",0))</f>
        <v>United States</v>
      </c>
      <c r="L484">
        <f>IF(_xlfn.XLOOKUP($C484,customers!$A:$A,customers!H:H," ",0) = 0, "N/A", _xlfn.XLOOKUP($C484,customers!$A:$A,customers!H:H," ",0))</f>
        <v>22309</v>
      </c>
      <c r="M484" t="str">
        <f>IF(_xlfn.XLOOKUP($C484,customers!$A:$A,customers!I:I," ",0) = 0, "N/A", _xlfn.XLOOKUP($C484,customers!$A:$A,customers!I:I," ",0))</f>
        <v>Yes</v>
      </c>
      <c r="N484" t="str">
        <f>_xlfn.XLOOKUP($D484,products!$A:$A,products!B:B,,0)</f>
        <v>Exc</v>
      </c>
      <c r="O484" t="str">
        <f>_xlfn.XLOOKUP($D484,products!$A:$A,products!C:C,,0)</f>
        <v>D</v>
      </c>
      <c r="P484">
        <f>_xlfn.XLOOKUP($D484,products!$A:$A,products!D:D,,0)</f>
        <v>2.5</v>
      </c>
      <c r="Q484">
        <f>_xlfn.XLOOKUP($D484,products!$A:$A,products!E:E,,0)</f>
        <v>27.945</v>
      </c>
      <c r="R484">
        <f>_xlfn.XLOOKUP($D484,products!$A:$A,products!F:F,,0)</f>
        <v>1.1177999999999999</v>
      </c>
      <c r="S484">
        <f>_xlfn.XLOOKUP($D484,products!$A:$A,products!G:G,,0)</f>
        <v>3.07395</v>
      </c>
      <c r="T484">
        <f t="shared" si="7"/>
        <v>139.72499999999999</v>
      </c>
    </row>
    <row r="485" spans="1:20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t="str">
        <f>IF(_xlfn.XLOOKUP($C485,customers!$A:$A,customers!B:B," ",0) = 0, "N/A", _xlfn.XLOOKUP($C485,customers!$A:$A,customers!B:B," ",0))</f>
        <v>Orion Dyott</v>
      </c>
      <c r="G485" t="str">
        <f>IF(_xlfn.XLOOKUP($C485,customers!$A:$A,customers!C:C," ",0) = 0, "N/A", _xlfn.XLOOKUP(C485,customers!$A:$A,customers!C:C," ",0))</f>
        <v>N/A</v>
      </c>
      <c r="H485" t="str">
        <f>IF(_xlfn.XLOOKUP(C485,customers!A:A,customers!D:D," ",0) = 0, "N/A", _xlfn.XLOOKUP(C485,customers!A:A,customers!D:D," ",0))</f>
        <v>+1 (801) 322-2923</v>
      </c>
      <c r="I485" t="str">
        <f>IF(_xlfn.XLOOKUP($C485,customers!$A:$A,customers!E:E," ",0) = 0, "N/A", _xlfn.XLOOKUP($C485,customers!$A:$A,customers!E:E," ",0))</f>
        <v>26 Londonderry Court</v>
      </c>
      <c r="J485" t="str">
        <f>IF(_xlfn.XLOOKUP($C485,customers!$A:$A,customers!F:F," ",0) = 0, "N/A", _xlfn.XLOOKUP($C485,customers!$A:$A,customers!F:F," ",0))</f>
        <v>Salt Lake City</v>
      </c>
      <c r="K485" t="str">
        <f>IF(_xlfn.XLOOKUP($C485,customers!$A:$A,customers!G:G," ",0) = 0, "N/A", _xlfn.XLOOKUP($C485,customers!$A:$A,customers!G:G," ",0))</f>
        <v>United States</v>
      </c>
      <c r="L485">
        <f>IF(_xlfn.XLOOKUP($C485,customers!$A:$A,customers!H:H," ",0) = 0, "N/A", _xlfn.XLOOKUP($C485,customers!$A:$A,customers!H:H," ",0))</f>
        <v>84115</v>
      </c>
      <c r="M485" t="str">
        <f>IF(_xlfn.XLOOKUP($C485,customers!$A:$A,customers!I:I," ",0) = 0, "N/A", _xlfn.XLOOKUP($C485,customers!$A:$A,customers!I:I," ",0))</f>
        <v>Yes</v>
      </c>
      <c r="N485" t="str">
        <f>_xlfn.XLOOKUP($D485,products!$A:$A,products!B:B,,0)</f>
        <v>Lib</v>
      </c>
      <c r="O485" t="str">
        <f>_xlfn.XLOOKUP($D485,products!$A:$A,products!C:C,,0)</f>
        <v>D</v>
      </c>
      <c r="P485">
        <f>_xlfn.XLOOKUP($D485,products!$A:$A,products!D:D,,0)</f>
        <v>2.5</v>
      </c>
      <c r="Q485">
        <f>_xlfn.XLOOKUP($D485,products!$A:$A,products!E:E,,0)</f>
        <v>29.784999999999997</v>
      </c>
      <c r="R485">
        <f>_xlfn.XLOOKUP($D485,products!$A:$A,products!F:F,,0)</f>
        <v>1.1913999999999998</v>
      </c>
      <c r="S485">
        <f>_xlfn.XLOOKUP($D485,products!$A:$A,products!G:G,,0)</f>
        <v>3.8720499999999998</v>
      </c>
      <c r="T485">
        <f t="shared" si="7"/>
        <v>59.569999999999993</v>
      </c>
    </row>
    <row r="486" spans="1:20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t="str">
        <f>IF(_xlfn.XLOOKUP($C486,customers!$A:$A,customers!B:B," ",0) = 0, "N/A", _xlfn.XLOOKUP($C486,customers!$A:$A,customers!B:B," ",0))</f>
        <v>Keefer Cake</v>
      </c>
      <c r="G486" t="str">
        <f>IF(_xlfn.XLOOKUP($C486,customers!$A:$A,customers!C:C," ",0) = 0, "N/A", _xlfn.XLOOKUP(C486,customers!$A:$A,customers!C:C," ",0))</f>
        <v>kcakedg@huffingtonpost.com</v>
      </c>
      <c r="H486" t="str">
        <f>IF(_xlfn.XLOOKUP(C486,customers!A:A,customers!D:D," ",0) = 0, "N/A", _xlfn.XLOOKUP(C486,customers!A:A,customers!D:D," ",0))</f>
        <v>N/A</v>
      </c>
      <c r="I486" t="str">
        <f>IF(_xlfn.XLOOKUP($C486,customers!$A:$A,customers!E:E," ",0) = 0, "N/A", _xlfn.XLOOKUP($C486,customers!$A:$A,customers!E:E," ",0))</f>
        <v>1 Crowley Crossing</v>
      </c>
      <c r="J486" t="str">
        <f>IF(_xlfn.XLOOKUP($C486,customers!$A:$A,customers!F:F," ",0) = 0, "N/A", _xlfn.XLOOKUP($C486,customers!$A:$A,customers!F:F," ",0))</f>
        <v>San Jose</v>
      </c>
      <c r="K486" t="str">
        <f>IF(_xlfn.XLOOKUP($C486,customers!$A:$A,customers!G:G," ",0) = 0, "N/A", _xlfn.XLOOKUP($C486,customers!$A:$A,customers!G:G," ",0))</f>
        <v>United States</v>
      </c>
      <c r="L486">
        <f>IF(_xlfn.XLOOKUP($C486,customers!$A:$A,customers!H:H," ",0) = 0, "N/A", _xlfn.XLOOKUP($C486,customers!$A:$A,customers!H:H," ",0))</f>
        <v>95108</v>
      </c>
      <c r="M486" t="str">
        <f>IF(_xlfn.XLOOKUP($C486,customers!$A:$A,customers!I:I," ",0) = 0, "N/A", _xlfn.XLOOKUP($C486,customers!$A:$A,customers!I:I," ",0))</f>
        <v>No</v>
      </c>
      <c r="N486" t="str">
        <f>_xlfn.XLOOKUP($D486,products!$A:$A,products!B:B,,0)</f>
        <v>Lib</v>
      </c>
      <c r="O486" t="str">
        <f>_xlfn.XLOOKUP($D486,products!$A:$A,products!C:C,,0)</f>
        <v>L</v>
      </c>
      <c r="P486">
        <f>_xlfn.XLOOKUP($D486,products!$A:$A,products!D:D,,0)</f>
        <v>0.5</v>
      </c>
      <c r="Q486">
        <f>_xlfn.XLOOKUP($D486,products!$A:$A,products!E:E,,0)</f>
        <v>9.51</v>
      </c>
      <c r="R486">
        <f>_xlfn.XLOOKUP($D486,products!$A:$A,products!F:F,,0)</f>
        <v>1.9019999999999999</v>
      </c>
      <c r="S486">
        <f>_xlfn.XLOOKUP($D486,products!$A:$A,products!G:G,,0)</f>
        <v>1.2363</v>
      </c>
      <c r="T486">
        <f t="shared" si="7"/>
        <v>57.06</v>
      </c>
    </row>
    <row r="487" spans="1:20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t="str">
        <f>IF(_xlfn.XLOOKUP($C487,customers!$A:$A,customers!B:B," ",0) = 0, "N/A", _xlfn.XLOOKUP($C487,customers!$A:$A,customers!B:B," ",0))</f>
        <v>Morna Hansed</v>
      </c>
      <c r="G487" t="str">
        <f>IF(_xlfn.XLOOKUP($C487,customers!$A:$A,customers!C:C," ",0) = 0, "N/A", _xlfn.XLOOKUP(C487,customers!$A:$A,customers!C:C," ",0))</f>
        <v>mhanseddh@instagram.com</v>
      </c>
      <c r="H487" t="str">
        <f>IF(_xlfn.XLOOKUP(C487,customers!A:A,customers!D:D," ",0) = 0, "N/A", _xlfn.XLOOKUP(C487,customers!A:A,customers!D:D," ",0))</f>
        <v>+353 (997) 520-7802</v>
      </c>
      <c r="I487" t="str">
        <f>IF(_xlfn.XLOOKUP($C487,customers!$A:$A,customers!E:E," ",0) = 0, "N/A", _xlfn.XLOOKUP($C487,customers!$A:$A,customers!E:E," ",0))</f>
        <v>1 Dwight Point</v>
      </c>
      <c r="J487" t="str">
        <f>IF(_xlfn.XLOOKUP($C487,customers!$A:$A,customers!F:F," ",0) = 0, "N/A", _xlfn.XLOOKUP($C487,customers!$A:$A,customers!F:F," ",0))</f>
        <v>Tr谩 Mh贸r</v>
      </c>
      <c r="K487" t="str">
        <f>IF(_xlfn.XLOOKUP($C487,customers!$A:$A,customers!G:G," ",0) = 0, "N/A", _xlfn.XLOOKUP($C487,customers!$A:$A,customers!G:G," ",0))</f>
        <v>Ireland</v>
      </c>
      <c r="L487" t="str">
        <f>IF(_xlfn.XLOOKUP($C487,customers!$A:$A,customers!H:H," ",0) = 0, "N/A", _xlfn.XLOOKUP($C487,customers!$A:$A,customers!H:H," ",0))</f>
        <v>R93</v>
      </c>
      <c r="M487" t="str">
        <f>IF(_xlfn.XLOOKUP($C487,customers!$A:$A,customers!I:I," ",0) = 0, "N/A", _xlfn.XLOOKUP($C487,customers!$A:$A,customers!I:I," ",0))</f>
        <v>Yes</v>
      </c>
      <c r="N487" t="str">
        <f>_xlfn.XLOOKUP($D487,products!$A:$A,products!B:B,,0)</f>
        <v>Rob</v>
      </c>
      <c r="O487" t="str">
        <f>_xlfn.XLOOKUP($D487,products!$A:$A,products!C:C,,0)</f>
        <v>L</v>
      </c>
      <c r="P487">
        <f>_xlfn.XLOOKUP($D487,products!$A:$A,products!D:D,,0)</f>
        <v>0.2</v>
      </c>
      <c r="Q487">
        <f>_xlfn.XLOOKUP($D487,products!$A:$A,products!E:E,,0)</f>
        <v>3.5849999999999995</v>
      </c>
      <c r="R487">
        <f>_xlfn.XLOOKUP($D487,products!$A:$A,products!F:F,,0)</f>
        <v>1.7924999999999998</v>
      </c>
      <c r="S487">
        <f>_xlfn.XLOOKUP($D487,products!$A:$A,products!G:G,,0)</f>
        <v>0.21509999999999996</v>
      </c>
      <c r="T487">
        <f t="shared" si="7"/>
        <v>21.509999999999998</v>
      </c>
    </row>
    <row r="488" spans="1:20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t="str">
        <f>IF(_xlfn.XLOOKUP($C488,customers!$A:$A,customers!B:B," ",0) = 0, "N/A", _xlfn.XLOOKUP($C488,customers!$A:$A,customers!B:B," ",0))</f>
        <v>Franny Kienlein</v>
      </c>
      <c r="G488" t="str">
        <f>IF(_xlfn.XLOOKUP($C488,customers!$A:$A,customers!C:C," ",0) = 0, "N/A", _xlfn.XLOOKUP(C488,customers!$A:$A,customers!C:C," ",0))</f>
        <v>fkienleindi@trellian.com</v>
      </c>
      <c r="H488" t="str">
        <f>IF(_xlfn.XLOOKUP(C488,customers!A:A,customers!D:D," ",0) = 0, "N/A", _xlfn.XLOOKUP(C488,customers!A:A,customers!D:D," ",0))</f>
        <v>+353 (972) 241-3434</v>
      </c>
      <c r="I488" t="str">
        <f>IF(_xlfn.XLOOKUP($C488,customers!$A:$A,customers!E:E," ",0) = 0, "N/A", _xlfn.XLOOKUP($C488,customers!$A:$A,customers!E:E," ",0))</f>
        <v>1 Manitowish Pass</v>
      </c>
      <c r="J488" t="str">
        <f>IF(_xlfn.XLOOKUP($C488,customers!$A:$A,customers!F:F," ",0) = 0, "N/A", _xlfn.XLOOKUP($C488,customers!$A:$A,customers!F:F," ",0))</f>
        <v>Coolock</v>
      </c>
      <c r="K488" t="str">
        <f>IF(_xlfn.XLOOKUP($C488,customers!$A:$A,customers!G:G," ",0) = 0, "N/A", _xlfn.XLOOKUP($C488,customers!$A:$A,customers!G:G," ",0))</f>
        <v>Ireland</v>
      </c>
      <c r="L488" t="str">
        <f>IF(_xlfn.XLOOKUP($C488,customers!$A:$A,customers!H:H," ",0) = 0, "N/A", _xlfn.XLOOKUP($C488,customers!$A:$A,customers!H:H," ",0))</f>
        <v>D17</v>
      </c>
      <c r="M488" t="str">
        <f>IF(_xlfn.XLOOKUP($C488,customers!$A:$A,customers!I:I," ",0) = 0, "N/A", _xlfn.XLOOKUP($C488,customers!$A:$A,customers!I:I," ",0))</f>
        <v>Yes</v>
      </c>
      <c r="N488" t="str">
        <f>_xlfn.XLOOKUP($D488,products!$A:$A,products!B:B,,0)</f>
        <v>Lib</v>
      </c>
      <c r="O488" t="str">
        <f>_xlfn.XLOOKUP($D488,products!$A:$A,products!C:C,,0)</f>
        <v>M</v>
      </c>
      <c r="P488">
        <f>_xlfn.XLOOKUP($D488,products!$A:$A,products!D:D,,0)</f>
        <v>0.5</v>
      </c>
      <c r="Q488">
        <f>_xlfn.XLOOKUP($D488,products!$A:$A,products!E:E,,0)</f>
        <v>8.73</v>
      </c>
      <c r="R488">
        <f>_xlfn.XLOOKUP($D488,products!$A:$A,products!F:F,,0)</f>
        <v>1.746</v>
      </c>
      <c r="S488">
        <f>_xlfn.XLOOKUP($D488,products!$A:$A,products!G:G,,0)</f>
        <v>1.1349</v>
      </c>
      <c r="T488">
        <f t="shared" si="7"/>
        <v>52.38</v>
      </c>
    </row>
    <row r="489" spans="1:20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t="str">
        <f>IF(_xlfn.XLOOKUP($C489,customers!$A:$A,customers!B:B," ",0) = 0, "N/A", _xlfn.XLOOKUP($C489,customers!$A:$A,customers!B:B," ",0))</f>
        <v>Klarika Egglestone</v>
      </c>
      <c r="G489" t="str">
        <f>IF(_xlfn.XLOOKUP($C489,customers!$A:$A,customers!C:C," ",0) = 0, "N/A", _xlfn.XLOOKUP(C489,customers!$A:$A,customers!C:C," ",0))</f>
        <v>kegglestonedj@sphinn.com</v>
      </c>
      <c r="H489" t="str">
        <f>IF(_xlfn.XLOOKUP(C489,customers!A:A,customers!D:D," ",0) = 0, "N/A", _xlfn.XLOOKUP(C489,customers!A:A,customers!D:D," ",0))</f>
        <v>+353 (452) 975-6438</v>
      </c>
      <c r="I489" t="str">
        <f>IF(_xlfn.XLOOKUP($C489,customers!$A:$A,customers!E:E," ",0) = 0, "N/A", _xlfn.XLOOKUP($C489,customers!$A:$A,customers!E:E," ",0))</f>
        <v>2765 Sunfield Terrace</v>
      </c>
      <c r="J489" t="str">
        <f>IF(_xlfn.XLOOKUP($C489,customers!$A:$A,customers!F:F," ",0) = 0, "N/A", _xlfn.XLOOKUP($C489,customers!$A:$A,customers!F:F," ",0))</f>
        <v>Coolock</v>
      </c>
      <c r="K489" t="str">
        <f>IF(_xlfn.XLOOKUP($C489,customers!$A:$A,customers!G:G," ",0) = 0, "N/A", _xlfn.XLOOKUP($C489,customers!$A:$A,customers!G:G," ",0))</f>
        <v>Ireland</v>
      </c>
      <c r="L489" t="str">
        <f>IF(_xlfn.XLOOKUP($C489,customers!$A:$A,customers!H:H," ",0) = 0, "N/A", _xlfn.XLOOKUP($C489,customers!$A:$A,customers!H:H," ",0))</f>
        <v>D17</v>
      </c>
      <c r="M489" t="str">
        <f>IF(_xlfn.XLOOKUP($C489,customers!$A:$A,customers!I:I," ",0) = 0, "N/A", _xlfn.XLOOKUP($C489,customers!$A:$A,customers!I:I," ",0))</f>
        <v>No</v>
      </c>
      <c r="N489" t="str">
        <f>_xlfn.XLOOKUP($D489,products!$A:$A,products!B:B,,0)</f>
        <v>Exc</v>
      </c>
      <c r="O489" t="str">
        <f>_xlfn.XLOOKUP($D489,products!$A:$A,products!C:C,,0)</f>
        <v>D</v>
      </c>
      <c r="P489">
        <f>_xlfn.XLOOKUP($D489,products!$A:$A,products!D:D,,0)</f>
        <v>1</v>
      </c>
      <c r="Q489">
        <f>_xlfn.XLOOKUP($D489,products!$A:$A,products!E:E,,0)</f>
        <v>12.15</v>
      </c>
      <c r="R489">
        <f>_xlfn.XLOOKUP($D489,products!$A:$A,products!F:F,,0)</f>
        <v>1.2150000000000001</v>
      </c>
      <c r="S489">
        <f>_xlfn.XLOOKUP($D489,products!$A:$A,products!G:G,,0)</f>
        <v>1.3365</v>
      </c>
      <c r="T489">
        <f t="shared" si="7"/>
        <v>72.900000000000006</v>
      </c>
    </row>
    <row r="490" spans="1:20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t="str">
        <f>IF(_xlfn.XLOOKUP($C490,customers!$A:$A,customers!B:B," ",0) = 0, "N/A", _xlfn.XLOOKUP($C490,customers!$A:$A,customers!B:B," ",0))</f>
        <v>Becky Semkins</v>
      </c>
      <c r="G490" t="str">
        <f>IF(_xlfn.XLOOKUP($C490,customers!$A:$A,customers!C:C," ",0) = 0, "N/A", _xlfn.XLOOKUP(C490,customers!$A:$A,customers!C:C," ",0))</f>
        <v>bsemkinsdk@unc.edu</v>
      </c>
      <c r="H490" t="str">
        <f>IF(_xlfn.XLOOKUP(C490,customers!A:A,customers!D:D," ",0) = 0, "N/A", _xlfn.XLOOKUP(C490,customers!A:A,customers!D:D," ",0))</f>
        <v>+353 (209) 764-2690</v>
      </c>
      <c r="I490" t="str">
        <f>IF(_xlfn.XLOOKUP($C490,customers!$A:$A,customers!E:E," ",0) = 0, "N/A", _xlfn.XLOOKUP($C490,customers!$A:$A,customers!E:E," ",0))</f>
        <v>7219 Clemons Place</v>
      </c>
      <c r="J490" t="str">
        <f>IF(_xlfn.XLOOKUP($C490,customers!$A:$A,customers!F:F," ",0) = 0, "N/A", _xlfn.XLOOKUP($C490,customers!$A:$A,customers!F:F," ",0))</f>
        <v>Kinnegad</v>
      </c>
      <c r="K490" t="str">
        <f>IF(_xlfn.XLOOKUP($C490,customers!$A:$A,customers!G:G," ",0) = 0, "N/A", _xlfn.XLOOKUP($C490,customers!$A:$A,customers!G:G," ",0))</f>
        <v>Ireland</v>
      </c>
      <c r="L490" t="str">
        <f>IF(_xlfn.XLOOKUP($C490,customers!$A:$A,customers!H:H," ",0) = 0, "N/A", _xlfn.XLOOKUP($C490,customers!$A:$A,customers!H:H," ",0))</f>
        <v>R32</v>
      </c>
      <c r="M490" t="str">
        <f>IF(_xlfn.XLOOKUP($C490,customers!$A:$A,customers!I:I," ",0) = 0, "N/A", _xlfn.XLOOKUP($C490,customers!$A:$A,customers!I:I," ",0))</f>
        <v>Yes</v>
      </c>
      <c r="N490" t="str">
        <f>_xlfn.XLOOKUP($D490,products!$A:$A,products!B:B,,0)</f>
        <v>Rob</v>
      </c>
      <c r="O490" t="str">
        <f>_xlfn.XLOOKUP($D490,products!$A:$A,products!C:C,,0)</f>
        <v>M</v>
      </c>
      <c r="P490">
        <f>_xlfn.XLOOKUP($D490,products!$A:$A,products!D:D,,0)</f>
        <v>0.2</v>
      </c>
      <c r="Q490">
        <f>_xlfn.XLOOKUP($D490,products!$A:$A,products!E:E,,0)</f>
        <v>2.9849999999999999</v>
      </c>
      <c r="R490">
        <f>_xlfn.XLOOKUP($D490,products!$A:$A,products!F:F,,0)</f>
        <v>1.4924999999999999</v>
      </c>
      <c r="S490">
        <f>_xlfn.XLOOKUP($D490,products!$A:$A,products!G:G,,0)</f>
        <v>0.17909999999999998</v>
      </c>
      <c r="T490">
        <f t="shared" si="7"/>
        <v>14.924999999999999</v>
      </c>
    </row>
    <row r="491" spans="1:20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t="str">
        <f>IF(_xlfn.XLOOKUP($C491,customers!$A:$A,customers!B:B," ",0) = 0, "N/A", _xlfn.XLOOKUP($C491,customers!$A:$A,customers!B:B," ",0))</f>
        <v>Sean Lorenzetti</v>
      </c>
      <c r="G491" t="str">
        <f>IF(_xlfn.XLOOKUP($C491,customers!$A:$A,customers!C:C," ",0) = 0, "N/A", _xlfn.XLOOKUP(C491,customers!$A:$A,customers!C:C," ",0))</f>
        <v>slorenzettidl@is.gd</v>
      </c>
      <c r="H491" t="str">
        <f>IF(_xlfn.XLOOKUP(C491,customers!A:A,customers!D:D," ",0) = 0, "N/A", _xlfn.XLOOKUP(C491,customers!A:A,customers!D:D," ",0))</f>
        <v>+1 (915) 581-0694</v>
      </c>
      <c r="I491" t="str">
        <f>IF(_xlfn.XLOOKUP($C491,customers!$A:$A,customers!E:E," ",0) = 0, "N/A", _xlfn.XLOOKUP($C491,customers!$A:$A,customers!E:E," ",0))</f>
        <v>1104 Paget Lane</v>
      </c>
      <c r="J491" t="str">
        <f>IF(_xlfn.XLOOKUP($C491,customers!$A:$A,customers!F:F," ",0) = 0, "N/A", _xlfn.XLOOKUP($C491,customers!$A:$A,customers!F:F," ",0))</f>
        <v>El Paso</v>
      </c>
      <c r="K491" t="str">
        <f>IF(_xlfn.XLOOKUP($C491,customers!$A:$A,customers!G:G," ",0) = 0, "N/A", _xlfn.XLOOKUP($C491,customers!$A:$A,customers!G:G," ",0))</f>
        <v>United States</v>
      </c>
      <c r="L491">
        <f>IF(_xlfn.XLOOKUP($C491,customers!$A:$A,customers!H:H," ",0) = 0, "N/A", _xlfn.XLOOKUP($C491,customers!$A:$A,customers!H:H," ",0))</f>
        <v>79945</v>
      </c>
      <c r="M491" t="str">
        <f>IF(_xlfn.XLOOKUP($C491,customers!$A:$A,customers!I:I," ",0) = 0, "N/A", _xlfn.XLOOKUP($C491,customers!$A:$A,customers!I:I," ",0))</f>
        <v>No</v>
      </c>
      <c r="N491" t="str">
        <f>_xlfn.XLOOKUP($D491,products!$A:$A,products!B:B,,0)</f>
        <v>Lib</v>
      </c>
      <c r="O491" t="str">
        <f>_xlfn.XLOOKUP($D491,products!$A:$A,products!C:C,,0)</f>
        <v>L</v>
      </c>
      <c r="P491">
        <f>_xlfn.XLOOKUP($D491,products!$A:$A,products!D:D,,0)</f>
        <v>1</v>
      </c>
      <c r="Q491">
        <f>_xlfn.XLOOKUP($D491,products!$A:$A,products!E:E,,0)</f>
        <v>15.85</v>
      </c>
      <c r="R491">
        <f>_xlfn.XLOOKUP($D491,products!$A:$A,products!F:F,,0)</f>
        <v>1.585</v>
      </c>
      <c r="S491">
        <f>_xlfn.XLOOKUP($D491,products!$A:$A,products!G:G,,0)</f>
        <v>2.0605000000000002</v>
      </c>
      <c r="T491">
        <f t="shared" si="7"/>
        <v>95.1</v>
      </c>
    </row>
    <row r="492" spans="1:20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t="str">
        <f>IF(_xlfn.XLOOKUP($C492,customers!$A:$A,customers!B:B," ",0) = 0, "N/A", _xlfn.XLOOKUP($C492,customers!$A:$A,customers!B:B," ",0))</f>
        <v>Bob Giannazzi</v>
      </c>
      <c r="G492" t="str">
        <f>IF(_xlfn.XLOOKUP($C492,customers!$A:$A,customers!C:C," ",0) = 0, "N/A", _xlfn.XLOOKUP(C492,customers!$A:$A,customers!C:C," ",0))</f>
        <v>bgiannazzidm@apple.com</v>
      </c>
      <c r="H492" t="str">
        <f>IF(_xlfn.XLOOKUP(C492,customers!A:A,customers!D:D," ",0) = 0, "N/A", _xlfn.XLOOKUP(C492,customers!A:A,customers!D:D," ",0))</f>
        <v>+1 (754) 827-8970</v>
      </c>
      <c r="I492" t="str">
        <f>IF(_xlfn.XLOOKUP($C492,customers!$A:$A,customers!E:E," ",0) = 0, "N/A", _xlfn.XLOOKUP($C492,customers!$A:$A,customers!E:E," ",0))</f>
        <v>57 Division Plaza</v>
      </c>
      <c r="J492" t="str">
        <f>IF(_xlfn.XLOOKUP($C492,customers!$A:$A,customers!F:F," ",0) = 0, "N/A", _xlfn.XLOOKUP($C492,customers!$A:$A,customers!F:F," ",0))</f>
        <v>Fort Lauderdale</v>
      </c>
      <c r="K492" t="str">
        <f>IF(_xlfn.XLOOKUP($C492,customers!$A:$A,customers!G:G," ",0) = 0, "N/A", _xlfn.XLOOKUP($C492,customers!$A:$A,customers!G:G," ",0))</f>
        <v>United States</v>
      </c>
      <c r="L492">
        <f>IF(_xlfn.XLOOKUP($C492,customers!$A:$A,customers!H:H," ",0) = 0, "N/A", _xlfn.XLOOKUP($C492,customers!$A:$A,customers!H:H," ",0))</f>
        <v>33355</v>
      </c>
      <c r="M492" t="str">
        <f>IF(_xlfn.XLOOKUP($C492,customers!$A:$A,customers!I:I," ",0) = 0, "N/A", _xlfn.XLOOKUP($C492,customers!$A:$A,customers!I:I," ",0))</f>
        <v>No</v>
      </c>
      <c r="N492" t="str">
        <f>_xlfn.XLOOKUP($D492,products!$A:$A,products!B:B,,0)</f>
        <v>Lib</v>
      </c>
      <c r="O492" t="str">
        <f>_xlfn.XLOOKUP($D492,products!$A:$A,products!C:C,,0)</f>
        <v>D</v>
      </c>
      <c r="P492">
        <f>_xlfn.XLOOKUP($D492,products!$A:$A,products!D:D,,0)</f>
        <v>0.5</v>
      </c>
      <c r="Q492">
        <f>_xlfn.XLOOKUP($D492,products!$A:$A,products!E:E,,0)</f>
        <v>7.77</v>
      </c>
      <c r="R492">
        <f>_xlfn.XLOOKUP($D492,products!$A:$A,products!F:F,,0)</f>
        <v>1.5539999999999998</v>
      </c>
      <c r="S492">
        <f>_xlfn.XLOOKUP($D492,products!$A:$A,products!G:G,,0)</f>
        <v>1.0101</v>
      </c>
      <c r="T492">
        <f t="shared" si="7"/>
        <v>15.54</v>
      </c>
    </row>
    <row r="493" spans="1:20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t="str">
        <f>IF(_xlfn.XLOOKUP($C493,customers!$A:$A,customers!B:B," ",0) = 0, "N/A", _xlfn.XLOOKUP($C493,customers!$A:$A,customers!B:B," ",0))</f>
        <v>Kendra Backshell</v>
      </c>
      <c r="G493" t="str">
        <f>IF(_xlfn.XLOOKUP($C493,customers!$A:$A,customers!C:C," ",0) = 0, "N/A", _xlfn.XLOOKUP(C493,customers!$A:$A,customers!C:C," ",0))</f>
        <v>N/A</v>
      </c>
      <c r="H493" t="str">
        <f>IF(_xlfn.XLOOKUP(C493,customers!A:A,customers!D:D," ",0) = 0, "N/A", _xlfn.XLOOKUP(C493,customers!A:A,customers!D:D," ",0))</f>
        <v>+1 (317) 595-9406</v>
      </c>
      <c r="I493" t="str">
        <f>IF(_xlfn.XLOOKUP($C493,customers!$A:$A,customers!E:E," ",0) = 0, "N/A", _xlfn.XLOOKUP($C493,customers!$A:$A,customers!E:E," ",0))</f>
        <v>47101 Northfield Lane</v>
      </c>
      <c r="J493" t="str">
        <f>IF(_xlfn.XLOOKUP($C493,customers!$A:$A,customers!F:F," ",0) = 0, "N/A", _xlfn.XLOOKUP($C493,customers!$A:$A,customers!F:F," ",0))</f>
        <v>Indianapolis</v>
      </c>
      <c r="K493" t="str">
        <f>IF(_xlfn.XLOOKUP($C493,customers!$A:$A,customers!G:G," ",0) = 0, "N/A", _xlfn.XLOOKUP($C493,customers!$A:$A,customers!G:G," ",0))</f>
        <v>United States</v>
      </c>
      <c r="L493">
        <f>IF(_xlfn.XLOOKUP($C493,customers!$A:$A,customers!H:H," ",0) = 0, "N/A", _xlfn.XLOOKUP($C493,customers!$A:$A,customers!H:H," ",0))</f>
        <v>46295</v>
      </c>
      <c r="M493" t="str">
        <f>IF(_xlfn.XLOOKUP($C493,customers!$A:$A,customers!I:I," ",0) = 0, "N/A", _xlfn.XLOOKUP($C493,customers!$A:$A,customers!I:I," ",0))</f>
        <v>No</v>
      </c>
      <c r="N493" t="str">
        <f>_xlfn.XLOOKUP($D493,products!$A:$A,products!B:B,,0)</f>
        <v>Lib</v>
      </c>
      <c r="O493" t="str">
        <f>_xlfn.XLOOKUP($D493,products!$A:$A,products!C:C,,0)</f>
        <v>D</v>
      </c>
      <c r="P493">
        <f>_xlfn.XLOOKUP($D493,products!$A:$A,products!D:D,,0)</f>
        <v>0.2</v>
      </c>
      <c r="Q493">
        <f>_xlfn.XLOOKUP($D493,products!$A:$A,products!E:E,,0)</f>
        <v>3.8849999999999998</v>
      </c>
      <c r="R493">
        <f>_xlfn.XLOOKUP($D493,products!$A:$A,products!F:F,,0)</f>
        <v>1.9424999999999999</v>
      </c>
      <c r="S493">
        <f>_xlfn.XLOOKUP($D493,products!$A:$A,products!G:G,,0)</f>
        <v>0.50505</v>
      </c>
      <c r="T493">
        <f t="shared" si="7"/>
        <v>23.31</v>
      </c>
    </row>
    <row r="494" spans="1:20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t="str">
        <f>IF(_xlfn.XLOOKUP($C494,customers!$A:$A,customers!B:B," ",0) = 0, "N/A", _xlfn.XLOOKUP($C494,customers!$A:$A,customers!B:B," ",0))</f>
        <v>Uriah Lethbrig</v>
      </c>
      <c r="G494" t="str">
        <f>IF(_xlfn.XLOOKUP($C494,customers!$A:$A,customers!C:C," ",0) = 0, "N/A", _xlfn.XLOOKUP(C494,customers!$A:$A,customers!C:C," ",0))</f>
        <v>ulethbrigdo@hc360.com</v>
      </c>
      <c r="H494" t="str">
        <f>IF(_xlfn.XLOOKUP(C494,customers!A:A,customers!D:D," ",0) = 0, "N/A", _xlfn.XLOOKUP(C494,customers!A:A,customers!D:D," ",0))</f>
        <v>+1 (414) 580-9714</v>
      </c>
      <c r="I494" t="str">
        <f>IF(_xlfn.XLOOKUP($C494,customers!$A:$A,customers!E:E," ",0) = 0, "N/A", _xlfn.XLOOKUP($C494,customers!$A:$A,customers!E:E," ",0))</f>
        <v>38 Carioca Center</v>
      </c>
      <c r="J494" t="str">
        <f>IF(_xlfn.XLOOKUP($C494,customers!$A:$A,customers!F:F," ",0) = 0, "N/A", _xlfn.XLOOKUP($C494,customers!$A:$A,customers!F:F," ",0))</f>
        <v>Milwaukee</v>
      </c>
      <c r="K494" t="str">
        <f>IF(_xlfn.XLOOKUP($C494,customers!$A:$A,customers!G:G," ",0) = 0, "N/A", _xlfn.XLOOKUP($C494,customers!$A:$A,customers!G:G," ",0))</f>
        <v>United States</v>
      </c>
      <c r="L494">
        <f>IF(_xlfn.XLOOKUP($C494,customers!$A:$A,customers!H:H," ",0) = 0, "N/A", _xlfn.XLOOKUP($C494,customers!$A:$A,customers!H:H," ",0))</f>
        <v>53234</v>
      </c>
      <c r="M494" t="str">
        <f>IF(_xlfn.XLOOKUP($C494,customers!$A:$A,customers!I:I," ",0) = 0, "N/A", _xlfn.XLOOKUP($C494,customers!$A:$A,customers!I:I," ",0))</f>
        <v>Yes</v>
      </c>
      <c r="N494" t="str">
        <f>_xlfn.XLOOKUP($D494,products!$A:$A,products!B:B,,0)</f>
        <v>Exc</v>
      </c>
      <c r="O494" t="str">
        <f>_xlfn.XLOOKUP($D494,products!$A:$A,products!C:C,,0)</f>
        <v>M</v>
      </c>
      <c r="P494">
        <f>_xlfn.XLOOKUP($D494,products!$A:$A,products!D:D,,0)</f>
        <v>0.2</v>
      </c>
      <c r="Q494">
        <f>_xlfn.XLOOKUP($D494,products!$A:$A,products!E:E,,0)</f>
        <v>4.125</v>
      </c>
      <c r="R494">
        <f>_xlfn.XLOOKUP($D494,products!$A:$A,products!F:F,,0)</f>
        <v>2.0625</v>
      </c>
      <c r="S494">
        <f>_xlfn.XLOOKUP($D494,products!$A:$A,products!G:G,,0)</f>
        <v>0.45374999999999999</v>
      </c>
      <c r="T494">
        <f t="shared" si="7"/>
        <v>4.125</v>
      </c>
    </row>
    <row r="495" spans="1:20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t="str">
        <f>IF(_xlfn.XLOOKUP($C495,customers!$A:$A,customers!B:B," ",0) = 0, "N/A", _xlfn.XLOOKUP($C495,customers!$A:$A,customers!B:B," ",0))</f>
        <v>Sky Farnish</v>
      </c>
      <c r="G495" t="str">
        <f>IF(_xlfn.XLOOKUP($C495,customers!$A:$A,customers!C:C," ",0) = 0, "N/A", _xlfn.XLOOKUP(C495,customers!$A:$A,customers!C:C," ",0))</f>
        <v>sfarnishdp@dmoz.org</v>
      </c>
      <c r="H495" t="str">
        <f>IF(_xlfn.XLOOKUP(C495,customers!A:A,customers!D:D," ",0) = 0, "N/A", _xlfn.XLOOKUP(C495,customers!A:A,customers!D:D," ",0))</f>
        <v>+44 (847) 377-8172</v>
      </c>
      <c r="I495" t="str">
        <f>IF(_xlfn.XLOOKUP($C495,customers!$A:$A,customers!E:E," ",0) = 0, "N/A", _xlfn.XLOOKUP($C495,customers!$A:$A,customers!E:E," ",0))</f>
        <v>170 Prentice Center</v>
      </c>
      <c r="J495" t="str">
        <f>IF(_xlfn.XLOOKUP($C495,customers!$A:$A,customers!F:F," ",0) = 0, "N/A", _xlfn.XLOOKUP($C495,customers!$A:$A,customers!F:F," ",0))</f>
        <v>Eaton</v>
      </c>
      <c r="K495" t="str">
        <f>IF(_xlfn.XLOOKUP($C495,customers!$A:$A,customers!G:G," ",0) = 0, "N/A", _xlfn.XLOOKUP($C495,customers!$A:$A,customers!G:G," ",0))</f>
        <v>United Kingdom</v>
      </c>
      <c r="L495" t="str">
        <f>IF(_xlfn.XLOOKUP($C495,customers!$A:$A,customers!H:H," ",0) = 0, "N/A", _xlfn.XLOOKUP($C495,customers!$A:$A,customers!H:H," ",0))</f>
        <v>DN22</v>
      </c>
      <c r="M495" t="str">
        <f>IF(_xlfn.XLOOKUP($C495,customers!$A:$A,customers!I:I," ",0) = 0, "N/A", _xlfn.XLOOKUP($C495,customers!$A:$A,customers!I:I," ",0))</f>
        <v>No</v>
      </c>
      <c r="N495" t="str">
        <f>_xlfn.XLOOKUP($D495,products!$A:$A,products!B:B,,0)</f>
        <v>Rob</v>
      </c>
      <c r="O495" t="str">
        <f>_xlfn.XLOOKUP($D495,products!$A:$A,products!C:C,,0)</f>
        <v>M</v>
      </c>
      <c r="P495">
        <f>_xlfn.XLOOKUP($D495,products!$A:$A,products!D:D,,0)</f>
        <v>0.5</v>
      </c>
      <c r="Q495">
        <f>_xlfn.XLOOKUP($D495,products!$A:$A,products!E:E,,0)</f>
        <v>5.97</v>
      </c>
      <c r="R495">
        <f>_xlfn.XLOOKUP($D495,products!$A:$A,products!F:F,,0)</f>
        <v>1.194</v>
      </c>
      <c r="S495">
        <f>_xlfn.XLOOKUP($D495,products!$A:$A,products!G:G,,0)</f>
        <v>0.35819999999999996</v>
      </c>
      <c r="T495">
        <f t="shared" si="7"/>
        <v>35.82</v>
      </c>
    </row>
    <row r="496" spans="1:20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t="str">
        <f>IF(_xlfn.XLOOKUP($C496,customers!$A:$A,customers!B:B," ",0) = 0, "N/A", _xlfn.XLOOKUP($C496,customers!$A:$A,customers!B:B," ",0))</f>
        <v>Felicia Jecock</v>
      </c>
      <c r="G496" t="str">
        <f>IF(_xlfn.XLOOKUP($C496,customers!$A:$A,customers!C:C," ",0) = 0, "N/A", _xlfn.XLOOKUP(C496,customers!$A:$A,customers!C:C," ",0))</f>
        <v>fjecockdq@unicef.org</v>
      </c>
      <c r="H496" t="str">
        <f>IF(_xlfn.XLOOKUP(C496,customers!A:A,customers!D:D," ",0) = 0, "N/A", _xlfn.XLOOKUP(C496,customers!A:A,customers!D:D," ",0))</f>
        <v>+1 (225) 116-2959</v>
      </c>
      <c r="I496" t="str">
        <f>IF(_xlfn.XLOOKUP($C496,customers!$A:$A,customers!E:E," ",0) = 0, "N/A", _xlfn.XLOOKUP($C496,customers!$A:$A,customers!E:E," ",0))</f>
        <v>403 Vahlen Junction</v>
      </c>
      <c r="J496" t="str">
        <f>IF(_xlfn.XLOOKUP($C496,customers!$A:$A,customers!F:F," ",0) = 0, "N/A", _xlfn.XLOOKUP($C496,customers!$A:$A,customers!F:F," ",0))</f>
        <v>Baton Rouge</v>
      </c>
      <c r="K496" t="str">
        <f>IF(_xlfn.XLOOKUP($C496,customers!$A:$A,customers!G:G," ",0) = 0, "N/A", _xlfn.XLOOKUP($C496,customers!$A:$A,customers!G:G," ",0))</f>
        <v>United States</v>
      </c>
      <c r="L496">
        <f>IF(_xlfn.XLOOKUP($C496,customers!$A:$A,customers!H:H," ",0) = 0, "N/A", _xlfn.XLOOKUP($C496,customers!$A:$A,customers!H:H," ",0))</f>
        <v>70836</v>
      </c>
      <c r="M496" t="str">
        <f>IF(_xlfn.XLOOKUP($C496,customers!$A:$A,customers!I:I," ",0) = 0, "N/A", _xlfn.XLOOKUP($C496,customers!$A:$A,customers!I:I," ",0))</f>
        <v>No</v>
      </c>
      <c r="N496" t="str">
        <f>_xlfn.XLOOKUP($D496,products!$A:$A,products!B:B,,0)</f>
        <v>Lib</v>
      </c>
      <c r="O496" t="str">
        <f>_xlfn.XLOOKUP($D496,products!$A:$A,products!C:C,,0)</f>
        <v>L</v>
      </c>
      <c r="P496">
        <f>_xlfn.XLOOKUP($D496,products!$A:$A,products!D:D,,0)</f>
        <v>1</v>
      </c>
      <c r="Q496">
        <f>_xlfn.XLOOKUP($D496,products!$A:$A,products!E:E,,0)</f>
        <v>15.85</v>
      </c>
      <c r="R496">
        <f>_xlfn.XLOOKUP($D496,products!$A:$A,products!F:F,,0)</f>
        <v>1.585</v>
      </c>
      <c r="S496">
        <f>_xlfn.XLOOKUP($D496,products!$A:$A,products!G:G,,0)</f>
        <v>2.0605000000000002</v>
      </c>
      <c r="T496">
        <f t="shared" si="7"/>
        <v>31.7</v>
      </c>
    </row>
    <row r="497" spans="1:20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t="str">
        <f>IF(_xlfn.XLOOKUP($C497,customers!$A:$A,customers!B:B," ",0) = 0, "N/A", _xlfn.XLOOKUP($C497,customers!$A:$A,customers!B:B," ",0))</f>
        <v>Currey MacAllister</v>
      </c>
      <c r="G497" t="str">
        <f>IF(_xlfn.XLOOKUP($C497,customers!$A:$A,customers!C:C," ",0) = 0, "N/A", _xlfn.XLOOKUP(C497,customers!$A:$A,customers!C:C," ",0))</f>
        <v>N/A</v>
      </c>
      <c r="H497" t="str">
        <f>IF(_xlfn.XLOOKUP(C497,customers!A:A,customers!D:D," ",0) = 0, "N/A", _xlfn.XLOOKUP(C497,customers!A:A,customers!D:D," ",0))</f>
        <v>+1 (203) 490-3839</v>
      </c>
      <c r="I497" t="str">
        <f>IF(_xlfn.XLOOKUP($C497,customers!$A:$A,customers!E:E," ",0) = 0, "N/A", _xlfn.XLOOKUP($C497,customers!$A:$A,customers!E:E," ",0))</f>
        <v>07300 Walton Point</v>
      </c>
      <c r="J497" t="str">
        <f>IF(_xlfn.XLOOKUP($C497,customers!$A:$A,customers!F:F," ",0) = 0, "N/A", _xlfn.XLOOKUP($C497,customers!$A:$A,customers!F:F," ",0))</f>
        <v>Danbury</v>
      </c>
      <c r="K497" t="str">
        <f>IF(_xlfn.XLOOKUP($C497,customers!$A:$A,customers!G:G," ",0) = 0, "N/A", _xlfn.XLOOKUP($C497,customers!$A:$A,customers!G:G," ",0))</f>
        <v>United States</v>
      </c>
      <c r="L497">
        <f>IF(_xlfn.XLOOKUP($C497,customers!$A:$A,customers!H:H," ",0) = 0, "N/A", _xlfn.XLOOKUP($C497,customers!$A:$A,customers!H:H," ",0))</f>
        <v>6816</v>
      </c>
      <c r="M497" t="str">
        <f>IF(_xlfn.XLOOKUP($C497,customers!$A:$A,customers!I:I," ",0) = 0, "N/A", _xlfn.XLOOKUP($C497,customers!$A:$A,customers!I:I," ",0))</f>
        <v>Yes</v>
      </c>
      <c r="N497" t="str">
        <f>_xlfn.XLOOKUP($D497,products!$A:$A,products!B:B,,0)</f>
        <v>Lib</v>
      </c>
      <c r="O497" t="str">
        <f>_xlfn.XLOOKUP($D497,products!$A:$A,products!C:C,,0)</f>
        <v>L</v>
      </c>
      <c r="P497">
        <f>_xlfn.XLOOKUP($D497,products!$A:$A,products!D:D,,0)</f>
        <v>1</v>
      </c>
      <c r="Q497">
        <f>_xlfn.XLOOKUP($D497,products!$A:$A,products!E:E,,0)</f>
        <v>15.85</v>
      </c>
      <c r="R497">
        <f>_xlfn.XLOOKUP($D497,products!$A:$A,products!F:F,,0)</f>
        <v>1.585</v>
      </c>
      <c r="S497">
        <f>_xlfn.XLOOKUP($D497,products!$A:$A,products!G:G,,0)</f>
        <v>2.0605000000000002</v>
      </c>
      <c r="T497">
        <f t="shared" si="7"/>
        <v>79.25</v>
      </c>
    </row>
    <row r="498" spans="1:20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t="str">
        <f>IF(_xlfn.XLOOKUP($C498,customers!$A:$A,customers!B:B," ",0) = 0, "N/A", _xlfn.XLOOKUP($C498,customers!$A:$A,customers!B:B," ",0))</f>
        <v>Hamlen Pallister</v>
      </c>
      <c r="G498" t="str">
        <f>IF(_xlfn.XLOOKUP($C498,customers!$A:$A,customers!C:C," ",0) = 0, "N/A", _xlfn.XLOOKUP(C498,customers!$A:$A,customers!C:C," ",0))</f>
        <v>hpallisterds@ning.com</v>
      </c>
      <c r="H498" t="str">
        <f>IF(_xlfn.XLOOKUP(C498,customers!A:A,customers!D:D," ",0) = 0, "N/A", _xlfn.XLOOKUP(C498,customers!A:A,customers!D:D," ",0))</f>
        <v>+1 (850) 517-1353</v>
      </c>
      <c r="I498" t="str">
        <f>IF(_xlfn.XLOOKUP($C498,customers!$A:$A,customers!E:E," ",0) = 0, "N/A", _xlfn.XLOOKUP($C498,customers!$A:$A,customers!E:E," ",0))</f>
        <v>19513 Golf Course Junction</v>
      </c>
      <c r="J498" t="str">
        <f>IF(_xlfn.XLOOKUP($C498,customers!$A:$A,customers!F:F," ",0) = 0, "N/A", _xlfn.XLOOKUP($C498,customers!$A:$A,customers!F:F," ",0))</f>
        <v>Pensacola</v>
      </c>
      <c r="K498" t="str">
        <f>IF(_xlfn.XLOOKUP($C498,customers!$A:$A,customers!G:G," ",0) = 0, "N/A", _xlfn.XLOOKUP($C498,customers!$A:$A,customers!G:G," ",0))</f>
        <v>United States</v>
      </c>
      <c r="L498">
        <f>IF(_xlfn.XLOOKUP($C498,customers!$A:$A,customers!H:H," ",0) = 0, "N/A", _xlfn.XLOOKUP($C498,customers!$A:$A,customers!H:H," ",0))</f>
        <v>32590</v>
      </c>
      <c r="M498" t="str">
        <f>IF(_xlfn.XLOOKUP($C498,customers!$A:$A,customers!I:I," ",0) = 0, "N/A", _xlfn.XLOOKUP($C498,customers!$A:$A,customers!I:I," ",0))</f>
        <v>No</v>
      </c>
      <c r="N498" t="str">
        <f>_xlfn.XLOOKUP($D498,products!$A:$A,products!B:B,,0)</f>
        <v>Exc</v>
      </c>
      <c r="O498" t="str">
        <f>_xlfn.XLOOKUP($D498,products!$A:$A,products!C:C,,0)</f>
        <v>D</v>
      </c>
      <c r="P498">
        <f>_xlfn.XLOOKUP($D498,products!$A:$A,products!D:D,,0)</f>
        <v>0.2</v>
      </c>
      <c r="Q498">
        <f>_xlfn.XLOOKUP($D498,products!$A:$A,products!E:E,,0)</f>
        <v>3.645</v>
      </c>
      <c r="R498">
        <f>_xlfn.XLOOKUP($D498,products!$A:$A,products!F:F,,0)</f>
        <v>1.8225</v>
      </c>
      <c r="S498">
        <f>_xlfn.XLOOKUP($D498,products!$A:$A,products!G:G,,0)</f>
        <v>0.40095000000000003</v>
      </c>
      <c r="T498">
        <f t="shared" si="7"/>
        <v>10.935</v>
      </c>
    </row>
    <row r="499" spans="1:20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t="str">
        <f>IF(_xlfn.XLOOKUP($C499,customers!$A:$A,customers!B:B," ",0) = 0, "N/A", _xlfn.XLOOKUP($C499,customers!$A:$A,customers!B:B," ",0))</f>
        <v>Chantal Mersh</v>
      </c>
      <c r="G499" t="str">
        <f>IF(_xlfn.XLOOKUP($C499,customers!$A:$A,customers!C:C," ",0) = 0, "N/A", _xlfn.XLOOKUP(C499,customers!$A:$A,customers!C:C," ",0))</f>
        <v>cmershdt@drupal.org</v>
      </c>
      <c r="H499" t="str">
        <f>IF(_xlfn.XLOOKUP(C499,customers!A:A,customers!D:D," ",0) = 0, "N/A", _xlfn.XLOOKUP(C499,customers!A:A,customers!D:D," ",0))</f>
        <v>+353 (343) 889-4565</v>
      </c>
      <c r="I499" t="str">
        <f>IF(_xlfn.XLOOKUP($C499,customers!$A:$A,customers!E:E," ",0) = 0, "N/A", _xlfn.XLOOKUP($C499,customers!$A:$A,customers!E:E," ",0))</f>
        <v>52843 Longview Street</v>
      </c>
      <c r="J499" t="str">
        <f>IF(_xlfn.XLOOKUP($C499,customers!$A:$A,customers!F:F," ",0) = 0, "N/A", _xlfn.XLOOKUP($C499,customers!$A:$A,customers!F:F," ",0))</f>
        <v>Milltown</v>
      </c>
      <c r="K499" t="str">
        <f>IF(_xlfn.XLOOKUP($C499,customers!$A:$A,customers!G:G," ",0) = 0, "N/A", _xlfn.XLOOKUP($C499,customers!$A:$A,customers!G:G," ",0))</f>
        <v>Ireland</v>
      </c>
      <c r="L499" t="str">
        <f>IF(_xlfn.XLOOKUP($C499,customers!$A:$A,customers!H:H," ",0) = 0, "N/A", _xlfn.XLOOKUP($C499,customers!$A:$A,customers!H:H," ",0))</f>
        <v>D04</v>
      </c>
      <c r="M499" t="str">
        <f>IF(_xlfn.XLOOKUP($C499,customers!$A:$A,customers!I:I," ",0) = 0, "N/A", _xlfn.XLOOKUP($C499,customers!$A:$A,customers!I:I," ",0))</f>
        <v>No</v>
      </c>
      <c r="N499" t="str">
        <f>_xlfn.XLOOKUP($D499,products!$A:$A,products!B:B,,0)</f>
        <v>Ara</v>
      </c>
      <c r="O499" t="str">
        <f>_xlfn.XLOOKUP($D499,products!$A:$A,products!C:C,,0)</f>
        <v>D</v>
      </c>
      <c r="P499">
        <f>_xlfn.XLOOKUP($D499,products!$A:$A,products!D:D,,0)</f>
        <v>1</v>
      </c>
      <c r="Q499">
        <f>_xlfn.XLOOKUP($D499,products!$A:$A,products!E:E,,0)</f>
        <v>9.9499999999999993</v>
      </c>
      <c r="R499">
        <f>_xlfn.XLOOKUP($D499,products!$A:$A,products!F:F,,0)</f>
        <v>0.99499999999999988</v>
      </c>
      <c r="S499">
        <f>_xlfn.XLOOKUP($D499,products!$A:$A,products!G:G,,0)</f>
        <v>0.89549999999999985</v>
      </c>
      <c r="T499">
        <f t="shared" si="7"/>
        <v>39.799999999999997</v>
      </c>
    </row>
    <row r="500" spans="1:20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t="str">
        <f>IF(_xlfn.XLOOKUP($C500,customers!$A:$A,customers!B:B," ",0) = 0, "N/A", _xlfn.XLOOKUP($C500,customers!$A:$A,customers!B:B," ",0))</f>
        <v>Marja Urion</v>
      </c>
      <c r="G500" t="str">
        <f>IF(_xlfn.XLOOKUP($C500,customers!$A:$A,customers!C:C," ",0) = 0, "N/A", _xlfn.XLOOKUP(C500,customers!$A:$A,customers!C:C," ",0))</f>
        <v>murione5@alexa.com</v>
      </c>
      <c r="H500" t="str">
        <f>IF(_xlfn.XLOOKUP(C500,customers!A:A,customers!D:D," ",0) = 0, "N/A", _xlfn.XLOOKUP(C500,customers!A:A,customers!D:D," ",0))</f>
        <v>+353 (715) 989-0283</v>
      </c>
      <c r="I500" t="str">
        <f>IF(_xlfn.XLOOKUP($C500,customers!$A:$A,customers!E:E," ",0) = 0, "N/A", _xlfn.XLOOKUP($C500,customers!$A:$A,customers!E:E," ",0))</f>
        <v>2 Sycamore Avenue</v>
      </c>
      <c r="J500" t="str">
        <f>IF(_xlfn.XLOOKUP($C500,customers!$A:$A,customers!F:F," ",0) = 0, "N/A", _xlfn.XLOOKUP($C500,customers!$A:$A,customers!F:F," ",0))</f>
        <v>Virginia</v>
      </c>
      <c r="K500" t="str">
        <f>IF(_xlfn.XLOOKUP($C500,customers!$A:$A,customers!G:G," ",0) = 0, "N/A", _xlfn.XLOOKUP($C500,customers!$A:$A,customers!G:G," ",0))</f>
        <v>Ireland</v>
      </c>
      <c r="L500" t="str">
        <f>IF(_xlfn.XLOOKUP($C500,customers!$A:$A,customers!H:H," ",0) = 0, "N/A", _xlfn.XLOOKUP($C500,customers!$A:$A,customers!H:H," ",0))</f>
        <v>D18</v>
      </c>
      <c r="M500" t="str">
        <f>IF(_xlfn.XLOOKUP($C500,customers!$A:$A,customers!I:I," ",0) = 0, "N/A", _xlfn.XLOOKUP($C500,customers!$A:$A,customers!I:I," ",0))</f>
        <v>Yes</v>
      </c>
      <c r="N500" t="str">
        <f>_xlfn.XLOOKUP($D500,products!$A:$A,products!B:B,,0)</f>
        <v>Rob</v>
      </c>
      <c r="O500" t="str">
        <f>_xlfn.XLOOKUP($D500,products!$A:$A,products!C:C,,0)</f>
        <v>M</v>
      </c>
      <c r="P500">
        <f>_xlfn.XLOOKUP($D500,products!$A:$A,products!D:D,,0)</f>
        <v>1</v>
      </c>
      <c r="Q500">
        <f>_xlfn.XLOOKUP($D500,products!$A:$A,products!E:E,,0)</f>
        <v>9.9499999999999993</v>
      </c>
      <c r="R500">
        <f>_xlfn.XLOOKUP($D500,products!$A:$A,products!F:F,,0)</f>
        <v>0.99499999999999988</v>
      </c>
      <c r="S500">
        <f>_xlfn.XLOOKUP($D500,products!$A:$A,products!G:G,,0)</f>
        <v>0.59699999999999998</v>
      </c>
      <c r="T500">
        <f t="shared" si="7"/>
        <v>49.75</v>
      </c>
    </row>
    <row r="501" spans="1:20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t="str">
        <f>IF(_xlfn.XLOOKUP($C501,customers!$A:$A,customers!B:B," ",0) = 0, "N/A", _xlfn.XLOOKUP($C501,customers!$A:$A,customers!B:B," ",0))</f>
        <v>Malynda Purbrick</v>
      </c>
      <c r="G501" t="str">
        <f>IF(_xlfn.XLOOKUP($C501,customers!$A:$A,customers!C:C," ",0) = 0, "N/A", _xlfn.XLOOKUP(C501,customers!$A:$A,customers!C:C," ",0))</f>
        <v>N/A</v>
      </c>
      <c r="H501" t="str">
        <f>IF(_xlfn.XLOOKUP(C501,customers!A:A,customers!D:D," ",0) = 0, "N/A", _xlfn.XLOOKUP(C501,customers!A:A,customers!D:D," ",0))</f>
        <v>+353 (160) 183-4278</v>
      </c>
      <c r="I501" t="str">
        <f>IF(_xlfn.XLOOKUP($C501,customers!$A:$A,customers!E:E," ",0) = 0, "N/A", _xlfn.XLOOKUP($C501,customers!$A:$A,customers!E:E," ",0))</f>
        <v>9233 3rd Avenue</v>
      </c>
      <c r="J501" t="str">
        <f>IF(_xlfn.XLOOKUP($C501,customers!$A:$A,customers!F:F," ",0) = 0, "N/A", _xlfn.XLOOKUP($C501,customers!$A:$A,customers!F:F," ",0))</f>
        <v>Balally</v>
      </c>
      <c r="K501" t="str">
        <f>IF(_xlfn.XLOOKUP($C501,customers!$A:$A,customers!G:G," ",0) = 0, "N/A", _xlfn.XLOOKUP($C501,customers!$A:$A,customers!G:G," ",0))</f>
        <v>Ireland</v>
      </c>
      <c r="L501" t="str">
        <f>IF(_xlfn.XLOOKUP($C501,customers!$A:$A,customers!H:H," ",0) = 0, "N/A", _xlfn.XLOOKUP($C501,customers!$A:$A,customers!H:H," ",0))</f>
        <v>D04</v>
      </c>
      <c r="M501" t="str">
        <f>IF(_xlfn.XLOOKUP($C501,customers!$A:$A,customers!I:I," ",0) = 0, "N/A", _xlfn.XLOOKUP($C501,customers!$A:$A,customers!I:I," ",0))</f>
        <v>Yes</v>
      </c>
      <c r="N501" t="str">
        <f>_xlfn.XLOOKUP($D501,products!$A:$A,products!B:B,,0)</f>
        <v>Rob</v>
      </c>
      <c r="O501" t="str">
        <f>_xlfn.XLOOKUP($D501,products!$A:$A,products!C:C,,0)</f>
        <v>D</v>
      </c>
      <c r="P501">
        <f>_xlfn.XLOOKUP($D501,products!$A:$A,products!D:D,,0)</f>
        <v>0.2</v>
      </c>
      <c r="Q501">
        <f>_xlfn.XLOOKUP($D501,products!$A:$A,products!E:E,,0)</f>
        <v>2.6849999999999996</v>
      </c>
      <c r="R501">
        <f>_xlfn.XLOOKUP($D501,products!$A:$A,products!F:F,,0)</f>
        <v>1.3424999999999998</v>
      </c>
      <c r="S501">
        <f>_xlfn.XLOOKUP($D501,products!$A:$A,products!G:G,,0)</f>
        <v>0.16109999999999997</v>
      </c>
      <c r="T501">
        <f t="shared" si="7"/>
        <v>8.0549999999999997</v>
      </c>
    </row>
    <row r="502" spans="1:20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t="str">
        <f>IF(_xlfn.XLOOKUP($C502,customers!$A:$A,customers!B:B," ",0) = 0, "N/A", _xlfn.XLOOKUP($C502,customers!$A:$A,customers!B:B," ",0))</f>
        <v>Alf Housaman</v>
      </c>
      <c r="G502" t="str">
        <f>IF(_xlfn.XLOOKUP($C502,customers!$A:$A,customers!C:C," ",0) = 0, "N/A", _xlfn.XLOOKUP(C502,customers!$A:$A,customers!C:C," ",0))</f>
        <v>N/A</v>
      </c>
      <c r="H502" t="str">
        <f>IF(_xlfn.XLOOKUP(C502,customers!A:A,customers!D:D," ",0) = 0, "N/A", _xlfn.XLOOKUP(C502,customers!A:A,customers!D:D," ",0))</f>
        <v>+1 (616) 511-3898</v>
      </c>
      <c r="I502" t="str">
        <f>IF(_xlfn.XLOOKUP($C502,customers!$A:$A,customers!E:E," ",0) = 0, "N/A", _xlfn.XLOOKUP($C502,customers!$A:$A,customers!E:E," ",0))</f>
        <v>8581 Mcguire Road</v>
      </c>
      <c r="J502" t="str">
        <f>IF(_xlfn.XLOOKUP($C502,customers!$A:$A,customers!F:F," ",0) = 0, "N/A", _xlfn.XLOOKUP($C502,customers!$A:$A,customers!F:F," ",0))</f>
        <v>Grand Rapids</v>
      </c>
      <c r="K502" t="str">
        <f>IF(_xlfn.XLOOKUP($C502,customers!$A:$A,customers!G:G," ",0) = 0, "N/A", _xlfn.XLOOKUP($C502,customers!$A:$A,customers!G:G," ",0))</f>
        <v>United States</v>
      </c>
      <c r="L502">
        <f>IF(_xlfn.XLOOKUP($C502,customers!$A:$A,customers!H:H," ",0) = 0, "N/A", _xlfn.XLOOKUP($C502,customers!$A:$A,customers!H:H," ",0))</f>
        <v>49518</v>
      </c>
      <c r="M502" t="str">
        <f>IF(_xlfn.XLOOKUP($C502,customers!$A:$A,customers!I:I," ",0) = 0, "N/A", _xlfn.XLOOKUP($C502,customers!$A:$A,customers!I:I," ",0))</f>
        <v>No</v>
      </c>
      <c r="N502" t="str">
        <f>_xlfn.XLOOKUP($D502,products!$A:$A,products!B:B,,0)</f>
        <v>Rob</v>
      </c>
      <c r="O502" t="str">
        <f>_xlfn.XLOOKUP($D502,products!$A:$A,products!C:C,,0)</f>
        <v>L</v>
      </c>
      <c r="P502">
        <f>_xlfn.XLOOKUP($D502,products!$A:$A,products!D:D,,0)</f>
        <v>1</v>
      </c>
      <c r="Q502">
        <f>_xlfn.XLOOKUP($D502,products!$A:$A,products!E:E,,0)</f>
        <v>11.95</v>
      </c>
      <c r="R502">
        <f>_xlfn.XLOOKUP($D502,products!$A:$A,products!F:F,,0)</f>
        <v>1.1949999999999998</v>
      </c>
      <c r="S502">
        <f>_xlfn.XLOOKUP($D502,products!$A:$A,products!G:G,,0)</f>
        <v>0.71699999999999997</v>
      </c>
      <c r="T502">
        <f t="shared" si="7"/>
        <v>47.8</v>
      </c>
    </row>
    <row r="503" spans="1:20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t="str">
        <f>IF(_xlfn.XLOOKUP($C503,customers!$A:$A,customers!B:B," ",0) = 0, "N/A", _xlfn.XLOOKUP($C503,customers!$A:$A,customers!B:B," ",0))</f>
        <v>Gladi Ducker</v>
      </c>
      <c r="G503" t="str">
        <f>IF(_xlfn.XLOOKUP($C503,customers!$A:$A,customers!C:C," ",0) = 0, "N/A", _xlfn.XLOOKUP(C503,customers!$A:$A,customers!C:C," ",0))</f>
        <v>gduckerdx@patch.com</v>
      </c>
      <c r="H503" t="str">
        <f>IF(_xlfn.XLOOKUP(C503,customers!A:A,customers!D:D," ",0) = 0, "N/A", _xlfn.XLOOKUP(C503,customers!A:A,customers!D:D," ",0))</f>
        <v>+44 (749) 987-9016</v>
      </c>
      <c r="I503" t="str">
        <f>IF(_xlfn.XLOOKUP($C503,customers!$A:$A,customers!E:E," ",0) = 0, "N/A", _xlfn.XLOOKUP($C503,customers!$A:$A,customers!E:E," ",0))</f>
        <v>5069 Boyd Parkway</v>
      </c>
      <c r="J503" t="str">
        <f>IF(_xlfn.XLOOKUP($C503,customers!$A:$A,customers!F:F," ",0) = 0, "N/A", _xlfn.XLOOKUP($C503,customers!$A:$A,customers!F:F," ",0))</f>
        <v>Belfast</v>
      </c>
      <c r="K503" t="str">
        <f>IF(_xlfn.XLOOKUP($C503,customers!$A:$A,customers!G:G," ",0) = 0, "N/A", _xlfn.XLOOKUP($C503,customers!$A:$A,customers!G:G," ",0))</f>
        <v>United Kingdom</v>
      </c>
      <c r="L503" t="str">
        <f>IF(_xlfn.XLOOKUP($C503,customers!$A:$A,customers!H:H," ",0) = 0, "N/A", _xlfn.XLOOKUP($C503,customers!$A:$A,customers!H:H," ",0))</f>
        <v>BT2</v>
      </c>
      <c r="M503" t="str">
        <f>IF(_xlfn.XLOOKUP($C503,customers!$A:$A,customers!I:I," ",0) = 0, "N/A", _xlfn.XLOOKUP($C503,customers!$A:$A,customers!I:I," ",0))</f>
        <v>No</v>
      </c>
      <c r="N503" t="str">
        <f>_xlfn.XLOOKUP($D503,products!$A:$A,products!B:B,,0)</f>
        <v>Rob</v>
      </c>
      <c r="O503" t="str">
        <f>_xlfn.XLOOKUP($D503,products!$A:$A,products!C:C,,0)</f>
        <v>M</v>
      </c>
      <c r="P503">
        <f>_xlfn.XLOOKUP($D503,products!$A:$A,products!D:D,,0)</f>
        <v>0.2</v>
      </c>
      <c r="Q503">
        <f>_xlfn.XLOOKUP($D503,products!$A:$A,products!E:E,,0)</f>
        <v>2.9849999999999999</v>
      </c>
      <c r="R503">
        <f>_xlfn.XLOOKUP($D503,products!$A:$A,products!F:F,,0)</f>
        <v>1.4924999999999999</v>
      </c>
      <c r="S503">
        <f>_xlfn.XLOOKUP($D503,products!$A:$A,products!G:G,,0)</f>
        <v>0.17909999999999998</v>
      </c>
      <c r="T503">
        <f t="shared" si="7"/>
        <v>11.94</v>
      </c>
    </row>
    <row r="504" spans="1:20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t="str">
        <f>IF(_xlfn.XLOOKUP($C504,customers!$A:$A,customers!B:B," ",0) = 0, "N/A", _xlfn.XLOOKUP($C504,customers!$A:$A,customers!B:B," ",0))</f>
        <v>Gladi Ducker</v>
      </c>
      <c r="G504" t="str">
        <f>IF(_xlfn.XLOOKUP($C504,customers!$A:$A,customers!C:C," ",0) = 0, "N/A", _xlfn.XLOOKUP(C504,customers!$A:$A,customers!C:C," ",0))</f>
        <v>gduckerdx@patch.com</v>
      </c>
      <c r="H504" t="str">
        <f>IF(_xlfn.XLOOKUP(C504,customers!A:A,customers!D:D," ",0) = 0, "N/A", _xlfn.XLOOKUP(C504,customers!A:A,customers!D:D," ",0))</f>
        <v>+44 (749) 987-9016</v>
      </c>
      <c r="I504" t="str">
        <f>IF(_xlfn.XLOOKUP($C504,customers!$A:$A,customers!E:E," ",0) = 0, "N/A", _xlfn.XLOOKUP($C504,customers!$A:$A,customers!E:E," ",0))</f>
        <v>5069 Boyd Parkway</v>
      </c>
      <c r="J504" t="str">
        <f>IF(_xlfn.XLOOKUP($C504,customers!$A:$A,customers!F:F," ",0) = 0, "N/A", _xlfn.XLOOKUP($C504,customers!$A:$A,customers!F:F," ",0))</f>
        <v>Belfast</v>
      </c>
      <c r="K504" t="str">
        <f>IF(_xlfn.XLOOKUP($C504,customers!$A:$A,customers!G:G," ",0) = 0, "N/A", _xlfn.XLOOKUP($C504,customers!$A:$A,customers!G:G," ",0))</f>
        <v>United Kingdom</v>
      </c>
      <c r="L504" t="str">
        <f>IF(_xlfn.XLOOKUP($C504,customers!$A:$A,customers!H:H," ",0) = 0, "N/A", _xlfn.XLOOKUP($C504,customers!$A:$A,customers!H:H," ",0))</f>
        <v>BT2</v>
      </c>
      <c r="M504" t="str">
        <f>IF(_xlfn.XLOOKUP($C504,customers!$A:$A,customers!I:I," ",0) = 0, "N/A", _xlfn.XLOOKUP($C504,customers!$A:$A,customers!I:I," ",0))</f>
        <v>No</v>
      </c>
      <c r="N504" t="str">
        <f>_xlfn.XLOOKUP($D504,products!$A:$A,products!B:B,,0)</f>
        <v>Exc</v>
      </c>
      <c r="O504" t="str">
        <f>_xlfn.XLOOKUP($D504,products!$A:$A,products!C:C,,0)</f>
        <v>M</v>
      </c>
      <c r="P504">
        <f>_xlfn.XLOOKUP($D504,products!$A:$A,products!D:D,,0)</f>
        <v>0.2</v>
      </c>
      <c r="Q504">
        <f>_xlfn.XLOOKUP($D504,products!$A:$A,products!E:E,,0)</f>
        <v>4.125</v>
      </c>
      <c r="R504">
        <f>_xlfn.XLOOKUP($D504,products!$A:$A,products!F:F,,0)</f>
        <v>2.0625</v>
      </c>
      <c r="S504">
        <f>_xlfn.XLOOKUP($D504,products!$A:$A,products!G:G,,0)</f>
        <v>0.45374999999999999</v>
      </c>
      <c r="T504">
        <f t="shared" si="7"/>
        <v>16.5</v>
      </c>
    </row>
    <row r="505" spans="1:20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t="str">
        <f>IF(_xlfn.XLOOKUP($C505,customers!$A:$A,customers!B:B," ",0) = 0, "N/A", _xlfn.XLOOKUP($C505,customers!$A:$A,customers!B:B," ",0))</f>
        <v>Gladi Ducker</v>
      </c>
      <c r="G505" t="str">
        <f>IF(_xlfn.XLOOKUP($C505,customers!$A:$A,customers!C:C," ",0) = 0, "N/A", _xlfn.XLOOKUP(C505,customers!$A:$A,customers!C:C," ",0))</f>
        <v>gduckerdx@patch.com</v>
      </c>
      <c r="H505" t="str">
        <f>IF(_xlfn.XLOOKUP(C505,customers!A:A,customers!D:D," ",0) = 0, "N/A", _xlfn.XLOOKUP(C505,customers!A:A,customers!D:D," ",0))</f>
        <v>+44 (749) 987-9016</v>
      </c>
      <c r="I505" t="str">
        <f>IF(_xlfn.XLOOKUP($C505,customers!$A:$A,customers!E:E," ",0) = 0, "N/A", _xlfn.XLOOKUP($C505,customers!$A:$A,customers!E:E," ",0))</f>
        <v>5069 Boyd Parkway</v>
      </c>
      <c r="J505" t="str">
        <f>IF(_xlfn.XLOOKUP($C505,customers!$A:$A,customers!F:F," ",0) = 0, "N/A", _xlfn.XLOOKUP($C505,customers!$A:$A,customers!F:F," ",0))</f>
        <v>Belfast</v>
      </c>
      <c r="K505" t="str">
        <f>IF(_xlfn.XLOOKUP($C505,customers!$A:$A,customers!G:G," ",0) = 0, "N/A", _xlfn.XLOOKUP($C505,customers!$A:$A,customers!G:G," ",0))</f>
        <v>United Kingdom</v>
      </c>
      <c r="L505" t="str">
        <f>IF(_xlfn.XLOOKUP($C505,customers!$A:$A,customers!H:H," ",0) = 0, "N/A", _xlfn.XLOOKUP($C505,customers!$A:$A,customers!H:H," ",0))</f>
        <v>BT2</v>
      </c>
      <c r="M505" t="str">
        <f>IF(_xlfn.XLOOKUP($C505,customers!$A:$A,customers!I:I," ",0) = 0, "N/A", _xlfn.XLOOKUP($C505,customers!$A:$A,customers!I:I," ",0))</f>
        <v>No</v>
      </c>
      <c r="N505" t="str">
        <f>_xlfn.XLOOKUP($D505,products!$A:$A,products!B:B,,0)</f>
        <v>Lib</v>
      </c>
      <c r="O505" t="str">
        <f>_xlfn.XLOOKUP($D505,products!$A:$A,products!C:C,,0)</f>
        <v>D</v>
      </c>
      <c r="P505">
        <f>_xlfn.XLOOKUP($D505,products!$A:$A,products!D:D,,0)</f>
        <v>1</v>
      </c>
      <c r="Q505">
        <f>_xlfn.XLOOKUP($D505,products!$A:$A,products!E:E,,0)</f>
        <v>12.95</v>
      </c>
      <c r="R505">
        <f>_xlfn.XLOOKUP($D505,products!$A:$A,products!F:F,,0)</f>
        <v>1.2949999999999999</v>
      </c>
      <c r="S505">
        <f>_xlfn.XLOOKUP($D505,products!$A:$A,products!G:G,,0)</f>
        <v>1.6835</v>
      </c>
      <c r="T505">
        <f t="shared" si="7"/>
        <v>51.8</v>
      </c>
    </row>
    <row r="506" spans="1:20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t="str">
        <f>IF(_xlfn.XLOOKUP($C506,customers!$A:$A,customers!B:B," ",0) = 0, "N/A", _xlfn.XLOOKUP($C506,customers!$A:$A,customers!B:B," ",0))</f>
        <v>Gladi Ducker</v>
      </c>
      <c r="G506" t="str">
        <f>IF(_xlfn.XLOOKUP($C506,customers!$A:$A,customers!C:C," ",0) = 0, "N/A", _xlfn.XLOOKUP(C506,customers!$A:$A,customers!C:C," ",0))</f>
        <v>gduckerdx@patch.com</v>
      </c>
      <c r="H506" t="str">
        <f>IF(_xlfn.XLOOKUP(C506,customers!A:A,customers!D:D," ",0) = 0, "N/A", _xlfn.XLOOKUP(C506,customers!A:A,customers!D:D," ",0))</f>
        <v>+44 (749) 987-9016</v>
      </c>
      <c r="I506" t="str">
        <f>IF(_xlfn.XLOOKUP($C506,customers!$A:$A,customers!E:E," ",0) = 0, "N/A", _xlfn.XLOOKUP($C506,customers!$A:$A,customers!E:E," ",0))</f>
        <v>5069 Boyd Parkway</v>
      </c>
      <c r="J506" t="str">
        <f>IF(_xlfn.XLOOKUP($C506,customers!$A:$A,customers!F:F," ",0) = 0, "N/A", _xlfn.XLOOKUP($C506,customers!$A:$A,customers!F:F," ",0))</f>
        <v>Belfast</v>
      </c>
      <c r="K506" t="str">
        <f>IF(_xlfn.XLOOKUP($C506,customers!$A:$A,customers!G:G," ",0) = 0, "N/A", _xlfn.XLOOKUP($C506,customers!$A:$A,customers!G:G," ",0))</f>
        <v>United Kingdom</v>
      </c>
      <c r="L506" t="str">
        <f>IF(_xlfn.XLOOKUP($C506,customers!$A:$A,customers!H:H," ",0) = 0, "N/A", _xlfn.XLOOKUP($C506,customers!$A:$A,customers!H:H," ",0))</f>
        <v>BT2</v>
      </c>
      <c r="M506" t="str">
        <f>IF(_xlfn.XLOOKUP($C506,customers!$A:$A,customers!I:I," ",0) = 0, "N/A", _xlfn.XLOOKUP($C506,customers!$A:$A,customers!I:I," ",0))</f>
        <v>No</v>
      </c>
      <c r="N506" t="str">
        <f>_xlfn.XLOOKUP($D506,products!$A:$A,products!B:B,,0)</f>
        <v>Lib</v>
      </c>
      <c r="O506" t="str">
        <f>_xlfn.XLOOKUP($D506,products!$A:$A,products!C:C,,0)</f>
        <v>L</v>
      </c>
      <c r="P506">
        <f>_xlfn.XLOOKUP($D506,products!$A:$A,products!D:D,,0)</f>
        <v>0.2</v>
      </c>
      <c r="Q506">
        <f>_xlfn.XLOOKUP($D506,products!$A:$A,products!E:E,,0)</f>
        <v>4.7549999999999999</v>
      </c>
      <c r="R506">
        <f>_xlfn.XLOOKUP($D506,products!$A:$A,products!F:F,,0)</f>
        <v>2.3774999999999999</v>
      </c>
      <c r="S506">
        <f>_xlfn.XLOOKUP($D506,products!$A:$A,products!G:G,,0)</f>
        <v>0.61814999999999998</v>
      </c>
      <c r="T506">
        <f t="shared" si="7"/>
        <v>14.265000000000001</v>
      </c>
    </row>
    <row r="507" spans="1:20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t="str">
        <f>IF(_xlfn.XLOOKUP($C507,customers!$A:$A,customers!B:B," ",0) = 0, "N/A", _xlfn.XLOOKUP($C507,customers!$A:$A,customers!B:B," ",0))</f>
        <v>Wain Stearley</v>
      </c>
      <c r="G507" t="str">
        <f>IF(_xlfn.XLOOKUP($C507,customers!$A:$A,customers!C:C," ",0) = 0, "N/A", _xlfn.XLOOKUP(C507,customers!$A:$A,customers!C:C," ",0))</f>
        <v>wstearleye1@census.gov</v>
      </c>
      <c r="H507" t="str">
        <f>IF(_xlfn.XLOOKUP(C507,customers!A:A,customers!D:D," ",0) = 0, "N/A", _xlfn.XLOOKUP(C507,customers!A:A,customers!D:D," ",0))</f>
        <v>+1 (336) 213-3687</v>
      </c>
      <c r="I507" t="str">
        <f>IF(_xlfn.XLOOKUP($C507,customers!$A:$A,customers!E:E," ",0) = 0, "N/A", _xlfn.XLOOKUP($C507,customers!$A:$A,customers!E:E," ",0))</f>
        <v>7 La Follette Road</v>
      </c>
      <c r="J507" t="str">
        <f>IF(_xlfn.XLOOKUP($C507,customers!$A:$A,customers!F:F," ",0) = 0, "N/A", _xlfn.XLOOKUP($C507,customers!$A:$A,customers!F:F," ",0))</f>
        <v>High Point</v>
      </c>
      <c r="K507" t="str">
        <f>IF(_xlfn.XLOOKUP($C507,customers!$A:$A,customers!G:G," ",0) = 0, "N/A", _xlfn.XLOOKUP($C507,customers!$A:$A,customers!G:G," ",0))</f>
        <v>United States</v>
      </c>
      <c r="L507">
        <f>IF(_xlfn.XLOOKUP($C507,customers!$A:$A,customers!H:H," ",0) = 0, "N/A", _xlfn.XLOOKUP($C507,customers!$A:$A,customers!H:H," ",0))</f>
        <v>27264</v>
      </c>
      <c r="M507" t="str">
        <f>IF(_xlfn.XLOOKUP($C507,customers!$A:$A,customers!I:I," ",0) = 0, "N/A", _xlfn.XLOOKUP($C507,customers!$A:$A,customers!I:I," ",0))</f>
        <v>No</v>
      </c>
      <c r="N507" t="str">
        <f>_xlfn.XLOOKUP($D507,products!$A:$A,products!B:B,,0)</f>
        <v>Lib</v>
      </c>
      <c r="O507" t="str">
        <f>_xlfn.XLOOKUP($D507,products!$A:$A,products!C:C,,0)</f>
        <v>M</v>
      </c>
      <c r="P507">
        <f>_xlfn.XLOOKUP($D507,products!$A:$A,products!D:D,,0)</f>
        <v>0.2</v>
      </c>
      <c r="Q507">
        <f>_xlfn.XLOOKUP($D507,products!$A:$A,products!E:E,,0)</f>
        <v>4.3650000000000002</v>
      </c>
      <c r="R507">
        <f>_xlfn.XLOOKUP($D507,products!$A:$A,products!F:F,,0)</f>
        <v>2.1825000000000001</v>
      </c>
      <c r="S507">
        <f>_xlfn.XLOOKUP($D507,products!$A:$A,products!G:G,,0)</f>
        <v>0.56745000000000001</v>
      </c>
      <c r="T507">
        <f t="shared" si="7"/>
        <v>26.19</v>
      </c>
    </row>
    <row r="508" spans="1:20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t="str">
        <f>IF(_xlfn.XLOOKUP($C508,customers!$A:$A,customers!B:B," ",0) = 0, "N/A", _xlfn.XLOOKUP($C508,customers!$A:$A,customers!B:B," ",0))</f>
        <v>Diane-marie Wincer</v>
      </c>
      <c r="G508" t="str">
        <f>IF(_xlfn.XLOOKUP($C508,customers!$A:$A,customers!C:C," ",0) = 0, "N/A", _xlfn.XLOOKUP(C508,customers!$A:$A,customers!C:C," ",0))</f>
        <v>dwincere2@marriott.com</v>
      </c>
      <c r="H508" t="str">
        <f>IF(_xlfn.XLOOKUP(C508,customers!A:A,customers!D:D," ",0) = 0, "N/A", _xlfn.XLOOKUP(C508,customers!A:A,customers!D:D," ",0))</f>
        <v>+1 (915) 676-6367</v>
      </c>
      <c r="I508" t="str">
        <f>IF(_xlfn.XLOOKUP($C508,customers!$A:$A,customers!E:E," ",0) = 0, "N/A", _xlfn.XLOOKUP($C508,customers!$A:$A,customers!E:E," ",0))</f>
        <v>04 Stuart Way</v>
      </c>
      <c r="J508" t="str">
        <f>IF(_xlfn.XLOOKUP($C508,customers!$A:$A,customers!F:F," ",0) = 0, "N/A", _xlfn.XLOOKUP($C508,customers!$A:$A,customers!F:F," ",0))</f>
        <v>El Paso</v>
      </c>
      <c r="K508" t="str">
        <f>IF(_xlfn.XLOOKUP($C508,customers!$A:$A,customers!G:G," ",0) = 0, "N/A", _xlfn.XLOOKUP($C508,customers!$A:$A,customers!G:G," ",0))</f>
        <v>United States</v>
      </c>
      <c r="L508">
        <f>IF(_xlfn.XLOOKUP($C508,customers!$A:$A,customers!H:H," ",0) = 0, "N/A", _xlfn.XLOOKUP($C508,customers!$A:$A,customers!H:H," ",0))</f>
        <v>88546</v>
      </c>
      <c r="M508" t="str">
        <f>IF(_xlfn.XLOOKUP($C508,customers!$A:$A,customers!I:I," ",0) = 0, "N/A", _xlfn.XLOOKUP($C508,customers!$A:$A,customers!I:I," ",0))</f>
        <v>Yes</v>
      </c>
      <c r="N508" t="str">
        <f>_xlfn.XLOOKUP($D508,products!$A:$A,products!B:B,,0)</f>
        <v>Ara</v>
      </c>
      <c r="O508" t="str">
        <f>_xlfn.XLOOKUP($D508,products!$A:$A,products!C:C,,0)</f>
        <v>L</v>
      </c>
      <c r="P508">
        <f>_xlfn.XLOOKUP($D508,products!$A:$A,products!D:D,,0)</f>
        <v>1</v>
      </c>
      <c r="Q508">
        <f>_xlfn.XLOOKUP($D508,products!$A:$A,products!E:E,,0)</f>
        <v>12.95</v>
      </c>
      <c r="R508">
        <f>_xlfn.XLOOKUP($D508,products!$A:$A,products!F:F,,0)</f>
        <v>1.2949999999999999</v>
      </c>
      <c r="S508">
        <f>_xlfn.XLOOKUP($D508,products!$A:$A,products!G:G,,0)</f>
        <v>1.1655</v>
      </c>
      <c r="T508">
        <f t="shared" si="7"/>
        <v>25.9</v>
      </c>
    </row>
    <row r="509" spans="1:20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t="str">
        <f>IF(_xlfn.XLOOKUP($C509,customers!$A:$A,customers!B:B," ",0) = 0, "N/A", _xlfn.XLOOKUP($C509,customers!$A:$A,customers!B:B," ",0))</f>
        <v>Perry Lyfield</v>
      </c>
      <c r="G509" t="str">
        <f>IF(_xlfn.XLOOKUP($C509,customers!$A:$A,customers!C:C," ",0) = 0, "N/A", _xlfn.XLOOKUP(C509,customers!$A:$A,customers!C:C," ",0))</f>
        <v>plyfielde3@baidu.com</v>
      </c>
      <c r="H509" t="str">
        <f>IF(_xlfn.XLOOKUP(C509,customers!A:A,customers!D:D," ",0) = 0, "N/A", _xlfn.XLOOKUP(C509,customers!A:A,customers!D:D," ",0))</f>
        <v>+1 (216) 614-9325</v>
      </c>
      <c r="I509" t="str">
        <f>IF(_xlfn.XLOOKUP($C509,customers!$A:$A,customers!E:E," ",0) = 0, "N/A", _xlfn.XLOOKUP($C509,customers!$A:$A,customers!E:E," ",0))</f>
        <v>1263 Thackeray Parkway</v>
      </c>
      <c r="J509" t="str">
        <f>IF(_xlfn.XLOOKUP($C509,customers!$A:$A,customers!F:F," ",0) = 0, "N/A", _xlfn.XLOOKUP($C509,customers!$A:$A,customers!F:F," ",0))</f>
        <v>Cleveland</v>
      </c>
      <c r="K509" t="str">
        <f>IF(_xlfn.XLOOKUP($C509,customers!$A:$A,customers!G:G," ",0) = 0, "N/A", _xlfn.XLOOKUP($C509,customers!$A:$A,customers!G:G," ",0))</f>
        <v>United States</v>
      </c>
      <c r="L509">
        <f>IF(_xlfn.XLOOKUP($C509,customers!$A:$A,customers!H:H," ",0) = 0, "N/A", _xlfn.XLOOKUP($C509,customers!$A:$A,customers!H:H," ",0))</f>
        <v>44185</v>
      </c>
      <c r="M509" t="str">
        <f>IF(_xlfn.XLOOKUP($C509,customers!$A:$A,customers!I:I," ",0) = 0, "N/A", _xlfn.XLOOKUP($C509,customers!$A:$A,customers!I:I," ",0))</f>
        <v>Yes</v>
      </c>
      <c r="N509" t="str">
        <f>_xlfn.XLOOKUP($D509,products!$A:$A,products!B:B,,0)</f>
        <v>Ara</v>
      </c>
      <c r="O509" t="str">
        <f>_xlfn.XLOOKUP($D509,products!$A:$A,products!C:C,,0)</f>
        <v>L</v>
      </c>
      <c r="P509">
        <f>_xlfn.XLOOKUP($D509,products!$A:$A,products!D:D,,0)</f>
        <v>2.5</v>
      </c>
      <c r="Q509">
        <f>_xlfn.XLOOKUP($D509,products!$A:$A,products!E:E,,0)</f>
        <v>29.784999999999997</v>
      </c>
      <c r="R509">
        <f>_xlfn.XLOOKUP($D509,products!$A:$A,products!F:F,,0)</f>
        <v>1.1913999999999998</v>
      </c>
      <c r="S509">
        <f>_xlfn.XLOOKUP($D509,products!$A:$A,products!G:G,,0)</f>
        <v>2.6806499999999995</v>
      </c>
      <c r="T509">
        <f t="shared" si="7"/>
        <v>89.35499999999999</v>
      </c>
    </row>
    <row r="510" spans="1:20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t="str">
        <f>IF(_xlfn.XLOOKUP($C510,customers!$A:$A,customers!B:B," ",0) = 0, "N/A", _xlfn.XLOOKUP($C510,customers!$A:$A,customers!B:B," ",0))</f>
        <v>Heall Perris</v>
      </c>
      <c r="G510" t="str">
        <f>IF(_xlfn.XLOOKUP($C510,customers!$A:$A,customers!C:C," ",0) = 0, "N/A", _xlfn.XLOOKUP(C510,customers!$A:$A,customers!C:C," ",0))</f>
        <v>hperrise4@studiopress.com</v>
      </c>
      <c r="H510" t="str">
        <f>IF(_xlfn.XLOOKUP(C510,customers!A:A,customers!D:D," ",0) = 0, "N/A", _xlfn.XLOOKUP(C510,customers!A:A,customers!D:D," ",0))</f>
        <v>+353 (954) 293-8675</v>
      </c>
      <c r="I510" t="str">
        <f>IF(_xlfn.XLOOKUP($C510,customers!$A:$A,customers!E:E," ",0) = 0, "N/A", _xlfn.XLOOKUP($C510,customers!$A:$A,customers!E:E," ",0))</f>
        <v>043 Bashford Point</v>
      </c>
      <c r="J510" t="str">
        <f>IF(_xlfn.XLOOKUP($C510,customers!$A:$A,customers!F:F," ",0) = 0, "N/A", _xlfn.XLOOKUP($C510,customers!$A:$A,customers!F:F," ",0))</f>
        <v>Ballymahon</v>
      </c>
      <c r="K510" t="str">
        <f>IF(_xlfn.XLOOKUP($C510,customers!$A:$A,customers!G:G," ",0) = 0, "N/A", _xlfn.XLOOKUP($C510,customers!$A:$A,customers!G:G," ",0))</f>
        <v>Ireland</v>
      </c>
      <c r="L510" t="str">
        <f>IF(_xlfn.XLOOKUP($C510,customers!$A:$A,customers!H:H," ",0) = 0, "N/A", _xlfn.XLOOKUP($C510,customers!$A:$A,customers!H:H," ",0))</f>
        <v>F52</v>
      </c>
      <c r="M510" t="str">
        <f>IF(_xlfn.XLOOKUP($C510,customers!$A:$A,customers!I:I," ",0) = 0, "N/A", _xlfn.XLOOKUP($C510,customers!$A:$A,customers!I:I," ",0))</f>
        <v>No</v>
      </c>
      <c r="N510" t="str">
        <f>_xlfn.XLOOKUP($D510,products!$A:$A,products!B:B,,0)</f>
        <v>Lib</v>
      </c>
      <c r="O510" t="str">
        <f>_xlfn.XLOOKUP($D510,products!$A:$A,products!C:C,,0)</f>
        <v>D</v>
      </c>
      <c r="P510">
        <f>_xlfn.XLOOKUP($D510,products!$A:$A,products!D:D,,0)</f>
        <v>0.5</v>
      </c>
      <c r="Q510">
        <f>_xlfn.XLOOKUP($D510,products!$A:$A,products!E:E,,0)</f>
        <v>7.77</v>
      </c>
      <c r="R510">
        <f>_xlfn.XLOOKUP($D510,products!$A:$A,products!F:F,,0)</f>
        <v>1.5539999999999998</v>
      </c>
      <c r="S510">
        <f>_xlfn.XLOOKUP($D510,products!$A:$A,products!G:G,,0)</f>
        <v>1.0101</v>
      </c>
      <c r="T510">
        <f t="shared" si="7"/>
        <v>46.62</v>
      </c>
    </row>
    <row r="511" spans="1:20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t="str">
        <f>IF(_xlfn.XLOOKUP($C511,customers!$A:$A,customers!B:B," ",0) = 0, "N/A", _xlfn.XLOOKUP($C511,customers!$A:$A,customers!B:B," ",0))</f>
        <v>Marja Urion</v>
      </c>
      <c r="G511" t="str">
        <f>IF(_xlfn.XLOOKUP($C511,customers!$A:$A,customers!C:C," ",0) = 0, "N/A", _xlfn.XLOOKUP(C511,customers!$A:$A,customers!C:C," ",0))</f>
        <v>murione5@alexa.com</v>
      </c>
      <c r="H511" t="str">
        <f>IF(_xlfn.XLOOKUP(C511,customers!A:A,customers!D:D," ",0) = 0, "N/A", _xlfn.XLOOKUP(C511,customers!A:A,customers!D:D," ",0))</f>
        <v>+353 (715) 989-0283</v>
      </c>
      <c r="I511" t="str">
        <f>IF(_xlfn.XLOOKUP($C511,customers!$A:$A,customers!E:E," ",0) = 0, "N/A", _xlfn.XLOOKUP($C511,customers!$A:$A,customers!E:E," ",0))</f>
        <v>2 Sycamore Avenue</v>
      </c>
      <c r="J511" t="str">
        <f>IF(_xlfn.XLOOKUP($C511,customers!$A:$A,customers!F:F," ",0) = 0, "N/A", _xlfn.XLOOKUP($C511,customers!$A:$A,customers!F:F," ",0))</f>
        <v>Virginia</v>
      </c>
      <c r="K511" t="str">
        <f>IF(_xlfn.XLOOKUP($C511,customers!$A:$A,customers!G:G," ",0) = 0, "N/A", _xlfn.XLOOKUP($C511,customers!$A:$A,customers!G:G," ",0))</f>
        <v>Ireland</v>
      </c>
      <c r="L511" t="str">
        <f>IF(_xlfn.XLOOKUP($C511,customers!$A:$A,customers!H:H," ",0) = 0, "N/A", _xlfn.XLOOKUP($C511,customers!$A:$A,customers!H:H," ",0))</f>
        <v>D18</v>
      </c>
      <c r="M511" t="str">
        <f>IF(_xlfn.XLOOKUP($C511,customers!$A:$A,customers!I:I," ",0) = 0, "N/A", _xlfn.XLOOKUP($C511,customers!$A:$A,customers!I:I," ",0))</f>
        <v>Yes</v>
      </c>
      <c r="N511" t="str">
        <f>_xlfn.XLOOKUP($D511,products!$A:$A,products!B:B,,0)</f>
        <v>Ara</v>
      </c>
      <c r="O511" t="str">
        <f>_xlfn.XLOOKUP($D511,products!$A:$A,products!C:C,,0)</f>
        <v>D</v>
      </c>
      <c r="P511">
        <f>_xlfn.XLOOKUP($D511,products!$A:$A,products!D:D,,0)</f>
        <v>1</v>
      </c>
      <c r="Q511">
        <f>_xlfn.XLOOKUP($D511,products!$A:$A,products!E:E,,0)</f>
        <v>9.9499999999999993</v>
      </c>
      <c r="R511">
        <f>_xlfn.XLOOKUP($D511,products!$A:$A,products!F:F,,0)</f>
        <v>0.99499999999999988</v>
      </c>
      <c r="S511">
        <f>_xlfn.XLOOKUP($D511,products!$A:$A,products!G:G,,0)</f>
        <v>0.89549999999999985</v>
      </c>
      <c r="T511">
        <f t="shared" si="7"/>
        <v>29.849999999999998</v>
      </c>
    </row>
    <row r="512" spans="1:20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t="str">
        <f>IF(_xlfn.XLOOKUP($C512,customers!$A:$A,customers!B:B," ",0) = 0, "N/A", _xlfn.XLOOKUP($C512,customers!$A:$A,customers!B:B," ",0))</f>
        <v>Camellia Kid</v>
      </c>
      <c r="G512" t="str">
        <f>IF(_xlfn.XLOOKUP($C512,customers!$A:$A,customers!C:C," ",0) = 0, "N/A", _xlfn.XLOOKUP(C512,customers!$A:$A,customers!C:C," ",0))</f>
        <v>ckide6@narod.ru</v>
      </c>
      <c r="H512" t="str">
        <f>IF(_xlfn.XLOOKUP(C512,customers!A:A,customers!D:D," ",0) = 0, "N/A", _xlfn.XLOOKUP(C512,customers!A:A,customers!D:D," ",0))</f>
        <v>+353 (866) 707-2603</v>
      </c>
      <c r="I512" t="str">
        <f>IF(_xlfn.XLOOKUP($C512,customers!$A:$A,customers!E:E," ",0) = 0, "N/A", _xlfn.XLOOKUP($C512,customers!$A:$A,customers!E:E," ",0))</f>
        <v>37515 Wayridge Lane</v>
      </c>
      <c r="J512" t="str">
        <f>IF(_xlfn.XLOOKUP($C512,customers!$A:$A,customers!F:F," ",0) = 0, "N/A", _xlfn.XLOOKUP($C512,customers!$A:$A,customers!F:F," ",0))</f>
        <v>Whitegate</v>
      </c>
      <c r="K512" t="str">
        <f>IF(_xlfn.XLOOKUP($C512,customers!$A:$A,customers!G:G," ",0) = 0, "N/A", _xlfn.XLOOKUP($C512,customers!$A:$A,customers!G:G," ",0))</f>
        <v>Ireland</v>
      </c>
      <c r="L512" t="str">
        <f>IF(_xlfn.XLOOKUP($C512,customers!$A:$A,customers!H:H," ",0) = 0, "N/A", _xlfn.XLOOKUP($C512,customers!$A:$A,customers!H:H," ",0))</f>
        <v>D15</v>
      </c>
      <c r="M512" t="str">
        <f>IF(_xlfn.XLOOKUP($C512,customers!$A:$A,customers!I:I," ",0) = 0, "N/A", _xlfn.XLOOKUP($C512,customers!$A:$A,customers!I:I," ",0))</f>
        <v>Yes</v>
      </c>
      <c r="N512" t="str">
        <f>_xlfn.XLOOKUP($D512,products!$A:$A,products!B:B,,0)</f>
        <v>Rob</v>
      </c>
      <c r="O512" t="str">
        <f>_xlfn.XLOOKUP($D512,products!$A:$A,products!C:C,,0)</f>
        <v>L</v>
      </c>
      <c r="P512">
        <f>_xlfn.XLOOKUP($D512,products!$A:$A,products!D:D,,0)</f>
        <v>0.2</v>
      </c>
      <c r="Q512">
        <f>_xlfn.XLOOKUP($D512,products!$A:$A,products!E:E,,0)</f>
        <v>3.5849999999999995</v>
      </c>
      <c r="R512">
        <f>_xlfn.XLOOKUP($D512,products!$A:$A,products!F:F,,0)</f>
        <v>1.7924999999999998</v>
      </c>
      <c r="S512">
        <f>_xlfn.XLOOKUP($D512,products!$A:$A,products!G:G,,0)</f>
        <v>0.21509999999999996</v>
      </c>
      <c r="T512">
        <f t="shared" si="7"/>
        <v>10.754999999999999</v>
      </c>
    </row>
    <row r="513" spans="1:20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t="str">
        <f>IF(_xlfn.XLOOKUP($C513,customers!$A:$A,customers!B:B," ",0) = 0, "N/A", _xlfn.XLOOKUP($C513,customers!$A:$A,customers!B:B," ",0))</f>
        <v>Carolann Beine</v>
      </c>
      <c r="G513" t="str">
        <f>IF(_xlfn.XLOOKUP($C513,customers!$A:$A,customers!C:C," ",0) = 0, "N/A", _xlfn.XLOOKUP(C513,customers!$A:$A,customers!C:C," ",0))</f>
        <v>cbeinee7@xinhuanet.com</v>
      </c>
      <c r="H513" t="str">
        <f>IF(_xlfn.XLOOKUP(C513,customers!A:A,customers!D:D," ",0) = 0, "N/A", _xlfn.XLOOKUP(C513,customers!A:A,customers!D:D," ",0))</f>
        <v>+1 (205) 468-0236</v>
      </c>
      <c r="I513" t="str">
        <f>IF(_xlfn.XLOOKUP($C513,customers!$A:$A,customers!E:E," ",0) = 0, "N/A", _xlfn.XLOOKUP($C513,customers!$A:$A,customers!E:E," ",0))</f>
        <v>81 West Plaza</v>
      </c>
      <c r="J513" t="str">
        <f>IF(_xlfn.XLOOKUP($C513,customers!$A:$A,customers!F:F," ",0) = 0, "N/A", _xlfn.XLOOKUP($C513,customers!$A:$A,customers!F:F," ",0))</f>
        <v>Birmingham</v>
      </c>
      <c r="K513" t="str">
        <f>IF(_xlfn.XLOOKUP($C513,customers!$A:$A,customers!G:G," ",0) = 0, "N/A", _xlfn.XLOOKUP($C513,customers!$A:$A,customers!G:G," ",0))</f>
        <v>United States</v>
      </c>
      <c r="L513">
        <f>IF(_xlfn.XLOOKUP($C513,customers!$A:$A,customers!H:H," ",0) = 0, "N/A", _xlfn.XLOOKUP($C513,customers!$A:$A,customers!H:H," ",0))</f>
        <v>35244</v>
      </c>
      <c r="M513" t="str">
        <f>IF(_xlfn.XLOOKUP($C513,customers!$A:$A,customers!I:I," ",0) = 0, "N/A", _xlfn.XLOOKUP($C513,customers!$A:$A,customers!I:I," ",0))</f>
        <v>Yes</v>
      </c>
      <c r="N513" t="str">
        <f>_xlfn.XLOOKUP($D513,products!$A:$A,products!B:B,,0)</f>
        <v>Ara</v>
      </c>
      <c r="O513" t="str">
        <f>_xlfn.XLOOKUP($D513,products!$A:$A,products!C:C,,0)</f>
        <v>M</v>
      </c>
      <c r="P513">
        <f>_xlfn.XLOOKUP($D513,products!$A:$A,products!D:D,,0)</f>
        <v>0.2</v>
      </c>
      <c r="Q513">
        <f>_xlfn.XLOOKUP($D513,products!$A:$A,products!E:E,,0)</f>
        <v>3.375</v>
      </c>
      <c r="R513">
        <f>_xlfn.XLOOKUP($D513,products!$A:$A,products!F:F,,0)</f>
        <v>1.6875</v>
      </c>
      <c r="S513">
        <f>_xlfn.XLOOKUP($D513,products!$A:$A,products!G:G,,0)</f>
        <v>0.30374999999999996</v>
      </c>
      <c r="T513">
        <f t="shared" si="7"/>
        <v>13.5</v>
      </c>
    </row>
    <row r="514" spans="1:20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t="str">
        <f>IF(_xlfn.XLOOKUP($C514,customers!$A:$A,customers!B:B," ",0) = 0, "N/A", _xlfn.XLOOKUP($C514,customers!$A:$A,customers!B:B," ",0))</f>
        <v>Celia Bakeup</v>
      </c>
      <c r="G514" t="str">
        <f>IF(_xlfn.XLOOKUP($C514,customers!$A:$A,customers!C:C," ",0) = 0, "N/A", _xlfn.XLOOKUP(C514,customers!$A:$A,customers!C:C," ",0))</f>
        <v>cbakeupe8@globo.com</v>
      </c>
      <c r="H514" t="str">
        <f>IF(_xlfn.XLOOKUP(C514,customers!A:A,customers!D:D," ",0) = 0, "N/A", _xlfn.XLOOKUP(C514,customers!A:A,customers!D:D," ",0))</f>
        <v>+1 (320) 375-8504</v>
      </c>
      <c r="I514" t="str">
        <f>IF(_xlfn.XLOOKUP($C514,customers!$A:$A,customers!E:E," ",0) = 0, "N/A", _xlfn.XLOOKUP($C514,customers!$A:$A,customers!E:E," ",0))</f>
        <v>73 Bellgrove Circle</v>
      </c>
      <c r="J514" t="str">
        <f>IF(_xlfn.XLOOKUP($C514,customers!$A:$A,customers!F:F," ",0) = 0, "N/A", _xlfn.XLOOKUP($C514,customers!$A:$A,customers!F:F," ",0))</f>
        <v>Saint Cloud</v>
      </c>
      <c r="K514" t="str">
        <f>IF(_xlfn.XLOOKUP($C514,customers!$A:$A,customers!G:G," ",0) = 0, "N/A", _xlfn.XLOOKUP($C514,customers!$A:$A,customers!G:G," ",0))</f>
        <v>United States</v>
      </c>
      <c r="L514">
        <f>IF(_xlfn.XLOOKUP($C514,customers!$A:$A,customers!H:H," ",0) = 0, "N/A", _xlfn.XLOOKUP($C514,customers!$A:$A,customers!H:H," ",0))</f>
        <v>56372</v>
      </c>
      <c r="M514" t="str">
        <f>IF(_xlfn.XLOOKUP($C514,customers!$A:$A,customers!I:I," ",0) = 0, "N/A", _xlfn.XLOOKUP($C514,customers!$A:$A,customers!I:I," ",0))</f>
        <v>No</v>
      </c>
      <c r="N514" t="str">
        <f>_xlfn.XLOOKUP($D514,products!$A:$A,products!B:B,,0)</f>
        <v>Lib</v>
      </c>
      <c r="O514" t="str">
        <f>_xlfn.XLOOKUP($D514,products!$A:$A,products!C:C,,0)</f>
        <v>L</v>
      </c>
      <c r="P514">
        <f>_xlfn.XLOOKUP($D514,products!$A:$A,products!D:D,,0)</f>
        <v>1</v>
      </c>
      <c r="Q514">
        <f>_xlfn.XLOOKUP($D514,products!$A:$A,products!E:E,,0)</f>
        <v>15.85</v>
      </c>
      <c r="R514">
        <f>_xlfn.XLOOKUP($D514,products!$A:$A,products!F:F,,0)</f>
        <v>1.585</v>
      </c>
      <c r="S514">
        <f>_xlfn.XLOOKUP($D514,products!$A:$A,products!G:G,,0)</f>
        <v>2.0605000000000002</v>
      </c>
      <c r="T514">
        <f t="shared" si="7"/>
        <v>47.55</v>
      </c>
    </row>
    <row r="515" spans="1:20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t="str">
        <f>IF(_xlfn.XLOOKUP($C515,customers!$A:$A,customers!B:B," ",0) = 0, "N/A", _xlfn.XLOOKUP($C515,customers!$A:$A,customers!B:B," ",0))</f>
        <v>Nataniel Helkin</v>
      </c>
      <c r="G515" t="str">
        <f>IF(_xlfn.XLOOKUP($C515,customers!$A:$A,customers!C:C," ",0) = 0, "N/A", _xlfn.XLOOKUP(C515,customers!$A:$A,customers!C:C," ",0))</f>
        <v>nhelkine9@example.com</v>
      </c>
      <c r="H515" t="str">
        <f>IF(_xlfn.XLOOKUP(C515,customers!A:A,customers!D:D," ",0) = 0, "N/A", _xlfn.XLOOKUP(C515,customers!A:A,customers!D:D," ",0))</f>
        <v>N/A</v>
      </c>
      <c r="I515" t="str">
        <f>IF(_xlfn.XLOOKUP($C515,customers!$A:$A,customers!E:E," ",0) = 0, "N/A", _xlfn.XLOOKUP($C515,customers!$A:$A,customers!E:E," ",0))</f>
        <v>9 Loftsgordon Pass</v>
      </c>
      <c r="J515" t="str">
        <f>IF(_xlfn.XLOOKUP($C515,customers!$A:$A,customers!F:F," ",0) = 0, "N/A", _xlfn.XLOOKUP($C515,customers!$A:$A,customers!F:F," ",0))</f>
        <v>Philadelphia</v>
      </c>
      <c r="K515" t="str">
        <f>IF(_xlfn.XLOOKUP($C515,customers!$A:$A,customers!G:G," ",0) = 0, "N/A", _xlfn.XLOOKUP($C515,customers!$A:$A,customers!G:G," ",0))</f>
        <v>United States</v>
      </c>
      <c r="L515">
        <f>IF(_xlfn.XLOOKUP($C515,customers!$A:$A,customers!H:H," ",0) = 0, "N/A", _xlfn.XLOOKUP($C515,customers!$A:$A,customers!H:H," ",0))</f>
        <v>19191</v>
      </c>
      <c r="M515" t="str">
        <f>IF(_xlfn.XLOOKUP($C515,customers!$A:$A,customers!I:I," ",0) = 0, "N/A", _xlfn.XLOOKUP($C515,customers!$A:$A,customers!I:I," ",0))</f>
        <v>No</v>
      </c>
      <c r="N515" t="str">
        <f>_xlfn.XLOOKUP($D515,products!$A:$A,products!B:B,,0)</f>
        <v>Lib</v>
      </c>
      <c r="O515" t="str">
        <f>_xlfn.XLOOKUP($D515,products!$A:$A,products!C:C,,0)</f>
        <v>L</v>
      </c>
      <c r="P515">
        <f>_xlfn.XLOOKUP($D515,products!$A:$A,products!D:D,,0)</f>
        <v>1</v>
      </c>
      <c r="Q515">
        <f>_xlfn.XLOOKUP($D515,products!$A:$A,products!E:E,,0)</f>
        <v>15.85</v>
      </c>
      <c r="R515">
        <f>_xlfn.XLOOKUP($D515,products!$A:$A,products!F:F,,0)</f>
        <v>1.585</v>
      </c>
      <c r="S515">
        <f>_xlfn.XLOOKUP($D515,products!$A:$A,products!G:G,,0)</f>
        <v>2.0605000000000002</v>
      </c>
      <c r="T515">
        <f t="shared" ref="T515:T578" si="8">Q515*E515</f>
        <v>79.25</v>
      </c>
    </row>
    <row r="516" spans="1:20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t="str">
        <f>IF(_xlfn.XLOOKUP($C516,customers!$A:$A,customers!B:B," ",0) = 0, "N/A", _xlfn.XLOOKUP($C516,customers!$A:$A,customers!B:B," ",0))</f>
        <v>Pippo Witherington</v>
      </c>
      <c r="G516" t="str">
        <f>IF(_xlfn.XLOOKUP($C516,customers!$A:$A,customers!C:C," ",0) = 0, "N/A", _xlfn.XLOOKUP(C516,customers!$A:$A,customers!C:C," ",0))</f>
        <v>pwitheringtonea@networkadvertising.org</v>
      </c>
      <c r="H516" t="str">
        <f>IF(_xlfn.XLOOKUP(C516,customers!A:A,customers!D:D," ",0) = 0, "N/A", _xlfn.XLOOKUP(C516,customers!A:A,customers!D:D," ",0))</f>
        <v>+1 (810) 202-8870</v>
      </c>
      <c r="I516" t="str">
        <f>IF(_xlfn.XLOOKUP($C516,customers!$A:$A,customers!E:E," ",0) = 0, "N/A", _xlfn.XLOOKUP($C516,customers!$A:$A,customers!E:E," ",0))</f>
        <v>63 School Crossing</v>
      </c>
      <c r="J516" t="str">
        <f>IF(_xlfn.XLOOKUP($C516,customers!$A:$A,customers!F:F," ",0) = 0, "N/A", _xlfn.XLOOKUP($C516,customers!$A:$A,customers!F:F," ",0))</f>
        <v>Detroit</v>
      </c>
      <c r="K516" t="str">
        <f>IF(_xlfn.XLOOKUP($C516,customers!$A:$A,customers!G:G," ",0) = 0, "N/A", _xlfn.XLOOKUP($C516,customers!$A:$A,customers!G:G," ",0))</f>
        <v>United States</v>
      </c>
      <c r="L516">
        <f>IF(_xlfn.XLOOKUP($C516,customers!$A:$A,customers!H:H," ",0) = 0, "N/A", _xlfn.XLOOKUP($C516,customers!$A:$A,customers!H:H," ",0))</f>
        <v>48211</v>
      </c>
      <c r="M516" t="str">
        <f>IF(_xlfn.XLOOKUP($C516,customers!$A:$A,customers!I:I," ",0) = 0, "N/A", _xlfn.XLOOKUP($C516,customers!$A:$A,customers!I:I," ",0))</f>
        <v>Yes</v>
      </c>
      <c r="N516" t="str">
        <f>_xlfn.XLOOKUP($D516,products!$A:$A,products!B:B,,0)</f>
        <v>Lib</v>
      </c>
      <c r="O516" t="str">
        <f>_xlfn.XLOOKUP($D516,products!$A:$A,products!C:C,,0)</f>
        <v>M</v>
      </c>
      <c r="P516">
        <f>_xlfn.XLOOKUP($D516,products!$A:$A,products!D:D,,0)</f>
        <v>0.2</v>
      </c>
      <c r="Q516">
        <f>_xlfn.XLOOKUP($D516,products!$A:$A,products!E:E,,0)</f>
        <v>4.3650000000000002</v>
      </c>
      <c r="R516">
        <f>_xlfn.XLOOKUP($D516,products!$A:$A,products!F:F,,0)</f>
        <v>2.1825000000000001</v>
      </c>
      <c r="S516">
        <f>_xlfn.XLOOKUP($D516,products!$A:$A,products!G:G,,0)</f>
        <v>0.56745000000000001</v>
      </c>
      <c r="T516">
        <f t="shared" si="8"/>
        <v>26.19</v>
      </c>
    </row>
    <row r="517" spans="1:20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t="str">
        <f>IF(_xlfn.XLOOKUP($C517,customers!$A:$A,customers!B:B," ",0) = 0, "N/A", _xlfn.XLOOKUP($C517,customers!$A:$A,customers!B:B," ",0))</f>
        <v>Tildie Tilzey</v>
      </c>
      <c r="G517" t="str">
        <f>IF(_xlfn.XLOOKUP($C517,customers!$A:$A,customers!C:C," ",0) = 0, "N/A", _xlfn.XLOOKUP(C517,customers!$A:$A,customers!C:C," ",0))</f>
        <v>ttilzeyeb@hostgator.com</v>
      </c>
      <c r="H517" t="str">
        <f>IF(_xlfn.XLOOKUP(C517,customers!A:A,customers!D:D," ",0) = 0, "N/A", _xlfn.XLOOKUP(C517,customers!A:A,customers!D:D," ",0))</f>
        <v>+1 (314) 876-7205</v>
      </c>
      <c r="I517" t="str">
        <f>IF(_xlfn.XLOOKUP($C517,customers!$A:$A,customers!E:E," ",0) = 0, "N/A", _xlfn.XLOOKUP($C517,customers!$A:$A,customers!E:E," ",0))</f>
        <v>2812 Westend Hill</v>
      </c>
      <c r="J517" t="str">
        <f>IF(_xlfn.XLOOKUP($C517,customers!$A:$A,customers!F:F," ",0) = 0, "N/A", _xlfn.XLOOKUP($C517,customers!$A:$A,customers!F:F," ",0))</f>
        <v>Saint Louis</v>
      </c>
      <c r="K517" t="str">
        <f>IF(_xlfn.XLOOKUP($C517,customers!$A:$A,customers!G:G," ",0) = 0, "N/A", _xlfn.XLOOKUP($C517,customers!$A:$A,customers!G:G," ",0))</f>
        <v>United States</v>
      </c>
      <c r="L517">
        <f>IF(_xlfn.XLOOKUP($C517,customers!$A:$A,customers!H:H," ",0) = 0, "N/A", _xlfn.XLOOKUP($C517,customers!$A:$A,customers!H:H," ",0))</f>
        <v>63180</v>
      </c>
      <c r="M517" t="str">
        <f>IF(_xlfn.XLOOKUP($C517,customers!$A:$A,customers!I:I," ",0) = 0, "N/A", _xlfn.XLOOKUP($C517,customers!$A:$A,customers!I:I," ",0))</f>
        <v>No</v>
      </c>
      <c r="N517" t="str">
        <f>_xlfn.XLOOKUP($D517,products!$A:$A,products!B:B,,0)</f>
        <v>Rob</v>
      </c>
      <c r="O517" t="str">
        <f>_xlfn.XLOOKUP($D517,products!$A:$A,products!C:C,,0)</f>
        <v>L</v>
      </c>
      <c r="P517">
        <f>_xlfn.XLOOKUP($D517,products!$A:$A,products!D:D,,0)</f>
        <v>0.5</v>
      </c>
      <c r="Q517">
        <f>_xlfn.XLOOKUP($D517,products!$A:$A,products!E:E,,0)</f>
        <v>7.169999999999999</v>
      </c>
      <c r="R517">
        <f>_xlfn.XLOOKUP($D517,products!$A:$A,products!F:F,,0)</f>
        <v>1.4339999999999997</v>
      </c>
      <c r="S517">
        <f>_xlfn.XLOOKUP($D517,products!$A:$A,products!G:G,,0)</f>
        <v>0.43019999999999992</v>
      </c>
      <c r="T517">
        <f t="shared" si="8"/>
        <v>21.509999999999998</v>
      </c>
    </row>
    <row r="518" spans="1:20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t="str">
        <f>IF(_xlfn.XLOOKUP($C518,customers!$A:$A,customers!B:B," ",0) = 0, "N/A", _xlfn.XLOOKUP($C518,customers!$A:$A,customers!B:B," ",0))</f>
        <v>Cindra Burling</v>
      </c>
      <c r="G518" t="str">
        <f>IF(_xlfn.XLOOKUP($C518,customers!$A:$A,customers!C:C," ",0) = 0, "N/A", _xlfn.XLOOKUP(C518,customers!$A:$A,customers!C:C," ",0))</f>
        <v>N/A</v>
      </c>
      <c r="H518" t="str">
        <f>IF(_xlfn.XLOOKUP(C518,customers!A:A,customers!D:D," ",0) = 0, "N/A", _xlfn.XLOOKUP(C518,customers!A:A,customers!D:D," ",0))</f>
        <v>+1 (518) 562-5402</v>
      </c>
      <c r="I518" t="str">
        <f>IF(_xlfn.XLOOKUP($C518,customers!$A:$A,customers!E:E," ",0) = 0, "N/A", _xlfn.XLOOKUP($C518,customers!$A:$A,customers!E:E," ",0))</f>
        <v>5461 Anniversary Crossing</v>
      </c>
      <c r="J518" t="str">
        <f>IF(_xlfn.XLOOKUP($C518,customers!$A:$A,customers!F:F," ",0) = 0, "N/A", _xlfn.XLOOKUP($C518,customers!$A:$A,customers!F:F," ",0))</f>
        <v>Schenectady</v>
      </c>
      <c r="K518" t="str">
        <f>IF(_xlfn.XLOOKUP($C518,customers!$A:$A,customers!G:G," ",0) = 0, "N/A", _xlfn.XLOOKUP($C518,customers!$A:$A,customers!G:G," ",0))</f>
        <v>United States</v>
      </c>
      <c r="L518">
        <f>IF(_xlfn.XLOOKUP($C518,customers!$A:$A,customers!H:H," ",0) = 0, "N/A", _xlfn.XLOOKUP($C518,customers!$A:$A,customers!H:H," ",0))</f>
        <v>12305</v>
      </c>
      <c r="M518" t="str">
        <f>IF(_xlfn.XLOOKUP($C518,customers!$A:$A,customers!I:I," ",0) = 0, "N/A", _xlfn.XLOOKUP($C518,customers!$A:$A,customers!I:I," ",0))</f>
        <v>Yes</v>
      </c>
      <c r="N518" t="str">
        <f>_xlfn.XLOOKUP($D518,products!$A:$A,products!B:B,,0)</f>
        <v>Rob</v>
      </c>
      <c r="O518" t="str">
        <f>_xlfn.XLOOKUP($D518,products!$A:$A,products!C:C,,0)</f>
        <v>D</v>
      </c>
      <c r="P518">
        <f>_xlfn.XLOOKUP($D518,products!$A:$A,products!D:D,,0)</f>
        <v>2.5</v>
      </c>
      <c r="Q518">
        <f>_xlfn.XLOOKUP($D518,products!$A:$A,products!E:E,,0)</f>
        <v>20.584999999999997</v>
      </c>
      <c r="R518">
        <f>_xlfn.XLOOKUP($D518,products!$A:$A,products!F:F,,0)</f>
        <v>0.82339999999999991</v>
      </c>
      <c r="S518">
        <f>_xlfn.XLOOKUP($D518,products!$A:$A,products!G:G,,0)</f>
        <v>1.2350999999999999</v>
      </c>
      <c r="T518">
        <f t="shared" si="8"/>
        <v>102.92499999999998</v>
      </c>
    </row>
    <row r="519" spans="1:20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t="str">
        <f>IF(_xlfn.XLOOKUP($C519,customers!$A:$A,customers!B:B," ",0) = 0, "N/A", _xlfn.XLOOKUP($C519,customers!$A:$A,customers!B:B," ",0))</f>
        <v>Channa Belamy</v>
      </c>
      <c r="G519" t="str">
        <f>IF(_xlfn.XLOOKUP($C519,customers!$A:$A,customers!C:C," ",0) = 0, "N/A", _xlfn.XLOOKUP(C519,customers!$A:$A,customers!C:C," ",0))</f>
        <v>N/A</v>
      </c>
      <c r="H519" t="str">
        <f>IF(_xlfn.XLOOKUP(C519,customers!A:A,customers!D:D," ",0) = 0, "N/A", _xlfn.XLOOKUP(C519,customers!A:A,customers!D:D," ",0))</f>
        <v>+1 (863) 303-5561</v>
      </c>
      <c r="I519" t="str">
        <f>IF(_xlfn.XLOOKUP($C519,customers!$A:$A,customers!E:E," ",0) = 0, "N/A", _xlfn.XLOOKUP($C519,customers!$A:$A,customers!E:E," ",0))</f>
        <v>14 American Ash Parkway</v>
      </c>
      <c r="J519" t="str">
        <f>IF(_xlfn.XLOOKUP($C519,customers!$A:$A,customers!F:F," ",0) = 0, "N/A", _xlfn.XLOOKUP($C519,customers!$A:$A,customers!F:F," ",0))</f>
        <v>Lakeland</v>
      </c>
      <c r="K519" t="str">
        <f>IF(_xlfn.XLOOKUP($C519,customers!$A:$A,customers!G:G," ",0) = 0, "N/A", _xlfn.XLOOKUP($C519,customers!$A:$A,customers!G:G," ",0))</f>
        <v>United States</v>
      </c>
      <c r="L519">
        <f>IF(_xlfn.XLOOKUP($C519,customers!$A:$A,customers!H:H," ",0) = 0, "N/A", _xlfn.XLOOKUP($C519,customers!$A:$A,customers!H:H," ",0))</f>
        <v>33805</v>
      </c>
      <c r="M519" t="str">
        <f>IF(_xlfn.XLOOKUP($C519,customers!$A:$A,customers!I:I," ",0) = 0, "N/A", _xlfn.XLOOKUP($C519,customers!$A:$A,customers!I:I," ",0))</f>
        <v>No</v>
      </c>
      <c r="N519" t="str">
        <f>_xlfn.XLOOKUP($D519,products!$A:$A,products!B:B,,0)</f>
        <v>Lib</v>
      </c>
      <c r="O519" t="str">
        <f>_xlfn.XLOOKUP($D519,products!$A:$A,products!C:C,,0)</f>
        <v>D</v>
      </c>
      <c r="P519">
        <f>_xlfn.XLOOKUP($D519,products!$A:$A,products!D:D,,0)</f>
        <v>0.2</v>
      </c>
      <c r="Q519">
        <f>_xlfn.XLOOKUP($D519,products!$A:$A,products!E:E,,0)</f>
        <v>3.8849999999999998</v>
      </c>
      <c r="R519">
        <f>_xlfn.XLOOKUP($D519,products!$A:$A,products!F:F,,0)</f>
        <v>1.9424999999999999</v>
      </c>
      <c r="S519">
        <f>_xlfn.XLOOKUP($D519,products!$A:$A,products!G:G,,0)</f>
        <v>0.50505</v>
      </c>
      <c r="T519">
        <f t="shared" si="8"/>
        <v>7.77</v>
      </c>
    </row>
    <row r="520" spans="1:20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t="str">
        <f>IF(_xlfn.XLOOKUP($C520,customers!$A:$A,customers!B:B," ",0) = 0, "N/A", _xlfn.XLOOKUP($C520,customers!$A:$A,customers!B:B," ",0))</f>
        <v>Karl Imorts</v>
      </c>
      <c r="G520" t="str">
        <f>IF(_xlfn.XLOOKUP($C520,customers!$A:$A,customers!C:C," ",0) = 0, "N/A", _xlfn.XLOOKUP(C520,customers!$A:$A,customers!C:C," ",0))</f>
        <v>kimortsee@alexa.com</v>
      </c>
      <c r="H520" t="str">
        <f>IF(_xlfn.XLOOKUP(C520,customers!A:A,customers!D:D," ",0) = 0, "N/A", _xlfn.XLOOKUP(C520,customers!A:A,customers!D:D," ",0))</f>
        <v>+1 (321) 156-1160</v>
      </c>
      <c r="I520" t="str">
        <f>IF(_xlfn.XLOOKUP($C520,customers!$A:$A,customers!E:E," ",0) = 0, "N/A", _xlfn.XLOOKUP($C520,customers!$A:$A,customers!E:E," ",0))</f>
        <v>250 Elmside Junction</v>
      </c>
      <c r="J520" t="str">
        <f>IF(_xlfn.XLOOKUP($C520,customers!$A:$A,customers!F:F," ",0) = 0, "N/A", _xlfn.XLOOKUP($C520,customers!$A:$A,customers!F:F," ",0))</f>
        <v>Melbourne</v>
      </c>
      <c r="K520" t="str">
        <f>IF(_xlfn.XLOOKUP($C520,customers!$A:$A,customers!G:G," ",0) = 0, "N/A", _xlfn.XLOOKUP($C520,customers!$A:$A,customers!G:G," ",0))</f>
        <v>United States</v>
      </c>
      <c r="L520">
        <f>IF(_xlfn.XLOOKUP($C520,customers!$A:$A,customers!H:H," ",0) = 0, "N/A", _xlfn.XLOOKUP($C520,customers!$A:$A,customers!H:H," ",0))</f>
        <v>32941</v>
      </c>
      <c r="M520" t="str">
        <f>IF(_xlfn.XLOOKUP($C520,customers!$A:$A,customers!I:I," ",0) = 0, "N/A", _xlfn.XLOOKUP($C520,customers!$A:$A,customers!I:I," ",0))</f>
        <v>No</v>
      </c>
      <c r="N520" t="str">
        <f>_xlfn.XLOOKUP($D520,products!$A:$A,products!B:B,,0)</f>
        <v>Exc</v>
      </c>
      <c r="O520" t="str">
        <f>_xlfn.XLOOKUP($D520,products!$A:$A,products!C:C,,0)</f>
        <v>D</v>
      </c>
      <c r="P520">
        <f>_xlfn.XLOOKUP($D520,products!$A:$A,products!D:D,,0)</f>
        <v>2.5</v>
      </c>
      <c r="Q520">
        <f>_xlfn.XLOOKUP($D520,products!$A:$A,products!E:E,,0)</f>
        <v>27.945</v>
      </c>
      <c r="R520">
        <f>_xlfn.XLOOKUP($D520,products!$A:$A,products!F:F,,0)</f>
        <v>1.1177999999999999</v>
      </c>
      <c r="S520">
        <f>_xlfn.XLOOKUP($D520,products!$A:$A,products!G:G,,0)</f>
        <v>3.07395</v>
      </c>
      <c r="T520">
        <f t="shared" si="8"/>
        <v>139.72499999999999</v>
      </c>
    </row>
    <row r="521" spans="1:20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t="str">
        <f>IF(_xlfn.XLOOKUP($C521,customers!$A:$A,customers!B:B," ",0) = 0, "N/A", _xlfn.XLOOKUP($C521,customers!$A:$A,customers!B:B," ",0))</f>
        <v>Marja Urion</v>
      </c>
      <c r="G521" t="str">
        <f>IF(_xlfn.XLOOKUP($C521,customers!$A:$A,customers!C:C," ",0) = 0, "N/A", _xlfn.XLOOKUP(C521,customers!$A:$A,customers!C:C," ",0))</f>
        <v>murione5@alexa.com</v>
      </c>
      <c r="H521" t="str">
        <f>IF(_xlfn.XLOOKUP(C521,customers!A:A,customers!D:D," ",0) = 0, "N/A", _xlfn.XLOOKUP(C521,customers!A:A,customers!D:D," ",0))</f>
        <v>+353 (715) 989-0283</v>
      </c>
      <c r="I521" t="str">
        <f>IF(_xlfn.XLOOKUP($C521,customers!$A:$A,customers!E:E," ",0) = 0, "N/A", _xlfn.XLOOKUP($C521,customers!$A:$A,customers!E:E," ",0))</f>
        <v>2 Sycamore Avenue</v>
      </c>
      <c r="J521" t="str">
        <f>IF(_xlfn.XLOOKUP($C521,customers!$A:$A,customers!F:F," ",0) = 0, "N/A", _xlfn.XLOOKUP($C521,customers!$A:$A,customers!F:F," ",0))</f>
        <v>Virginia</v>
      </c>
      <c r="K521" t="str">
        <f>IF(_xlfn.XLOOKUP($C521,customers!$A:$A,customers!G:G," ",0) = 0, "N/A", _xlfn.XLOOKUP($C521,customers!$A:$A,customers!G:G," ",0))</f>
        <v>Ireland</v>
      </c>
      <c r="L521" t="str">
        <f>IF(_xlfn.XLOOKUP($C521,customers!$A:$A,customers!H:H," ",0) = 0, "N/A", _xlfn.XLOOKUP($C521,customers!$A:$A,customers!H:H," ",0))</f>
        <v>D18</v>
      </c>
      <c r="M521" t="str">
        <f>IF(_xlfn.XLOOKUP($C521,customers!$A:$A,customers!I:I," ",0) = 0, "N/A", _xlfn.XLOOKUP($C521,customers!$A:$A,customers!I:I," ",0))</f>
        <v>Yes</v>
      </c>
      <c r="N521" t="str">
        <f>_xlfn.XLOOKUP($D521,products!$A:$A,products!B:B,,0)</f>
        <v>Ara</v>
      </c>
      <c r="O521" t="str">
        <f>_xlfn.XLOOKUP($D521,products!$A:$A,products!C:C,,0)</f>
        <v>D</v>
      </c>
      <c r="P521">
        <f>_xlfn.XLOOKUP($D521,products!$A:$A,products!D:D,,0)</f>
        <v>0.5</v>
      </c>
      <c r="Q521">
        <f>_xlfn.XLOOKUP($D521,products!$A:$A,products!E:E,,0)</f>
        <v>5.97</v>
      </c>
      <c r="R521">
        <f>_xlfn.XLOOKUP($D521,products!$A:$A,products!F:F,,0)</f>
        <v>1.194</v>
      </c>
      <c r="S521">
        <f>_xlfn.XLOOKUP($D521,products!$A:$A,products!G:G,,0)</f>
        <v>0.5373</v>
      </c>
      <c r="T521">
        <f t="shared" si="8"/>
        <v>11.94</v>
      </c>
    </row>
    <row r="522" spans="1:20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t="str">
        <f>IF(_xlfn.XLOOKUP($C522,customers!$A:$A,customers!B:B," ",0) = 0, "N/A", _xlfn.XLOOKUP($C522,customers!$A:$A,customers!B:B," ",0))</f>
        <v>Mag Armistead</v>
      </c>
      <c r="G522" t="str">
        <f>IF(_xlfn.XLOOKUP($C522,customers!$A:$A,customers!C:C," ",0) = 0, "N/A", _xlfn.XLOOKUP(C522,customers!$A:$A,customers!C:C," ",0))</f>
        <v>marmisteadeg@blogtalkradio.com</v>
      </c>
      <c r="H522" t="str">
        <f>IF(_xlfn.XLOOKUP(C522,customers!A:A,customers!D:D," ",0) = 0, "N/A", _xlfn.XLOOKUP(C522,customers!A:A,customers!D:D," ",0))</f>
        <v>+1 (504) 611-3400</v>
      </c>
      <c r="I522" t="str">
        <f>IF(_xlfn.XLOOKUP($C522,customers!$A:$A,customers!E:E," ",0) = 0, "N/A", _xlfn.XLOOKUP($C522,customers!$A:$A,customers!E:E," ",0))</f>
        <v>805 Kenwood Plaza</v>
      </c>
      <c r="J522" t="str">
        <f>IF(_xlfn.XLOOKUP($C522,customers!$A:$A,customers!F:F," ",0) = 0, "N/A", _xlfn.XLOOKUP($C522,customers!$A:$A,customers!F:F," ",0))</f>
        <v>New Orleans</v>
      </c>
      <c r="K522" t="str">
        <f>IF(_xlfn.XLOOKUP($C522,customers!$A:$A,customers!G:G," ",0) = 0, "N/A", _xlfn.XLOOKUP($C522,customers!$A:$A,customers!G:G," ",0))</f>
        <v>United States</v>
      </c>
      <c r="L522">
        <f>IF(_xlfn.XLOOKUP($C522,customers!$A:$A,customers!H:H," ",0) = 0, "N/A", _xlfn.XLOOKUP($C522,customers!$A:$A,customers!H:H," ",0))</f>
        <v>70179</v>
      </c>
      <c r="M522" t="str">
        <f>IF(_xlfn.XLOOKUP($C522,customers!$A:$A,customers!I:I," ",0) = 0, "N/A", _xlfn.XLOOKUP($C522,customers!$A:$A,customers!I:I," ",0))</f>
        <v>No</v>
      </c>
      <c r="N522" t="str">
        <f>_xlfn.XLOOKUP($D522,products!$A:$A,products!B:B,,0)</f>
        <v>Lib</v>
      </c>
      <c r="O522" t="str">
        <f>_xlfn.XLOOKUP($D522,products!$A:$A,products!C:C,,0)</f>
        <v>D</v>
      </c>
      <c r="P522">
        <f>_xlfn.XLOOKUP($D522,products!$A:$A,products!D:D,,0)</f>
        <v>0.2</v>
      </c>
      <c r="Q522">
        <f>_xlfn.XLOOKUP($D522,products!$A:$A,products!E:E,,0)</f>
        <v>3.8849999999999998</v>
      </c>
      <c r="R522">
        <f>_xlfn.XLOOKUP($D522,products!$A:$A,products!F:F,,0)</f>
        <v>1.9424999999999999</v>
      </c>
      <c r="S522">
        <f>_xlfn.XLOOKUP($D522,products!$A:$A,products!G:G,,0)</f>
        <v>0.50505</v>
      </c>
      <c r="T522">
        <f t="shared" si="8"/>
        <v>3.8849999999999998</v>
      </c>
    </row>
    <row r="523" spans="1:20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t="str">
        <f>IF(_xlfn.XLOOKUP($C523,customers!$A:$A,customers!B:B," ",0) = 0, "N/A", _xlfn.XLOOKUP($C523,customers!$A:$A,customers!B:B," ",0))</f>
        <v>Mag Armistead</v>
      </c>
      <c r="G523" t="str">
        <f>IF(_xlfn.XLOOKUP($C523,customers!$A:$A,customers!C:C," ",0) = 0, "N/A", _xlfn.XLOOKUP(C523,customers!$A:$A,customers!C:C," ",0))</f>
        <v>marmisteadeg@blogtalkradio.com</v>
      </c>
      <c r="H523" t="str">
        <f>IF(_xlfn.XLOOKUP(C523,customers!A:A,customers!D:D," ",0) = 0, "N/A", _xlfn.XLOOKUP(C523,customers!A:A,customers!D:D," ",0))</f>
        <v>+1 (504) 611-3400</v>
      </c>
      <c r="I523" t="str">
        <f>IF(_xlfn.XLOOKUP($C523,customers!$A:$A,customers!E:E," ",0) = 0, "N/A", _xlfn.XLOOKUP($C523,customers!$A:$A,customers!E:E," ",0))</f>
        <v>805 Kenwood Plaza</v>
      </c>
      <c r="J523" t="str">
        <f>IF(_xlfn.XLOOKUP($C523,customers!$A:$A,customers!F:F," ",0) = 0, "N/A", _xlfn.XLOOKUP($C523,customers!$A:$A,customers!F:F," ",0))</f>
        <v>New Orleans</v>
      </c>
      <c r="K523" t="str">
        <f>IF(_xlfn.XLOOKUP($C523,customers!$A:$A,customers!G:G," ",0) = 0, "N/A", _xlfn.XLOOKUP($C523,customers!$A:$A,customers!G:G," ",0))</f>
        <v>United States</v>
      </c>
      <c r="L523">
        <f>IF(_xlfn.XLOOKUP($C523,customers!$A:$A,customers!H:H," ",0) = 0, "N/A", _xlfn.XLOOKUP($C523,customers!$A:$A,customers!H:H," ",0))</f>
        <v>70179</v>
      </c>
      <c r="M523" t="str">
        <f>IF(_xlfn.XLOOKUP($C523,customers!$A:$A,customers!I:I," ",0) = 0, "N/A", _xlfn.XLOOKUP($C523,customers!$A:$A,customers!I:I," ",0))</f>
        <v>No</v>
      </c>
      <c r="N523" t="str">
        <f>_xlfn.XLOOKUP($D523,products!$A:$A,products!B:B,,0)</f>
        <v>Rob</v>
      </c>
      <c r="O523" t="str">
        <f>_xlfn.XLOOKUP($D523,products!$A:$A,products!C:C,,0)</f>
        <v>M</v>
      </c>
      <c r="P523">
        <f>_xlfn.XLOOKUP($D523,products!$A:$A,products!D:D,,0)</f>
        <v>1</v>
      </c>
      <c r="Q523">
        <f>_xlfn.XLOOKUP($D523,products!$A:$A,products!E:E,,0)</f>
        <v>9.9499999999999993</v>
      </c>
      <c r="R523">
        <f>_xlfn.XLOOKUP($D523,products!$A:$A,products!F:F,,0)</f>
        <v>0.99499999999999988</v>
      </c>
      <c r="S523">
        <f>_xlfn.XLOOKUP($D523,products!$A:$A,products!G:G,,0)</f>
        <v>0.59699999999999998</v>
      </c>
      <c r="T523">
        <f t="shared" si="8"/>
        <v>39.799999999999997</v>
      </c>
    </row>
    <row r="524" spans="1:20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t="str">
        <f>IF(_xlfn.XLOOKUP($C524,customers!$A:$A,customers!B:B," ",0) = 0, "N/A", _xlfn.XLOOKUP($C524,customers!$A:$A,customers!B:B," ",0))</f>
        <v>Vasili Upstone</v>
      </c>
      <c r="G524" t="str">
        <f>IF(_xlfn.XLOOKUP($C524,customers!$A:$A,customers!C:C," ",0) = 0, "N/A", _xlfn.XLOOKUP(C524,customers!$A:$A,customers!C:C," ",0))</f>
        <v>vupstoneei@google.pl</v>
      </c>
      <c r="H524" t="str">
        <f>IF(_xlfn.XLOOKUP(C524,customers!A:A,customers!D:D," ",0) = 0, "N/A", _xlfn.XLOOKUP(C524,customers!A:A,customers!D:D," ",0))</f>
        <v>+1 (785) 366-9983</v>
      </c>
      <c r="I524" t="str">
        <f>IF(_xlfn.XLOOKUP($C524,customers!$A:$A,customers!E:E," ",0) = 0, "N/A", _xlfn.XLOOKUP($C524,customers!$A:$A,customers!E:E," ",0))</f>
        <v>7 Dunning Trail</v>
      </c>
      <c r="J524" t="str">
        <f>IF(_xlfn.XLOOKUP($C524,customers!$A:$A,customers!F:F," ",0) = 0, "N/A", _xlfn.XLOOKUP($C524,customers!$A:$A,customers!F:F," ",0))</f>
        <v>Topeka</v>
      </c>
      <c r="K524" t="str">
        <f>IF(_xlfn.XLOOKUP($C524,customers!$A:$A,customers!G:G," ",0) = 0, "N/A", _xlfn.XLOOKUP($C524,customers!$A:$A,customers!G:G," ",0))</f>
        <v>United States</v>
      </c>
      <c r="L524">
        <f>IF(_xlfn.XLOOKUP($C524,customers!$A:$A,customers!H:H," ",0) = 0, "N/A", _xlfn.XLOOKUP($C524,customers!$A:$A,customers!H:H," ",0))</f>
        <v>66617</v>
      </c>
      <c r="M524" t="str">
        <f>IF(_xlfn.XLOOKUP($C524,customers!$A:$A,customers!I:I," ",0) = 0, "N/A", _xlfn.XLOOKUP($C524,customers!$A:$A,customers!I:I," ",0))</f>
        <v>No</v>
      </c>
      <c r="N524" t="str">
        <f>_xlfn.XLOOKUP($D524,products!$A:$A,products!B:B,,0)</f>
        <v>Rob</v>
      </c>
      <c r="O524" t="str">
        <f>_xlfn.XLOOKUP($D524,products!$A:$A,products!C:C,,0)</f>
        <v>M</v>
      </c>
      <c r="P524">
        <f>_xlfn.XLOOKUP($D524,products!$A:$A,products!D:D,,0)</f>
        <v>0.5</v>
      </c>
      <c r="Q524">
        <f>_xlfn.XLOOKUP($D524,products!$A:$A,products!E:E,,0)</f>
        <v>5.97</v>
      </c>
      <c r="R524">
        <f>_xlfn.XLOOKUP($D524,products!$A:$A,products!F:F,,0)</f>
        <v>1.194</v>
      </c>
      <c r="S524">
        <f>_xlfn.XLOOKUP($D524,products!$A:$A,products!G:G,,0)</f>
        <v>0.35819999999999996</v>
      </c>
      <c r="T524">
        <f t="shared" si="8"/>
        <v>29.849999999999998</v>
      </c>
    </row>
    <row r="525" spans="1:20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t="str">
        <f>IF(_xlfn.XLOOKUP($C525,customers!$A:$A,customers!B:B," ",0) = 0, "N/A", _xlfn.XLOOKUP($C525,customers!$A:$A,customers!B:B," ",0))</f>
        <v>Berty Beelby</v>
      </c>
      <c r="G525" t="str">
        <f>IF(_xlfn.XLOOKUP($C525,customers!$A:$A,customers!C:C," ",0) = 0, "N/A", _xlfn.XLOOKUP(C525,customers!$A:$A,customers!C:C," ",0))</f>
        <v>bbeelbyej@rediff.com</v>
      </c>
      <c r="H525" t="str">
        <f>IF(_xlfn.XLOOKUP(C525,customers!A:A,customers!D:D," ",0) = 0, "N/A", _xlfn.XLOOKUP(C525,customers!A:A,customers!D:D," ",0))</f>
        <v>+353 (537) 360-4393</v>
      </c>
      <c r="I525" t="str">
        <f>IF(_xlfn.XLOOKUP($C525,customers!$A:$A,customers!E:E," ",0) = 0, "N/A", _xlfn.XLOOKUP($C525,customers!$A:$A,customers!E:E," ",0))</f>
        <v>844 Sachs Avenue</v>
      </c>
      <c r="J525" t="str">
        <f>IF(_xlfn.XLOOKUP($C525,customers!$A:$A,customers!F:F," ",0) = 0, "N/A", _xlfn.XLOOKUP($C525,customers!$A:$A,customers!F:F," ",0))</f>
        <v>Lucan</v>
      </c>
      <c r="K525" t="str">
        <f>IF(_xlfn.XLOOKUP($C525,customers!$A:$A,customers!G:G," ",0) = 0, "N/A", _xlfn.XLOOKUP($C525,customers!$A:$A,customers!G:G," ",0))</f>
        <v>Ireland</v>
      </c>
      <c r="L525" t="str">
        <f>IF(_xlfn.XLOOKUP($C525,customers!$A:$A,customers!H:H," ",0) = 0, "N/A", _xlfn.XLOOKUP($C525,customers!$A:$A,customers!H:H," ",0))</f>
        <v>K78</v>
      </c>
      <c r="M525" t="str">
        <f>IF(_xlfn.XLOOKUP($C525,customers!$A:$A,customers!I:I," ",0) = 0, "N/A", _xlfn.XLOOKUP($C525,customers!$A:$A,customers!I:I," ",0))</f>
        <v>No</v>
      </c>
      <c r="N525" t="str">
        <f>_xlfn.XLOOKUP($D525,products!$A:$A,products!B:B,,0)</f>
        <v>Lib</v>
      </c>
      <c r="O525" t="str">
        <f>_xlfn.XLOOKUP($D525,products!$A:$A,products!C:C,,0)</f>
        <v>D</v>
      </c>
      <c r="P525">
        <f>_xlfn.XLOOKUP($D525,products!$A:$A,products!D:D,,0)</f>
        <v>2.5</v>
      </c>
      <c r="Q525">
        <f>_xlfn.XLOOKUP($D525,products!$A:$A,products!E:E,,0)</f>
        <v>29.784999999999997</v>
      </c>
      <c r="R525">
        <f>_xlfn.XLOOKUP($D525,products!$A:$A,products!F:F,,0)</f>
        <v>1.1913999999999998</v>
      </c>
      <c r="S525">
        <f>_xlfn.XLOOKUP($D525,products!$A:$A,products!G:G,,0)</f>
        <v>3.8720499999999998</v>
      </c>
      <c r="T525">
        <f t="shared" si="8"/>
        <v>29.784999999999997</v>
      </c>
    </row>
    <row r="526" spans="1:20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t="str">
        <f>IF(_xlfn.XLOOKUP($C526,customers!$A:$A,customers!B:B," ",0) = 0, "N/A", _xlfn.XLOOKUP($C526,customers!$A:$A,customers!B:B," ",0))</f>
        <v>Erny Stenyng</v>
      </c>
      <c r="G526" t="str">
        <f>IF(_xlfn.XLOOKUP($C526,customers!$A:$A,customers!C:C," ",0) = 0, "N/A", _xlfn.XLOOKUP(C526,customers!$A:$A,customers!C:C," ",0))</f>
        <v>N/A</v>
      </c>
      <c r="H526" t="str">
        <f>IF(_xlfn.XLOOKUP(C526,customers!A:A,customers!D:D," ",0) = 0, "N/A", _xlfn.XLOOKUP(C526,customers!A:A,customers!D:D," ",0))</f>
        <v>+1 (217) 450-8384</v>
      </c>
      <c r="I526" t="str">
        <f>IF(_xlfn.XLOOKUP($C526,customers!$A:$A,customers!E:E," ",0) = 0, "N/A", _xlfn.XLOOKUP($C526,customers!$A:$A,customers!E:E," ",0))</f>
        <v>8 Pond Parkway</v>
      </c>
      <c r="J526" t="str">
        <f>IF(_xlfn.XLOOKUP($C526,customers!$A:$A,customers!F:F," ",0) = 0, "N/A", _xlfn.XLOOKUP($C526,customers!$A:$A,customers!F:F," ",0))</f>
        <v>Springfield</v>
      </c>
      <c r="K526" t="str">
        <f>IF(_xlfn.XLOOKUP($C526,customers!$A:$A,customers!G:G," ",0) = 0, "N/A", _xlfn.XLOOKUP($C526,customers!$A:$A,customers!G:G," ",0))</f>
        <v>United States</v>
      </c>
      <c r="L526">
        <f>IF(_xlfn.XLOOKUP($C526,customers!$A:$A,customers!H:H," ",0) = 0, "N/A", _xlfn.XLOOKUP($C526,customers!$A:$A,customers!H:H," ",0))</f>
        <v>62723</v>
      </c>
      <c r="M526" t="str">
        <f>IF(_xlfn.XLOOKUP($C526,customers!$A:$A,customers!I:I," ",0) = 0, "N/A", _xlfn.XLOOKUP($C526,customers!$A:$A,customers!I:I," ",0))</f>
        <v>No</v>
      </c>
      <c r="N526" t="str">
        <f>_xlfn.XLOOKUP($D526,products!$A:$A,products!B:B,,0)</f>
        <v>Lib</v>
      </c>
      <c r="O526" t="str">
        <f>_xlfn.XLOOKUP($D526,products!$A:$A,products!C:C,,0)</f>
        <v>L</v>
      </c>
      <c r="P526">
        <f>_xlfn.XLOOKUP($D526,products!$A:$A,products!D:D,,0)</f>
        <v>2.5</v>
      </c>
      <c r="Q526">
        <f>_xlfn.XLOOKUP($D526,products!$A:$A,products!E:E,,0)</f>
        <v>36.454999999999998</v>
      </c>
      <c r="R526">
        <f>_xlfn.XLOOKUP($D526,products!$A:$A,products!F:F,,0)</f>
        <v>1.4581999999999999</v>
      </c>
      <c r="S526">
        <f>_xlfn.XLOOKUP($D526,products!$A:$A,products!G:G,,0)</f>
        <v>4.7391499999999995</v>
      </c>
      <c r="T526">
        <f t="shared" si="8"/>
        <v>72.91</v>
      </c>
    </row>
    <row r="527" spans="1:20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t="str">
        <f>IF(_xlfn.XLOOKUP($C527,customers!$A:$A,customers!B:B," ",0) = 0, "N/A", _xlfn.XLOOKUP($C527,customers!$A:$A,customers!B:B," ",0))</f>
        <v>Edin Yantsurev</v>
      </c>
      <c r="G527" t="str">
        <f>IF(_xlfn.XLOOKUP($C527,customers!$A:$A,customers!C:C," ",0) = 0, "N/A", _xlfn.XLOOKUP(C527,customers!$A:$A,customers!C:C," ",0))</f>
        <v>N/A</v>
      </c>
      <c r="H527" t="str">
        <f>IF(_xlfn.XLOOKUP(C527,customers!A:A,customers!D:D," ",0) = 0, "N/A", _xlfn.XLOOKUP(C527,customers!A:A,customers!D:D," ",0))</f>
        <v>+1 (856) 793-3491</v>
      </c>
      <c r="I527" t="str">
        <f>IF(_xlfn.XLOOKUP($C527,customers!$A:$A,customers!E:E," ",0) = 0, "N/A", _xlfn.XLOOKUP($C527,customers!$A:$A,customers!E:E," ",0))</f>
        <v>208 Main Park</v>
      </c>
      <c r="J527" t="str">
        <f>IF(_xlfn.XLOOKUP($C527,customers!$A:$A,customers!F:F," ",0) = 0, "N/A", _xlfn.XLOOKUP($C527,customers!$A:$A,customers!F:F," ",0))</f>
        <v>Camden</v>
      </c>
      <c r="K527" t="str">
        <f>IF(_xlfn.XLOOKUP($C527,customers!$A:$A,customers!G:G," ",0) = 0, "N/A", _xlfn.XLOOKUP($C527,customers!$A:$A,customers!G:G," ",0))</f>
        <v>United States</v>
      </c>
      <c r="L527">
        <f>IF(_xlfn.XLOOKUP($C527,customers!$A:$A,customers!H:H," ",0) = 0, "N/A", _xlfn.XLOOKUP($C527,customers!$A:$A,customers!H:H," ",0))</f>
        <v>8104</v>
      </c>
      <c r="M527" t="str">
        <f>IF(_xlfn.XLOOKUP($C527,customers!$A:$A,customers!I:I," ",0) = 0, "N/A", _xlfn.XLOOKUP($C527,customers!$A:$A,customers!I:I," ",0))</f>
        <v>Yes</v>
      </c>
      <c r="N527" t="str">
        <f>_xlfn.XLOOKUP($D527,products!$A:$A,products!B:B,,0)</f>
        <v>Rob</v>
      </c>
      <c r="O527" t="str">
        <f>_xlfn.XLOOKUP($D527,products!$A:$A,products!C:C,,0)</f>
        <v>D</v>
      </c>
      <c r="P527">
        <f>_xlfn.XLOOKUP($D527,products!$A:$A,products!D:D,,0)</f>
        <v>0.2</v>
      </c>
      <c r="Q527">
        <f>_xlfn.XLOOKUP($D527,products!$A:$A,products!E:E,,0)</f>
        <v>2.6849999999999996</v>
      </c>
      <c r="R527">
        <f>_xlfn.XLOOKUP($D527,products!$A:$A,products!F:F,,0)</f>
        <v>1.3424999999999998</v>
      </c>
      <c r="S527">
        <f>_xlfn.XLOOKUP($D527,products!$A:$A,products!G:G,,0)</f>
        <v>0.16109999999999997</v>
      </c>
      <c r="T527">
        <f t="shared" si="8"/>
        <v>13.424999999999997</v>
      </c>
    </row>
    <row r="528" spans="1:20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t="str">
        <f>IF(_xlfn.XLOOKUP($C528,customers!$A:$A,customers!B:B," ",0) = 0, "N/A", _xlfn.XLOOKUP($C528,customers!$A:$A,customers!B:B," ",0))</f>
        <v>Webb Speechly</v>
      </c>
      <c r="G528" t="str">
        <f>IF(_xlfn.XLOOKUP($C528,customers!$A:$A,customers!C:C," ",0) = 0, "N/A", _xlfn.XLOOKUP(C528,customers!$A:$A,customers!C:C," ",0))</f>
        <v>wspeechlyem@amazon.com</v>
      </c>
      <c r="H528" t="str">
        <f>IF(_xlfn.XLOOKUP(C528,customers!A:A,customers!D:D," ",0) = 0, "N/A", _xlfn.XLOOKUP(C528,customers!A:A,customers!D:D," ",0))</f>
        <v>+1 (206) 440-5750</v>
      </c>
      <c r="I528" t="str">
        <f>IF(_xlfn.XLOOKUP($C528,customers!$A:$A,customers!E:E," ",0) = 0, "N/A", _xlfn.XLOOKUP($C528,customers!$A:$A,customers!E:E," ",0))</f>
        <v>5 Helena Center</v>
      </c>
      <c r="J528" t="str">
        <f>IF(_xlfn.XLOOKUP($C528,customers!$A:$A,customers!F:F," ",0) = 0, "N/A", _xlfn.XLOOKUP($C528,customers!$A:$A,customers!F:F," ",0))</f>
        <v>Seattle</v>
      </c>
      <c r="K528" t="str">
        <f>IF(_xlfn.XLOOKUP($C528,customers!$A:$A,customers!G:G," ",0) = 0, "N/A", _xlfn.XLOOKUP($C528,customers!$A:$A,customers!G:G," ",0))</f>
        <v>United States</v>
      </c>
      <c r="L528">
        <f>IF(_xlfn.XLOOKUP($C528,customers!$A:$A,customers!H:H," ",0) = 0, "N/A", _xlfn.XLOOKUP($C528,customers!$A:$A,customers!H:H," ",0))</f>
        <v>98185</v>
      </c>
      <c r="M528" t="str">
        <f>IF(_xlfn.XLOOKUP($C528,customers!$A:$A,customers!I:I," ",0) = 0, "N/A", _xlfn.XLOOKUP($C528,customers!$A:$A,customers!I:I," ",0))</f>
        <v>Yes</v>
      </c>
      <c r="N528" t="str">
        <f>_xlfn.XLOOKUP($D528,products!$A:$A,products!B:B,,0)</f>
        <v>Exc</v>
      </c>
      <c r="O528" t="str">
        <f>_xlfn.XLOOKUP($D528,products!$A:$A,products!C:C,,0)</f>
        <v>M</v>
      </c>
      <c r="P528">
        <f>_xlfn.XLOOKUP($D528,products!$A:$A,products!D:D,,0)</f>
        <v>2.5</v>
      </c>
      <c r="Q528">
        <f>_xlfn.XLOOKUP($D528,products!$A:$A,products!E:E,,0)</f>
        <v>31.624999999999996</v>
      </c>
      <c r="R528">
        <f>_xlfn.XLOOKUP($D528,products!$A:$A,products!F:F,,0)</f>
        <v>1.2649999999999999</v>
      </c>
      <c r="S528">
        <f>_xlfn.XLOOKUP($D528,products!$A:$A,products!G:G,,0)</f>
        <v>3.4787499999999998</v>
      </c>
      <c r="T528">
        <f t="shared" si="8"/>
        <v>126.49999999999999</v>
      </c>
    </row>
    <row r="529" spans="1:20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t="str">
        <f>IF(_xlfn.XLOOKUP($C529,customers!$A:$A,customers!B:B," ",0) = 0, "N/A", _xlfn.XLOOKUP($C529,customers!$A:$A,customers!B:B," ",0))</f>
        <v>Irvine Phillpot</v>
      </c>
      <c r="G529" t="str">
        <f>IF(_xlfn.XLOOKUP($C529,customers!$A:$A,customers!C:C," ",0) = 0, "N/A", _xlfn.XLOOKUP(C529,customers!$A:$A,customers!C:C," ",0))</f>
        <v>iphillpoten@buzzfeed.com</v>
      </c>
      <c r="H529" t="str">
        <f>IF(_xlfn.XLOOKUP(C529,customers!A:A,customers!D:D," ",0) = 0, "N/A", _xlfn.XLOOKUP(C529,customers!A:A,customers!D:D," ",0))</f>
        <v>+44 (610) 826-3107</v>
      </c>
      <c r="I529" t="str">
        <f>IF(_xlfn.XLOOKUP($C529,customers!$A:$A,customers!E:E," ",0) = 0, "N/A", _xlfn.XLOOKUP($C529,customers!$A:$A,customers!E:E," ",0))</f>
        <v>07208 Eastlawn Drive</v>
      </c>
      <c r="J529" t="str">
        <f>IF(_xlfn.XLOOKUP($C529,customers!$A:$A,customers!F:F," ",0) = 0, "N/A", _xlfn.XLOOKUP($C529,customers!$A:$A,customers!F:F," ",0))</f>
        <v>Wootton</v>
      </c>
      <c r="K529" t="str">
        <f>IF(_xlfn.XLOOKUP($C529,customers!$A:$A,customers!G:G," ",0) = 0, "N/A", _xlfn.XLOOKUP($C529,customers!$A:$A,customers!G:G," ",0))</f>
        <v>United Kingdom</v>
      </c>
      <c r="L529" t="str">
        <f>IF(_xlfn.XLOOKUP($C529,customers!$A:$A,customers!H:H," ",0) = 0, "N/A", _xlfn.XLOOKUP($C529,customers!$A:$A,customers!H:H," ",0))</f>
        <v>NN4</v>
      </c>
      <c r="M529" t="str">
        <f>IF(_xlfn.XLOOKUP($C529,customers!$A:$A,customers!I:I," ",0) = 0, "N/A", _xlfn.XLOOKUP($C529,customers!$A:$A,customers!I:I," ",0))</f>
        <v>No</v>
      </c>
      <c r="N529" t="str">
        <f>_xlfn.XLOOKUP($D529,products!$A:$A,products!B:B,,0)</f>
        <v>Exc</v>
      </c>
      <c r="O529" t="str">
        <f>_xlfn.XLOOKUP($D529,products!$A:$A,products!C:C,,0)</f>
        <v>M</v>
      </c>
      <c r="P529">
        <f>_xlfn.XLOOKUP($D529,products!$A:$A,products!D:D,,0)</f>
        <v>0.5</v>
      </c>
      <c r="Q529">
        <f>_xlfn.XLOOKUP($D529,products!$A:$A,products!E:E,,0)</f>
        <v>8.25</v>
      </c>
      <c r="R529">
        <f>_xlfn.XLOOKUP($D529,products!$A:$A,products!F:F,,0)</f>
        <v>1.65</v>
      </c>
      <c r="S529">
        <f>_xlfn.XLOOKUP($D529,products!$A:$A,products!G:G,,0)</f>
        <v>0.90749999999999997</v>
      </c>
      <c r="T529">
        <f t="shared" si="8"/>
        <v>41.25</v>
      </c>
    </row>
    <row r="530" spans="1:20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t="str">
        <f>IF(_xlfn.XLOOKUP($C530,customers!$A:$A,customers!B:B," ",0) = 0, "N/A", _xlfn.XLOOKUP($C530,customers!$A:$A,customers!B:B," ",0))</f>
        <v>Lem Pennacci</v>
      </c>
      <c r="G530" t="str">
        <f>IF(_xlfn.XLOOKUP($C530,customers!$A:$A,customers!C:C," ",0) = 0, "N/A", _xlfn.XLOOKUP(C530,customers!$A:$A,customers!C:C," ",0))</f>
        <v>lpennaccieo@statcounter.com</v>
      </c>
      <c r="H530" t="str">
        <f>IF(_xlfn.XLOOKUP(C530,customers!A:A,customers!D:D," ",0) = 0, "N/A", _xlfn.XLOOKUP(C530,customers!A:A,customers!D:D," ",0))</f>
        <v>+1 (254) 597-0519</v>
      </c>
      <c r="I530" t="str">
        <f>IF(_xlfn.XLOOKUP($C530,customers!$A:$A,customers!E:E," ",0) = 0, "N/A", _xlfn.XLOOKUP($C530,customers!$A:$A,customers!E:E," ",0))</f>
        <v>23 Kinsman Way</v>
      </c>
      <c r="J530" t="str">
        <f>IF(_xlfn.XLOOKUP($C530,customers!$A:$A,customers!F:F," ",0) = 0, "N/A", _xlfn.XLOOKUP($C530,customers!$A:$A,customers!F:F," ",0))</f>
        <v>Waco</v>
      </c>
      <c r="K530" t="str">
        <f>IF(_xlfn.XLOOKUP($C530,customers!$A:$A,customers!G:G," ",0) = 0, "N/A", _xlfn.XLOOKUP($C530,customers!$A:$A,customers!G:G," ",0))</f>
        <v>United States</v>
      </c>
      <c r="L530">
        <f>IF(_xlfn.XLOOKUP($C530,customers!$A:$A,customers!H:H," ",0) = 0, "N/A", _xlfn.XLOOKUP($C530,customers!$A:$A,customers!H:H," ",0))</f>
        <v>76711</v>
      </c>
      <c r="M530" t="str">
        <f>IF(_xlfn.XLOOKUP($C530,customers!$A:$A,customers!I:I," ",0) = 0, "N/A", _xlfn.XLOOKUP($C530,customers!$A:$A,customers!I:I," ",0))</f>
        <v>No</v>
      </c>
      <c r="N530" t="str">
        <f>_xlfn.XLOOKUP($D530,products!$A:$A,products!B:B,,0)</f>
        <v>Exc</v>
      </c>
      <c r="O530" t="str">
        <f>_xlfn.XLOOKUP($D530,products!$A:$A,products!C:C,,0)</f>
        <v>L</v>
      </c>
      <c r="P530">
        <f>_xlfn.XLOOKUP($D530,products!$A:$A,products!D:D,,0)</f>
        <v>0.5</v>
      </c>
      <c r="Q530">
        <f>_xlfn.XLOOKUP($D530,products!$A:$A,products!E:E,,0)</f>
        <v>8.91</v>
      </c>
      <c r="R530">
        <f>_xlfn.XLOOKUP($D530,products!$A:$A,products!F:F,,0)</f>
        <v>1.782</v>
      </c>
      <c r="S530">
        <f>_xlfn.XLOOKUP($D530,products!$A:$A,products!G:G,,0)</f>
        <v>0.98009999999999997</v>
      </c>
      <c r="T530">
        <f t="shared" si="8"/>
        <v>53.46</v>
      </c>
    </row>
    <row r="531" spans="1:20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t="str">
        <f>IF(_xlfn.XLOOKUP($C531,customers!$A:$A,customers!B:B," ",0) = 0, "N/A", _xlfn.XLOOKUP($C531,customers!$A:$A,customers!B:B," ",0))</f>
        <v>Starr Arpin</v>
      </c>
      <c r="G531" t="str">
        <f>IF(_xlfn.XLOOKUP($C531,customers!$A:$A,customers!C:C," ",0) = 0, "N/A", _xlfn.XLOOKUP(C531,customers!$A:$A,customers!C:C," ",0))</f>
        <v>sarpinep@moonfruit.com</v>
      </c>
      <c r="H531" t="str">
        <f>IF(_xlfn.XLOOKUP(C531,customers!A:A,customers!D:D," ",0) = 0, "N/A", _xlfn.XLOOKUP(C531,customers!A:A,customers!D:D," ",0))</f>
        <v>+1 (804) 588-4160</v>
      </c>
      <c r="I531" t="str">
        <f>IF(_xlfn.XLOOKUP($C531,customers!$A:$A,customers!E:E," ",0) = 0, "N/A", _xlfn.XLOOKUP($C531,customers!$A:$A,customers!E:E," ",0))</f>
        <v>12 Bobwhite Road</v>
      </c>
      <c r="J531" t="str">
        <f>IF(_xlfn.XLOOKUP($C531,customers!$A:$A,customers!F:F," ",0) = 0, "N/A", _xlfn.XLOOKUP($C531,customers!$A:$A,customers!F:F," ",0))</f>
        <v>Richmond</v>
      </c>
      <c r="K531" t="str">
        <f>IF(_xlfn.XLOOKUP($C531,customers!$A:$A,customers!G:G," ",0) = 0, "N/A", _xlfn.XLOOKUP($C531,customers!$A:$A,customers!G:G," ",0))</f>
        <v>United States</v>
      </c>
      <c r="L531">
        <f>IF(_xlfn.XLOOKUP($C531,customers!$A:$A,customers!H:H," ",0) = 0, "N/A", _xlfn.XLOOKUP($C531,customers!$A:$A,customers!H:H," ",0))</f>
        <v>23242</v>
      </c>
      <c r="M531" t="str">
        <f>IF(_xlfn.XLOOKUP($C531,customers!$A:$A,customers!I:I," ",0) = 0, "N/A", _xlfn.XLOOKUP($C531,customers!$A:$A,customers!I:I," ",0))</f>
        <v>No</v>
      </c>
      <c r="N531" t="str">
        <f>_xlfn.XLOOKUP($D531,products!$A:$A,products!B:B,,0)</f>
        <v>Rob</v>
      </c>
      <c r="O531" t="str">
        <f>_xlfn.XLOOKUP($D531,products!$A:$A,products!C:C,,0)</f>
        <v>M</v>
      </c>
      <c r="P531">
        <f>_xlfn.XLOOKUP($D531,products!$A:$A,products!D:D,,0)</f>
        <v>1</v>
      </c>
      <c r="Q531">
        <f>_xlfn.XLOOKUP($D531,products!$A:$A,products!E:E,,0)</f>
        <v>9.9499999999999993</v>
      </c>
      <c r="R531">
        <f>_xlfn.XLOOKUP($D531,products!$A:$A,products!F:F,,0)</f>
        <v>0.99499999999999988</v>
      </c>
      <c r="S531">
        <f>_xlfn.XLOOKUP($D531,products!$A:$A,products!G:G,,0)</f>
        <v>0.59699999999999998</v>
      </c>
      <c r="T531">
        <f t="shared" si="8"/>
        <v>59.699999999999996</v>
      </c>
    </row>
    <row r="532" spans="1:20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t="str">
        <f>IF(_xlfn.XLOOKUP($C532,customers!$A:$A,customers!B:B," ",0) = 0, "N/A", _xlfn.XLOOKUP($C532,customers!$A:$A,customers!B:B," ",0))</f>
        <v>Donny Fries</v>
      </c>
      <c r="G532" t="str">
        <f>IF(_xlfn.XLOOKUP($C532,customers!$A:$A,customers!C:C," ",0) = 0, "N/A", _xlfn.XLOOKUP(C532,customers!$A:$A,customers!C:C," ",0))</f>
        <v>dfrieseq@cargocollective.com</v>
      </c>
      <c r="H532" t="str">
        <f>IF(_xlfn.XLOOKUP(C532,customers!A:A,customers!D:D," ",0) = 0, "N/A", _xlfn.XLOOKUP(C532,customers!A:A,customers!D:D," ",0))</f>
        <v>+1 (419) 138-9171</v>
      </c>
      <c r="I532" t="str">
        <f>IF(_xlfn.XLOOKUP($C532,customers!$A:$A,customers!E:E," ",0) = 0, "N/A", _xlfn.XLOOKUP($C532,customers!$A:$A,customers!E:E," ",0))</f>
        <v>404 Granby Trail</v>
      </c>
      <c r="J532" t="str">
        <f>IF(_xlfn.XLOOKUP($C532,customers!$A:$A,customers!F:F," ",0) = 0, "N/A", _xlfn.XLOOKUP($C532,customers!$A:$A,customers!F:F," ",0))</f>
        <v>Toledo</v>
      </c>
      <c r="K532" t="str">
        <f>IF(_xlfn.XLOOKUP($C532,customers!$A:$A,customers!G:G," ",0) = 0, "N/A", _xlfn.XLOOKUP($C532,customers!$A:$A,customers!G:G," ",0))</f>
        <v>United States</v>
      </c>
      <c r="L532">
        <f>IF(_xlfn.XLOOKUP($C532,customers!$A:$A,customers!H:H," ",0) = 0, "N/A", _xlfn.XLOOKUP($C532,customers!$A:$A,customers!H:H," ",0))</f>
        <v>43610</v>
      </c>
      <c r="M532" t="str">
        <f>IF(_xlfn.XLOOKUP($C532,customers!$A:$A,customers!I:I," ",0) = 0, "N/A", _xlfn.XLOOKUP($C532,customers!$A:$A,customers!I:I," ",0))</f>
        <v>No</v>
      </c>
      <c r="N532" t="str">
        <f>_xlfn.XLOOKUP($D532,products!$A:$A,products!B:B,,0)</f>
        <v>Rob</v>
      </c>
      <c r="O532" t="str">
        <f>_xlfn.XLOOKUP($D532,products!$A:$A,products!C:C,,0)</f>
        <v>M</v>
      </c>
      <c r="P532">
        <f>_xlfn.XLOOKUP($D532,products!$A:$A,products!D:D,,0)</f>
        <v>1</v>
      </c>
      <c r="Q532">
        <f>_xlfn.XLOOKUP($D532,products!$A:$A,products!E:E,,0)</f>
        <v>9.9499999999999993</v>
      </c>
      <c r="R532">
        <f>_xlfn.XLOOKUP($D532,products!$A:$A,products!F:F,,0)</f>
        <v>0.99499999999999988</v>
      </c>
      <c r="S532">
        <f>_xlfn.XLOOKUP($D532,products!$A:$A,products!G:G,,0)</f>
        <v>0.59699999999999998</v>
      </c>
      <c r="T532">
        <f t="shared" si="8"/>
        <v>59.699999999999996</v>
      </c>
    </row>
    <row r="533" spans="1:20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t="str">
        <f>IF(_xlfn.XLOOKUP($C533,customers!$A:$A,customers!B:B," ",0) = 0, "N/A", _xlfn.XLOOKUP($C533,customers!$A:$A,customers!B:B," ",0))</f>
        <v>Rana Sharer</v>
      </c>
      <c r="G533" t="str">
        <f>IF(_xlfn.XLOOKUP($C533,customers!$A:$A,customers!C:C," ",0) = 0, "N/A", _xlfn.XLOOKUP(C533,customers!$A:$A,customers!C:C," ",0))</f>
        <v>rsharerer@flavors.me</v>
      </c>
      <c r="H533" t="str">
        <f>IF(_xlfn.XLOOKUP(C533,customers!A:A,customers!D:D," ",0) = 0, "N/A", _xlfn.XLOOKUP(C533,customers!A:A,customers!D:D," ",0))</f>
        <v>+1 (304) 632-1951</v>
      </c>
      <c r="I533" t="str">
        <f>IF(_xlfn.XLOOKUP($C533,customers!$A:$A,customers!E:E," ",0) = 0, "N/A", _xlfn.XLOOKUP($C533,customers!$A:$A,customers!E:E," ",0))</f>
        <v>0 Granby Parkway</v>
      </c>
      <c r="J533" t="str">
        <f>IF(_xlfn.XLOOKUP($C533,customers!$A:$A,customers!F:F," ",0) = 0, "N/A", _xlfn.XLOOKUP($C533,customers!$A:$A,customers!F:F," ",0))</f>
        <v>Huntington</v>
      </c>
      <c r="K533" t="str">
        <f>IF(_xlfn.XLOOKUP($C533,customers!$A:$A,customers!G:G," ",0) = 0, "N/A", _xlfn.XLOOKUP($C533,customers!$A:$A,customers!G:G," ",0))</f>
        <v>United States</v>
      </c>
      <c r="L533">
        <f>IF(_xlfn.XLOOKUP($C533,customers!$A:$A,customers!H:H," ",0) = 0, "N/A", _xlfn.XLOOKUP($C533,customers!$A:$A,customers!H:H," ",0))</f>
        <v>25705</v>
      </c>
      <c r="M533" t="str">
        <f>IF(_xlfn.XLOOKUP($C533,customers!$A:$A,customers!I:I," ",0) = 0, "N/A", _xlfn.XLOOKUP($C533,customers!$A:$A,customers!I:I," ",0))</f>
        <v>No</v>
      </c>
      <c r="N533" t="str">
        <f>_xlfn.XLOOKUP($D533,products!$A:$A,products!B:B,,0)</f>
        <v>Rob</v>
      </c>
      <c r="O533" t="str">
        <f>_xlfn.XLOOKUP($D533,products!$A:$A,products!C:C,,0)</f>
        <v>D</v>
      </c>
      <c r="P533">
        <f>_xlfn.XLOOKUP($D533,products!$A:$A,products!D:D,,0)</f>
        <v>1</v>
      </c>
      <c r="Q533">
        <f>_xlfn.XLOOKUP($D533,products!$A:$A,products!E:E,,0)</f>
        <v>8.9499999999999993</v>
      </c>
      <c r="R533">
        <f>_xlfn.XLOOKUP($D533,products!$A:$A,products!F:F,,0)</f>
        <v>0.89499999999999991</v>
      </c>
      <c r="S533">
        <f>_xlfn.XLOOKUP($D533,products!$A:$A,products!G:G,,0)</f>
        <v>0.53699999999999992</v>
      </c>
      <c r="T533">
        <f t="shared" si="8"/>
        <v>44.75</v>
      </c>
    </row>
    <row r="534" spans="1:20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t="str">
        <f>IF(_xlfn.XLOOKUP($C534,customers!$A:$A,customers!B:B," ",0) = 0, "N/A", _xlfn.XLOOKUP($C534,customers!$A:$A,customers!B:B," ",0))</f>
        <v>Nannie Naseby</v>
      </c>
      <c r="G534" t="str">
        <f>IF(_xlfn.XLOOKUP($C534,customers!$A:$A,customers!C:C," ",0) = 0, "N/A", _xlfn.XLOOKUP(C534,customers!$A:$A,customers!C:C," ",0))</f>
        <v>nnasebyes@umich.edu</v>
      </c>
      <c r="H534" t="str">
        <f>IF(_xlfn.XLOOKUP(C534,customers!A:A,customers!D:D," ",0) = 0, "N/A", _xlfn.XLOOKUP(C534,customers!A:A,customers!D:D," ",0))</f>
        <v>+1 (407) 225-7234</v>
      </c>
      <c r="I534" t="str">
        <f>IF(_xlfn.XLOOKUP($C534,customers!$A:$A,customers!E:E," ",0) = 0, "N/A", _xlfn.XLOOKUP($C534,customers!$A:$A,customers!E:E," ",0))</f>
        <v>84666 Melvin Street</v>
      </c>
      <c r="J534" t="str">
        <f>IF(_xlfn.XLOOKUP($C534,customers!$A:$A,customers!F:F," ",0) = 0, "N/A", _xlfn.XLOOKUP($C534,customers!$A:$A,customers!F:F," ",0))</f>
        <v>Winter Haven</v>
      </c>
      <c r="K534" t="str">
        <f>IF(_xlfn.XLOOKUP($C534,customers!$A:$A,customers!G:G," ",0) = 0, "N/A", _xlfn.XLOOKUP($C534,customers!$A:$A,customers!G:G," ",0))</f>
        <v>United States</v>
      </c>
      <c r="L534">
        <f>IF(_xlfn.XLOOKUP($C534,customers!$A:$A,customers!H:H," ",0) = 0, "N/A", _xlfn.XLOOKUP($C534,customers!$A:$A,customers!H:H," ",0))</f>
        <v>33884</v>
      </c>
      <c r="M534" t="str">
        <f>IF(_xlfn.XLOOKUP($C534,customers!$A:$A,customers!I:I," ",0) = 0, "N/A", _xlfn.XLOOKUP($C534,customers!$A:$A,customers!I:I," ",0))</f>
        <v>Yes</v>
      </c>
      <c r="N534" t="str">
        <f>_xlfn.XLOOKUP($D534,products!$A:$A,products!B:B,,0)</f>
        <v>Exc</v>
      </c>
      <c r="O534" t="str">
        <f>_xlfn.XLOOKUP($D534,products!$A:$A,products!C:C,,0)</f>
        <v>M</v>
      </c>
      <c r="P534">
        <f>_xlfn.XLOOKUP($D534,products!$A:$A,products!D:D,,0)</f>
        <v>0.5</v>
      </c>
      <c r="Q534">
        <f>_xlfn.XLOOKUP($D534,products!$A:$A,products!E:E,,0)</f>
        <v>8.25</v>
      </c>
      <c r="R534">
        <f>_xlfn.XLOOKUP($D534,products!$A:$A,products!F:F,,0)</f>
        <v>1.65</v>
      </c>
      <c r="S534">
        <f>_xlfn.XLOOKUP($D534,products!$A:$A,products!G:G,,0)</f>
        <v>0.90749999999999997</v>
      </c>
      <c r="T534">
        <f t="shared" si="8"/>
        <v>16.5</v>
      </c>
    </row>
    <row r="535" spans="1:20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t="str">
        <f>IF(_xlfn.XLOOKUP($C535,customers!$A:$A,customers!B:B," ",0) = 0, "N/A", _xlfn.XLOOKUP($C535,customers!$A:$A,customers!B:B," ",0))</f>
        <v>Rea Offell</v>
      </c>
      <c r="G535" t="str">
        <f>IF(_xlfn.XLOOKUP($C535,customers!$A:$A,customers!C:C," ",0) = 0, "N/A", _xlfn.XLOOKUP(C535,customers!$A:$A,customers!C:C," ",0))</f>
        <v>N/A</v>
      </c>
      <c r="H535" t="str">
        <f>IF(_xlfn.XLOOKUP(C535,customers!A:A,customers!D:D," ",0) = 0, "N/A", _xlfn.XLOOKUP(C535,customers!A:A,customers!D:D," ",0))</f>
        <v>+1 (214) 171-1701</v>
      </c>
      <c r="I535" t="str">
        <f>IF(_xlfn.XLOOKUP($C535,customers!$A:$A,customers!E:E," ",0) = 0, "N/A", _xlfn.XLOOKUP($C535,customers!$A:$A,customers!E:E," ",0))</f>
        <v>3356 Ruskin Way</v>
      </c>
      <c r="J535" t="str">
        <f>IF(_xlfn.XLOOKUP($C535,customers!$A:$A,customers!F:F," ",0) = 0, "N/A", _xlfn.XLOOKUP($C535,customers!$A:$A,customers!F:F," ",0))</f>
        <v>Dallas</v>
      </c>
      <c r="K535" t="str">
        <f>IF(_xlfn.XLOOKUP($C535,customers!$A:$A,customers!G:G," ",0) = 0, "N/A", _xlfn.XLOOKUP($C535,customers!$A:$A,customers!G:G," ",0))</f>
        <v>United States</v>
      </c>
      <c r="L535">
        <f>IF(_xlfn.XLOOKUP($C535,customers!$A:$A,customers!H:H," ",0) = 0, "N/A", _xlfn.XLOOKUP($C535,customers!$A:$A,customers!H:H," ",0))</f>
        <v>75323</v>
      </c>
      <c r="M535" t="str">
        <f>IF(_xlfn.XLOOKUP($C535,customers!$A:$A,customers!I:I," ",0) = 0, "N/A", _xlfn.XLOOKUP($C535,customers!$A:$A,customers!I:I," ",0))</f>
        <v>No</v>
      </c>
      <c r="N535" t="str">
        <f>_xlfn.XLOOKUP($D535,products!$A:$A,products!B:B,,0)</f>
        <v>Rob</v>
      </c>
      <c r="O535" t="str">
        <f>_xlfn.XLOOKUP($D535,products!$A:$A,products!C:C,,0)</f>
        <v>D</v>
      </c>
      <c r="P535">
        <f>_xlfn.XLOOKUP($D535,products!$A:$A,products!D:D,,0)</f>
        <v>0.5</v>
      </c>
      <c r="Q535">
        <f>_xlfn.XLOOKUP($D535,products!$A:$A,products!E:E,,0)</f>
        <v>5.3699999999999992</v>
      </c>
      <c r="R535">
        <f>_xlfn.XLOOKUP($D535,products!$A:$A,products!F:F,,0)</f>
        <v>1.0739999999999998</v>
      </c>
      <c r="S535">
        <f>_xlfn.XLOOKUP($D535,products!$A:$A,products!G:G,,0)</f>
        <v>0.32219999999999993</v>
      </c>
      <c r="T535">
        <f t="shared" si="8"/>
        <v>21.479999999999997</v>
      </c>
    </row>
    <row r="536" spans="1:20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t="str">
        <f>IF(_xlfn.XLOOKUP($C536,customers!$A:$A,customers!B:B," ",0) = 0, "N/A", _xlfn.XLOOKUP($C536,customers!$A:$A,customers!B:B," ",0))</f>
        <v>Kris O'Cullen</v>
      </c>
      <c r="G536" t="str">
        <f>IF(_xlfn.XLOOKUP($C536,customers!$A:$A,customers!C:C," ",0) = 0, "N/A", _xlfn.XLOOKUP(C536,customers!$A:$A,customers!C:C," ",0))</f>
        <v>koculleneu@ca.gov</v>
      </c>
      <c r="H536" t="str">
        <f>IF(_xlfn.XLOOKUP(C536,customers!A:A,customers!D:D," ",0) = 0, "N/A", _xlfn.XLOOKUP(C536,customers!A:A,customers!D:D," ",0))</f>
        <v>+353 (284) 183-7528</v>
      </c>
      <c r="I536" t="str">
        <f>IF(_xlfn.XLOOKUP($C536,customers!$A:$A,customers!E:E," ",0) = 0, "N/A", _xlfn.XLOOKUP($C536,customers!$A:$A,customers!E:E," ",0))</f>
        <v>39 Chinook Crossing</v>
      </c>
      <c r="J536" t="str">
        <f>IF(_xlfn.XLOOKUP($C536,customers!$A:$A,customers!F:F," ",0) = 0, "N/A", _xlfn.XLOOKUP($C536,customers!$A:$A,customers!F:F," ",0))</f>
        <v>Adare</v>
      </c>
      <c r="K536" t="str">
        <f>IF(_xlfn.XLOOKUP($C536,customers!$A:$A,customers!G:G," ",0) = 0, "N/A", _xlfn.XLOOKUP($C536,customers!$A:$A,customers!G:G," ",0))</f>
        <v>Ireland</v>
      </c>
      <c r="L536" t="str">
        <f>IF(_xlfn.XLOOKUP($C536,customers!$A:$A,customers!H:H," ",0) = 0, "N/A", _xlfn.XLOOKUP($C536,customers!$A:$A,customers!H:H," ",0))</f>
        <v>H54</v>
      </c>
      <c r="M536" t="str">
        <f>IF(_xlfn.XLOOKUP($C536,customers!$A:$A,customers!I:I," ",0) = 0, "N/A", _xlfn.XLOOKUP($C536,customers!$A:$A,customers!I:I," ",0))</f>
        <v>Yes</v>
      </c>
      <c r="N536" t="str">
        <f>_xlfn.XLOOKUP($D536,products!$A:$A,products!B:B,,0)</f>
        <v>Rob</v>
      </c>
      <c r="O536" t="str">
        <f>_xlfn.XLOOKUP($D536,products!$A:$A,products!C:C,,0)</f>
        <v>M</v>
      </c>
      <c r="P536">
        <f>_xlfn.XLOOKUP($D536,products!$A:$A,products!D:D,,0)</f>
        <v>2.5</v>
      </c>
      <c r="Q536">
        <f>_xlfn.XLOOKUP($D536,products!$A:$A,products!E:E,,0)</f>
        <v>22.884999999999998</v>
      </c>
      <c r="R536">
        <f>_xlfn.XLOOKUP($D536,products!$A:$A,products!F:F,,0)</f>
        <v>0.91539999999999988</v>
      </c>
      <c r="S536">
        <f>_xlfn.XLOOKUP($D536,products!$A:$A,products!G:G,,0)</f>
        <v>1.3730999999999998</v>
      </c>
      <c r="T536">
        <f t="shared" si="8"/>
        <v>45.769999999999996</v>
      </c>
    </row>
    <row r="537" spans="1:20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t="str">
        <f>IF(_xlfn.XLOOKUP($C537,customers!$A:$A,customers!B:B," ",0) = 0, "N/A", _xlfn.XLOOKUP($C537,customers!$A:$A,customers!B:B," ",0))</f>
        <v>Timoteo Glisane</v>
      </c>
      <c r="G537" t="str">
        <f>IF(_xlfn.XLOOKUP($C537,customers!$A:$A,customers!C:C," ",0) = 0, "N/A", _xlfn.XLOOKUP(C537,customers!$A:$A,customers!C:C," ",0))</f>
        <v>N/A</v>
      </c>
      <c r="H537" t="str">
        <f>IF(_xlfn.XLOOKUP(C537,customers!A:A,customers!D:D," ",0) = 0, "N/A", _xlfn.XLOOKUP(C537,customers!A:A,customers!D:D," ",0))</f>
        <v>+353 (316) 279-4429</v>
      </c>
      <c r="I537" t="str">
        <f>IF(_xlfn.XLOOKUP($C537,customers!$A:$A,customers!E:E," ",0) = 0, "N/A", _xlfn.XLOOKUP($C537,customers!$A:$A,customers!E:E," ",0))</f>
        <v>2 Coolidge Crossing</v>
      </c>
      <c r="J537" t="str">
        <f>IF(_xlfn.XLOOKUP($C537,customers!$A:$A,customers!F:F," ",0) = 0, "N/A", _xlfn.XLOOKUP($C537,customers!$A:$A,customers!F:F," ",0))</f>
        <v>Ballivor</v>
      </c>
      <c r="K537" t="str">
        <f>IF(_xlfn.XLOOKUP($C537,customers!$A:$A,customers!G:G," ",0) = 0, "N/A", _xlfn.XLOOKUP($C537,customers!$A:$A,customers!G:G," ",0))</f>
        <v>Ireland</v>
      </c>
      <c r="L537" t="str">
        <f>IF(_xlfn.XLOOKUP($C537,customers!$A:$A,customers!H:H," ",0) = 0, "N/A", _xlfn.XLOOKUP($C537,customers!$A:$A,customers!H:H," ",0))</f>
        <v>D17</v>
      </c>
      <c r="M537" t="str">
        <f>IF(_xlfn.XLOOKUP($C537,customers!$A:$A,customers!I:I," ",0) = 0, "N/A", _xlfn.XLOOKUP($C537,customers!$A:$A,customers!I:I," ",0))</f>
        <v>No</v>
      </c>
      <c r="N537" t="str">
        <f>_xlfn.XLOOKUP($D537,products!$A:$A,products!B:B,,0)</f>
        <v>Lib</v>
      </c>
      <c r="O537" t="str">
        <f>_xlfn.XLOOKUP($D537,products!$A:$A,products!C:C,,0)</f>
        <v>L</v>
      </c>
      <c r="P537">
        <f>_xlfn.XLOOKUP($D537,products!$A:$A,products!D:D,,0)</f>
        <v>0.2</v>
      </c>
      <c r="Q537">
        <f>_xlfn.XLOOKUP($D537,products!$A:$A,products!E:E,,0)</f>
        <v>4.7549999999999999</v>
      </c>
      <c r="R537">
        <f>_xlfn.XLOOKUP($D537,products!$A:$A,products!F:F,,0)</f>
        <v>2.3774999999999999</v>
      </c>
      <c r="S537">
        <f>_xlfn.XLOOKUP($D537,products!$A:$A,products!G:G,,0)</f>
        <v>0.61814999999999998</v>
      </c>
      <c r="T537">
        <f t="shared" si="8"/>
        <v>9.51</v>
      </c>
    </row>
    <row r="538" spans="1:20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t="str">
        <f>IF(_xlfn.XLOOKUP($C538,customers!$A:$A,customers!B:B," ",0) = 0, "N/A", _xlfn.XLOOKUP($C538,customers!$A:$A,customers!B:B," ",0))</f>
        <v>Marja Urion</v>
      </c>
      <c r="G538" t="str">
        <f>IF(_xlfn.XLOOKUP($C538,customers!$A:$A,customers!C:C," ",0) = 0, "N/A", _xlfn.XLOOKUP(C538,customers!$A:$A,customers!C:C," ",0))</f>
        <v>murione5@alexa.com</v>
      </c>
      <c r="H538" t="str">
        <f>IF(_xlfn.XLOOKUP(C538,customers!A:A,customers!D:D," ",0) = 0, "N/A", _xlfn.XLOOKUP(C538,customers!A:A,customers!D:D," ",0))</f>
        <v>+353 (715) 989-0283</v>
      </c>
      <c r="I538" t="str">
        <f>IF(_xlfn.XLOOKUP($C538,customers!$A:$A,customers!E:E," ",0) = 0, "N/A", _xlfn.XLOOKUP($C538,customers!$A:$A,customers!E:E," ",0))</f>
        <v>2 Sycamore Avenue</v>
      </c>
      <c r="J538" t="str">
        <f>IF(_xlfn.XLOOKUP($C538,customers!$A:$A,customers!F:F," ",0) = 0, "N/A", _xlfn.XLOOKUP($C538,customers!$A:$A,customers!F:F," ",0))</f>
        <v>Virginia</v>
      </c>
      <c r="K538" t="str">
        <f>IF(_xlfn.XLOOKUP($C538,customers!$A:$A,customers!G:G," ",0) = 0, "N/A", _xlfn.XLOOKUP($C538,customers!$A:$A,customers!G:G," ",0))</f>
        <v>Ireland</v>
      </c>
      <c r="L538" t="str">
        <f>IF(_xlfn.XLOOKUP($C538,customers!$A:$A,customers!H:H," ",0) = 0, "N/A", _xlfn.XLOOKUP($C538,customers!$A:$A,customers!H:H," ",0))</f>
        <v>D18</v>
      </c>
      <c r="M538" t="str">
        <f>IF(_xlfn.XLOOKUP($C538,customers!$A:$A,customers!I:I," ",0) = 0, "N/A", _xlfn.XLOOKUP($C538,customers!$A:$A,customers!I:I," ",0))</f>
        <v>Yes</v>
      </c>
      <c r="N538" t="str">
        <f>_xlfn.XLOOKUP($D538,products!$A:$A,products!B:B,,0)</f>
        <v>Rob</v>
      </c>
      <c r="O538" t="str">
        <f>_xlfn.XLOOKUP($D538,products!$A:$A,products!C:C,,0)</f>
        <v>D</v>
      </c>
      <c r="P538">
        <f>_xlfn.XLOOKUP($D538,products!$A:$A,products!D:D,,0)</f>
        <v>0.2</v>
      </c>
      <c r="Q538">
        <f>_xlfn.XLOOKUP($D538,products!$A:$A,products!E:E,,0)</f>
        <v>2.6849999999999996</v>
      </c>
      <c r="R538">
        <f>_xlfn.XLOOKUP($D538,products!$A:$A,products!F:F,,0)</f>
        <v>1.3424999999999998</v>
      </c>
      <c r="S538">
        <f>_xlfn.XLOOKUP($D538,products!$A:$A,products!G:G,,0)</f>
        <v>0.16109999999999997</v>
      </c>
      <c r="T538">
        <f t="shared" si="8"/>
        <v>8.0549999999999997</v>
      </c>
    </row>
    <row r="539" spans="1:20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t="str">
        <f>IF(_xlfn.XLOOKUP($C539,customers!$A:$A,customers!B:B," ",0) = 0, "N/A", _xlfn.XLOOKUP($C539,customers!$A:$A,customers!B:B," ",0))</f>
        <v>Hildegarde Brangan</v>
      </c>
      <c r="G539" t="str">
        <f>IF(_xlfn.XLOOKUP($C539,customers!$A:$A,customers!C:C," ",0) = 0, "N/A", _xlfn.XLOOKUP(C539,customers!$A:$A,customers!C:C," ",0))</f>
        <v>hbranganex@woothemes.com</v>
      </c>
      <c r="H539" t="str">
        <f>IF(_xlfn.XLOOKUP(C539,customers!A:A,customers!D:D," ",0) = 0, "N/A", _xlfn.XLOOKUP(C539,customers!A:A,customers!D:D," ",0))</f>
        <v>N/A</v>
      </c>
      <c r="I539" t="str">
        <f>IF(_xlfn.XLOOKUP($C539,customers!$A:$A,customers!E:E," ",0) = 0, "N/A", _xlfn.XLOOKUP($C539,customers!$A:$A,customers!E:E," ",0))</f>
        <v>5 Pleasure Junction</v>
      </c>
      <c r="J539" t="str">
        <f>IF(_xlfn.XLOOKUP($C539,customers!$A:$A,customers!F:F," ",0) = 0, "N/A", _xlfn.XLOOKUP($C539,customers!$A:$A,customers!F:F," ",0))</f>
        <v>Evansville</v>
      </c>
      <c r="K539" t="str">
        <f>IF(_xlfn.XLOOKUP($C539,customers!$A:$A,customers!G:G," ",0) = 0, "N/A", _xlfn.XLOOKUP($C539,customers!$A:$A,customers!G:G," ",0))</f>
        <v>United States</v>
      </c>
      <c r="L539">
        <f>IF(_xlfn.XLOOKUP($C539,customers!$A:$A,customers!H:H," ",0) = 0, "N/A", _xlfn.XLOOKUP($C539,customers!$A:$A,customers!H:H," ",0))</f>
        <v>47747</v>
      </c>
      <c r="M539" t="str">
        <f>IF(_xlfn.XLOOKUP($C539,customers!$A:$A,customers!I:I," ",0) = 0, "N/A", _xlfn.XLOOKUP($C539,customers!$A:$A,customers!I:I," ",0))</f>
        <v>Yes</v>
      </c>
      <c r="N539" t="str">
        <f>_xlfn.XLOOKUP($D539,products!$A:$A,products!B:B,,0)</f>
        <v>Exc</v>
      </c>
      <c r="O539" t="str">
        <f>_xlfn.XLOOKUP($D539,products!$A:$A,products!C:C,,0)</f>
        <v>D</v>
      </c>
      <c r="P539">
        <f>_xlfn.XLOOKUP($D539,products!$A:$A,products!D:D,,0)</f>
        <v>2.5</v>
      </c>
      <c r="Q539">
        <f>_xlfn.XLOOKUP($D539,products!$A:$A,products!E:E,,0)</f>
        <v>27.945</v>
      </c>
      <c r="R539">
        <f>_xlfn.XLOOKUP($D539,products!$A:$A,products!F:F,,0)</f>
        <v>1.1177999999999999</v>
      </c>
      <c r="S539">
        <f>_xlfn.XLOOKUP($D539,products!$A:$A,products!G:G,,0)</f>
        <v>3.07395</v>
      </c>
      <c r="T539">
        <f t="shared" si="8"/>
        <v>111.78</v>
      </c>
    </row>
    <row r="540" spans="1:20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t="str">
        <f>IF(_xlfn.XLOOKUP($C540,customers!$A:$A,customers!B:B," ",0) = 0, "N/A", _xlfn.XLOOKUP($C540,customers!$A:$A,customers!B:B," ",0))</f>
        <v>Amii Gallyon</v>
      </c>
      <c r="G540" t="str">
        <f>IF(_xlfn.XLOOKUP($C540,customers!$A:$A,customers!C:C," ",0) = 0, "N/A", _xlfn.XLOOKUP(C540,customers!$A:$A,customers!C:C," ",0))</f>
        <v>agallyoney@engadget.com</v>
      </c>
      <c r="H540" t="str">
        <f>IF(_xlfn.XLOOKUP(C540,customers!A:A,customers!D:D," ",0) = 0, "N/A", _xlfn.XLOOKUP(C540,customers!A:A,customers!D:D," ",0))</f>
        <v>N/A</v>
      </c>
      <c r="I540" t="str">
        <f>IF(_xlfn.XLOOKUP($C540,customers!$A:$A,customers!E:E," ",0) = 0, "N/A", _xlfn.XLOOKUP($C540,customers!$A:$A,customers!E:E," ",0))</f>
        <v>229 Spohn Center</v>
      </c>
      <c r="J540" t="str">
        <f>IF(_xlfn.XLOOKUP($C540,customers!$A:$A,customers!F:F," ",0) = 0, "N/A", _xlfn.XLOOKUP($C540,customers!$A:$A,customers!F:F," ",0))</f>
        <v>Naperville</v>
      </c>
      <c r="K540" t="str">
        <f>IF(_xlfn.XLOOKUP($C540,customers!$A:$A,customers!G:G," ",0) = 0, "N/A", _xlfn.XLOOKUP($C540,customers!$A:$A,customers!G:G," ",0))</f>
        <v>United States</v>
      </c>
      <c r="L540">
        <f>IF(_xlfn.XLOOKUP($C540,customers!$A:$A,customers!H:H," ",0) = 0, "N/A", _xlfn.XLOOKUP($C540,customers!$A:$A,customers!H:H," ",0))</f>
        <v>60567</v>
      </c>
      <c r="M540" t="str">
        <f>IF(_xlfn.XLOOKUP($C540,customers!$A:$A,customers!I:I," ",0) = 0, "N/A", _xlfn.XLOOKUP($C540,customers!$A:$A,customers!I:I," ",0))</f>
        <v>Yes</v>
      </c>
      <c r="N540" t="str">
        <f>_xlfn.XLOOKUP($D540,products!$A:$A,products!B:B,,0)</f>
        <v>Rob</v>
      </c>
      <c r="O540" t="str">
        <f>_xlfn.XLOOKUP($D540,products!$A:$A,products!C:C,,0)</f>
        <v>D</v>
      </c>
      <c r="P540">
        <f>_xlfn.XLOOKUP($D540,products!$A:$A,products!D:D,,0)</f>
        <v>0.2</v>
      </c>
      <c r="Q540">
        <f>_xlfn.XLOOKUP($D540,products!$A:$A,products!E:E,,0)</f>
        <v>2.6849999999999996</v>
      </c>
      <c r="R540">
        <f>_xlfn.XLOOKUP($D540,products!$A:$A,products!F:F,,0)</f>
        <v>1.3424999999999998</v>
      </c>
      <c r="S540">
        <f>_xlfn.XLOOKUP($D540,products!$A:$A,products!G:G,,0)</f>
        <v>0.16109999999999997</v>
      </c>
      <c r="T540">
        <f t="shared" si="8"/>
        <v>10.739999999999998</v>
      </c>
    </row>
    <row r="541" spans="1:20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t="str">
        <f>IF(_xlfn.XLOOKUP($C541,customers!$A:$A,customers!B:B," ",0) = 0, "N/A", _xlfn.XLOOKUP($C541,customers!$A:$A,customers!B:B," ",0))</f>
        <v>Birgit Domange</v>
      </c>
      <c r="G541" t="str">
        <f>IF(_xlfn.XLOOKUP($C541,customers!$A:$A,customers!C:C," ",0) = 0, "N/A", _xlfn.XLOOKUP(C541,customers!$A:$A,customers!C:C," ",0))</f>
        <v>bdomangeez@yahoo.co.jp</v>
      </c>
      <c r="H541" t="str">
        <f>IF(_xlfn.XLOOKUP(C541,customers!A:A,customers!D:D," ",0) = 0, "N/A", _xlfn.XLOOKUP(C541,customers!A:A,customers!D:D," ",0))</f>
        <v>N/A</v>
      </c>
      <c r="I541" t="str">
        <f>IF(_xlfn.XLOOKUP($C541,customers!$A:$A,customers!E:E," ",0) = 0, "N/A", _xlfn.XLOOKUP($C541,customers!$A:$A,customers!E:E," ",0))</f>
        <v>5 Sherman Drive</v>
      </c>
      <c r="J541" t="str">
        <f>IF(_xlfn.XLOOKUP($C541,customers!$A:$A,customers!F:F," ",0) = 0, "N/A", _xlfn.XLOOKUP($C541,customers!$A:$A,customers!F:F," ",0))</f>
        <v>Charleston</v>
      </c>
      <c r="K541" t="str">
        <f>IF(_xlfn.XLOOKUP($C541,customers!$A:$A,customers!G:G," ",0) = 0, "N/A", _xlfn.XLOOKUP($C541,customers!$A:$A,customers!G:G," ",0))</f>
        <v>United States</v>
      </c>
      <c r="L541">
        <f>IF(_xlfn.XLOOKUP($C541,customers!$A:$A,customers!H:H," ",0) = 0, "N/A", _xlfn.XLOOKUP($C541,customers!$A:$A,customers!H:H," ",0))</f>
        <v>29424</v>
      </c>
      <c r="M541" t="str">
        <f>IF(_xlfn.XLOOKUP($C541,customers!$A:$A,customers!I:I," ",0) = 0, "N/A", _xlfn.XLOOKUP($C541,customers!$A:$A,customers!I:I," ",0))</f>
        <v>No</v>
      </c>
      <c r="N541" t="str">
        <f>_xlfn.XLOOKUP($D541,products!$A:$A,products!B:B,,0)</f>
        <v>Rob</v>
      </c>
      <c r="O541" t="str">
        <f>_xlfn.XLOOKUP($D541,products!$A:$A,products!C:C,,0)</f>
        <v>D</v>
      </c>
      <c r="P541">
        <f>_xlfn.XLOOKUP($D541,products!$A:$A,products!D:D,,0)</f>
        <v>0.5</v>
      </c>
      <c r="Q541">
        <f>_xlfn.XLOOKUP($D541,products!$A:$A,products!E:E,,0)</f>
        <v>5.3699999999999992</v>
      </c>
      <c r="R541">
        <f>_xlfn.XLOOKUP($D541,products!$A:$A,products!F:F,,0)</f>
        <v>1.0739999999999998</v>
      </c>
      <c r="S541">
        <f>_xlfn.XLOOKUP($D541,products!$A:$A,products!G:G,,0)</f>
        <v>0.32219999999999993</v>
      </c>
      <c r="T541">
        <f t="shared" si="8"/>
        <v>26.849999999999994</v>
      </c>
    </row>
    <row r="542" spans="1:20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t="str">
        <f>IF(_xlfn.XLOOKUP($C542,customers!$A:$A,customers!B:B," ",0) = 0, "N/A", _xlfn.XLOOKUP($C542,customers!$A:$A,customers!B:B," ",0))</f>
        <v>Killian Osler</v>
      </c>
      <c r="G542" t="str">
        <f>IF(_xlfn.XLOOKUP($C542,customers!$A:$A,customers!C:C," ",0) = 0, "N/A", _xlfn.XLOOKUP(C542,customers!$A:$A,customers!C:C," ",0))</f>
        <v>koslerf0@gmpg.org</v>
      </c>
      <c r="H542" t="str">
        <f>IF(_xlfn.XLOOKUP(C542,customers!A:A,customers!D:D," ",0) = 0, "N/A", _xlfn.XLOOKUP(C542,customers!A:A,customers!D:D," ",0))</f>
        <v>+1 (517) 647-5356</v>
      </c>
      <c r="I542" t="str">
        <f>IF(_xlfn.XLOOKUP($C542,customers!$A:$A,customers!E:E," ",0) = 0, "N/A", _xlfn.XLOOKUP($C542,customers!$A:$A,customers!E:E," ",0))</f>
        <v>81 Stuart Street</v>
      </c>
      <c r="J542" t="str">
        <f>IF(_xlfn.XLOOKUP($C542,customers!$A:$A,customers!F:F," ",0) = 0, "N/A", _xlfn.XLOOKUP($C542,customers!$A:$A,customers!F:F," ",0))</f>
        <v>Lansing</v>
      </c>
      <c r="K542" t="str">
        <f>IF(_xlfn.XLOOKUP($C542,customers!$A:$A,customers!G:G," ",0) = 0, "N/A", _xlfn.XLOOKUP($C542,customers!$A:$A,customers!G:G," ",0))</f>
        <v>United States</v>
      </c>
      <c r="L542">
        <f>IF(_xlfn.XLOOKUP($C542,customers!$A:$A,customers!H:H," ",0) = 0, "N/A", _xlfn.XLOOKUP($C542,customers!$A:$A,customers!H:H," ",0))</f>
        <v>48930</v>
      </c>
      <c r="M542" t="str">
        <f>IF(_xlfn.XLOOKUP($C542,customers!$A:$A,customers!I:I," ",0) = 0, "N/A", _xlfn.XLOOKUP($C542,customers!$A:$A,customers!I:I," ",0))</f>
        <v>Yes</v>
      </c>
      <c r="N542" t="str">
        <f>_xlfn.XLOOKUP($D542,products!$A:$A,products!B:B,,0)</f>
        <v>Lib</v>
      </c>
      <c r="O542" t="str">
        <f>_xlfn.XLOOKUP($D542,products!$A:$A,products!C:C,,0)</f>
        <v>L</v>
      </c>
      <c r="P542">
        <f>_xlfn.XLOOKUP($D542,products!$A:$A,products!D:D,,0)</f>
        <v>1</v>
      </c>
      <c r="Q542">
        <f>_xlfn.XLOOKUP($D542,products!$A:$A,products!E:E,,0)</f>
        <v>15.85</v>
      </c>
      <c r="R542">
        <f>_xlfn.XLOOKUP($D542,products!$A:$A,products!F:F,,0)</f>
        <v>1.585</v>
      </c>
      <c r="S542">
        <f>_xlfn.XLOOKUP($D542,products!$A:$A,products!G:G,,0)</f>
        <v>2.0605000000000002</v>
      </c>
      <c r="T542">
        <f t="shared" si="8"/>
        <v>63.4</v>
      </c>
    </row>
    <row r="543" spans="1:20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t="str">
        <f>IF(_xlfn.XLOOKUP($C543,customers!$A:$A,customers!B:B," ",0) = 0, "N/A", _xlfn.XLOOKUP($C543,customers!$A:$A,customers!B:B," ",0))</f>
        <v>Lora Dukes</v>
      </c>
      <c r="G543" t="str">
        <f>IF(_xlfn.XLOOKUP($C543,customers!$A:$A,customers!C:C," ",0) = 0, "N/A", _xlfn.XLOOKUP(C543,customers!$A:$A,customers!C:C," ",0))</f>
        <v>N/A</v>
      </c>
      <c r="H543" t="str">
        <f>IF(_xlfn.XLOOKUP(C543,customers!A:A,customers!D:D," ",0) = 0, "N/A", _xlfn.XLOOKUP(C543,customers!A:A,customers!D:D," ",0))</f>
        <v>+353 (963) 987-6580</v>
      </c>
      <c r="I543" t="str">
        <f>IF(_xlfn.XLOOKUP($C543,customers!$A:$A,customers!E:E," ",0) = 0, "N/A", _xlfn.XLOOKUP($C543,customers!$A:$A,customers!E:E," ",0))</f>
        <v>4 Lakewood Gardens Lane</v>
      </c>
      <c r="J543" t="str">
        <f>IF(_xlfn.XLOOKUP($C543,customers!$A:$A,customers!F:F," ",0) = 0, "N/A", _xlfn.XLOOKUP($C543,customers!$A:$A,customers!F:F," ",0))</f>
        <v>Boyle</v>
      </c>
      <c r="K543" t="str">
        <f>IF(_xlfn.XLOOKUP($C543,customers!$A:$A,customers!G:G," ",0) = 0, "N/A", _xlfn.XLOOKUP($C543,customers!$A:$A,customers!G:G," ",0))</f>
        <v>Ireland</v>
      </c>
      <c r="L543" t="str">
        <f>IF(_xlfn.XLOOKUP($C543,customers!$A:$A,customers!H:H," ",0) = 0, "N/A", _xlfn.XLOOKUP($C543,customers!$A:$A,customers!H:H," ",0))</f>
        <v>F52</v>
      </c>
      <c r="M543" t="str">
        <f>IF(_xlfn.XLOOKUP($C543,customers!$A:$A,customers!I:I," ",0) = 0, "N/A", _xlfn.XLOOKUP($C543,customers!$A:$A,customers!I:I," ",0))</f>
        <v>Yes</v>
      </c>
      <c r="N543" t="str">
        <f>_xlfn.XLOOKUP($D543,products!$A:$A,products!B:B,,0)</f>
        <v>Ara</v>
      </c>
      <c r="O543" t="str">
        <f>_xlfn.XLOOKUP($D543,products!$A:$A,products!C:C,,0)</f>
        <v>D</v>
      </c>
      <c r="P543">
        <f>_xlfn.XLOOKUP($D543,products!$A:$A,products!D:D,,0)</f>
        <v>2.5</v>
      </c>
      <c r="Q543">
        <f>_xlfn.XLOOKUP($D543,products!$A:$A,products!E:E,,0)</f>
        <v>22.884999999999998</v>
      </c>
      <c r="R543">
        <f>_xlfn.XLOOKUP($D543,products!$A:$A,products!F:F,,0)</f>
        <v>0.91539999999999988</v>
      </c>
      <c r="S543">
        <f>_xlfn.XLOOKUP($D543,products!$A:$A,products!G:G,,0)</f>
        <v>2.0596499999999995</v>
      </c>
      <c r="T543">
        <f t="shared" si="8"/>
        <v>22.884999999999998</v>
      </c>
    </row>
    <row r="544" spans="1:20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t="str">
        <f>IF(_xlfn.XLOOKUP($C544,customers!$A:$A,customers!B:B," ",0) = 0, "N/A", _xlfn.XLOOKUP($C544,customers!$A:$A,customers!B:B," ",0))</f>
        <v>Zack Pellett</v>
      </c>
      <c r="G544" t="str">
        <f>IF(_xlfn.XLOOKUP($C544,customers!$A:$A,customers!C:C," ",0) = 0, "N/A", _xlfn.XLOOKUP(C544,customers!$A:$A,customers!C:C," ",0))</f>
        <v>zpellettf2@dailymotion.com</v>
      </c>
      <c r="H544" t="str">
        <f>IF(_xlfn.XLOOKUP(C544,customers!A:A,customers!D:D," ",0) = 0, "N/A", _xlfn.XLOOKUP(C544,customers!A:A,customers!D:D," ",0))</f>
        <v>+1 (318) 218-5955</v>
      </c>
      <c r="I544" t="str">
        <f>IF(_xlfn.XLOOKUP($C544,customers!$A:$A,customers!E:E," ",0) = 0, "N/A", _xlfn.XLOOKUP($C544,customers!$A:$A,customers!E:E," ",0))</f>
        <v>0 Lukken Court</v>
      </c>
      <c r="J544" t="str">
        <f>IF(_xlfn.XLOOKUP($C544,customers!$A:$A,customers!F:F," ",0) = 0, "N/A", _xlfn.XLOOKUP($C544,customers!$A:$A,customers!F:F," ",0))</f>
        <v>Shreveport</v>
      </c>
      <c r="K544" t="str">
        <f>IF(_xlfn.XLOOKUP($C544,customers!$A:$A,customers!G:G," ",0) = 0, "N/A", _xlfn.XLOOKUP($C544,customers!$A:$A,customers!G:G," ",0))</f>
        <v>United States</v>
      </c>
      <c r="L544">
        <f>IF(_xlfn.XLOOKUP($C544,customers!$A:$A,customers!H:H," ",0) = 0, "N/A", _xlfn.XLOOKUP($C544,customers!$A:$A,customers!H:H," ",0))</f>
        <v>71115</v>
      </c>
      <c r="M544" t="str">
        <f>IF(_xlfn.XLOOKUP($C544,customers!$A:$A,customers!I:I," ",0) = 0, "N/A", _xlfn.XLOOKUP($C544,customers!$A:$A,customers!I:I," ",0))</f>
        <v>No</v>
      </c>
      <c r="N544" t="str">
        <f>_xlfn.XLOOKUP($D544,products!$A:$A,products!B:B,,0)</f>
        <v>Ara</v>
      </c>
      <c r="O544" t="str">
        <f>_xlfn.XLOOKUP($D544,products!$A:$A,products!C:C,,0)</f>
        <v>M</v>
      </c>
      <c r="P544">
        <f>_xlfn.XLOOKUP($D544,products!$A:$A,products!D:D,,0)</f>
        <v>2.5</v>
      </c>
      <c r="Q544">
        <f>_xlfn.XLOOKUP($D544,products!$A:$A,products!E:E,,0)</f>
        <v>25.874999999999996</v>
      </c>
      <c r="R544">
        <f>_xlfn.XLOOKUP($D544,products!$A:$A,products!F:F,,0)</f>
        <v>1.0349999999999999</v>
      </c>
      <c r="S544">
        <f>_xlfn.XLOOKUP($D544,products!$A:$A,products!G:G,,0)</f>
        <v>2.3287499999999994</v>
      </c>
      <c r="T544">
        <f t="shared" si="8"/>
        <v>103.49999999999999</v>
      </c>
    </row>
    <row r="545" spans="1:20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t="str">
        <f>IF(_xlfn.XLOOKUP($C545,customers!$A:$A,customers!B:B," ",0) = 0, "N/A", _xlfn.XLOOKUP($C545,customers!$A:$A,customers!B:B," ",0))</f>
        <v>Ilaire Sprakes</v>
      </c>
      <c r="G545" t="str">
        <f>IF(_xlfn.XLOOKUP($C545,customers!$A:$A,customers!C:C," ",0) = 0, "N/A", _xlfn.XLOOKUP(C545,customers!$A:$A,customers!C:C," ",0))</f>
        <v>isprakesf3@spiegel.de</v>
      </c>
      <c r="H545" t="str">
        <f>IF(_xlfn.XLOOKUP(C545,customers!A:A,customers!D:D," ",0) = 0, "N/A", _xlfn.XLOOKUP(C545,customers!A:A,customers!D:D," ",0))</f>
        <v>+1 (408) 319-9787</v>
      </c>
      <c r="I545" t="str">
        <f>IF(_xlfn.XLOOKUP($C545,customers!$A:$A,customers!E:E," ",0) = 0, "N/A", _xlfn.XLOOKUP($C545,customers!$A:$A,customers!E:E," ",0))</f>
        <v>1969 Lakeland Avenue</v>
      </c>
      <c r="J545" t="str">
        <f>IF(_xlfn.XLOOKUP($C545,customers!$A:$A,customers!F:F," ",0) = 0, "N/A", _xlfn.XLOOKUP($C545,customers!$A:$A,customers!F:F," ",0))</f>
        <v>San Jose</v>
      </c>
      <c r="K545" t="str">
        <f>IF(_xlfn.XLOOKUP($C545,customers!$A:$A,customers!G:G," ",0) = 0, "N/A", _xlfn.XLOOKUP($C545,customers!$A:$A,customers!G:G," ",0))</f>
        <v>United States</v>
      </c>
      <c r="L545">
        <f>IF(_xlfn.XLOOKUP($C545,customers!$A:$A,customers!H:H," ",0) = 0, "N/A", _xlfn.XLOOKUP($C545,customers!$A:$A,customers!H:H," ",0))</f>
        <v>95194</v>
      </c>
      <c r="M545" t="str">
        <f>IF(_xlfn.XLOOKUP($C545,customers!$A:$A,customers!I:I," ",0) = 0, "N/A", _xlfn.XLOOKUP($C545,customers!$A:$A,customers!I:I," ",0))</f>
        <v>No</v>
      </c>
      <c r="N545" t="str">
        <f>_xlfn.XLOOKUP($D545,products!$A:$A,products!B:B,,0)</f>
        <v>Rob</v>
      </c>
      <c r="O545" t="str">
        <f>_xlfn.XLOOKUP($D545,products!$A:$A,products!C:C,,0)</f>
        <v>L</v>
      </c>
      <c r="P545">
        <f>_xlfn.XLOOKUP($D545,products!$A:$A,products!D:D,,0)</f>
        <v>2.5</v>
      </c>
      <c r="Q545">
        <f>_xlfn.XLOOKUP($D545,products!$A:$A,products!E:E,,0)</f>
        <v>27.484999999999996</v>
      </c>
      <c r="R545">
        <f>_xlfn.XLOOKUP($D545,products!$A:$A,products!F:F,,0)</f>
        <v>1.0993999999999999</v>
      </c>
      <c r="S545">
        <f>_xlfn.XLOOKUP($D545,products!$A:$A,products!G:G,,0)</f>
        <v>1.6490999999999998</v>
      </c>
      <c r="T545">
        <f t="shared" si="8"/>
        <v>54.969999999999992</v>
      </c>
    </row>
    <row r="546" spans="1:20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t="str">
        <f>IF(_xlfn.XLOOKUP($C546,customers!$A:$A,customers!B:B," ",0) = 0, "N/A", _xlfn.XLOOKUP($C546,customers!$A:$A,customers!B:B," ",0))</f>
        <v>Heda Fromant</v>
      </c>
      <c r="G546" t="str">
        <f>IF(_xlfn.XLOOKUP($C546,customers!$A:$A,customers!C:C," ",0) = 0, "N/A", _xlfn.XLOOKUP(C546,customers!$A:$A,customers!C:C," ",0))</f>
        <v>hfromantf4@ucsd.edu</v>
      </c>
      <c r="H546" t="str">
        <f>IF(_xlfn.XLOOKUP(C546,customers!A:A,customers!D:D," ",0) = 0, "N/A", _xlfn.XLOOKUP(C546,customers!A:A,customers!D:D," ",0))</f>
        <v>+1 (610) 156-1700</v>
      </c>
      <c r="I546" t="str">
        <f>IF(_xlfn.XLOOKUP($C546,customers!$A:$A,customers!E:E," ",0) = 0, "N/A", _xlfn.XLOOKUP($C546,customers!$A:$A,customers!E:E," ",0))</f>
        <v>3341 Cascade Park</v>
      </c>
      <c r="J546" t="str">
        <f>IF(_xlfn.XLOOKUP($C546,customers!$A:$A,customers!F:F," ",0) = 0, "N/A", _xlfn.XLOOKUP($C546,customers!$A:$A,customers!F:F," ",0))</f>
        <v>Philadelphia</v>
      </c>
      <c r="K546" t="str">
        <f>IF(_xlfn.XLOOKUP($C546,customers!$A:$A,customers!G:G," ",0) = 0, "N/A", _xlfn.XLOOKUP($C546,customers!$A:$A,customers!G:G," ",0))</f>
        <v>United States</v>
      </c>
      <c r="L546">
        <f>IF(_xlfn.XLOOKUP($C546,customers!$A:$A,customers!H:H," ",0) = 0, "N/A", _xlfn.XLOOKUP($C546,customers!$A:$A,customers!H:H," ",0))</f>
        <v>19104</v>
      </c>
      <c r="M546" t="str">
        <f>IF(_xlfn.XLOOKUP($C546,customers!$A:$A,customers!I:I," ",0) = 0, "N/A", _xlfn.XLOOKUP($C546,customers!$A:$A,customers!I:I," ",0))</f>
        <v>No</v>
      </c>
      <c r="N546" t="str">
        <f>_xlfn.XLOOKUP($D546,products!$A:$A,products!B:B,,0)</f>
        <v>Ara</v>
      </c>
      <c r="O546" t="str">
        <f>_xlfn.XLOOKUP($D546,products!$A:$A,products!C:C,,0)</f>
        <v>L</v>
      </c>
      <c r="P546">
        <f>_xlfn.XLOOKUP($D546,products!$A:$A,products!D:D,,0)</f>
        <v>0.5</v>
      </c>
      <c r="Q546">
        <f>_xlfn.XLOOKUP($D546,products!$A:$A,products!E:E,,0)</f>
        <v>7.77</v>
      </c>
      <c r="R546">
        <f>_xlfn.XLOOKUP($D546,products!$A:$A,products!F:F,,0)</f>
        <v>1.5539999999999998</v>
      </c>
      <c r="S546">
        <f>_xlfn.XLOOKUP($D546,products!$A:$A,products!G:G,,0)</f>
        <v>0.69929999999999992</v>
      </c>
      <c r="T546">
        <f t="shared" si="8"/>
        <v>15.54</v>
      </c>
    </row>
    <row r="547" spans="1:20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t="str">
        <f>IF(_xlfn.XLOOKUP($C547,customers!$A:$A,customers!B:B," ",0) = 0, "N/A", _xlfn.XLOOKUP($C547,customers!$A:$A,customers!B:B," ",0))</f>
        <v>Rufus Flear</v>
      </c>
      <c r="G547" t="str">
        <f>IF(_xlfn.XLOOKUP($C547,customers!$A:$A,customers!C:C," ",0) = 0, "N/A", _xlfn.XLOOKUP(C547,customers!$A:$A,customers!C:C," ",0))</f>
        <v>rflearf5@artisteer.com</v>
      </c>
      <c r="H547" t="str">
        <f>IF(_xlfn.XLOOKUP(C547,customers!A:A,customers!D:D," ",0) = 0, "N/A", _xlfn.XLOOKUP(C547,customers!A:A,customers!D:D," ",0))</f>
        <v>+44 (271) 881-4912</v>
      </c>
      <c r="I547" t="str">
        <f>IF(_xlfn.XLOOKUP($C547,customers!$A:$A,customers!E:E," ",0) = 0, "N/A", _xlfn.XLOOKUP($C547,customers!$A:$A,customers!E:E," ",0))</f>
        <v>30 Mayer Terrace</v>
      </c>
      <c r="J547" t="str">
        <f>IF(_xlfn.XLOOKUP($C547,customers!$A:$A,customers!F:F," ",0) = 0, "N/A", _xlfn.XLOOKUP($C547,customers!$A:$A,customers!F:F," ",0))</f>
        <v>Sheffield</v>
      </c>
      <c r="K547" t="str">
        <f>IF(_xlfn.XLOOKUP($C547,customers!$A:$A,customers!G:G," ",0) = 0, "N/A", _xlfn.XLOOKUP($C547,customers!$A:$A,customers!G:G," ",0))</f>
        <v>United Kingdom</v>
      </c>
      <c r="L547" t="str">
        <f>IF(_xlfn.XLOOKUP($C547,customers!$A:$A,customers!H:H," ",0) = 0, "N/A", _xlfn.XLOOKUP($C547,customers!$A:$A,customers!H:H," ",0))</f>
        <v>S33</v>
      </c>
      <c r="M547" t="str">
        <f>IF(_xlfn.XLOOKUP($C547,customers!$A:$A,customers!I:I," ",0) = 0, "N/A", _xlfn.XLOOKUP($C547,customers!$A:$A,customers!I:I," ",0))</f>
        <v>No</v>
      </c>
      <c r="N547" t="str">
        <f>_xlfn.XLOOKUP($D547,products!$A:$A,products!B:B,,0)</f>
        <v>Lib</v>
      </c>
      <c r="O547" t="str">
        <f>_xlfn.XLOOKUP($D547,products!$A:$A,products!C:C,,0)</f>
        <v>D</v>
      </c>
      <c r="P547">
        <f>_xlfn.XLOOKUP($D547,products!$A:$A,products!D:D,,0)</f>
        <v>0.2</v>
      </c>
      <c r="Q547">
        <f>_xlfn.XLOOKUP($D547,products!$A:$A,products!E:E,,0)</f>
        <v>3.8849999999999998</v>
      </c>
      <c r="R547">
        <f>_xlfn.XLOOKUP($D547,products!$A:$A,products!F:F,,0)</f>
        <v>1.9424999999999999</v>
      </c>
      <c r="S547">
        <f>_xlfn.XLOOKUP($D547,products!$A:$A,products!G:G,,0)</f>
        <v>0.50505</v>
      </c>
      <c r="T547">
        <f t="shared" si="8"/>
        <v>15.54</v>
      </c>
    </row>
    <row r="548" spans="1:20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t="str">
        <f>IF(_xlfn.XLOOKUP($C548,customers!$A:$A,customers!B:B," ",0) = 0, "N/A", _xlfn.XLOOKUP($C548,customers!$A:$A,customers!B:B," ",0))</f>
        <v>Dom Milella</v>
      </c>
      <c r="G548" t="str">
        <f>IF(_xlfn.XLOOKUP($C548,customers!$A:$A,customers!C:C," ",0) = 0, "N/A", _xlfn.XLOOKUP(C548,customers!$A:$A,customers!C:C," ",0))</f>
        <v>N/A</v>
      </c>
      <c r="H548" t="str">
        <f>IF(_xlfn.XLOOKUP(C548,customers!A:A,customers!D:D," ",0) = 0, "N/A", _xlfn.XLOOKUP(C548,customers!A:A,customers!D:D," ",0))</f>
        <v>+353 (361) 732-3444</v>
      </c>
      <c r="I548" t="str">
        <f>IF(_xlfn.XLOOKUP($C548,customers!$A:$A,customers!E:E," ",0) = 0, "N/A", _xlfn.XLOOKUP($C548,customers!$A:$A,customers!E:E," ",0))</f>
        <v>87 Cascade Crossing</v>
      </c>
      <c r="J548" t="str">
        <f>IF(_xlfn.XLOOKUP($C548,customers!$A:$A,customers!F:F," ",0) = 0, "N/A", _xlfn.XLOOKUP($C548,customers!$A:$A,customers!F:F," ",0))</f>
        <v>Manorhamilton</v>
      </c>
      <c r="K548" t="str">
        <f>IF(_xlfn.XLOOKUP($C548,customers!$A:$A,customers!G:G," ",0) = 0, "N/A", _xlfn.XLOOKUP($C548,customers!$A:$A,customers!G:G," ",0))</f>
        <v>Ireland</v>
      </c>
      <c r="L548" t="str">
        <f>IF(_xlfn.XLOOKUP($C548,customers!$A:$A,customers!H:H," ",0) = 0, "N/A", _xlfn.XLOOKUP($C548,customers!$A:$A,customers!H:H," ",0))</f>
        <v>H16</v>
      </c>
      <c r="M548" t="str">
        <f>IF(_xlfn.XLOOKUP($C548,customers!$A:$A,customers!I:I," ",0) = 0, "N/A", _xlfn.XLOOKUP($C548,customers!$A:$A,customers!I:I," ",0))</f>
        <v>No</v>
      </c>
      <c r="N548" t="str">
        <f>_xlfn.XLOOKUP($D548,products!$A:$A,products!B:B,,0)</f>
        <v>Exc</v>
      </c>
      <c r="O548" t="str">
        <f>_xlfn.XLOOKUP($D548,products!$A:$A,products!C:C,,0)</f>
        <v>D</v>
      </c>
      <c r="P548">
        <f>_xlfn.XLOOKUP($D548,products!$A:$A,products!D:D,,0)</f>
        <v>2.5</v>
      </c>
      <c r="Q548">
        <f>_xlfn.XLOOKUP($D548,products!$A:$A,products!E:E,,0)</f>
        <v>27.945</v>
      </c>
      <c r="R548">
        <f>_xlfn.XLOOKUP($D548,products!$A:$A,products!F:F,,0)</f>
        <v>1.1177999999999999</v>
      </c>
      <c r="S548">
        <f>_xlfn.XLOOKUP($D548,products!$A:$A,products!G:G,,0)</f>
        <v>3.07395</v>
      </c>
      <c r="T548">
        <f t="shared" si="8"/>
        <v>83.835000000000008</v>
      </c>
    </row>
    <row r="549" spans="1:20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t="str">
        <f>IF(_xlfn.XLOOKUP($C549,customers!$A:$A,customers!B:B," ",0) = 0, "N/A", _xlfn.XLOOKUP($C549,customers!$A:$A,customers!B:B," ",0))</f>
        <v>Wilek Lightollers</v>
      </c>
      <c r="G549" t="str">
        <f>IF(_xlfn.XLOOKUP($C549,customers!$A:$A,customers!C:C," ",0) = 0, "N/A", _xlfn.XLOOKUP(C549,customers!$A:$A,customers!C:C," ",0))</f>
        <v>wlightollersf9@baidu.com</v>
      </c>
      <c r="H549" t="str">
        <f>IF(_xlfn.XLOOKUP(C549,customers!A:A,customers!D:D," ",0) = 0, "N/A", _xlfn.XLOOKUP(C549,customers!A:A,customers!D:D," ",0))</f>
        <v>+1 (646) 793-8756</v>
      </c>
      <c r="I549" t="str">
        <f>IF(_xlfn.XLOOKUP($C549,customers!$A:$A,customers!E:E," ",0) = 0, "N/A", _xlfn.XLOOKUP($C549,customers!$A:$A,customers!E:E," ",0))</f>
        <v>8 Sunnyside Lane</v>
      </c>
      <c r="J549" t="str">
        <f>IF(_xlfn.XLOOKUP($C549,customers!$A:$A,customers!F:F," ",0) = 0, "N/A", _xlfn.XLOOKUP($C549,customers!$A:$A,customers!F:F," ",0))</f>
        <v>New York City</v>
      </c>
      <c r="K549" t="str">
        <f>IF(_xlfn.XLOOKUP($C549,customers!$A:$A,customers!G:G," ",0) = 0, "N/A", _xlfn.XLOOKUP($C549,customers!$A:$A,customers!G:G," ",0))</f>
        <v>United States</v>
      </c>
      <c r="L549">
        <f>IF(_xlfn.XLOOKUP($C549,customers!$A:$A,customers!H:H," ",0) = 0, "N/A", _xlfn.XLOOKUP($C549,customers!$A:$A,customers!H:H," ",0))</f>
        <v>10060</v>
      </c>
      <c r="M549" t="str">
        <f>IF(_xlfn.XLOOKUP($C549,customers!$A:$A,customers!I:I," ",0) = 0, "N/A", _xlfn.XLOOKUP($C549,customers!$A:$A,customers!I:I," ",0))</f>
        <v>Yes</v>
      </c>
      <c r="N549" t="str">
        <f>_xlfn.XLOOKUP($D549,products!$A:$A,products!B:B,,0)</f>
        <v>Rob</v>
      </c>
      <c r="O549" t="str">
        <f>_xlfn.XLOOKUP($D549,products!$A:$A,products!C:C,,0)</f>
        <v>L</v>
      </c>
      <c r="P549">
        <f>_xlfn.XLOOKUP($D549,products!$A:$A,products!D:D,,0)</f>
        <v>0.2</v>
      </c>
      <c r="Q549">
        <f>_xlfn.XLOOKUP($D549,products!$A:$A,products!E:E,,0)</f>
        <v>3.5849999999999995</v>
      </c>
      <c r="R549">
        <f>_xlfn.XLOOKUP($D549,products!$A:$A,products!F:F,,0)</f>
        <v>1.7924999999999998</v>
      </c>
      <c r="S549">
        <f>_xlfn.XLOOKUP($D549,products!$A:$A,products!G:G,,0)</f>
        <v>0.21509999999999996</v>
      </c>
      <c r="T549">
        <f t="shared" si="8"/>
        <v>10.754999999999999</v>
      </c>
    </row>
    <row r="550" spans="1:20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t="str">
        <f>IF(_xlfn.XLOOKUP($C550,customers!$A:$A,customers!B:B," ",0) = 0, "N/A", _xlfn.XLOOKUP($C550,customers!$A:$A,customers!B:B," ",0))</f>
        <v>Bette-ann Munden</v>
      </c>
      <c r="G550" t="str">
        <f>IF(_xlfn.XLOOKUP($C550,customers!$A:$A,customers!C:C," ",0) = 0, "N/A", _xlfn.XLOOKUP(C550,customers!$A:$A,customers!C:C," ",0))</f>
        <v>bmundenf8@elpais.com</v>
      </c>
      <c r="H550" t="str">
        <f>IF(_xlfn.XLOOKUP(C550,customers!A:A,customers!D:D," ",0) = 0, "N/A", _xlfn.XLOOKUP(C550,customers!A:A,customers!D:D," ",0))</f>
        <v>+1 (405) 290-3207</v>
      </c>
      <c r="I550" t="str">
        <f>IF(_xlfn.XLOOKUP($C550,customers!$A:$A,customers!E:E," ",0) = 0, "N/A", _xlfn.XLOOKUP($C550,customers!$A:$A,customers!E:E," ",0))</f>
        <v>465 Oxford Street</v>
      </c>
      <c r="J550" t="str">
        <f>IF(_xlfn.XLOOKUP($C550,customers!$A:$A,customers!F:F," ",0) = 0, "N/A", _xlfn.XLOOKUP($C550,customers!$A:$A,customers!F:F," ",0))</f>
        <v>Oklahoma City</v>
      </c>
      <c r="K550" t="str">
        <f>IF(_xlfn.XLOOKUP($C550,customers!$A:$A,customers!G:G," ",0) = 0, "N/A", _xlfn.XLOOKUP($C550,customers!$A:$A,customers!G:G," ",0))</f>
        <v>United States</v>
      </c>
      <c r="L550">
        <f>IF(_xlfn.XLOOKUP($C550,customers!$A:$A,customers!H:H," ",0) = 0, "N/A", _xlfn.XLOOKUP($C550,customers!$A:$A,customers!H:H," ",0))</f>
        <v>73119</v>
      </c>
      <c r="M550" t="str">
        <f>IF(_xlfn.XLOOKUP($C550,customers!$A:$A,customers!I:I," ",0) = 0, "N/A", _xlfn.XLOOKUP($C550,customers!$A:$A,customers!I:I," ",0))</f>
        <v>Yes</v>
      </c>
      <c r="N550" t="str">
        <f>_xlfn.XLOOKUP($D550,products!$A:$A,products!B:B,,0)</f>
        <v>Exc</v>
      </c>
      <c r="O550" t="str">
        <f>_xlfn.XLOOKUP($D550,products!$A:$A,products!C:C,,0)</f>
        <v>L</v>
      </c>
      <c r="P550">
        <f>_xlfn.XLOOKUP($D550,products!$A:$A,products!D:D,,0)</f>
        <v>0.2</v>
      </c>
      <c r="Q550">
        <f>_xlfn.XLOOKUP($D550,products!$A:$A,products!E:E,,0)</f>
        <v>4.4550000000000001</v>
      </c>
      <c r="R550">
        <f>_xlfn.XLOOKUP($D550,products!$A:$A,products!F:F,,0)</f>
        <v>2.2275</v>
      </c>
      <c r="S550">
        <f>_xlfn.XLOOKUP($D550,products!$A:$A,products!G:G,,0)</f>
        <v>0.49004999999999999</v>
      </c>
      <c r="T550">
        <f t="shared" si="8"/>
        <v>13.365</v>
      </c>
    </row>
    <row r="551" spans="1:20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t="str">
        <f>IF(_xlfn.XLOOKUP($C551,customers!$A:$A,customers!B:B," ",0) = 0, "N/A", _xlfn.XLOOKUP($C551,customers!$A:$A,customers!B:B," ",0))</f>
        <v>Wilek Lightollers</v>
      </c>
      <c r="G551" t="str">
        <f>IF(_xlfn.XLOOKUP($C551,customers!$A:$A,customers!C:C," ",0) = 0, "N/A", _xlfn.XLOOKUP(C551,customers!$A:$A,customers!C:C," ",0))</f>
        <v>wlightollersf9@baidu.com</v>
      </c>
      <c r="H551" t="str">
        <f>IF(_xlfn.XLOOKUP(C551,customers!A:A,customers!D:D," ",0) = 0, "N/A", _xlfn.XLOOKUP(C551,customers!A:A,customers!D:D," ",0))</f>
        <v>+1 (646) 793-8756</v>
      </c>
      <c r="I551" t="str">
        <f>IF(_xlfn.XLOOKUP($C551,customers!$A:$A,customers!E:E," ",0) = 0, "N/A", _xlfn.XLOOKUP($C551,customers!$A:$A,customers!E:E," ",0))</f>
        <v>8 Sunnyside Lane</v>
      </c>
      <c r="J551" t="str">
        <f>IF(_xlfn.XLOOKUP($C551,customers!$A:$A,customers!F:F," ",0) = 0, "N/A", _xlfn.XLOOKUP($C551,customers!$A:$A,customers!F:F," ",0))</f>
        <v>New York City</v>
      </c>
      <c r="K551" t="str">
        <f>IF(_xlfn.XLOOKUP($C551,customers!$A:$A,customers!G:G," ",0) = 0, "N/A", _xlfn.XLOOKUP($C551,customers!$A:$A,customers!G:G," ",0))</f>
        <v>United States</v>
      </c>
      <c r="L551">
        <f>IF(_xlfn.XLOOKUP($C551,customers!$A:$A,customers!H:H," ",0) = 0, "N/A", _xlfn.XLOOKUP($C551,customers!$A:$A,customers!H:H," ",0))</f>
        <v>10060</v>
      </c>
      <c r="M551" t="str">
        <f>IF(_xlfn.XLOOKUP($C551,customers!$A:$A,customers!I:I," ",0) = 0, "N/A", _xlfn.XLOOKUP($C551,customers!$A:$A,customers!I:I," ",0))</f>
        <v>Yes</v>
      </c>
      <c r="N551" t="str">
        <f>_xlfn.XLOOKUP($D551,products!$A:$A,products!B:B,,0)</f>
        <v>Exc</v>
      </c>
      <c r="O551" t="str">
        <f>_xlfn.XLOOKUP($D551,products!$A:$A,products!C:C,,0)</f>
        <v>L</v>
      </c>
      <c r="P551">
        <f>_xlfn.XLOOKUP($D551,products!$A:$A,products!D:D,,0)</f>
        <v>0.2</v>
      </c>
      <c r="Q551">
        <f>_xlfn.XLOOKUP($D551,products!$A:$A,products!E:E,,0)</f>
        <v>4.4550000000000001</v>
      </c>
      <c r="R551">
        <f>_xlfn.XLOOKUP($D551,products!$A:$A,products!F:F,,0)</f>
        <v>2.2275</v>
      </c>
      <c r="S551">
        <f>_xlfn.XLOOKUP($D551,products!$A:$A,products!G:G,,0)</f>
        <v>0.49004999999999999</v>
      </c>
      <c r="T551">
        <f t="shared" si="8"/>
        <v>17.82</v>
      </c>
    </row>
    <row r="552" spans="1:20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t="str">
        <f>IF(_xlfn.XLOOKUP($C552,customers!$A:$A,customers!B:B," ",0) = 0, "N/A", _xlfn.XLOOKUP($C552,customers!$A:$A,customers!B:B," ",0))</f>
        <v>Nick Brakespear</v>
      </c>
      <c r="G552" t="str">
        <f>IF(_xlfn.XLOOKUP($C552,customers!$A:$A,customers!C:C," ",0) = 0, "N/A", _xlfn.XLOOKUP(C552,customers!$A:$A,customers!C:C," ",0))</f>
        <v>nbrakespearfa@rediff.com</v>
      </c>
      <c r="H552" t="str">
        <f>IF(_xlfn.XLOOKUP(C552,customers!A:A,customers!D:D," ",0) = 0, "N/A", _xlfn.XLOOKUP(C552,customers!A:A,customers!D:D," ",0))</f>
        <v>+1 (973) 380-3976</v>
      </c>
      <c r="I552" t="str">
        <f>IF(_xlfn.XLOOKUP($C552,customers!$A:$A,customers!E:E," ",0) = 0, "N/A", _xlfn.XLOOKUP($C552,customers!$A:$A,customers!E:E," ",0))</f>
        <v>2 Jenna Hill</v>
      </c>
      <c r="J552" t="str">
        <f>IF(_xlfn.XLOOKUP($C552,customers!$A:$A,customers!F:F," ",0) = 0, "N/A", _xlfn.XLOOKUP($C552,customers!$A:$A,customers!F:F," ",0))</f>
        <v>Newark</v>
      </c>
      <c r="K552" t="str">
        <f>IF(_xlfn.XLOOKUP($C552,customers!$A:$A,customers!G:G," ",0) = 0, "N/A", _xlfn.XLOOKUP($C552,customers!$A:$A,customers!G:G," ",0))</f>
        <v>United States</v>
      </c>
      <c r="L552">
        <f>IF(_xlfn.XLOOKUP($C552,customers!$A:$A,customers!H:H," ",0) = 0, "N/A", _xlfn.XLOOKUP($C552,customers!$A:$A,customers!H:H," ",0))</f>
        <v>7112</v>
      </c>
      <c r="M552" t="str">
        <f>IF(_xlfn.XLOOKUP($C552,customers!$A:$A,customers!I:I," ",0) = 0, "N/A", _xlfn.XLOOKUP($C552,customers!$A:$A,customers!I:I," ",0))</f>
        <v>Yes</v>
      </c>
      <c r="N552" t="str">
        <f>_xlfn.XLOOKUP($D552,products!$A:$A,products!B:B,,0)</f>
        <v>Lib</v>
      </c>
      <c r="O552" t="str">
        <f>_xlfn.XLOOKUP($D552,products!$A:$A,products!C:C,,0)</f>
        <v>D</v>
      </c>
      <c r="P552">
        <f>_xlfn.XLOOKUP($D552,products!$A:$A,products!D:D,,0)</f>
        <v>0.2</v>
      </c>
      <c r="Q552">
        <f>_xlfn.XLOOKUP($D552,products!$A:$A,products!E:E,,0)</f>
        <v>3.8849999999999998</v>
      </c>
      <c r="R552">
        <f>_xlfn.XLOOKUP($D552,products!$A:$A,products!F:F,,0)</f>
        <v>1.9424999999999999</v>
      </c>
      <c r="S552">
        <f>_xlfn.XLOOKUP($D552,products!$A:$A,products!G:G,,0)</f>
        <v>0.50505</v>
      </c>
      <c r="T552">
        <f t="shared" si="8"/>
        <v>23.31</v>
      </c>
    </row>
    <row r="553" spans="1:20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t="str">
        <f>IF(_xlfn.XLOOKUP($C553,customers!$A:$A,customers!B:B," ",0) = 0, "N/A", _xlfn.XLOOKUP($C553,customers!$A:$A,customers!B:B," ",0))</f>
        <v>Malynda Glawsop</v>
      </c>
      <c r="G553" t="str">
        <f>IF(_xlfn.XLOOKUP($C553,customers!$A:$A,customers!C:C," ",0) = 0, "N/A", _xlfn.XLOOKUP(C553,customers!$A:$A,customers!C:C," ",0))</f>
        <v>mglawsopfb@reverbnation.com</v>
      </c>
      <c r="H553" t="str">
        <f>IF(_xlfn.XLOOKUP(C553,customers!A:A,customers!D:D," ",0) = 0, "N/A", _xlfn.XLOOKUP(C553,customers!A:A,customers!D:D," ",0))</f>
        <v>+1 (203) 608-9937</v>
      </c>
      <c r="I553" t="str">
        <f>IF(_xlfn.XLOOKUP($C553,customers!$A:$A,customers!E:E," ",0) = 0, "N/A", _xlfn.XLOOKUP($C553,customers!$A:$A,customers!E:E," ",0))</f>
        <v>682 Express Court</v>
      </c>
      <c r="J553" t="str">
        <f>IF(_xlfn.XLOOKUP($C553,customers!$A:$A,customers!F:F," ",0) = 0, "N/A", _xlfn.XLOOKUP($C553,customers!$A:$A,customers!F:F," ",0))</f>
        <v>New Haven</v>
      </c>
      <c r="K553" t="str">
        <f>IF(_xlfn.XLOOKUP($C553,customers!$A:$A,customers!G:G," ",0) = 0, "N/A", _xlfn.XLOOKUP($C553,customers!$A:$A,customers!G:G," ",0))</f>
        <v>United States</v>
      </c>
      <c r="L553">
        <f>IF(_xlfn.XLOOKUP($C553,customers!$A:$A,customers!H:H," ",0) = 0, "N/A", _xlfn.XLOOKUP($C553,customers!$A:$A,customers!H:H," ",0))</f>
        <v>6510</v>
      </c>
      <c r="M553" t="str">
        <f>IF(_xlfn.XLOOKUP($C553,customers!$A:$A,customers!I:I," ",0) = 0, "N/A", _xlfn.XLOOKUP($C553,customers!$A:$A,customers!I:I," ",0))</f>
        <v>No</v>
      </c>
      <c r="N553" t="str">
        <f>_xlfn.XLOOKUP($D553,products!$A:$A,products!B:B,,0)</f>
        <v>Exc</v>
      </c>
      <c r="O553" t="str">
        <f>_xlfn.XLOOKUP($D553,products!$A:$A,products!C:C,,0)</f>
        <v>D</v>
      </c>
      <c r="P553">
        <f>_xlfn.XLOOKUP($D553,products!$A:$A,products!D:D,,0)</f>
        <v>0.2</v>
      </c>
      <c r="Q553">
        <f>_xlfn.XLOOKUP($D553,products!$A:$A,products!E:E,,0)</f>
        <v>3.645</v>
      </c>
      <c r="R553">
        <f>_xlfn.XLOOKUP($D553,products!$A:$A,products!F:F,,0)</f>
        <v>1.8225</v>
      </c>
      <c r="S553">
        <f>_xlfn.XLOOKUP($D553,products!$A:$A,products!G:G,,0)</f>
        <v>0.40095000000000003</v>
      </c>
      <c r="T553">
        <f t="shared" si="8"/>
        <v>7.29</v>
      </c>
    </row>
    <row r="554" spans="1:20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t="str">
        <f>IF(_xlfn.XLOOKUP($C554,customers!$A:$A,customers!B:B," ",0) = 0, "N/A", _xlfn.XLOOKUP($C554,customers!$A:$A,customers!B:B," ",0))</f>
        <v>Granville Alberts</v>
      </c>
      <c r="G554" t="str">
        <f>IF(_xlfn.XLOOKUP($C554,customers!$A:$A,customers!C:C," ",0) = 0, "N/A", _xlfn.XLOOKUP(C554,customers!$A:$A,customers!C:C," ",0))</f>
        <v>galbertsfc@etsy.com</v>
      </c>
      <c r="H554" t="str">
        <f>IF(_xlfn.XLOOKUP(C554,customers!A:A,customers!D:D," ",0) = 0, "N/A", _xlfn.XLOOKUP(C554,customers!A:A,customers!D:D," ",0))</f>
        <v>+44 (788) 686-0408</v>
      </c>
      <c r="I554" t="str">
        <f>IF(_xlfn.XLOOKUP($C554,customers!$A:$A,customers!E:E," ",0) = 0, "N/A", _xlfn.XLOOKUP($C554,customers!$A:$A,customers!E:E," ",0))</f>
        <v>0 Pierstorff Center</v>
      </c>
      <c r="J554" t="str">
        <f>IF(_xlfn.XLOOKUP($C554,customers!$A:$A,customers!F:F," ",0) = 0, "N/A", _xlfn.XLOOKUP($C554,customers!$A:$A,customers!F:F," ",0))</f>
        <v>Belfast</v>
      </c>
      <c r="K554" t="str">
        <f>IF(_xlfn.XLOOKUP($C554,customers!$A:$A,customers!G:G," ",0) = 0, "N/A", _xlfn.XLOOKUP($C554,customers!$A:$A,customers!G:G," ",0))</f>
        <v>United Kingdom</v>
      </c>
      <c r="L554" t="str">
        <f>IF(_xlfn.XLOOKUP($C554,customers!$A:$A,customers!H:H," ",0) = 0, "N/A", _xlfn.XLOOKUP($C554,customers!$A:$A,customers!H:H," ",0))</f>
        <v>BT2</v>
      </c>
      <c r="M554" t="str">
        <f>IF(_xlfn.XLOOKUP($C554,customers!$A:$A,customers!I:I," ",0) = 0, "N/A", _xlfn.XLOOKUP($C554,customers!$A:$A,customers!I:I," ",0))</f>
        <v>Yes</v>
      </c>
      <c r="N554" t="str">
        <f>_xlfn.XLOOKUP($D554,products!$A:$A,products!B:B,,0)</f>
        <v>Exc</v>
      </c>
      <c r="O554" t="str">
        <f>_xlfn.XLOOKUP($D554,products!$A:$A,products!C:C,,0)</f>
        <v>L</v>
      </c>
      <c r="P554">
        <f>_xlfn.XLOOKUP($D554,products!$A:$A,products!D:D,,0)</f>
        <v>0.2</v>
      </c>
      <c r="Q554">
        <f>_xlfn.XLOOKUP($D554,products!$A:$A,products!E:E,,0)</f>
        <v>4.4550000000000001</v>
      </c>
      <c r="R554">
        <f>_xlfn.XLOOKUP($D554,products!$A:$A,products!F:F,,0)</f>
        <v>2.2275</v>
      </c>
      <c r="S554">
        <f>_xlfn.XLOOKUP($D554,products!$A:$A,products!G:G,,0)</f>
        <v>0.49004999999999999</v>
      </c>
      <c r="T554">
        <f t="shared" si="8"/>
        <v>17.82</v>
      </c>
    </row>
    <row r="555" spans="1:20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t="str">
        <f>IF(_xlfn.XLOOKUP($C555,customers!$A:$A,customers!B:B," ",0) = 0, "N/A", _xlfn.XLOOKUP($C555,customers!$A:$A,customers!B:B," ",0))</f>
        <v>Vasily Polglase</v>
      </c>
      <c r="G555" t="str">
        <f>IF(_xlfn.XLOOKUP($C555,customers!$A:$A,customers!C:C," ",0) = 0, "N/A", _xlfn.XLOOKUP(C555,customers!$A:$A,customers!C:C," ",0))</f>
        <v>vpolglasefd@about.me</v>
      </c>
      <c r="H555" t="str">
        <f>IF(_xlfn.XLOOKUP(C555,customers!A:A,customers!D:D," ",0) = 0, "N/A", _xlfn.XLOOKUP(C555,customers!A:A,customers!D:D," ",0))</f>
        <v>N/A</v>
      </c>
      <c r="I555" t="str">
        <f>IF(_xlfn.XLOOKUP($C555,customers!$A:$A,customers!E:E," ",0) = 0, "N/A", _xlfn.XLOOKUP($C555,customers!$A:$A,customers!E:E," ",0))</f>
        <v>63 Maryland Trail</v>
      </c>
      <c r="J555" t="str">
        <f>IF(_xlfn.XLOOKUP($C555,customers!$A:$A,customers!F:F," ",0) = 0, "N/A", _xlfn.XLOOKUP($C555,customers!$A:$A,customers!F:F," ",0))</f>
        <v>Toledo</v>
      </c>
      <c r="K555" t="str">
        <f>IF(_xlfn.XLOOKUP($C555,customers!$A:$A,customers!G:G," ",0) = 0, "N/A", _xlfn.XLOOKUP($C555,customers!$A:$A,customers!G:G," ",0))</f>
        <v>United States</v>
      </c>
      <c r="L555">
        <f>IF(_xlfn.XLOOKUP($C555,customers!$A:$A,customers!H:H," ",0) = 0, "N/A", _xlfn.XLOOKUP($C555,customers!$A:$A,customers!H:H," ",0))</f>
        <v>43610</v>
      </c>
      <c r="M555" t="str">
        <f>IF(_xlfn.XLOOKUP($C555,customers!$A:$A,customers!I:I," ",0) = 0, "N/A", _xlfn.XLOOKUP($C555,customers!$A:$A,customers!I:I," ",0))</f>
        <v>No</v>
      </c>
      <c r="N555" t="str">
        <f>_xlfn.XLOOKUP($D555,products!$A:$A,products!B:B,,0)</f>
        <v>Exc</v>
      </c>
      <c r="O555" t="str">
        <f>_xlfn.XLOOKUP($D555,products!$A:$A,products!C:C,,0)</f>
        <v>M</v>
      </c>
      <c r="P555">
        <f>_xlfn.XLOOKUP($D555,products!$A:$A,products!D:D,,0)</f>
        <v>1</v>
      </c>
      <c r="Q555">
        <f>_xlfn.XLOOKUP($D555,products!$A:$A,products!E:E,,0)</f>
        <v>13.75</v>
      </c>
      <c r="R555">
        <f>_xlfn.XLOOKUP($D555,products!$A:$A,products!F:F,,0)</f>
        <v>1.375</v>
      </c>
      <c r="S555">
        <f>_xlfn.XLOOKUP($D555,products!$A:$A,products!G:G,,0)</f>
        <v>1.5125</v>
      </c>
      <c r="T555">
        <f t="shared" si="8"/>
        <v>68.75</v>
      </c>
    </row>
    <row r="556" spans="1:20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t="str">
        <f>IF(_xlfn.XLOOKUP($C556,customers!$A:$A,customers!B:B," ",0) = 0, "N/A", _xlfn.XLOOKUP($C556,customers!$A:$A,customers!B:B," ",0))</f>
        <v>Madelaine Sharples</v>
      </c>
      <c r="G556" t="str">
        <f>IF(_xlfn.XLOOKUP($C556,customers!$A:$A,customers!C:C," ",0) = 0, "N/A", _xlfn.XLOOKUP(C556,customers!$A:$A,customers!C:C," ",0))</f>
        <v>N/A</v>
      </c>
      <c r="H556" t="str">
        <f>IF(_xlfn.XLOOKUP(C556,customers!A:A,customers!D:D," ",0) = 0, "N/A", _xlfn.XLOOKUP(C556,customers!A:A,customers!D:D," ",0))</f>
        <v>+44 (572) 727-1868</v>
      </c>
      <c r="I556" t="str">
        <f>IF(_xlfn.XLOOKUP($C556,customers!$A:$A,customers!E:E," ",0) = 0, "N/A", _xlfn.XLOOKUP($C556,customers!$A:$A,customers!E:E," ",0))</f>
        <v>0 Mayfield Avenue</v>
      </c>
      <c r="J556" t="str">
        <f>IF(_xlfn.XLOOKUP($C556,customers!$A:$A,customers!F:F," ",0) = 0, "N/A", _xlfn.XLOOKUP($C556,customers!$A:$A,customers!F:F," ",0))</f>
        <v>Newton</v>
      </c>
      <c r="K556" t="str">
        <f>IF(_xlfn.XLOOKUP($C556,customers!$A:$A,customers!G:G," ",0) = 0, "N/A", _xlfn.XLOOKUP($C556,customers!$A:$A,customers!G:G," ",0))</f>
        <v>United Kingdom</v>
      </c>
      <c r="L556" t="str">
        <f>IF(_xlfn.XLOOKUP($C556,customers!$A:$A,customers!H:H," ",0) = 0, "N/A", _xlfn.XLOOKUP($C556,customers!$A:$A,customers!H:H," ",0))</f>
        <v>IV1</v>
      </c>
      <c r="M556" t="str">
        <f>IF(_xlfn.XLOOKUP($C556,customers!$A:$A,customers!I:I," ",0) = 0, "N/A", _xlfn.XLOOKUP($C556,customers!$A:$A,customers!I:I," ",0))</f>
        <v>Yes</v>
      </c>
      <c r="N556" t="str">
        <f>_xlfn.XLOOKUP($D556,products!$A:$A,products!B:B,,0)</f>
        <v>Rob</v>
      </c>
      <c r="O556" t="str">
        <f>_xlfn.XLOOKUP($D556,products!$A:$A,products!C:C,,0)</f>
        <v>L</v>
      </c>
      <c r="P556">
        <f>_xlfn.XLOOKUP($D556,products!$A:$A,products!D:D,,0)</f>
        <v>2.5</v>
      </c>
      <c r="Q556">
        <f>_xlfn.XLOOKUP($D556,products!$A:$A,products!E:E,,0)</f>
        <v>27.484999999999996</v>
      </c>
      <c r="R556">
        <f>_xlfn.XLOOKUP($D556,products!$A:$A,products!F:F,,0)</f>
        <v>1.0993999999999999</v>
      </c>
      <c r="S556">
        <f>_xlfn.XLOOKUP($D556,products!$A:$A,products!G:G,,0)</f>
        <v>1.6490999999999998</v>
      </c>
      <c r="T556">
        <f t="shared" si="8"/>
        <v>54.969999999999992</v>
      </c>
    </row>
    <row r="557" spans="1:20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t="str">
        <f>IF(_xlfn.XLOOKUP($C557,customers!$A:$A,customers!B:B," ",0) = 0, "N/A", _xlfn.XLOOKUP($C557,customers!$A:$A,customers!B:B," ",0))</f>
        <v>Sigfrid Busch</v>
      </c>
      <c r="G557" t="str">
        <f>IF(_xlfn.XLOOKUP($C557,customers!$A:$A,customers!C:C," ",0) = 0, "N/A", _xlfn.XLOOKUP(C557,customers!$A:$A,customers!C:C," ",0))</f>
        <v>sbuschff@so-net.ne.jp</v>
      </c>
      <c r="H557" t="str">
        <f>IF(_xlfn.XLOOKUP(C557,customers!A:A,customers!D:D," ",0) = 0, "N/A", _xlfn.XLOOKUP(C557,customers!A:A,customers!D:D," ",0))</f>
        <v>+353 (953) 333-8754</v>
      </c>
      <c r="I557" t="str">
        <f>IF(_xlfn.XLOOKUP($C557,customers!$A:$A,customers!E:E," ",0) = 0, "N/A", _xlfn.XLOOKUP($C557,customers!$A:$A,customers!E:E," ",0))</f>
        <v>6666 Express Pass</v>
      </c>
      <c r="J557" t="str">
        <f>IF(_xlfn.XLOOKUP($C557,customers!$A:$A,customers!F:F," ",0) = 0, "N/A", _xlfn.XLOOKUP($C557,customers!$A:$A,customers!F:F," ",0))</f>
        <v>Bantry</v>
      </c>
      <c r="K557" t="str">
        <f>IF(_xlfn.XLOOKUP($C557,customers!$A:$A,customers!G:G," ",0) = 0, "N/A", _xlfn.XLOOKUP($C557,customers!$A:$A,customers!G:G," ",0))</f>
        <v>Ireland</v>
      </c>
      <c r="L557" t="str">
        <f>IF(_xlfn.XLOOKUP($C557,customers!$A:$A,customers!H:H," ",0) = 0, "N/A", _xlfn.XLOOKUP($C557,customers!$A:$A,customers!H:H," ",0))</f>
        <v>P75</v>
      </c>
      <c r="M557" t="str">
        <f>IF(_xlfn.XLOOKUP($C557,customers!$A:$A,customers!I:I," ",0) = 0, "N/A", _xlfn.XLOOKUP($C557,customers!$A:$A,customers!I:I," ",0))</f>
        <v>No</v>
      </c>
      <c r="N557" t="str">
        <f>_xlfn.XLOOKUP($D557,products!$A:$A,products!B:B,,0)</f>
        <v>Exc</v>
      </c>
      <c r="O557" t="str">
        <f>_xlfn.XLOOKUP($D557,products!$A:$A,products!C:C,,0)</f>
        <v>M</v>
      </c>
      <c r="P557">
        <f>_xlfn.XLOOKUP($D557,products!$A:$A,products!D:D,,0)</f>
        <v>1</v>
      </c>
      <c r="Q557">
        <f>_xlfn.XLOOKUP($D557,products!$A:$A,products!E:E,,0)</f>
        <v>13.75</v>
      </c>
      <c r="R557">
        <f>_xlfn.XLOOKUP($D557,products!$A:$A,products!F:F,,0)</f>
        <v>1.375</v>
      </c>
      <c r="S557">
        <f>_xlfn.XLOOKUP($D557,products!$A:$A,products!G:G,,0)</f>
        <v>1.5125</v>
      </c>
      <c r="T557">
        <f t="shared" si="8"/>
        <v>82.5</v>
      </c>
    </row>
    <row r="558" spans="1:20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t="str">
        <f>IF(_xlfn.XLOOKUP($C558,customers!$A:$A,customers!B:B," ",0) = 0, "N/A", _xlfn.XLOOKUP($C558,customers!$A:$A,customers!B:B," ",0))</f>
        <v>Cissiee Raisbeck</v>
      </c>
      <c r="G558" t="str">
        <f>IF(_xlfn.XLOOKUP($C558,customers!$A:$A,customers!C:C," ",0) = 0, "N/A", _xlfn.XLOOKUP(C558,customers!$A:$A,customers!C:C," ",0))</f>
        <v>craisbeckfg@webnode.com</v>
      </c>
      <c r="H558" t="str">
        <f>IF(_xlfn.XLOOKUP(C558,customers!A:A,customers!D:D," ",0) = 0, "N/A", _xlfn.XLOOKUP(C558,customers!A:A,customers!D:D," ",0))</f>
        <v>N/A</v>
      </c>
      <c r="I558" t="str">
        <f>IF(_xlfn.XLOOKUP($C558,customers!$A:$A,customers!E:E," ",0) = 0, "N/A", _xlfn.XLOOKUP($C558,customers!$A:$A,customers!E:E," ",0))</f>
        <v>8026 Nobel Parkway</v>
      </c>
      <c r="J558" t="str">
        <f>IF(_xlfn.XLOOKUP($C558,customers!$A:$A,customers!F:F," ",0) = 0, "N/A", _xlfn.XLOOKUP($C558,customers!$A:$A,customers!F:F," ",0))</f>
        <v>Shreveport</v>
      </c>
      <c r="K558" t="str">
        <f>IF(_xlfn.XLOOKUP($C558,customers!$A:$A,customers!G:G," ",0) = 0, "N/A", _xlfn.XLOOKUP($C558,customers!$A:$A,customers!G:G," ",0))</f>
        <v>United States</v>
      </c>
      <c r="L558">
        <f>IF(_xlfn.XLOOKUP($C558,customers!$A:$A,customers!H:H," ",0) = 0, "N/A", _xlfn.XLOOKUP($C558,customers!$A:$A,customers!H:H," ",0))</f>
        <v>71161</v>
      </c>
      <c r="M558" t="str">
        <f>IF(_xlfn.XLOOKUP($C558,customers!$A:$A,customers!I:I," ",0) = 0, "N/A", _xlfn.XLOOKUP($C558,customers!$A:$A,customers!I:I," ",0))</f>
        <v>Yes</v>
      </c>
      <c r="N558" t="str">
        <f>_xlfn.XLOOKUP($D558,products!$A:$A,products!B:B,,0)</f>
        <v>Lib</v>
      </c>
      <c r="O558" t="str">
        <f>_xlfn.XLOOKUP($D558,products!$A:$A,products!C:C,,0)</f>
        <v>M</v>
      </c>
      <c r="P558">
        <f>_xlfn.XLOOKUP($D558,products!$A:$A,products!D:D,,0)</f>
        <v>0.2</v>
      </c>
      <c r="Q558">
        <f>_xlfn.XLOOKUP($D558,products!$A:$A,products!E:E,,0)</f>
        <v>4.3650000000000002</v>
      </c>
      <c r="R558">
        <f>_xlfn.XLOOKUP($D558,products!$A:$A,products!F:F,,0)</f>
        <v>2.1825000000000001</v>
      </c>
      <c r="S558">
        <f>_xlfn.XLOOKUP($D558,products!$A:$A,products!G:G,,0)</f>
        <v>0.56745000000000001</v>
      </c>
      <c r="T558">
        <f t="shared" si="8"/>
        <v>8.73</v>
      </c>
    </row>
    <row r="559" spans="1:20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t="str">
        <f>IF(_xlfn.XLOOKUP($C559,customers!$A:$A,customers!B:B," ",0) = 0, "N/A", _xlfn.XLOOKUP($C559,customers!$A:$A,customers!B:B," ",0))</f>
        <v>Marja Urion</v>
      </c>
      <c r="G559" t="str">
        <f>IF(_xlfn.XLOOKUP($C559,customers!$A:$A,customers!C:C," ",0) = 0, "N/A", _xlfn.XLOOKUP(C559,customers!$A:$A,customers!C:C," ",0))</f>
        <v>murione5@alexa.com</v>
      </c>
      <c r="H559" t="str">
        <f>IF(_xlfn.XLOOKUP(C559,customers!A:A,customers!D:D," ",0) = 0, "N/A", _xlfn.XLOOKUP(C559,customers!A:A,customers!D:D," ",0))</f>
        <v>+353 (715) 989-0283</v>
      </c>
      <c r="I559" t="str">
        <f>IF(_xlfn.XLOOKUP($C559,customers!$A:$A,customers!E:E," ",0) = 0, "N/A", _xlfn.XLOOKUP($C559,customers!$A:$A,customers!E:E," ",0))</f>
        <v>2 Sycamore Avenue</v>
      </c>
      <c r="J559" t="str">
        <f>IF(_xlfn.XLOOKUP($C559,customers!$A:$A,customers!F:F," ",0) = 0, "N/A", _xlfn.XLOOKUP($C559,customers!$A:$A,customers!F:F," ",0))</f>
        <v>Virginia</v>
      </c>
      <c r="K559" t="str">
        <f>IF(_xlfn.XLOOKUP($C559,customers!$A:$A,customers!G:G," ",0) = 0, "N/A", _xlfn.XLOOKUP($C559,customers!$A:$A,customers!G:G," ",0))</f>
        <v>Ireland</v>
      </c>
      <c r="L559" t="str">
        <f>IF(_xlfn.XLOOKUP($C559,customers!$A:$A,customers!H:H," ",0) = 0, "N/A", _xlfn.XLOOKUP($C559,customers!$A:$A,customers!H:H," ",0))</f>
        <v>D18</v>
      </c>
      <c r="M559" t="str">
        <f>IF(_xlfn.XLOOKUP($C559,customers!$A:$A,customers!I:I," ",0) = 0, "N/A", _xlfn.XLOOKUP($C559,customers!$A:$A,customers!I:I," ",0))</f>
        <v>Yes</v>
      </c>
      <c r="N559" t="str">
        <f>_xlfn.XLOOKUP($D559,products!$A:$A,products!B:B,,0)</f>
        <v>Exc</v>
      </c>
      <c r="O559" t="str">
        <f>_xlfn.XLOOKUP($D559,products!$A:$A,products!C:C,,0)</f>
        <v>L</v>
      </c>
      <c r="P559">
        <f>_xlfn.XLOOKUP($D559,products!$A:$A,products!D:D,,0)</f>
        <v>1</v>
      </c>
      <c r="Q559">
        <f>_xlfn.XLOOKUP($D559,products!$A:$A,products!E:E,,0)</f>
        <v>14.85</v>
      </c>
      <c r="R559">
        <f>_xlfn.XLOOKUP($D559,products!$A:$A,products!F:F,,0)</f>
        <v>1.4849999999999999</v>
      </c>
      <c r="S559">
        <f>_xlfn.XLOOKUP($D559,products!$A:$A,products!G:G,,0)</f>
        <v>1.6335</v>
      </c>
      <c r="T559">
        <f t="shared" si="8"/>
        <v>59.4</v>
      </c>
    </row>
    <row r="560" spans="1:20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t="str">
        <f>IF(_xlfn.XLOOKUP($C560,customers!$A:$A,customers!B:B," ",0) = 0, "N/A", _xlfn.XLOOKUP($C560,customers!$A:$A,customers!B:B," ",0))</f>
        <v>Kenton Wetherick</v>
      </c>
      <c r="G560" t="str">
        <f>IF(_xlfn.XLOOKUP($C560,customers!$A:$A,customers!C:C," ",0) = 0, "N/A", _xlfn.XLOOKUP(C560,customers!$A:$A,customers!C:C," ",0))</f>
        <v>N/A</v>
      </c>
      <c r="H560" t="str">
        <f>IF(_xlfn.XLOOKUP(C560,customers!A:A,customers!D:D," ",0) = 0, "N/A", _xlfn.XLOOKUP(C560,customers!A:A,customers!D:D," ",0))</f>
        <v>+1 (859) 628-7241</v>
      </c>
      <c r="I560" t="str">
        <f>IF(_xlfn.XLOOKUP($C560,customers!$A:$A,customers!E:E," ",0) = 0, "N/A", _xlfn.XLOOKUP($C560,customers!$A:$A,customers!E:E," ",0))</f>
        <v>6976 Knutson Lane</v>
      </c>
      <c r="J560" t="str">
        <f>IF(_xlfn.XLOOKUP($C560,customers!$A:$A,customers!F:F," ",0) = 0, "N/A", _xlfn.XLOOKUP($C560,customers!$A:$A,customers!F:F," ",0))</f>
        <v>Lexington</v>
      </c>
      <c r="K560" t="str">
        <f>IF(_xlfn.XLOOKUP($C560,customers!$A:$A,customers!G:G," ",0) = 0, "N/A", _xlfn.XLOOKUP($C560,customers!$A:$A,customers!G:G," ",0))</f>
        <v>United States</v>
      </c>
      <c r="L560">
        <f>IF(_xlfn.XLOOKUP($C560,customers!$A:$A,customers!H:H," ",0) = 0, "N/A", _xlfn.XLOOKUP($C560,customers!$A:$A,customers!H:H," ",0))</f>
        <v>40515</v>
      </c>
      <c r="M560" t="str">
        <f>IF(_xlfn.XLOOKUP($C560,customers!$A:$A,customers!I:I," ",0) = 0, "N/A", _xlfn.XLOOKUP($C560,customers!$A:$A,customers!I:I," ",0))</f>
        <v>Yes</v>
      </c>
      <c r="N560" t="str">
        <f>_xlfn.XLOOKUP($D560,products!$A:$A,products!B:B,,0)</f>
        <v>Lib</v>
      </c>
      <c r="O560" t="str">
        <f>_xlfn.XLOOKUP($D560,products!$A:$A,products!C:C,,0)</f>
        <v>D</v>
      </c>
      <c r="P560">
        <f>_xlfn.XLOOKUP($D560,products!$A:$A,products!D:D,,0)</f>
        <v>0.2</v>
      </c>
      <c r="Q560">
        <f>_xlfn.XLOOKUP($D560,products!$A:$A,products!E:E,,0)</f>
        <v>3.8849999999999998</v>
      </c>
      <c r="R560">
        <f>_xlfn.XLOOKUP($D560,products!$A:$A,products!F:F,,0)</f>
        <v>1.9424999999999999</v>
      </c>
      <c r="S560">
        <f>_xlfn.XLOOKUP($D560,products!$A:$A,products!G:G,,0)</f>
        <v>0.50505</v>
      </c>
      <c r="T560">
        <f t="shared" si="8"/>
        <v>15.54</v>
      </c>
    </row>
    <row r="561" spans="1:20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t="str">
        <f>IF(_xlfn.XLOOKUP($C561,customers!$A:$A,customers!B:B," ",0) = 0, "N/A", _xlfn.XLOOKUP($C561,customers!$A:$A,customers!B:B," ",0))</f>
        <v>Reamonn Aynold</v>
      </c>
      <c r="G561" t="str">
        <f>IF(_xlfn.XLOOKUP($C561,customers!$A:$A,customers!C:C," ",0) = 0, "N/A", _xlfn.XLOOKUP(C561,customers!$A:$A,customers!C:C," ",0))</f>
        <v>raynoldfj@ustream.tv</v>
      </c>
      <c r="H561" t="str">
        <f>IF(_xlfn.XLOOKUP(C561,customers!A:A,customers!D:D," ",0) = 0, "N/A", _xlfn.XLOOKUP(C561,customers!A:A,customers!D:D," ",0))</f>
        <v>+1 (414) 429-0919</v>
      </c>
      <c r="I561" t="str">
        <f>IF(_xlfn.XLOOKUP($C561,customers!$A:$A,customers!E:E," ",0) = 0, "N/A", _xlfn.XLOOKUP($C561,customers!$A:$A,customers!E:E," ",0))</f>
        <v>0380 Orin Road</v>
      </c>
      <c r="J561" t="str">
        <f>IF(_xlfn.XLOOKUP($C561,customers!$A:$A,customers!F:F," ",0) = 0, "N/A", _xlfn.XLOOKUP($C561,customers!$A:$A,customers!F:F," ",0))</f>
        <v>Milwaukee</v>
      </c>
      <c r="K561" t="str">
        <f>IF(_xlfn.XLOOKUP($C561,customers!$A:$A,customers!G:G," ",0) = 0, "N/A", _xlfn.XLOOKUP($C561,customers!$A:$A,customers!G:G," ",0))</f>
        <v>United States</v>
      </c>
      <c r="L561">
        <f>IF(_xlfn.XLOOKUP($C561,customers!$A:$A,customers!H:H," ",0) = 0, "N/A", _xlfn.XLOOKUP($C561,customers!$A:$A,customers!H:H," ",0))</f>
        <v>53263</v>
      </c>
      <c r="M561" t="str">
        <f>IF(_xlfn.XLOOKUP($C561,customers!$A:$A,customers!I:I," ",0) = 0, "N/A", _xlfn.XLOOKUP($C561,customers!$A:$A,customers!I:I," ",0))</f>
        <v>Yes</v>
      </c>
      <c r="N561" t="str">
        <f>_xlfn.XLOOKUP($D561,products!$A:$A,products!B:B,,0)</f>
        <v>Ara</v>
      </c>
      <c r="O561" t="str">
        <f>_xlfn.XLOOKUP($D561,products!$A:$A,products!C:C,,0)</f>
        <v>L</v>
      </c>
      <c r="P561">
        <f>_xlfn.XLOOKUP($D561,products!$A:$A,products!D:D,,0)</f>
        <v>1</v>
      </c>
      <c r="Q561">
        <f>_xlfn.XLOOKUP($D561,products!$A:$A,products!E:E,,0)</f>
        <v>12.95</v>
      </c>
      <c r="R561">
        <f>_xlfn.XLOOKUP($D561,products!$A:$A,products!F:F,,0)</f>
        <v>1.2949999999999999</v>
      </c>
      <c r="S561">
        <f>_xlfn.XLOOKUP($D561,products!$A:$A,products!G:G,,0)</f>
        <v>1.1655</v>
      </c>
      <c r="T561">
        <f t="shared" si="8"/>
        <v>38.849999999999994</v>
      </c>
    </row>
    <row r="562" spans="1:20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t="str">
        <f>IF(_xlfn.XLOOKUP($C562,customers!$A:$A,customers!B:B," ",0) = 0, "N/A", _xlfn.XLOOKUP($C562,customers!$A:$A,customers!B:B," ",0))</f>
        <v>Hatty Dovydenas</v>
      </c>
      <c r="G562" t="str">
        <f>IF(_xlfn.XLOOKUP($C562,customers!$A:$A,customers!C:C," ",0) = 0, "N/A", _xlfn.XLOOKUP(C562,customers!$A:$A,customers!C:C," ",0))</f>
        <v>N/A</v>
      </c>
      <c r="H562" t="str">
        <f>IF(_xlfn.XLOOKUP(C562,customers!A:A,customers!D:D," ",0) = 0, "N/A", _xlfn.XLOOKUP(C562,customers!A:A,customers!D:D," ",0))</f>
        <v>+1 (281) 416-9557</v>
      </c>
      <c r="I562" t="str">
        <f>IF(_xlfn.XLOOKUP($C562,customers!$A:$A,customers!E:E," ",0) = 0, "N/A", _xlfn.XLOOKUP($C562,customers!$A:$A,customers!E:E," ",0))</f>
        <v>227 Huxley Hill</v>
      </c>
      <c r="J562" t="str">
        <f>IF(_xlfn.XLOOKUP($C562,customers!$A:$A,customers!F:F," ",0) = 0, "N/A", _xlfn.XLOOKUP($C562,customers!$A:$A,customers!F:F," ",0))</f>
        <v>Amarillo</v>
      </c>
      <c r="K562" t="str">
        <f>IF(_xlfn.XLOOKUP($C562,customers!$A:$A,customers!G:G," ",0) = 0, "N/A", _xlfn.XLOOKUP($C562,customers!$A:$A,customers!G:G," ",0))</f>
        <v>United States</v>
      </c>
      <c r="L562">
        <f>IF(_xlfn.XLOOKUP($C562,customers!$A:$A,customers!H:H," ",0) = 0, "N/A", _xlfn.XLOOKUP($C562,customers!$A:$A,customers!H:H," ",0))</f>
        <v>79176</v>
      </c>
      <c r="M562" t="str">
        <f>IF(_xlfn.XLOOKUP($C562,customers!$A:$A,customers!I:I," ",0) = 0, "N/A", _xlfn.XLOOKUP($C562,customers!$A:$A,customers!I:I," ",0))</f>
        <v>Yes</v>
      </c>
      <c r="N562" t="str">
        <f>_xlfn.XLOOKUP($D562,products!$A:$A,products!B:B,,0)</f>
        <v>Exc</v>
      </c>
      <c r="O562" t="str">
        <f>_xlfn.XLOOKUP($D562,products!$A:$A,products!C:C,,0)</f>
        <v>M</v>
      </c>
      <c r="P562">
        <f>_xlfn.XLOOKUP($D562,products!$A:$A,products!D:D,,0)</f>
        <v>2.5</v>
      </c>
      <c r="Q562">
        <f>_xlfn.XLOOKUP($D562,products!$A:$A,products!E:E,,0)</f>
        <v>31.624999999999996</v>
      </c>
      <c r="R562">
        <f>_xlfn.XLOOKUP($D562,products!$A:$A,products!F:F,,0)</f>
        <v>1.2649999999999999</v>
      </c>
      <c r="S562">
        <f>_xlfn.XLOOKUP($D562,products!$A:$A,products!G:G,,0)</f>
        <v>3.4787499999999998</v>
      </c>
      <c r="T562">
        <f t="shared" si="8"/>
        <v>189.74999999999997</v>
      </c>
    </row>
    <row r="563" spans="1:20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t="str">
        <f>IF(_xlfn.XLOOKUP($C563,customers!$A:$A,customers!B:B," ",0) = 0, "N/A", _xlfn.XLOOKUP($C563,customers!$A:$A,customers!B:B," ",0))</f>
        <v>Nathaniel Bloxland</v>
      </c>
      <c r="G563" t="str">
        <f>IF(_xlfn.XLOOKUP($C563,customers!$A:$A,customers!C:C," ",0) = 0, "N/A", _xlfn.XLOOKUP(C563,customers!$A:$A,customers!C:C," ",0))</f>
        <v>N/A</v>
      </c>
      <c r="H563" t="str">
        <f>IF(_xlfn.XLOOKUP(C563,customers!A:A,customers!D:D," ",0) = 0, "N/A", _xlfn.XLOOKUP(C563,customers!A:A,customers!D:D," ",0))</f>
        <v>+353 (652) 208-7526</v>
      </c>
      <c r="I563" t="str">
        <f>IF(_xlfn.XLOOKUP($C563,customers!$A:$A,customers!E:E," ",0) = 0, "N/A", _xlfn.XLOOKUP($C563,customers!$A:$A,customers!E:E," ",0))</f>
        <v>04385 Tony Alley</v>
      </c>
      <c r="J563" t="str">
        <f>IF(_xlfn.XLOOKUP($C563,customers!$A:$A,customers!F:F," ",0) = 0, "N/A", _xlfn.XLOOKUP($C563,customers!$A:$A,customers!F:F," ",0))</f>
        <v>Daingean</v>
      </c>
      <c r="K563" t="str">
        <f>IF(_xlfn.XLOOKUP($C563,customers!$A:$A,customers!G:G," ",0) = 0, "N/A", _xlfn.XLOOKUP($C563,customers!$A:$A,customers!G:G," ",0))</f>
        <v>Ireland</v>
      </c>
      <c r="L563" t="str">
        <f>IF(_xlfn.XLOOKUP($C563,customers!$A:$A,customers!H:H," ",0) = 0, "N/A", _xlfn.XLOOKUP($C563,customers!$A:$A,customers!H:H," ",0))</f>
        <v>E91</v>
      </c>
      <c r="M563" t="str">
        <f>IF(_xlfn.XLOOKUP($C563,customers!$A:$A,customers!I:I," ",0) = 0, "N/A", _xlfn.XLOOKUP($C563,customers!$A:$A,customers!I:I," ",0))</f>
        <v>Yes</v>
      </c>
      <c r="N563" t="str">
        <f>_xlfn.XLOOKUP($D563,products!$A:$A,products!B:B,,0)</f>
        <v>Ara</v>
      </c>
      <c r="O563" t="str">
        <f>_xlfn.XLOOKUP($D563,products!$A:$A,products!C:C,,0)</f>
        <v>D</v>
      </c>
      <c r="P563">
        <f>_xlfn.XLOOKUP($D563,products!$A:$A,products!D:D,,0)</f>
        <v>0.2</v>
      </c>
      <c r="Q563">
        <f>_xlfn.XLOOKUP($D563,products!$A:$A,products!E:E,,0)</f>
        <v>2.9849999999999999</v>
      </c>
      <c r="R563">
        <f>_xlfn.XLOOKUP($D563,products!$A:$A,products!F:F,,0)</f>
        <v>1.4924999999999999</v>
      </c>
      <c r="S563">
        <f>_xlfn.XLOOKUP($D563,products!$A:$A,products!G:G,,0)</f>
        <v>0.26865</v>
      </c>
      <c r="T563">
        <f t="shared" si="8"/>
        <v>17.91</v>
      </c>
    </row>
    <row r="564" spans="1:20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t="str">
        <f>IF(_xlfn.XLOOKUP($C564,customers!$A:$A,customers!B:B," ",0) = 0, "N/A", _xlfn.XLOOKUP($C564,customers!$A:$A,customers!B:B," ",0))</f>
        <v>Brendan Grece</v>
      </c>
      <c r="G564" t="str">
        <f>IF(_xlfn.XLOOKUP($C564,customers!$A:$A,customers!C:C," ",0) = 0, "N/A", _xlfn.XLOOKUP(C564,customers!$A:$A,customers!C:C," ",0))</f>
        <v>bgrecefm@naver.com</v>
      </c>
      <c r="H564" t="str">
        <f>IF(_xlfn.XLOOKUP(C564,customers!A:A,customers!D:D," ",0) = 0, "N/A", _xlfn.XLOOKUP(C564,customers!A:A,customers!D:D," ",0))</f>
        <v>+44 (933) 508-3795</v>
      </c>
      <c r="I564" t="str">
        <f>IF(_xlfn.XLOOKUP($C564,customers!$A:$A,customers!E:E," ",0) = 0, "N/A", _xlfn.XLOOKUP($C564,customers!$A:$A,customers!E:E," ",0))</f>
        <v>5 Butterfield Plaza</v>
      </c>
      <c r="J564" t="str">
        <f>IF(_xlfn.XLOOKUP($C564,customers!$A:$A,customers!F:F," ",0) = 0, "N/A", _xlfn.XLOOKUP($C564,customers!$A:$A,customers!F:F," ",0))</f>
        <v>Halton</v>
      </c>
      <c r="K564" t="str">
        <f>IF(_xlfn.XLOOKUP($C564,customers!$A:$A,customers!G:G," ",0) = 0, "N/A", _xlfn.XLOOKUP($C564,customers!$A:$A,customers!G:G," ",0))</f>
        <v>United Kingdom</v>
      </c>
      <c r="L564" t="str">
        <f>IF(_xlfn.XLOOKUP($C564,customers!$A:$A,customers!H:H," ",0) = 0, "N/A", _xlfn.XLOOKUP($C564,customers!$A:$A,customers!H:H," ",0))</f>
        <v>LS9</v>
      </c>
      <c r="M564" t="str">
        <f>IF(_xlfn.XLOOKUP($C564,customers!$A:$A,customers!I:I," ",0) = 0, "N/A", _xlfn.XLOOKUP($C564,customers!$A:$A,customers!I:I," ",0))</f>
        <v>No</v>
      </c>
      <c r="N564" t="str">
        <f>_xlfn.XLOOKUP($D564,products!$A:$A,products!B:B,,0)</f>
        <v>Lib</v>
      </c>
      <c r="O564" t="str">
        <f>_xlfn.XLOOKUP($D564,products!$A:$A,products!C:C,,0)</f>
        <v>L</v>
      </c>
      <c r="P564">
        <f>_xlfn.XLOOKUP($D564,products!$A:$A,products!D:D,,0)</f>
        <v>0.2</v>
      </c>
      <c r="Q564">
        <f>_xlfn.XLOOKUP($D564,products!$A:$A,products!E:E,,0)</f>
        <v>4.7549999999999999</v>
      </c>
      <c r="R564">
        <f>_xlfn.XLOOKUP($D564,products!$A:$A,products!F:F,,0)</f>
        <v>2.3774999999999999</v>
      </c>
      <c r="S564">
        <f>_xlfn.XLOOKUP($D564,products!$A:$A,products!G:G,,0)</f>
        <v>0.61814999999999998</v>
      </c>
      <c r="T564">
        <f t="shared" si="8"/>
        <v>28.53</v>
      </c>
    </row>
    <row r="565" spans="1:20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t="str">
        <f>IF(_xlfn.XLOOKUP($C565,customers!$A:$A,customers!B:B," ",0) = 0, "N/A", _xlfn.XLOOKUP($C565,customers!$A:$A,customers!B:B," ",0))</f>
        <v>Don Flintiff</v>
      </c>
      <c r="G565" t="str">
        <f>IF(_xlfn.XLOOKUP($C565,customers!$A:$A,customers!C:C," ",0) = 0, "N/A", _xlfn.XLOOKUP(C565,customers!$A:$A,customers!C:C," ",0))</f>
        <v>dflintiffg1@e-recht24.de</v>
      </c>
      <c r="H565" t="str">
        <f>IF(_xlfn.XLOOKUP(C565,customers!A:A,customers!D:D," ",0) = 0, "N/A", _xlfn.XLOOKUP(C565,customers!A:A,customers!D:D," ",0))</f>
        <v>N/A</v>
      </c>
      <c r="I565" t="str">
        <f>IF(_xlfn.XLOOKUP($C565,customers!$A:$A,customers!E:E," ",0) = 0, "N/A", _xlfn.XLOOKUP($C565,customers!$A:$A,customers!E:E," ",0))</f>
        <v>7 Helena Junction</v>
      </c>
      <c r="J565" t="str">
        <f>IF(_xlfn.XLOOKUP($C565,customers!$A:$A,customers!F:F," ",0) = 0, "N/A", _xlfn.XLOOKUP($C565,customers!$A:$A,customers!F:F," ",0))</f>
        <v>London</v>
      </c>
      <c r="K565" t="str">
        <f>IF(_xlfn.XLOOKUP($C565,customers!$A:$A,customers!G:G," ",0) = 0, "N/A", _xlfn.XLOOKUP($C565,customers!$A:$A,customers!G:G," ",0))</f>
        <v>United Kingdom</v>
      </c>
      <c r="L565" t="str">
        <f>IF(_xlfn.XLOOKUP($C565,customers!$A:$A,customers!H:H," ",0) = 0, "N/A", _xlfn.XLOOKUP($C565,customers!$A:$A,customers!H:H," ",0))</f>
        <v>WC1B</v>
      </c>
      <c r="M565" t="str">
        <f>IF(_xlfn.XLOOKUP($C565,customers!$A:$A,customers!I:I," ",0) = 0, "N/A", _xlfn.XLOOKUP($C565,customers!$A:$A,customers!I:I," ",0))</f>
        <v>No</v>
      </c>
      <c r="N565" t="str">
        <f>_xlfn.XLOOKUP($D565,products!$A:$A,products!B:B,,0)</f>
        <v>Exc</v>
      </c>
      <c r="O565" t="str">
        <f>_xlfn.XLOOKUP($D565,products!$A:$A,products!C:C,,0)</f>
        <v>M</v>
      </c>
      <c r="P565">
        <f>_xlfn.XLOOKUP($D565,products!$A:$A,products!D:D,,0)</f>
        <v>1</v>
      </c>
      <c r="Q565">
        <f>_xlfn.XLOOKUP($D565,products!$A:$A,products!E:E,,0)</f>
        <v>13.75</v>
      </c>
      <c r="R565">
        <f>_xlfn.XLOOKUP($D565,products!$A:$A,products!F:F,,0)</f>
        <v>1.375</v>
      </c>
      <c r="S565">
        <f>_xlfn.XLOOKUP($D565,products!$A:$A,products!G:G,,0)</f>
        <v>1.5125</v>
      </c>
      <c r="T565">
        <f t="shared" si="8"/>
        <v>82.5</v>
      </c>
    </row>
    <row r="566" spans="1:20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t="str">
        <f>IF(_xlfn.XLOOKUP($C566,customers!$A:$A,customers!B:B," ",0) = 0, "N/A", _xlfn.XLOOKUP($C566,customers!$A:$A,customers!B:B," ",0))</f>
        <v>Abbe Thys</v>
      </c>
      <c r="G566" t="str">
        <f>IF(_xlfn.XLOOKUP($C566,customers!$A:$A,customers!C:C," ",0) = 0, "N/A", _xlfn.XLOOKUP(C566,customers!$A:$A,customers!C:C," ",0))</f>
        <v>athysfo@cdc.gov</v>
      </c>
      <c r="H566" t="str">
        <f>IF(_xlfn.XLOOKUP(C566,customers!A:A,customers!D:D," ",0) = 0, "N/A", _xlfn.XLOOKUP(C566,customers!A:A,customers!D:D," ",0))</f>
        <v>+1 (865) 217-6208</v>
      </c>
      <c r="I566" t="str">
        <f>IF(_xlfn.XLOOKUP($C566,customers!$A:$A,customers!E:E," ",0) = 0, "N/A", _xlfn.XLOOKUP($C566,customers!$A:$A,customers!E:E," ",0))</f>
        <v>847 Sloan Parkway</v>
      </c>
      <c r="J566" t="str">
        <f>IF(_xlfn.XLOOKUP($C566,customers!$A:$A,customers!F:F," ",0) = 0, "N/A", _xlfn.XLOOKUP($C566,customers!$A:$A,customers!F:F," ",0))</f>
        <v>Knoxville</v>
      </c>
      <c r="K566" t="str">
        <f>IF(_xlfn.XLOOKUP($C566,customers!$A:$A,customers!G:G," ",0) = 0, "N/A", _xlfn.XLOOKUP($C566,customers!$A:$A,customers!G:G," ",0))</f>
        <v>United States</v>
      </c>
      <c r="L566">
        <f>IF(_xlfn.XLOOKUP($C566,customers!$A:$A,customers!H:H," ",0) = 0, "N/A", _xlfn.XLOOKUP($C566,customers!$A:$A,customers!H:H," ",0))</f>
        <v>37924</v>
      </c>
      <c r="M566" t="str">
        <f>IF(_xlfn.XLOOKUP($C566,customers!$A:$A,customers!I:I," ",0) = 0, "N/A", _xlfn.XLOOKUP($C566,customers!$A:$A,customers!I:I," ",0))</f>
        <v>No</v>
      </c>
      <c r="N566" t="str">
        <f>_xlfn.XLOOKUP($D566,products!$A:$A,products!B:B,,0)</f>
        <v>Rob</v>
      </c>
      <c r="O566" t="str">
        <f>_xlfn.XLOOKUP($D566,products!$A:$A,products!C:C,,0)</f>
        <v>L</v>
      </c>
      <c r="P566">
        <f>_xlfn.XLOOKUP($D566,products!$A:$A,products!D:D,,0)</f>
        <v>0.5</v>
      </c>
      <c r="Q566">
        <f>_xlfn.XLOOKUP($D566,products!$A:$A,products!E:E,,0)</f>
        <v>7.169999999999999</v>
      </c>
      <c r="R566">
        <f>_xlfn.XLOOKUP($D566,products!$A:$A,products!F:F,,0)</f>
        <v>1.4339999999999997</v>
      </c>
      <c r="S566">
        <f>_xlfn.XLOOKUP($D566,products!$A:$A,products!G:G,,0)</f>
        <v>0.43019999999999992</v>
      </c>
      <c r="T566">
        <f t="shared" si="8"/>
        <v>14.339999999999998</v>
      </c>
    </row>
    <row r="567" spans="1:20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t="str">
        <f>IF(_xlfn.XLOOKUP($C567,customers!$A:$A,customers!B:B," ",0) = 0, "N/A", _xlfn.XLOOKUP($C567,customers!$A:$A,customers!B:B," ",0))</f>
        <v>Jackquelin Chugg</v>
      </c>
      <c r="G567" t="str">
        <f>IF(_xlfn.XLOOKUP($C567,customers!$A:$A,customers!C:C," ",0) = 0, "N/A", _xlfn.XLOOKUP(C567,customers!$A:$A,customers!C:C," ",0))</f>
        <v>jchuggfp@about.me</v>
      </c>
      <c r="H567" t="str">
        <f>IF(_xlfn.XLOOKUP(C567,customers!A:A,customers!D:D," ",0) = 0, "N/A", _xlfn.XLOOKUP(C567,customers!A:A,customers!D:D," ",0))</f>
        <v>+1 (913) 466-8319</v>
      </c>
      <c r="I567" t="str">
        <f>IF(_xlfn.XLOOKUP($C567,customers!$A:$A,customers!E:E," ",0) = 0, "N/A", _xlfn.XLOOKUP($C567,customers!$A:$A,customers!E:E," ",0))</f>
        <v>973 Kings Hill</v>
      </c>
      <c r="J567" t="str">
        <f>IF(_xlfn.XLOOKUP($C567,customers!$A:$A,customers!F:F," ",0) = 0, "N/A", _xlfn.XLOOKUP($C567,customers!$A:$A,customers!F:F," ",0))</f>
        <v>Shawnee Mission</v>
      </c>
      <c r="K567" t="str">
        <f>IF(_xlfn.XLOOKUP($C567,customers!$A:$A,customers!G:G," ",0) = 0, "N/A", _xlfn.XLOOKUP($C567,customers!$A:$A,customers!G:G," ",0))</f>
        <v>United States</v>
      </c>
      <c r="L567">
        <f>IF(_xlfn.XLOOKUP($C567,customers!$A:$A,customers!H:H," ",0) = 0, "N/A", _xlfn.XLOOKUP($C567,customers!$A:$A,customers!H:H," ",0))</f>
        <v>66225</v>
      </c>
      <c r="M567" t="str">
        <f>IF(_xlfn.XLOOKUP($C567,customers!$A:$A,customers!I:I," ",0) = 0, "N/A", _xlfn.XLOOKUP($C567,customers!$A:$A,customers!I:I," ",0))</f>
        <v>No</v>
      </c>
      <c r="N567" t="str">
        <f>_xlfn.XLOOKUP($D567,products!$A:$A,products!B:B,,0)</f>
        <v>Rob</v>
      </c>
      <c r="O567" t="str">
        <f>_xlfn.XLOOKUP($D567,products!$A:$A,products!C:C,,0)</f>
        <v>D</v>
      </c>
      <c r="P567">
        <f>_xlfn.XLOOKUP($D567,products!$A:$A,products!D:D,,0)</f>
        <v>2.5</v>
      </c>
      <c r="Q567">
        <f>_xlfn.XLOOKUP($D567,products!$A:$A,products!E:E,,0)</f>
        <v>20.584999999999997</v>
      </c>
      <c r="R567">
        <f>_xlfn.XLOOKUP($D567,products!$A:$A,products!F:F,,0)</f>
        <v>0.82339999999999991</v>
      </c>
      <c r="S567">
        <f>_xlfn.XLOOKUP($D567,products!$A:$A,products!G:G,,0)</f>
        <v>1.2350999999999999</v>
      </c>
      <c r="T567">
        <f t="shared" si="8"/>
        <v>82.339999999999989</v>
      </c>
    </row>
    <row r="568" spans="1:20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t="str">
        <f>IF(_xlfn.XLOOKUP($C568,customers!$A:$A,customers!B:B," ",0) = 0, "N/A", _xlfn.XLOOKUP($C568,customers!$A:$A,customers!B:B," ",0))</f>
        <v>Audra Kelston</v>
      </c>
      <c r="G568" t="str">
        <f>IF(_xlfn.XLOOKUP($C568,customers!$A:$A,customers!C:C," ",0) = 0, "N/A", _xlfn.XLOOKUP(C568,customers!$A:$A,customers!C:C," ",0))</f>
        <v>akelstonfq@sakura.ne.jp</v>
      </c>
      <c r="H568" t="str">
        <f>IF(_xlfn.XLOOKUP(C568,customers!A:A,customers!D:D," ",0) = 0, "N/A", _xlfn.XLOOKUP(C568,customers!A:A,customers!D:D," ",0))</f>
        <v>+1 (954) 981-8804</v>
      </c>
      <c r="I568" t="str">
        <f>IF(_xlfn.XLOOKUP($C568,customers!$A:$A,customers!E:E," ",0) = 0, "N/A", _xlfn.XLOOKUP($C568,customers!$A:$A,customers!E:E," ",0))</f>
        <v>9522 Oak Valley Way</v>
      </c>
      <c r="J568" t="str">
        <f>IF(_xlfn.XLOOKUP($C568,customers!$A:$A,customers!F:F," ",0) = 0, "N/A", _xlfn.XLOOKUP($C568,customers!$A:$A,customers!F:F," ",0))</f>
        <v>Fort Lauderdale</v>
      </c>
      <c r="K568" t="str">
        <f>IF(_xlfn.XLOOKUP($C568,customers!$A:$A,customers!G:G," ",0) = 0, "N/A", _xlfn.XLOOKUP($C568,customers!$A:$A,customers!G:G," ",0))</f>
        <v>United States</v>
      </c>
      <c r="L568">
        <f>IF(_xlfn.XLOOKUP($C568,customers!$A:$A,customers!H:H," ",0) = 0, "N/A", _xlfn.XLOOKUP($C568,customers!$A:$A,customers!H:H," ",0))</f>
        <v>33330</v>
      </c>
      <c r="M568" t="str">
        <f>IF(_xlfn.XLOOKUP($C568,customers!$A:$A,customers!I:I," ",0) = 0, "N/A", _xlfn.XLOOKUP($C568,customers!$A:$A,customers!I:I," ",0))</f>
        <v>Yes</v>
      </c>
      <c r="N568" t="str">
        <f>_xlfn.XLOOKUP($D568,products!$A:$A,products!B:B,,0)</f>
        <v>Ara</v>
      </c>
      <c r="O568" t="str">
        <f>_xlfn.XLOOKUP($D568,products!$A:$A,products!C:C,,0)</f>
        <v>M</v>
      </c>
      <c r="P568">
        <f>_xlfn.XLOOKUP($D568,products!$A:$A,products!D:D,,0)</f>
        <v>0.2</v>
      </c>
      <c r="Q568">
        <f>_xlfn.XLOOKUP($D568,products!$A:$A,products!E:E,,0)</f>
        <v>3.375</v>
      </c>
      <c r="R568">
        <f>_xlfn.XLOOKUP($D568,products!$A:$A,products!F:F,,0)</f>
        <v>1.6875</v>
      </c>
      <c r="S568">
        <f>_xlfn.XLOOKUP($D568,products!$A:$A,products!G:G,,0)</f>
        <v>0.30374999999999996</v>
      </c>
      <c r="T568">
        <f t="shared" si="8"/>
        <v>20.25</v>
      </c>
    </row>
    <row r="569" spans="1:20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t="str">
        <f>IF(_xlfn.XLOOKUP($C569,customers!$A:$A,customers!B:B," ",0) = 0, "N/A", _xlfn.XLOOKUP($C569,customers!$A:$A,customers!B:B," ",0))</f>
        <v>Elvina Angel</v>
      </c>
      <c r="G569" t="str">
        <f>IF(_xlfn.XLOOKUP($C569,customers!$A:$A,customers!C:C," ",0) = 0, "N/A", _xlfn.XLOOKUP(C569,customers!$A:$A,customers!C:C," ",0))</f>
        <v>N/A</v>
      </c>
      <c r="H569" t="str">
        <f>IF(_xlfn.XLOOKUP(C569,customers!A:A,customers!D:D," ",0) = 0, "N/A", _xlfn.XLOOKUP(C569,customers!A:A,customers!D:D," ",0))</f>
        <v>+353 (921) 742-1111</v>
      </c>
      <c r="I569" t="str">
        <f>IF(_xlfn.XLOOKUP($C569,customers!$A:$A,customers!E:E," ",0) = 0, "N/A", _xlfn.XLOOKUP($C569,customers!$A:$A,customers!E:E," ",0))</f>
        <v>4 Hanson Parkway</v>
      </c>
      <c r="J569" t="str">
        <f>IF(_xlfn.XLOOKUP($C569,customers!$A:$A,customers!F:F," ",0) = 0, "N/A", _xlfn.XLOOKUP($C569,customers!$A:$A,customers!F:F," ",0))</f>
        <v>Tralee</v>
      </c>
      <c r="K569" t="str">
        <f>IF(_xlfn.XLOOKUP($C569,customers!$A:$A,customers!G:G," ",0) = 0, "N/A", _xlfn.XLOOKUP($C569,customers!$A:$A,customers!G:G," ",0))</f>
        <v>Ireland</v>
      </c>
      <c r="L569" t="str">
        <f>IF(_xlfn.XLOOKUP($C569,customers!$A:$A,customers!H:H," ",0) = 0, "N/A", _xlfn.XLOOKUP($C569,customers!$A:$A,customers!H:H," ",0))</f>
        <v>V92</v>
      </c>
      <c r="M569" t="str">
        <f>IF(_xlfn.XLOOKUP($C569,customers!$A:$A,customers!I:I," ",0) = 0, "N/A", _xlfn.XLOOKUP($C569,customers!$A:$A,customers!I:I," ",0))</f>
        <v>No</v>
      </c>
      <c r="N569" t="str">
        <f>_xlfn.XLOOKUP($D569,products!$A:$A,products!B:B,,0)</f>
        <v>Rob</v>
      </c>
      <c r="O569" t="str">
        <f>_xlfn.XLOOKUP($D569,products!$A:$A,products!C:C,,0)</f>
        <v>L</v>
      </c>
      <c r="P569">
        <f>_xlfn.XLOOKUP($D569,products!$A:$A,products!D:D,,0)</f>
        <v>2.5</v>
      </c>
      <c r="Q569">
        <f>_xlfn.XLOOKUP($D569,products!$A:$A,products!E:E,,0)</f>
        <v>27.484999999999996</v>
      </c>
      <c r="R569">
        <f>_xlfn.XLOOKUP($D569,products!$A:$A,products!F:F,,0)</f>
        <v>1.0993999999999999</v>
      </c>
      <c r="S569">
        <f>_xlfn.XLOOKUP($D569,products!$A:$A,products!G:G,,0)</f>
        <v>1.6490999999999998</v>
      </c>
      <c r="T569">
        <f t="shared" si="8"/>
        <v>164.90999999999997</v>
      </c>
    </row>
    <row r="570" spans="1:20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t="str">
        <f>IF(_xlfn.XLOOKUP($C570,customers!$A:$A,customers!B:B," ",0) = 0, "N/A", _xlfn.XLOOKUP($C570,customers!$A:$A,customers!B:B," ",0))</f>
        <v>Claiborne Mottram</v>
      </c>
      <c r="G570" t="str">
        <f>IF(_xlfn.XLOOKUP($C570,customers!$A:$A,customers!C:C," ",0) = 0, "N/A", _xlfn.XLOOKUP(C570,customers!$A:$A,customers!C:C," ",0))</f>
        <v>cmottramfs@harvard.edu</v>
      </c>
      <c r="H570" t="str">
        <f>IF(_xlfn.XLOOKUP(C570,customers!A:A,customers!D:D," ",0) = 0, "N/A", _xlfn.XLOOKUP(C570,customers!A:A,customers!D:D," ",0))</f>
        <v>+1 (512) 333-9861</v>
      </c>
      <c r="I570" t="str">
        <f>IF(_xlfn.XLOOKUP($C570,customers!$A:$A,customers!E:E," ",0) = 0, "N/A", _xlfn.XLOOKUP($C570,customers!$A:$A,customers!E:E," ",0))</f>
        <v>5 Monument Point</v>
      </c>
      <c r="J570" t="str">
        <f>IF(_xlfn.XLOOKUP($C570,customers!$A:$A,customers!F:F," ",0) = 0, "N/A", _xlfn.XLOOKUP($C570,customers!$A:$A,customers!F:F," ",0))</f>
        <v>Austin</v>
      </c>
      <c r="K570" t="str">
        <f>IF(_xlfn.XLOOKUP($C570,customers!$A:$A,customers!G:G," ",0) = 0, "N/A", _xlfn.XLOOKUP($C570,customers!$A:$A,customers!G:G," ",0))</f>
        <v>United States</v>
      </c>
      <c r="L570">
        <f>IF(_xlfn.XLOOKUP($C570,customers!$A:$A,customers!H:H," ",0) = 0, "N/A", _xlfn.XLOOKUP($C570,customers!$A:$A,customers!H:H," ",0))</f>
        <v>78715</v>
      </c>
      <c r="M570" t="str">
        <f>IF(_xlfn.XLOOKUP($C570,customers!$A:$A,customers!I:I," ",0) = 0, "N/A", _xlfn.XLOOKUP($C570,customers!$A:$A,customers!I:I," ",0))</f>
        <v>Yes</v>
      </c>
      <c r="N570" t="str">
        <f>_xlfn.XLOOKUP($D570,products!$A:$A,products!B:B,,0)</f>
        <v>Lib</v>
      </c>
      <c r="O570" t="str">
        <f>_xlfn.XLOOKUP($D570,products!$A:$A,products!C:C,,0)</f>
        <v>L</v>
      </c>
      <c r="P570">
        <f>_xlfn.XLOOKUP($D570,products!$A:$A,products!D:D,,0)</f>
        <v>0.2</v>
      </c>
      <c r="Q570">
        <f>_xlfn.XLOOKUP($D570,products!$A:$A,products!E:E,,0)</f>
        <v>4.7549999999999999</v>
      </c>
      <c r="R570">
        <f>_xlfn.XLOOKUP($D570,products!$A:$A,products!F:F,,0)</f>
        <v>2.3774999999999999</v>
      </c>
      <c r="S570">
        <f>_xlfn.XLOOKUP($D570,products!$A:$A,products!G:G,,0)</f>
        <v>0.61814999999999998</v>
      </c>
      <c r="T570">
        <f t="shared" si="8"/>
        <v>19.02</v>
      </c>
    </row>
    <row r="571" spans="1:20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t="str">
        <f>IF(_xlfn.XLOOKUP($C571,customers!$A:$A,customers!B:B," ",0) = 0, "N/A", _xlfn.XLOOKUP($C571,customers!$A:$A,customers!B:B," ",0))</f>
        <v>Don Flintiff</v>
      </c>
      <c r="G571" t="str">
        <f>IF(_xlfn.XLOOKUP($C571,customers!$A:$A,customers!C:C," ",0) = 0, "N/A", _xlfn.XLOOKUP(C571,customers!$A:$A,customers!C:C," ",0))</f>
        <v>dflintiffg1@e-recht24.de</v>
      </c>
      <c r="H571" t="str">
        <f>IF(_xlfn.XLOOKUP(C571,customers!A:A,customers!D:D," ",0) = 0, "N/A", _xlfn.XLOOKUP(C571,customers!A:A,customers!D:D," ",0))</f>
        <v>N/A</v>
      </c>
      <c r="I571" t="str">
        <f>IF(_xlfn.XLOOKUP($C571,customers!$A:$A,customers!E:E," ",0) = 0, "N/A", _xlfn.XLOOKUP($C571,customers!$A:$A,customers!E:E," ",0))</f>
        <v>7 Helena Junction</v>
      </c>
      <c r="J571" t="str">
        <f>IF(_xlfn.XLOOKUP($C571,customers!$A:$A,customers!F:F," ",0) = 0, "N/A", _xlfn.XLOOKUP($C571,customers!$A:$A,customers!F:F," ",0))</f>
        <v>London</v>
      </c>
      <c r="K571" t="str">
        <f>IF(_xlfn.XLOOKUP($C571,customers!$A:$A,customers!G:G," ",0) = 0, "N/A", _xlfn.XLOOKUP($C571,customers!$A:$A,customers!G:G," ",0))</f>
        <v>United Kingdom</v>
      </c>
      <c r="L571" t="str">
        <f>IF(_xlfn.XLOOKUP($C571,customers!$A:$A,customers!H:H," ",0) = 0, "N/A", _xlfn.XLOOKUP($C571,customers!$A:$A,customers!H:H," ",0))</f>
        <v>WC1B</v>
      </c>
      <c r="M571" t="str">
        <f>IF(_xlfn.XLOOKUP($C571,customers!$A:$A,customers!I:I," ",0) = 0, "N/A", _xlfn.XLOOKUP($C571,customers!$A:$A,customers!I:I," ",0))</f>
        <v>No</v>
      </c>
      <c r="N571" t="str">
        <f>_xlfn.XLOOKUP($D571,products!$A:$A,products!B:B,,0)</f>
        <v>Ara</v>
      </c>
      <c r="O571" t="str">
        <f>_xlfn.XLOOKUP($D571,products!$A:$A,products!C:C,,0)</f>
        <v>D</v>
      </c>
      <c r="P571">
        <f>_xlfn.XLOOKUP($D571,products!$A:$A,products!D:D,,0)</f>
        <v>2.5</v>
      </c>
      <c r="Q571">
        <f>_xlfn.XLOOKUP($D571,products!$A:$A,products!E:E,,0)</f>
        <v>22.884999999999998</v>
      </c>
      <c r="R571">
        <f>_xlfn.XLOOKUP($D571,products!$A:$A,products!F:F,,0)</f>
        <v>0.91539999999999988</v>
      </c>
      <c r="S571">
        <f>_xlfn.XLOOKUP($D571,products!$A:$A,products!G:G,,0)</f>
        <v>2.0596499999999995</v>
      </c>
      <c r="T571">
        <f t="shared" si="8"/>
        <v>137.31</v>
      </c>
    </row>
    <row r="572" spans="1:20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t="str">
        <f>IF(_xlfn.XLOOKUP($C572,customers!$A:$A,customers!B:B," ",0) = 0, "N/A", _xlfn.XLOOKUP($C572,customers!$A:$A,customers!B:B," ",0))</f>
        <v>Donalt Sangwin</v>
      </c>
      <c r="G572" t="str">
        <f>IF(_xlfn.XLOOKUP($C572,customers!$A:$A,customers!C:C," ",0) = 0, "N/A", _xlfn.XLOOKUP(C572,customers!$A:$A,customers!C:C," ",0))</f>
        <v>dsangwinfu@weebly.com</v>
      </c>
      <c r="H572" t="str">
        <f>IF(_xlfn.XLOOKUP(C572,customers!A:A,customers!D:D," ",0) = 0, "N/A", _xlfn.XLOOKUP(C572,customers!A:A,customers!D:D," ",0))</f>
        <v>+1 (301) 879-4079</v>
      </c>
      <c r="I572" t="str">
        <f>IF(_xlfn.XLOOKUP($C572,customers!$A:$A,customers!E:E," ",0) = 0, "N/A", _xlfn.XLOOKUP($C572,customers!$A:$A,customers!E:E," ",0))</f>
        <v>47 Granby Junction</v>
      </c>
      <c r="J572" t="str">
        <f>IF(_xlfn.XLOOKUP($C572,customers!$A:$A,customers!F:F," ",0) = 0, "N/A", _xlfn.XLOOKUP($C572,customers!$A:$A,customers!F:F," ",0))</f>
        <v>Hyattsville</v>
      </c>
      <c r="K572" t="str">
        <f>IF(_xlfn.XLOOKUP($C572,customers!$A:$A,customers!G:G," ",0) = 0, "N/A", _xlfn.XLOOKUP($C572,customers!$A:$A,customers!G:G," ",0))</f>
        <v>United States</v>
      </c>
      <c r="L572">
        <f>IF(_xlfn.XLOOKUP($C572,customers!$A:$A,customers!H:H," ",0) = 0, "N/A", _xlfn.XLOOKUP($C572,customers!$A:$A,customers!H:H," ",0))</f>
        <v>20784</v>
      </c>
      <c r="M572" t="str">
        <f>IF(_xlfn.XLOOKUP($C572,customers!$A:$A,customers!I:I," ",0) = 0, "N/A", _xlfn.XLOOKUP($C572,customers!$A:$A,customers!I:I," ",0))</f>
        <v>No</v>
      </c>
      <c r="N572" t="str">
        <f>_xlfn.XLOOKUP($D572,products!$A:$A,products!B:B,,0)</f>
        <v>Ara</v>
      </c>
      <c r="O572" t="str">
        <f>_xlfn.XLOOKUP($D572,products!$A:$A,products!C:C,,0)</f>
        <v>M</v>
      </c>
      <c r="P572">
        <f>_xlfn.XLOOKUP($D572,products!$A:$A,products!D:D,,0)</f>
        <v>0.5</v>
      </c>
      <c r="Q572">
        <f>_xlfn.XLOOKUP($D572,products!$A:$A,products!E:E,,0)</f>
        <v>6.75</v>
      </c>
      <c r="R572">
        <f>_xlfn.XLOOKUP($D572,products!$A:$A,products!F:F,,0)</f>
        <v>1.35</v>
      </c>
      <c r="S572">
        <f>_xlfn.XLOOKUP($D572,products!$A:$A,products!G:G,,0)</f>
        <v>0.60749999999999993</v>
      </c>
      <c r="T572">
        <f t="shared" si="8"/>
        <v>27</v>
      </c>
    </row>
    <row r="573" spans="1:20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t="str">
        <f>IF(_xlfn.XLOOKUP($C573,customers!$A:$A,customers!B:B," ",0) = 0, "N/A", _xlfn.XLOOKUP($C573,customers!$A:$A,customers!B:B," ",0))</f>
        <v>Elizabet Aizikowitz</v>
      </c>
      <c r="G573" t="str">
        <f>IF(_xlfn.XLOOKUP($C573,customers!$A:$A,customers!C:C," ",0) = 0, "N/A", _xlfn.XLOOKUP(C573,customers!$A:$A,customers!C:C," ",0))</f>
        <v>eaizikowitzfv@virginia.edu</v>
      </c>
      <c r="H573" t="str">
        <f>IF(_xlfn.XLOOKUP(C573,customers!A:A,customers!D:D," ",0) = 0, "N/A", _xlfn.XLOOKUP(C573,customers!A:A,customers!D:D," ",0))</f>
        <v>+44 (148) 635-3706</v>
      </c>
      <c r="I573" t="str">
        <f>IF(_xlfn.XLOOKUP($C573,customers!$A:$A,customers!E:E," ",0) = 0, "N/A", _xlfn.XLOOKUP($C573,customers!$A:$A,customers!E:E," ",0))</f>
        <v>7835 Namekagon Alley</v>
      </c>
      <c r="J573" t="str">
        <f>IF(_xlfn.XLOOKUP($C573,customers!$A:$A,customers!F:F," ",0) = 0, "N/A", _xlfn.XLOOKUP($C573,customers!$A:$A,customers!F:F," ",0))</f>
        <v>Ashley</v>
      </c>
      <c r="K573" t="str">
        <f>IF(_xlfn.XLOOKUP($C573,customers!$A:$A,customers!G:G," ",0) = 0, "N/A", _xlfn.XLOOKUP($C573,customers!$A:$A,customers!G:G," ",0))</f>
        <v>United Kingdom</v>
      </c>
      <c r="L573" t="str">
        <f>IF(_xlfn.XLOOKUP($C573,customers!$A:$A,customers!H:H," ",0) = 0, "N/A", _xlfn.XLOOKUP($C573,customers!$A:$A,customers!H:H," ",0))</f>
        <v>SN13</v>
      </c>
      <c r="M573" t="str">
        <f>IF(_xlfn.XLOOKUP($C573,customers!$A:$A,customers!I:I," ",0) = 0, "N/A", _xlfn.XLOOKUP($C573,customers!$A:$A,customers!I:I," ",0))</f>
        <v>No</v>
      </c>
      <c r="N573" t="str">
        <f>_xlfn.XLOOKUP($D573,products!$A:$A,products!B:B,,0)</f>
        <v>Exc</v>
      </c>
      <c r="O573" t="str">
        <f>_xlfn.XLOOKUP($D573,products!$A:$A,products!C:C,,0)</f>
        <v>L</v>
      </c>
      <c r="P573">
        <f>_xlfn.XLOOKUP($D573,products!$A:$A,products!D:D,,0)</f>
        <v>0.5</v>
      </c>
      <c r="Q573">
        <f>_xlfn.XLOOKUP($D573,products!$A:$A,products!E:E,,0)</f>
        <v>8.91</v>
      </c>
      <c r="R573">
        <f>_xlfn.XLOOKUP($D573,products!$A:$A,products!F:F,,0)</f>
        <v>1.782</v>
      </c>
      <c r="S573">
        <f>_xlfn.XLOOKUP($D573,products!$A:$A,products!G:G,,0)</f>
        <v>0.98009999999999997</v>
      </c>
      <c r="T573">
        <f t="shared" si="8"/>
        <v>35.64</v>
      </c>
    </row>
    <row r="574" spans="1:20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t="str">
        <f>IF(_xlfn.XLOOKUP($C574,customers!$A:$A,customers!B:B," ",0) = 0, "N/A", _xlfn.XLOOKUP($C574,customers!$A:$A,customers!B:B," ",0))</f>
        <v>Herbie Peppard</v>
      </c>
      <c r="G574" t="str">
        <f>IF(_xlfn.XLOOKUP($C574,customers!$A:$A,customers!C:C," ",0) = 0, "N/A", _xlfn.XLOOKUP(C574,customers!$A:$A,customers!C:C," ",0))</f>
        <v>N/A</v>
      </c>
      <c r="H574" t="str">
        <f>IF(_xlfn.XLOOKUP(C574,customers!A:A,customers!D:D," ",0) = 0, "N/A", _xlfn.XLOOKUP(C574,customers!A:A,customers!D:D," ",0))</f>
        <v>N/A</v>
      </c>
      <c r="I574" t="str">
        <f>IF(_xlfn.XLOOKUP($C574,customers!$A:$A,customers!E:E," ",0) = 0, "N/A", _xlfn.XLOOKUP($C574,customers!$A:$A,customers!E:E," ",0))</f>
        <v>2 International Lane</v>
      </c>
      <c r="J574" t="str">
        <f>IF(_xlfn.XLOOKUP($C574,customers!$A:$A,customers!F:F," ",0) = 0, "N/A", _xlfn.XLOOKUP($C574,customers!$A:$A,customers!F:F," ",0))</f>
        <v>Pasadena</v>
      </c>
      <c r="K574" t="str">
        <f>IF(_xlfn.XLOOKUP($C574,customers!$A:$A,customers!G:G," ",0) = 0, "N/A", _xlfn.XLOOKUP($C574,customers!$A:$A,customers!G:G," ",0))</f>
        <v>United States</v>
      </c>
      <c r="L574">
        <f>IF(_xlfn.XLOOKUP($C574,customers!$A:$A,customers!H:H," ",0) = 0, "N/A", _xlfn.XLOOKUP($C574,customers!$A:$A,customers!H:H," ",0))</f>
        <v>91103</v>
      </c>
      <c r="M574" t="str">
        <f>IF(_xlfn.XLOOKUP($C574,customers!$A:$A,customers!I:I," ",0) = 0, "N/A", _xlfn.XLOOKUP($C574,customers!$A:$A,customers!I:I," ",0))</f>
        <v>Yes</v>
      </c>
      <c r="N574" t="str">
        <f>_xlfn.XLOOKUP($D574,products!$A:$A,products!B:B,,0)</f>
        <v>Ara</v>
      </c>
      <c r="O574" t="str">
        <f>_xlfn.XLOOKUP($D574,products!$A:$A,products!C:C,,0)</f>
        <v>D</v>
      </c>
      <c r="P574">
        <f>_xlfn.XLOOKUP($D574,products!$A:$A,products!D:D,,0)</f>
        <v>0.2</v>
      </c>
      <c r="Q574">
        <f>_xlfn.XLOOKUP($D574,products!$A:$A,products!E:E,,0)</f>
        <v>2.9849999999999999</v>
      </c>
      <c r="R574">
        <f>_xlfn.XLOOKUP($D574,products!$A:$A,products!F:F,,0)</f>
        <v>1.4924999999999999</v>
      </c>
      <c r="S574">
        <f>_xlfn.XLOOKUP($D574,products!$A:$A,products!G:G,,0)</f>
        <v>0.26865</v>
      </c>
      <c r="T574">
        <f t="shared" si="8"/>
        <v>5.97</v>
      </c>
    </row>
    <row r="575" spans="1:20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t="str">
        <f>IF(_xlfn.XLOOKUP($C575,customers!$A:$A,customers!B:B," ",0) = 0, "N/A", _xlfn.XLOOKUP($C575,customers!$A:$A,customers!B:B," ",0))</f>
        <v>Cornie Venour</v>
      </c>
      <c r="G575" t="str">
        <f>IF(_xlfn.XLOOKUP($C575,customers!$A:$A,customers!C:C," ",0) = 0, "N/A", _xlfn.XLOOKUP(C575,customers!$A:$A,customers!C:C," ",0))</f>
        <v>cvenourfx@ask.com</v>
      </c>
      <c r="H575" t="str">
        <f>IF(_xlfn.XLOOKUP(C575,customers!A:A,customers!D:D," ",0) = 0, "N/A", _xlfn.XLOOKUP(C575,customers!A:A,customers!D:D," ",0))</f>
        <v>+1 (318) 578-8039</v>
      </c>
      <c r="I575" t="str">
        <f>IF(_xlfn.XLOOKUP($C575,customers!$A:$A,customers!E:E," ",0) = 0, "N/A", _xlfn.XLOOKUP($C575,customers!$A:$A,customers!E:E," ",0))</f>
        <v>90 Commercial Pass</v>
      </c>
      <c r="J575" t="str">
        <f>IF(_xlfn.XLOOKUP($C575,customers!$A:$A,customers!F:F," ",0) = 0, "N/A", _xlfn.XLOOKUP($C575,customers!$A:$A,customers!F:F," ",0))</f>
        <v>Shreveport</v>
      </c>
      <c r="K575" t="str">
        <f>IF(_xlfn.XLOOKUP($C575,customers!$A:$A,customers!G:G," ",0) = 0, "N/A", _xlfn.XLOOKUP($C575,customers!$A:$A,customers!G:G," ",0))</f>
        <v>United States</v>
      </c>
      <c r="L575">
        <f>IF(_xlfn.XLOOKUP($C575,customers!$A:$A,customers!H:H," ",0) = 0, "N/A", _xlfn.XLOOKUP($C575,customers!$A:$A,customers!H:H," ",0))</f>
        <v>71161</v>
      </c>
      <c r="M575" t="str">
        <f>IF(_xlfn.XLOOKUP($C575,customers!$A:$A,customers!I:I," ",0) = 0, "N/A", _xlfn.XLOOKUP($C575,customers!$A:$A,customers!I:I," ",0))</f>
        <v>No</v>
      </c>
      <c r="N575" t="str">
        <f>_xlfn.XLOOKUP($D575,products!$A:$A,products!B:B,,0)</f>
        <v>Ara</v>
      </c>
      <c r="O575" t="str">
        <f>_xlfn.XLOOKUP($D575,products!$A:$A,products!C:C,,0)</f>
        <v>M</v>
      </c>
      <c r="P575">
        <f>_xlfn.XLOOKUP($D575,products!$A:$A,products!D:D,,0)</f>
        <v>1</v>
      </c>
      <c r="Q575">
        <f>_xlfn.XLOOKUP($D575,products!$A:$A,products!E:E,,0)</f>
        <v>11.25</v>
      </c>
      <c r="R575">
        <f>_xlfn.XLOOKUP($D575,products!$A:$A,products!F:F,,0)</f>
        <v>1.125</v>
      </c>
      <c r="S575">
        <f>_xlfn.XLOOKUP($D575,products!$A:$A,products!G:G,,0)</f>
        <v>1.0125</v>
      </c>
      <c r="T575">
        <f t="shared" si="8"/>
        <v>67.5</v>
      </c>
    </row>
    <row r="576" spans="1:20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t="str">
        <f>IF(_xlfn.XLOOKUP($C576,customers!$A:$A,customers!B:B," ",0) = 0, "N/A", _xlfn.XLOOKUP($C576,customers!$A:$A,customers!B:B," ",0))</f>
        <v>Maggy Harby</v>
      </c>
      <c r="G576" t="str">
        <f>IF(_xlfn.XLOOKUP($C576,customers!$A:$A,customers!C:C," ",0) = 0, "N/A", _xlfn.XLOOKUP(C576,customers!$A:$A,customers!C:C," ",0))</f>
        <v>mharbyfy@163.com</v>
      </c>
      <c r="H576" t="str">
        <f>IF(_xlfn.XLOOKUP(C576,customers!A:A,customers!D:D," ",0) = 0, "N/A", _xlfn.XLOOKUP(C576,customers!A:A,customers!D:D," ",0))</f>
        <v>N/A</v>
      </c>
      <c r="I576" t="str">
        <f>IF(_xlfn.XLOOKUP($C576,customers!$A:$A,customers!E:E," ",0) = 0, "N/A", _xlfn.XLOOKUP($C576,customers!$A:$A,customers!E:E," ",0))</f>
        <v>69 Jackson Junction</v>
      </c>
      <c r="J576" t="str">
        <f>IF(_xlfn.XLOOKUP($C576,customers!$A:$A,customers!F:F," ",0) = 0, "N/A", _xlfn.XLOOKUP($C576,customers!$A:$A,customers!F:F," ",0))</f>
        <v>Pensacola</v>
      </c>
      <c r="K576" t="str">
        <f>IF(_xlfn.XLOOKUP($C576,customers!$A:$A,customers!G:G," ",0) = 0, "N/A", _xlfn.XLOOKUP($C576,customers!$A:$A,customers!G:G," ",0))</f>
        <v>United States</v>
      </c>
      <c r="L576">
        <f>IF(_xlfn.XLOOKUP($C576,customers!$A:$A,customers!H:H," ",0) = 0, "N/A", _xlfn.XLOOKUP($C576,customers!$A:$A,customers!H:H," ",0))</f>
        <v>32590</v>
      </c>
      <c r="M576" t="str">
        <f>IF(_xlfn.XLOOKUP($C576,customers!$A:$A,customers!I:I," ",0) = 0, "N/A", _xlfn.XLOOKUP($C576,customers!$A:$A,customers!I:I," ",0))</f>
        <v>Yes</v>
      </c>
      <c r="N576" t="str">
        <f>_xlfn.XLOOKUP($D576,products!$A:$A,products!B:B,,0)</f>
        <v>Rob</v>
      </c>
      <c r="O576" t="str">
        <f>_xlfn.XLOOKUP($D576,products!$A:$A,products!C:C,,0)</f>
        <v>L</v>
      </c>
      <c r="P576">
        <f>_xlfn.XLOOKUP($D576,products!$A:$A,products!D:D,,0)</f>
        <v>0.2</v>
      </c>
      <c r="Q576">
        <f>_xlfn.XLOOKUP($D576,products!$A:$A,products!E:E,,0)</f>
        <v>3.5849999999999995</v>
      </c>
      <c r="R576">
        <f>_xlfn.XLOOKUP($D576,products!$A:$A,products!F:F,,0)</f>
        <v>1.7924999999999998</v>
      </c>
      <c r="S576">
        <f>_xlfn.XLOOKUP($D576,products!$A:$A,products!G:G,,0)</f>
        <v>0.21509999999999996</v>
      </c>
      <c r="T576">
        <f t="shared" si="8"/>
        <v>21.509999999999998</v>
      </c>
    </row>
    <row r="577" spans="1:20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t="str">
        <f>IF(_xlfn.XLOOKUP($C577,customers!$A:$A,customers!B:B," ",0) = 0, "N/A", _xlfn.XLOOKUP($C577,customers!$A:$A,customers!B:B," ",0))</f>
        <v>Reggie Thickpenny</v>
      </c>
      <c r="G577" t="str">
        <f>IF(_xlfn.XLOOKUP($C577,customers!$A:$A,customers!C:C," ",0) = 0, "N/A", _xlfn.XLOOKUP(C577,customers!$A:$A,customers!C:C," ",0))</f>
        <v>rthickpennyfz@cafepress.com</v>
      </c>
      <c r="H577" t="str">
        <f>IF(_xlfn.XLOOKUP(C577,customers!A:A,customers!D:D," ",0) = 0, "N/A", _xlfn.XLOOKUP(C577,customers!A:A,customers!D:D," ",0))</f>
        <v>+1 (213) 234-9242</v>
      </c>
      <c r="I577" t="str">
        <f>IF(_xlfn.XLOOKUP($C577,customers!$A:$A,customers!E:E," ",0) = 0, "N/A", _xlfn.XLOOKUP($C577,customers!$A:$A,customers!E:E," ",0))</f>
        <v>791 School Center</v>
      </c>
      <c r="J577" t="str">
        <f>IF(_xlfn.XLOOKUP($C577,customers!$A:$A,customers!F:F," ",0) = 0, "N/A", _xlfn.XLOOKUP($C577,customers!$A:$A,customers!F:F," ",0))</f>
        <v>Los Angeles</v>
      </c>
      <c r="K577" t="str">
        <f>IF(_xlfn.XLOOKUP($C577,customers!$A:$A,customers!G:G," ",0) = 0, "N/A", _xlfn.XLOOKUP($C577,customers!$A:$A,customers!G:G," ",0))</f>
        <v>United States</v>
      </c>
      <c r="L577">
        <f>IF(_xlfn.XLOOKUP($C577,customers!$A:$A,customers!H:H," ",0) = 0, "N/A", _xlfn.XLOOKUP($C577,customers!$A:$A,customers!H:H," ",0))</f>
        <v>90035</v>
      </c>
      <c r="M577" t="str">
        <f>IF(_xlfn.XLOOKUP($C577,customers!$A:$A,customers!I:I," ",0) = 0, "N/A", _xlfn.XLOOKUP($C577,customers!$A:$A,customers!I:I," ",0))</f>
        <v>No</v>
      </c>
      <c r="N577" t="str">
        <f>_xlfn.XLOOKUP($D577,products!$A:$A,products!B:B,,0)</f>
        <v>Lib</v>
      </c>
      <c r="O577" t="str">
        <f>_xlfn.XLOOKUP($D577,products!$A:$A,products!C:C,,0)</f>
        <v>M</v>
      </c>
      <c r="P577">
        <f>_xlfn.XLOOKUP($D577,products!$A:$A,products!D:D,,0)</f>
        <v>2.5</v>
      </c>
      <c r="Q577">
        <f>_xlfn.XLOOKUP($D577,products!$A:$A,products!E:E,,0)</f>
        <v>33.464999999999996</v>
      </c>
      <c r="R577">
        <f>_xlfn.XLOOKUP($D577,products!$A:$A,products!F:F,,0)</f>
        <v>1.3385999999999998</v>
      </c>
      <c r="S577">
        <f>_xlfn.XLOOKUP($D577,products!$A:$A,products!G:G,,0)</f>
        <v>4.3504499999999995</v>
      </c>
      <c r="T577">
        <f t="shared" si="8"/>
        <v>66.929999999999993</v>
      </c>
    </row>
    <row r="578" spans="1:20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t="str">
        <f>IF(_xlfn.XLOOKUP($C578,customers!$A:$A,customers!B:B," ",0) = 0, "N/A", _xlfn.XLOOKUP($C578,customers!$A:$A,customers!B:B," ",0))</f>
        <v>Phyllys Ormerod</v>
      </c>
      <c r="G578" t="str">
        <f>IF(_xlfn.XLOOKUP($C578,customers!$A:$A,customers!C:C," ",0) = 0, "N/A", _xlfn.XLOOKUP(C578,customers!$A:$A,customers!C:C," ",0))</f>
        <v>pormerodg0@redcross.org</v>
      </c>
      <c r="H578" t="str">
        <f>IF(_xlfn.XLOOKUP(C578,customers!A:A,customers!D:D," ",0) = 0, "N/A", _xlfn.XLOOKUP(C578,customers!A:A,customers!D:D," ",0))</f>
        <v>+1 (919) 491-2772</v>
      </c>
      <c r="I578" t="str">
        <f>IF(_xlfn.XLOOKUP($C578,customers!$A:$A,customers!E:E," ",0) = 0, "N/A", _xlfn.XLOOKUP($C578,customers!$A:$A,customers!E:E," ",0))</f>
        <v>04 Arrowood Court</v>
      </c>
      <c r="J578" t="str">
        <f>IF(_xlfn.XLOOKUP($C578,customers!$A:$A,customers!F:F," ",0) = 0, "N/A", _xlfn.XLOOKUP($C578,customers!$A:$A,customers!F:F," ",0))</f>
        <v>Durham</v>
      </c>
      <c r="K578" t="str">
        <f>IF(_xlfn.XLOOKUP($C578,customers!$A:$A,customers!G:G," ",0) = 0, "N/A", _xlfn.XLOOKUP($C578,customers!$A:$A,customers!G:G," ",0))</f>
        <v>United States</v>
      </c>
      <c r="L578">
        <f>IF(_xlfn.XLOOKUP($C578,customers!$A:$A,customers!H:H," ",0) = 0, "N/A", _xlfn.XLOOKUP($C578,customers!$A:$A,customers!H:H," ",0))</f>
        <v>27705</v>
      </c>
      <c r="M578" t="str">
        <f>IF(_xlfn.XLOOKUP($C578,customers!$A:$A,customers!I:I," ",0) = 0, "N/A", _xlfn.XLOOKUP($C578,customers!$A:$A,customers!I:I," ",0))</f>
        <v>No</v>
      </c>
      <c r="N578" t="str">
        <f>_xlfn.XLOOKUP($D578,products!$A:$A,products!B:B,,0)</f>
        <v>Ara</v>
      </c>
      <c r="O578" t="str">
        <f>_xlfn.XLOOKUP($D578,products!$A:$A,products!C:C,,0)</f>
        <v>D</v>
      </c>
      <c r="P578">
        <f>_xlfn.XLOOKUP($D578,products!$A:$A,products!D:D,,0)</f>
        <v>0.2</v>
      </c>
      <c r="Q578">
        <f>_xlfn.XLOOKUP($D578,products!$A:$A,products!E:E,,0)</f>
        <v>2.9849999999999999</v>
      </c>
      <c r="R578">
        <f>_xlfn.XLOOKUP($D578,products!$A:$A,products!F:F,,0)</f>
        <v>1.4924999999999999</v>
      </c>
      <c r="S578">
        <f>_xlfn.XLOOKUP($D578,products!$A:$A,products!G:G,,0)</f>
        <v>0.26865</v>
      </c>
      <c r="T578">
        <f t="shared" si="8"/>
        <v>17.91</v>
      </c>
    </row>
    <row r="579" spans="1:20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t="str">
        <f>IF(_xlfn.XLOOKUP($C579,customers!$A:$A,customers!B:B," ",0) = 0, "N/A", _xlfn.XLOOKUP($C579,customers!$A:$A,customers!B:B," ",0))</f>
        <v>Don Flintiff</v>
      </c>
      <c r="G579" t="str">
        <f>IF(_xlfn.XLOOKUP($C579,customers!$A:$A,customers!C:C," ",0) = 0, "N/A", _xlfn.XLOOKUP(C579,customers!$A:$A,customers!C:C," ",0))</f>
        <v>dflintiffg1@e-recht24.de</v>
      </c>
      <c r="H579" t="str">
        <f>IF(_xlfn.XLOOKUP(C579,customers!A:A,customers!D:D," ",0) = 0, "N/A", _xlfn.XLOOKUP(C579,customers!A:A,customers!D:D," ",0))</f>
        <v>N/A</v>
      </c>
      <c r="I579" t="str">
        <f>IF(_xlfn.XLOOKUP($C579,customers!$A:$A,customers!E:E," ",0) = 0, "N/A", _xlfn.XLOOKUP($C579,customers!$A:$A,customers!E:E," ",0))</f>
        <v>7 Helena Junction</v>
      </c>
      <c r="J579" t="str">
        <f>IF(_xlfn.XLOOKUP($C579,customers!$A:$A,customers!F:F," ",0) = 0, "N/A", _xlfn.XLOOKUP($C579,customers!$A:$A,customers!F:F," ",0))</f>
        <v>London</v>
      </c>
      <c r="K579" t="str">
        <f>IF(_xlfn.XLOOKUP($C579,customers!$A:$A,customers!G:G," ",0) = 0, "N/A", _xlfn.XLOOKUP($C579,customers!$A:$A,customers!G:G," ",0))</f>
        <v>United Kingdom</v>
      </c>
      <c r="L579" t="str">
        <f>IF(_xlfn.XLOOKUP($C579,customers!$A:$A,customers!H:H," ",0) = 0, "N/A", _xlfn.XLOOKUP($C579,customers!$A:$A,customers!H:H," ",0))</f>
        <v>WC1B</v>
      </c>
      <c r="M579" t="str">
        <f>IF(_xlfn.XLOOKUP($C579,customers!$A:$A,customers!I:I," ",0) = 0, "N/A", _xlfn.XLOOKUP($C579,customers!$A:$A,customers!I:I," ",0))</f>
        <v>No</v>
      </c>
      <c r="N579" t="str">
        <f>_xlfn.XLOOKUP($D579,products!$A:$A,products!B:B,,0)</f>
        <v>Lib</v>
      </c>
      <c r="O579" t="str">
        <f>_xlfn.XLOOKUP($D579,products!$A:$A,products!C:C,,0)</f>
        <v>M</v>
      </c>
      <c r="P579">
        <f>_xlfn.XLOOKUP($D579,products!$A:$A,products!D:D,,0)</f>
        <v>1</v>
      </c>
      <c r="Q579">
        <f>_xlfn.XLOOKUP($D579,products!$A:$A,products!E:E,,0)</f>
        <v>14.55</v>
      </c>
      <c r="R579">
        <f>_xlfn.XLOOKUP($D579,products!$A:$A,products!F:F,,0)</f>
        <v>1.4550000000000001</v>
      </c>
      <c r="S579">
        <f>_xlfn.XLOOKUP($D579,products!$A:$A,products!G:G,,0)</f>
        <v>1.8915000000000002</v>
      </c>
      <c r="T579">
        <f t="shared" ref="T579:T642" si="9">Q579*E579</f>
        <v>58.2</v>
      </c>
    </row>
    <row r="580" spans="1:20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t="str">
        <f>IF(_xlfn.XLOOKUP($C580,customers!$A:$A,customers!B:B," ",0) = 0, "N/A", _xlfn.XLOOKUP($C580,customers!$A:$A,customers!B:B," ",0))</f>
        <v>Tymon Zanetti</v>
      </c>
      <c r="G580" t="str">
        <f>IF(_xlfn.XLOOKUP($C580,customers!$A:$A,customers!C:C," ",0) = 0, "N/A", _xlfn.XLOOKUP(C580,customers!$A:$A,customers!C:C," ",0))</f>
        <v>tzanettig2@gravatar.com</v>
      </c>
      <c r="H580" t="str">
        <f>IF(_xlfn.XLOOKUP(C580,customers!A:A,customers!D:D," ",0) = 0, "N/A", _xlfn.XLOOKUP(C580,customers!A:A,customers!D:D," ",0))</f>
        <v>+353 (351) 897-2630</v>
      </c>
      <c r="I580" t="str">
        <f>IF(_xlfn.XLOOKUP($C580,customers!$A:$A,customers!E:E," ",0) = 0, "N/A", _xlfn.XLOOKUP($C580,customers!$A:$A,customers!E:E," ",0))</f>
        <v>561 Cherokee Trail</v>
      </c>
      <c r="J580" t="str">
        <f>IF(_xlfn.XLOOKUP($C580,customers!$A:$A,customers!F:F," ",0) = 0, "N/A", _xlfn.XLOOKUP($C580,customers!$A:$A,customers!F:F," ",0))</f>
        <v>Loughrea</v>
      </c>
      <c r="K580" t="str">
        <f>IF(_xlfn.XLOOKUP($C580,customers!$A:$A,customers!G:G," ",0) = 0, "N/A", _xlfn.XLOOKUP($C580,customers!$A:$A,customers!G:G," ",0))</f>
        <v>Ireland</v>
      </c>
      <c r="L580" t="str">
        <f>IF(_xlfn.XLOOKUP($C580,customers!$A:$A,customers!H:H," ",0) = 0, "N/A", _xlfn.XLOOKUP($C580,customers!$A:$A,customers!H:H," ",0))</f>
        <v>H62</v>
      </c>
      <c r="M580" t="str">
        <f>IF(_xlfn.XLOOKUP($C580,customers!$A:$A,customers!I:I," ",0) = 0, "N/A", _xlfn.XLOOKUP($C580,customers!$A:$A,customers!I:I," ",0))</f>
        <v>No</v>
      </c>
      <c r="N580" t="str">
        <f>_xlfn.XLOOKUP($D580,products!$A:$A,products!B:B,,0)</f>
        <v>Exc</v>
      </c>
      <c r="O580" t="str">
        <f>_xlfn.XLOOKUP($D580,products!$A:$A,products!C:C,,0)</f>
        <v>L</v>
      </c>
      <c r="P580">
        <f>_xlfn.XLOOKUP($D580,products!$A:$A,products!D:D,,0)</f>
        <v>0.2</v>
      </c>
      <c r="Q580">
        <f>_xlfn.XLOOKUP($D580,products!$A:$A,products!E:E,,0)</f>
        <v>4.4550000000000001</v>
      </c>
      <c r="R580">
        <f>_xlfn.XLOOKUP($D580,products!$A:$A,products!F:F,,0)</f>
        <v>2.2275</v>
      </c>
      <c r="S580">
        <f>_xlfn.XLOOKUP($D580,products!$A:$A,products!G:G,,0)</f>
        <v>0.49004999999999999</v>
      </c>
      <c r="T580">
        <f t="shared" si="9"/>
        <v>13.365</v>
      </c>
    </row>
    <row r="581" spans="1:20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t="str">
        <f>IF(_xlfn.XLOOKUP($C581,customers!$A:$A,customers!B:B," ",0) = 0, "N/A", _xlfn.XLOOKUP($C581,customers!$A:$A,customers!B:B," ",0))</f>
        <v>Tymon Zanetti</v>
      </c>
      <c r="G581" t="str">
        <f>IF(_xlfn.XLOOKUP($C581,customers!$A:$A,customers!C:C," ",0) = 0, "N/A", _xlfn.XLOOKUP(C581,customers!$A:$A,customers!C:C," ",0))</f>
        <v>tzanettig2@gravatar.com</v>
      </c>
      <c r="H581" t="str">
        <f>IF(_xlfn.XLOOKUP(C581,customers!A:A,customers!D:D," ",0) = 0, "N/A", _xlfn.XLOOKUP(C581,customers!A:A,customers!D:D," ",0))</f>
        <v>+353 (351) 897-2630</v>
      </c>
      <c r="I581" t="str">
        <f>IF(_xlfn.XLOOKUP($C581,customers!$A:$A,customers!E:E," ",0) = 0, "N/A", _xlfn.XLOOKUP($C581,customers!$A:$A,customers!E:E," ",0))</f>
        <v>561 Cherokee Trail</v>
      </c>
      <c r="J581" t="str">
        <f>IF(_xlfn.XLOOKUP($C581,customers!$A:$A,customers!F:F," ",0) = 0, "N/A", _xlfn.XLOOKUP($C581,customers!$A:$A,customers!F:F," ",0))</f>
        <v>Loughrea</v>
      </c>
      <c r="K581" t="str">
        <f>IF(_xlfn.XLOOKUP($C581,customers!$A:$A,customers!G:G," ",0) = 0, "N/A", _xlfn.XLOOKUP($C581,customers!$A:$A,customers!G:G," ",0))</f>
        <v>Ireland</v>
      </c>
      <c r="L581" t="str">
        <f>IF(_xlfn.XLOOKUP($C581,customers!$A:$A,customers!H:H," ",0) = 0, "N/A", _xlfn.XLOOKUP($C581,customers!$A:$A,customers!H:H," ",0))</f>
        <v>H62</v>
      </c>
      <c r="M581" t="str">
        <f>IF(_xlfn.XLOOKUP($C581,customers!$A:$A,customers!I:I," ",0) = 0, "N/A", _xlfn.XLOOKUP($C581,customers!$A:$A,customers!I:I," ",0))</f>
        <v>No</v>
      </c>
      <c r="N581" t="str">
        <f>_xlfn.XLOOKUP($D581,products!$A:$A,products!B:B,,0)</f>
        <v>Ara</v>
      </c>
      <c r="O581" t="str">
        <f>_xlfn.XLOOKUP($D581,products!$A:$A,products!C:C,,0)</f>
        <v>M</v>
      </c>
      <c r="P581">
        <f>_xlfn.XLOOKUP($D581,products!$A:$A,products!D:D,,0)</f>
        <v>0.5</v>
      </c>
      <c r="Q581">
        <f>_xlfn.XLOOKUP($D581,products!$A:$A,products!E:E,,0)</f>
        <v>6.75</v>
      </c>
      <c r="R581">
        <f>_xlfn.XLOOKUP($D581,products!$A:$A,products!F:F,,0)</f>
        <v>1.35</v>
      </c>
      <c r="S581">
        <f>_xlfn.XLOOKUP($D581,products!$A:$A,products!G:G,,0)</f>
        <v>0.60749999999999993</v>
      </c>
      <c r="T581">
        <f t="shared" si="9"/>
        <v>33.75</v>
      </c>
    </row>
    <row r="582" spans="1:20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t="str">
        <f>IF(_xlfn.XLOOKUP($C582,customers!$A:$A,customers!B:B," ",0) = 0, "N/A", _xlfn.XLOOKUP($C582,customers!$A:$A,customers!B:B," ",0))</f>
        <v>Reinaldos Kirtley</v>
      </c>
      <c r="G582" t="str">
        <f>IF(_xlfn.XLOOKUP($C582,customers!$A:$A,customers!C:C," ",0) = 0, "N/A", _xlfn.XLOOKUP(C582,customers!$A:$A,customers!C:C," ",0))</f>
        <v>rkirtleyg4@hatena.ne.jp</v>
      </c>
      <c r="H582" t="str">
        <f>IF(_xlfn.XLOOKUP(C582,customers!A:A,customers!D:D," ",0) = 0, "N/A", _xlfn.XLOOKUP(C582,customers!A:A,customers!D:D," ",0))</f>
        <v>+1 (626) 635-6367</v>
      </c>
      <c r="I582" t="str">
        <f>IF(_xlfn.XLOOKUP($C582,customers!$A:$A,customers!E:E," ",0) = 0, "N/A", _xlfn.XLOOKUP($C582,customers!$A:$A,customers!E:E," ",0))</f>
        <v>6356 Di Loreto Road</v>
      </c>
      <c r="J582" t="str">
        <f>IF(_xlfn.XLOOKUP($C582,customers!$A:$A,customers!F:F," ",0) = 0, "N/A", _xlfn.XLOOKUP($C582,customers!$A:$A,customers!F:F," ",0))</f>
        <v>Whittier</v>
      </c>
      <c r="K582" t="str">
        <f>IF(_xlfn.XLOOKUP($C582,customers!$A:$A,customers!G:G," ",0) = 0, "N/A", _xlfn.XLOOKUP($C582,customers!$A:$A,customers!G:G," ",0))</f>
        <v>United States</v>
      </c>
      <c r="L582">
        <f>IF(_xlfn.XLOOKUP($C582,customers!$A:$A,customers!H:H," ",0) = 0, "N/A", _xlfn.XLOOKUP($C582,customers!$A:$A,customers!H:H," ",0))</f>
        <v>90605</v>
      </c>
      <c r="M582" t="str">
        <f>IF(_xlfn.XLOOKUP($C582,customers!$A:$A,customers!I:I," ",0) = 0, "N/A", _xlfn.XLOOKUP($C582,customers!$A:$A,customers!I:I," ",0))</f>
        <v>Yes</v>
      </c>
      <c r="N582" t="str">
        <f>_xlfn.XLOOKUP($D582,products!$A:$A,products!B:B,,0)</f>
        <v>Exc</v>
      </c>
      <c r="O582" t="str">
        <f>_xlfn.XLOOKUP($D582,products!$A:$A,products!C:C,,0)</f>
        <v>L</v>
      </c>
      <c r="P582">
        <f>_xlfn.XLOOKUP($D582,products!$A:$A,products!D:D,,0)</f>
        <v>1</v>
      </c>
      <c r="Q582">
        <f>_xlfn.XLOOKUP($D582,products!$A:$A,products!E:E,,0)</f>
        <v>14.85</v>
      </c>
      <c r="R582">
        <f>_xlfn.XLOOKUP($D582,products!$A:$A,products!F:F,,0)</f>
        <v>1.4849999999999999</v>
      </c>
      <c r="S582">
        <f>_xlfn.XLOOKUP($D582,products!$A:$A,products!G:G,,0)</f>
        <v>1.6335</v>
      </c>
      <c r="T582">
        <f t="shared" si="9"/>
        <v>44.55</v>
      </c>
    </row>
    <row r="583" spans="1:20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t="str">
        <f>IF(_xlfn.XLOOKUP($C583,customers!$A:$A,customers!B:B," ",0) = 0, "N/A", _xlfn.XLOOKUP($C583,customers!$A:$A,customers!B:B," ",0))</f>
        <v>Carney Clemencet</v>
      </c>
      <c r="G583" t="str">
        <f>IF(_xlfn.XLOOKUP($C583,customers!$A:$A,customers!C:C," ",0) = 0, "N/A", _xlfn.XLOOKUP(C583,customers!$A:$A,customers!C:C," ",0))</f>
        <v>cclemencetg5@weather.com</v>
      </c>
      <c r="H583" t="str">
        <f>IF(_xlfn.XLOOKUP(C583,customers!A:A,customers!D:D," ",0) = 0, "N/A", _xlfn.XLOOKUP(C583,customers!A:A,customers!D:D," ",0))</f>
        <v>N/A</v>
      </c>
      <c r="I583" t="str">
        <f>IF(_xlfn.XLOOKUP($C583,customers!$A:$A,customers!E:E," ",0) = 0, "N/A", _xlfn.XLOOKUP($C583,customers!$A:$A,customers!E:E," ",0))</f>
        <v>09240 Arkansas Point</v>
      </c>
      <c r="J583" t="str">
        <f>IF(_xlfn.XLOOKUP($C583,customers!$A:$A,customers!F:F," ",0) = 0, "N/A", _xlfn.XLOOKUP($C583,customers!$A:$A,customers!F:F," ",0))</f>
        <v>Birmingham</v>
      </c>
      <c r="K583" t="str">
        <f>IF(_xlfn.XLOOKUP($C583,customers!$A:$A,customers!G:G," ",0) = 0, "N/A", _xlfn.XLOOKUP($C583,customers!$A:$A,customers!G:G," ",0))</f>
        <v>United Kingdom</v>
      </c>
      <c r="L583" t="str">
        <f>IF(_xlfn.XLOOKUP($C583,customers!$A:$A,customers!H:H," ",0) = 0, "N/A", _xlfn.XLOOKUP($C583,customers!$A:$A,customers!H:H," ",0))</f>
        <v>B40</v>
      </c>
      <c r="M583" t="str">
        <f>IF(_xlfn.XLOOKUP($C583,customers!$A:$A,customers!I:I," ",0) = 0, "N/A", _xlfn.XLOOKUP($C583,customers!$A:$A,customers!I:I," ",0))</f>
        <v>Yes</v>
      </c>
      <c r="N583" t="str">
        <f>_xlfn.XLOOKUP($D583,products!$A:$A,products!B:B,,0)</f>
        <v>Exc</v>
      </c>
      <c r="O583" t="str">
        <f>_xlfn.XLOOKUP($D583,products!$A:$A,products!C:C,,0)</f>
        <v>L</v>
      </c>
      <c r="P583">
        <f>_xlfn.XLOOKUP($D583,products!$A:$A,products!D:D,,0)</f>
        <v>0.5</v>
      </c>
      <c r="Q583">
        <f>_xlfn.XLOOKUP($D583,products!$A:$A,products!E:E,,0)</f>
        <v>8.91</v>
      </c>
      <c r="R583">
        <f>_xlfn.XLOOKUP($D583,products!$A:$A,products!F:F,,0)</f>
        <v>1.782</v>
      </c>
      <c r="S583">
        <f>_xlfn.XLOOKUP($D583,products!$A:$A,products!G:G,,0)</f>
        <v>0.98009999999999997</v>
      </c>
      <c r="T583">
        <f t="shared" si="9"/>
        <v>44.55</v>
      </c>
    </row>
    <row r="584" spans="1:20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t="str">
        <f>IF(_xlfn.XLOOKUP($C584,customers!$A:$A,customers!B:B," ",0) = 0, "N/A", _xlfn.XLOOKUP($C584,customers!$A:$A,customers!B:B," ",0))</f>
        <v>Russell Donet</v>
      </c>
      <c r="G584" t="str">
        <f>IF(_xlfn.XLOOKUP($C584,customers!$A:$A,customers!C:C," ",0) = 0, "N/A", _xlfn.XLOOKUP(C584,customers!$A:$A,customers!C:C," ",0))</f>
        <v>rdonetg6@oakley.com</v>
      </c>
      <c r="H584" t="str">
        <f>IF(_xlfn.XLOOKUP(C584,customers!A:A,customers!D:D," ",0) = 0, "N/A", _xlfn.XLOOKUP(C584,customers!A:A,customers!D:D," ",0))</f>
        <v>+1 (804) 583-2067</v>
      </c>
      <c r="I584" t="str">
        <f>IF(_xlfn.XLOOKUP($C584,customers!$A:$A,customers!E:E," ",0) = 0, "N/A", _xlfn.XLOOKUP($C584,customers!$A:$A,customers!E:E," ",0))</f>
        <v>1 Petterle Terrace</v>
      </c>
      <c r="J584" t="str">
        <f>IF(_xlfn.XLOOKUP($C584,customers!$A:$A,customers!F:F," ",0) = 0, "N/A", _xlfn.XLOOKUP($C584,customers!$A:$A,customers!F:F," ",0))</f>
        <v>Richmond</v>
      </c>
      <c r="K584" t="str">
        <f>IF(_xlfn.XLOOKUP($C584,customers!$A:$A,customers!G:G," ",0) = 0, "N/A", _xlfn.XLOOKUP($C584,customers!$A:$A,customers!G:G," ",0))</f>
        <v>United States</v>
      </c>
      <c r="L584">
        <f>IF(_xlfn.XLOOKUP($C584,customers!$A:$A,customers!H:H," ",0) = 0, "N/A", _xlfn.XLOOKUP($C584,customers!$A:$A,customers!H:H," ",0))</f>
        <v>23237</v>
      </c>
      <c r="M584" t="str">
        <f>IF(_xlfn.XLOOKUP($C584,customers!$A:$A,customers!I:I," ",0) = 0, "N/A", _xlfn.XLOOKUP($C584,customers!$A:$A,customers!I:I," ",0))</f>
        <v>No</v>
      </c>
      <c r="N584" t="str">
        <f>_xlfn.XLOOKUP($D584,products!$A:$A,products!B:B,,0)</f>
        <v>Exc</v>
      </c>
      <c r="O584" t="str">
        <f>_xlfn.XLOOKUP($D584,products!$A:$A,products!C:C,,0)</f>
        <v>D</v>
      </c>
      <c r="P584">
        <f>_xlfn.XLOOKUP($D584,products!$A:$A,products!D:D,,0)</f>
        <v>1</v>
      </c>
      <c r="Q584">
        <f>_xlfn.XLOOKUP($D584,products!$A:$A,products!E:E,,0)</f>
        <v>12.15</v>
      </c>
      <c r="R584">
        <f>_xlfn.XLOOKUP($D584,products!$A:$A,products!F:F,,0)</f>
        <v>1.2150000000000001</v>
      </c>
      <c r="S584">
        <f>_xlfn.XLOOKUP($D584,products!$A:$A,products!G:G,,0)</f>
        <v>1.3365</v>
      </c>
      <c r="T584">
        <f t="shared" si="9"/>
        <v>60.75</v>
      </c>
    </row>
    <row r="585" spans="1:20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t="str">
        <f>IF(_xlfn.XLOOKUP($C585,customers!$A:$A,customers!B:B," ",0) = 0, "N/A", _xlfn.XLOOKUP($C585,customers!$A:$A,customers!B:B," ",0))</f>
        <v>Sidney Gawen</v>
      </c>
      <c r="G585" t="str">
        <f>IF(_xlfn.XLOOKUP($C585,customers!$A:$A,customers!C:C," ",0) = 0, "N/A", _xlfn.XLOOKUP(C585,customers!$A:$A,customers!C:C," ",0))</f>
        <v>sgaweng7@creativecommons.org</v>
      </c>
      <c r="H585" t="str">
        <f>IF(_xlfn.XLOOKUP(C585,customers!A:A,customers!D:D," ",0) = 0, "N/A", _xlfn.XLOOKUP(C585,customers!A:A,customers!D:D," ",0))</f>
        <v>+1 (571) 317-3089</v>
      </c>
      <c r="I585" t="str">
        <f>IF(_xlfn.XLOOKUP($C585,customers!$A:$A,customers!E:E," ",0) = 0, "N/A", _xlfn.XLOOKUP($C585,customers!$A:$A,customers!E:E," ",0))</f>
        <v>9231 Stang Drive</v>
      </c>
      <c r="J585" t="str">
        <f>IF(_xlfn.XLOOKUP($C585,customers!$A:$A,customers!F:F," ",0) = 0, "N/A", _xlfn.XLOOKUP($C585,customers!$A:$A,customers!F:F," ",0))</f>
        <v>Sterling</v>
      </c>
      <c r="K585" t="str">
        <f>IF(_xlfn.XLOOKUP($C585,customers!$A:$A,customers!G:G," ",0) = 0, "N/A", _xlfn.XLOOKUP($C585,customers!$A:$A,customers!G:G," ",0))</f>
        <v>United States</v>
      </c>
      <c r="L585">
        <f>IF(_xlfn.XLOOKUP($C585,customers!$A:$A,customers!H:H," ",0) = 0, "N/A", _xlfn.XLOOKUP($C585,customers!$A:$A,customers!H:H," ",0))</f>
        <v>20167</v>
      </c>
      <c r="M585" t="str">
        <f>IF(_xlfn.XLOOKUP($C585,customers!$A:$A,customers!I:I," ",0) = 0, "N/A", _xlfn.XLOOKUP($C585,customers!$A:$A,customers!I:I," ",0))</f>
        <v>Yes</v>
      </c>
      <c r="N585" t="str">
        <f>_xlfn.XLOOKUP($D585,products!$A:$A,products!B:B,,0)</f>
        <v>Rob</v>
      </c>
      <c r="O585" t="str">
        <f>_xlfn.XLOOKUP($D585,products!$A:$A,products!C:C,,0)</f>
        <v>L</v>
      </c>
      <c r="P585">
        <f>_xlfn.XLOOKUP($D585,products!$A:$A,products!D:D,,0)</f>
        <v>0.2</v>
      </c>
      <c r="Q585">
        <f>_xlfn.XLOOKUP($D585,products!$A:$A,products!E:E,,0)</f>
        <v>3.5849999999999995</v>
      </c>
      <c r="R585">
        <f>_xlfn.XLOOKUP($D585,products!$A:$A,products!F:F,,0)</f>
        <v>1.7924999999999998</v>
      </c>
      <c r="S585">
        <f>_xlfn.XLOOKUP($D585,products!$A:$A,products!G:G,,0)</f>
        <v>0.21509999999999996</v>
      </c>
      <c r="T585">
        <f t="shared" si="9"/>
        <v>3.5849999999999995</v>
      </c>
    </row>
    <row r="586" spans="1:20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t="str">
        <f>IF(_xlfn.XLOOKUP($C586,customers!$A:$A,customers!B:B," ",0) = 0, "N/A", _xlfn.XLOOKUP($C586,customers!$A:$A,customers!B:B," ",0))</f>
        <v>Rickey Readie</v>
      </c>
      <c r="G586" t="str">
        <f>IF(_xlfn.XLOOKUP($C586,customers!$A:$A,customers!C:C," ",0) = 0, "N/A", _xlfn.XLOOKUP(C586,customers!$A:$A,customers!C:C," ",0))</f>
        <v>rreadieg8@guardian.co.uk</v>
      </c>
      <c r="H586" t="str">
        <f>IF(_xlfn.XLOOKUP(C586,customers!A:A,customers!D:D," ",0) = 0, "N/A", _xlfn.XLOOKUP(C586,customers!A:A,customers!D:D," ",0))</f>
        <v>+1 (775) 993-8273</v>
      </c>
      <c r="I586" t="str">
        <f>IF(_xlfn.XLOOKUP($C586,customers!$A:$A,customers!E:E," ",0) = 0, "N/A", _xlfn.XLOOKUP($C586,customers!$A:$A,customers!E:E," ",0))</f>
        <v>8 Everett Court</v>
      </c>
      <c r="J586" t="str">
        <f>IF(_xlfn.XLOOKUP($C586,customers!$A:$A,customers!F:F," ",0) = 0, "N/A", _xlfn.XLOOKUP($C586,customers!$A:$A,customers!F:F," ",0))</f>
        <v>Carson City</v>
      </c>
      <c r="K586" t="str">
        <f>IF(_xlfn.XLOOKUP($C586,customers!$A:$A,customers!G:G," ",0) = 0, "N/A", _xlfn.XLOOKUP($C586,customers!$A:$A,customers!G:G," ",0))</f>
        <v>United States</v>
      </c>
      <c r="L586">
        <f>IF(_xlfn.XLOOKUP($C586,customers!$A:$A,customers!H:H," ",0) = 0, "N/A", _xlfn.XLOOKUP($C586,customers!$A:$A,customers!H:H," ",0))</f>
        <v>89706</v>
      </c>
      <c r="M586" t="str">
        <f>IF(_xlfn.XLOOKUP($C586,customers!$A:$A,customers!I:I," ",0) = 0, "N/A", _xlfn.XLOOKUP($C586,customers!$A:$A,customers!I:I," ",0))</f>
        <v>No</v>
      </c>
      <c r="N586" t="str">
        <f>_xlfn.XLOOKUP($D586,products!$A:$A,products!B:B,,0)</f>
        <v>Rob</v>
      </c>
      <c r="O586" t="str">
        <f>_xlfn.XLOOKUP($D586,products!$A:$A,products!C:C,,0)</f>
        <v>L</v>
      </c>
      <c r="P586">
        <f>_xlfn.XLOOKUP($D586,products!$A:$A,products!D:D,,0)</f>
        <v>0.2</v>
      </c>
      <c r="Q586">
        <f>_xlfn.XLOOKUP($D586,products!$A:$A,products!E:E,,0)</f>
        <v>3.5849999999999995</v>
      </c>
      <c r="R586">
        <f>_xlfn.XLOOKUP($D586,products!$A:$A,products!F:F,,0)</f>
        <v>1.7924999999999998</v>
      </c>
      <c r="S586">
        <f>_xlfn.XLOOKUP($D586,products!$A:$A,products!G:G,,0)</f>
        <v>0.21509999999999996</v>
      </c>
      <c r="T586">
        <f t="shared" si="9"/>
        <v>21.509999999999998</v>
      </c>
    </row>
    <row r="587" spans="1:20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t="str">
        <f>IF(_xlfn.XLOOKUP($C587,customers!$A:$A,customers!B:B," ",0) = 0, "N/A", _xlfn.XLOOKUP($C587,customers!$A:$A,customers!B:B," ",0))</f>
        <v>Cody Verissimo</v>
      </c>
      <c r="G587" t="str">
        <f>IF(_xlfn.XLOOKUP($C587,customers!$A:$A,customers!C:C," ",0) = 0, "N/A", _xlfn.XLOOKUP(C587,customers!$A:$A,customers!C:C," ",0))</f>
        <v>cverissimogh@theglobeandmail.com</v>
      </c>
      <c r="H587" t="str">
        <f>IF(_xlfn.XLOOKUP(C587,customers!A:A,customers!D:D," ",0) = 0, "N/A", _xlfn.XLOOKUP(C587,customers!A:A,customers!D:D," ",0))</f>
        <v>N/A</v>
      </c>
      <c r="I587" t="str">
        <f>IF(_xlfn.XLOOKUP($C587,customers!$A:$A,customers!E:E," ",0) = 0, "N/A", _xlfn.XLOOKUP($C587,customers!$A:$A,customers!E:E," ",0))</f>
        <v>18 Bluestem Avenue</v>
      </c>
      <c r="J587" t="str">
        <f>IF(_xlfn.XLOOKUP($C587,customers!$A:$A,customers!F:F," ",0) = 0, "N/A", _xlfn.XLOOKUP($C587,customers!$A:$A,customers!F:F," ",0))</f>
        <v>Upton</v>
      </c>
      <c r="K587" t="str">
        <f>IF(_xlfn.XLOOKUP($C587,customers!$A:$A,customers!G:G," ",0) = 0, "N/A", _xlfn.XLOOKUP($C587,customers!$A:$A,customers!G:G," ",0))</f>
        <v>United Kingdom</v>
      </c>
      <c r="L587" t="str">
        <f>IF(_xlfn.XLOOKUP($C587,customers!$A:$A,customers!H:H," ",0) = 0, "N/A", _xlfn.XLOOKUP($C587,customers!$A:$A,customers!H:H," ",0))</f>
        <v>DN21</v>
      </c>
      <c r="M587" t="str">
        <f>IF(_xlfn.XLOOKUP($C587,customers!$A:$A,customers!I:I," ",0) = 0, "N/A", _xlfn.XLOOKUP($C587,customers!$A:$A,customers!I:I," ",0))</f>
        <v>Yes</v>
      </c>
      <c r="N587" t="str">
        <f>_xlfn.XLOOKUP($D587,products!$A:$A,products!B:B,,0)</f>
        <v>Exc</v>
      </c>
      <c r="O587" t="str">
        <f>_xlfn.XLOOKUP($D587,products!$A:$A,products!C:C,,0)</f>
        <v>M</v>
      </c>
      <c r="P587">
        <f>_xlfn.XLOOKUP($D587,products!$A:$A,products!D:D,,0)</f>
        <v>0.5</v>
      </c>
      <c r="Q587">
        <f>_xlfn.XLOOKUP($D587,products!$A:$A,products!E:E,,0)</f>
        <v>8.25</v>
      </c>
      <c r="R587">
        <f>_xlfn.XLOOKUP($D587,products!$A:$A,products!F:F,,0)</f>
        <v>1.65</v>
      </c>
      <c r="S587">
        <f>_xlfn.XLOOKUP($D587,products!$A:$A,products!G:G,,0)</f>
        <v>0.90749999999999997</v>
      </c>
      <c r="T587">
        <f t="shared" si="9"/>
        <v>16.5</v>
      </c>
    </row>
    <row r="588" spans="1:20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t="str">
        <f>IF(_xlfn.XLOOKUP($C588,customers!$A:$A,customers!B:B," ",0) = 0, "N/A", _xlfn.XLOOKUP($C588,customers!$A:$A,customers!B:B," ",0))</f>
        <v>Zilvia Claisse</v>
      </c>
      <c r="G588" t="str">
        <f>IF(_xlfn.XLOOKUP($C588,customers!$A:$A,customers!C:C," ",0) = 0, "N/A", _xlfn.XLOOKUP(C588,customers!$A:$A,customers!C:C," ",0))</f>
        <v>N/A</v>
      </c>
      <c r="H588" t="str">
        <f>IF(_xlfn.XLOOKUP(C588,customers!A:A,customers!D:D," ",0) = 0, "N/A", _xlfn.XLOOKUP(C588,customers!A:A,customers!D:D," ",0))</f>
        <v>+1 (612) 477-9298</v>
      </c>
      <c r="I588" t="str">
        <f>IF(_xlfn.XLOOKUP($C588,customers!$A:$A,customers!E:E," ",0) = 0, "N/A", _xlfn.XLOOKUP($C588,customers!$A:$A,customers!E:E," ",0))</f>
        <v>529 Judy Circle</v>
      </c>
      <c r="J588" t="str">
        <f>IF(_xlfn.XLOOKUP($C588,customers!$A:$A,customers!F:F," ",0) = 0, "N/A", _xlfn.XLOOKUP($C588,customers!$A:$A,customers!F:F," ",0))</f>
        <v>Saint Paul</v>
      </c>
      <c r="K588" t="str">
        <f>IF(_xlfn.XLOOKUP($C588,customers!$A:$A,customers!G:G," ",0) = 0, "N/A", _xlfn.XLOOKUP($C588,customers!$A:$A,customers!G:G," ",0))</f>
        <v>United States</v>
      </c>
      <c r="L588">
        <f>IF(_xlfn.XLOOKUP($C588,customers!$A:$A,customers!H:H," ",0) = 0, "N/A", _xlfn.XLOOKUP($C588,customers!$A:$A,customers!H:H," ",0))</f>
        <v>55123</v>
      </c>
      <c r="M588" t="str">
        <f>IF(_xlfn.XLOOKUP($C588,customers!$A:$A,customers!I:I," ",0) = 0, "N/A", _xlfn.XLOOKUP($C588,customers!$A:$A,customers!I:I," ",0))</f>
        <v>No</v>
      </c>
      <c r="N588" t="str">
        <f>_xlfn.XLOOKUP($D588,products!$A:$A,products!B:B,,0)</f>
        <v>Rob</v>
      </c>
      <c r="O588" t="str">
        <f>_xlfn.XLOOKUP($D588,products!$A:$A,products!C:C,,0)</f>
        <v>L</v>
      </c>
      <c r="P588">
        <f>_xlfn.XLOOKUP($D588,products!$A:$A,products!D:D,,0)</f>
        <v>2.5</v>
      </c>
      <c r="Q588">
        <f>_xlfn.XLOOKUP($D588,products!$A:$A,products!E:E,,0)</f>
        <v>27.484999999999996</v>
      </c>
      <c r="R588">
        <f>_xlfn.XLOOKUP($D588,products!$A:$A,products!F:F,,0)</f>
        <v>1.0993999999999999</v>
      </c>
      <c r="S588">
        <f>_xlfn.XLOOKUP($D588,products!$A:$A,products!G:G,,0)</f>
        <v>1.6490999999999998</v>
      </c>
      <c r="T588">
        <f t="shared" si="9"/>
        <v>82.454999999999984</v>
      </c>
    </row>
    <row r="589" spans="1:20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t="str">
        <f>IF(_xlfn.XLOOKUP($C589,customers!$A:$A,customers!B:B," ",0) = 0, "N/A", _xlfn.XLOOKUP($C589,customers!$A:$A,customers!B:B," ",0))</f>
        <v>Bar O' Mahony</v>
      </c>
      <c r="G589" t="str">
        <f>IF(_xlfn.XLOOKUP($C589,customers!$A:$A,customers!C:C," ",0) = 0, "N/A", _xlfn.XLOOKUP(C589,customers!$A:$A,customers!C:C," ",0))</f>
        <v>bogb@elpais.com</v>
      </c>
      <c r="H589" t="str">
        <f>IF(_xlfn.XLOOKUP(C589,customers!A:A,customers!D:D," ",0) = 0, "N/A", _xlfn.XLOOKUP(C589,customers!A:A,customers!D:D," ",0))</f>
        <v>N/A</v>
      </c>
      <c r="I589" t="str">
        <f>IF(_xlfn.XLOOKUP($C589,customers!$A:$A,customers!E:E," ",0) = 0, "N/A", _xlfn.XLOOKUP($C589,customers!$A:$A,customers!E:E," ",0))</f>
        <v>478 Harper Junction</v>
      </c>
      <c r="J589" t="str">
        <f>IF(_xlfn.XLOOKUP($C589,customers!$A:$A,customers!F:F," ",0) = 0, "N/A", _xlfn.XLOOKUP($C589,customers!$A:$A,customers!F:F," ",0))</f>
        <v>Huntsville</v>
      </c>
      <c r="K589" t="str">
        <f>IF(_xlfn.XLOOKUP($C589,customers!$A:$A,customers!G:G," ",0) = 0, "N/A", _xlfn.XLOOKUP($C589,customers!$A:$A,customers!G:G," ",0))</f>
        <v>United States</v>
      </c>
      <c r="L589">
        <f>IF(_xlfn.XLOOKUP($C589,customers!$A:$A,customers!H:H," ",0) = 0, "N/A", _xlfn.XLOOKUP($C589,customers!$A:$A,customers!H:H," ",0))</f>
        <v>35895</v>
      </c>
      <c r="M589" t="str">
        <f>IF(_xlfn.XLOOKUP($C589,customers!$A:$A,customers!I:I," ",0) = 0, "N/A", _xlfn.XLOOKUP($C589,customers!$A:$A,customers!I:I," ",0))</f>
        <v>Yes</v>
      </c>
      <c r="N589" t="str">
        <f>_xlfn.XLOOKUP($D589,products!$A:$A,products!B:B,,0)</f>
        <v>Lib</v>
      </c>
      <c r="O589" t="str">
        <f>_xlfn.XLOOKUP($D589,products!$A:$A,products!C:C,,0)</f>
        <v>D</v>
      </c>
      <c r="P589">
        <f>_xlfn.XLOOKUP($D589,products!$A:$A,products!D:D,,0)</f>
        <v>0.5</v>
      </c>
      <c r="Q589">
        <f>_xlfn.XLOOKUP($D589,products!$A:$A,products!E:E,,0)</f>
        <v>7.77</v>
      </c>
      <c r="R589">
        <f>_xlfn.XLOOKUP($D589,products!$A:$A,products!F:F,,0)</f>
        <v>1.5539999999999998</v>
      </c>
      <c r="S589">
        <f>_xlfn.XLOOKUP($D589,products!$A:$A,products!G:G,,0)</f>
        <v>1.0101</v>
      </c>
      <c r="T589">
        <f t="shared" si="9"/>
        <v>7.77</v>
      </c>
    </row>
    <row r="590" spans="1:20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t="str">
        <f>IF(_xlfn.XLOOKUP($C590,customers!$A:$A,customers!B:B," ",0) = 0, "N/A", _xlfn.XLOOKUP($C590,customers!$A:$A,customers!B:B," ",0))</f>
        <v>Valenka Stansbury</v>
      </c>
      <c r="G590" t="str">
        <f>IF(_xlfn.XLOOKUP($C590,customers!$A:$A,customers!C:C," ",0) = 0, "N/A", _xlfn.XLOOKUP(C590,customers!$A:$A,customers!C:C," ",0))</f>
        <v>vstansburygc@unblog.fr</v>
      </c>
      <c r="H590" t="str">
        <f>IF(_xlfn.XLOOKUP(C590,customers!A:A,customers!D:D," ",0) = 0, "N/A", _xlfn.XLOOKUP(C590,customers!A:A,customers!D:D," ",0))</f>
        <v>+1 (915) 530-3435</v>
      </c>
      <c r="I590" t="str">
        <f>IF(_xlfn.XLOOKUP($C590,customers!$A:$A,customers!E:E," ",0) = 0, "N/A", _xlfn.XLOOKUP($C590,customers!$A:$A,customers!E:E," ",0))</f>
        <v>10283 Ramsey Hill</v>
      </c>
      <c r="J590" t="str">
        <f>IF(_xlfn.XLOOKUP($C590,customers!$A:$A,customers!F:F," ",0) = 0, "N/A", _xlfn.XLOOKUP($C590,customers!$A:$A,customers!F:F," ",0))</f>
        <v>El Paso</v>
      </c>
      <c r="K590" t="str">
        <f>IF(_xlfn.XLOOKUP($C590,customers!$A:$A,customers!G:G," ",0) = 0, "N/A", _xlfn.XLOOKUP($C590,customers!$A:$A,customers!G:G," ",0))</f>
        <v>United States</v>
      </c>
      <c r="L590">
        <f>IF(_xlfn.XLOOKUP($C590,customers!$A:$A,customers!H:H," ",0) = 0, "N/A", _xlfn.XLOOKUP($C590,customers!$A:$A,customers!H:H," ",0))</f>
        <v>88553</v>
      </c>
      <c r="M590" t="str">
        <f>IF(_xlfn.XLOOKUP($C590,customers!$A:$A,customers!I:I," ",0) = 0, "N/A", _xlfn.XLOOKUP($C590,customers!$A:$A,customers!I:I," ",0))</f>
        <v>Yes</v>
      </c>
      <c r="N590" t="str">
        <f>_xlfn.XLOOKUP($D590,products!$A:$A,products!B:B,,0)</f>
        <v>Rob</v>
      </c>
      <c r="O590" t="str">
        <f>_xlfn.XLOOKUP($D590,products!$A:$A,products!C:C,,0)</f>
        <v>M</v>
      </c>
      <c r="P590">
        <f>_xlfn.XLOOKUP($D590,products!$A:$A,products!D:D,,0)</f>
        <v>0.5</v>
      </c>
      <c r="Q590">
        <f>_xlfn.XLOOKUP($D590,products!$A:$A,products!E:E,,0)</f>
        <v>5.97</v>
      </c>
      <c r="R590">
        <f>_xlfn.XLOOKUP($D590,products!$A:$A,products!F:F,,0)</f>
        <v>1.194</v>
      </c>
      <c r="S590">
        <f>_xlfn.XLOOKUP($D590,products!$A:$A,products!G:G,,0)</f>
        <v>0.35819999999999996</v>
      </c>
      <c r="T590">
        <f t="shared" si="9"/>
        <v>11.94</v>
      </c>
    </row>
    <row r="591" spans="1:20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t="str">
        <f>IF(_xlfn.XLOOKUP($C591,customers!$A:$A,customers!B:B," ",0) = 0, "N/A", _xlfn.XLOOKUP($C591,customers!$A:$A,customers!B:B," ",0))</f>
        <v>Daniel Heinonen</v>
      </c>
      <c r="G591" t="str">
        <f>IF(_xlfn.XLOOKUP($C591,customers!$A:$A,customers!C:C," ",0) = 0, "N/A", _xlfn.XLOOKUP(C591,customers!$A:$A,customers!C:C," ",0))</f>
        <v>dheinonengd@printfriendly.com</v>
      </c>
      <c r="H591" t="str">
        <f>IF(_xlfn.XLOOKUP(C591,customers!A:A,customers!D:D," ",0) = 0, "N/A", _xlfn.XLOOKUP(C591,customers!A:A,customers!D:D," ",0))</f>
        <v>N/A</v>
      </c>
      <c r="I591" t="str">
        <f>IF(_xlfn.XLOOKUP($C591,customers!$A:$A,customers!E:E," ",0) = 0, "N/A", _xlfn.XLOOKUP($C591,customers!$A:$A,customers!E:E," ",0))</f>
        <v>715 Kropf Hill</v>
      </c>
      <c r="J591" t="str">
        <f>IF(_xlfn.XLOOKUP($C591,customers!$A:$A,customers!F:F," ",0) = 0, "N/A", _xlfn.XLOOKUP($C591,customers!$A:$A,customers!F:F," ",0))</f>
        <v>Decatur</v>
      </c>
      <c r="K591" t="str">
        <f>IF(_xlfn.XLOOKUP($C591,customers!$A:$A,customers!G:G," ",0) = 0, "N/A", _xlfn.XLOOKUP($C591,customers!$A:$A,customers!G:G," ",0))</f>
        <v>United States</v>
      </c>
      <c r="L591">
        <f>IF(_xlfn.XLOOKUP($C591,customers!$A:$A,customers!H:H," ",0) = 0, "N/A", _xlfn.XLOOKUP($C591,customers!$A:$A,customers!H:H," ",0))</f>
        <v>30033</v>
      </c>
      <c r="M591" t="str">
        <f>IF(_xlfn.XLOOKUP($C591,customers!$A:$A,customers!I:I," ",0) = 0, "N/A", _xlfn.XLOOKUP($C591,customers!$A:$A,customers!I:I," ",0))</f>
        <v>No</v>
      </c>
      <c r="N591" t="str">
        <f>_xlfn.XLOOKUP($D591,products!$A:$A,products!B:B,,0)</f>
        <v>Exc</v>
      </c>
      <c r="O591" t="str">
        <f>_xlfn.XLOOKUP($D591,products!$A:$A,products!C:C,,0)</f>
        <v>L</v>
      </c>
      <c r="P591">
        <f>_xlfn.XLOOKUP($D591,products!$A:$A,products!D:D,,0)</f>
        <v>2.5</v>
      </c>
      <c r="Q591">
        <f>_xlfn.XLOOKUP($D591,products!$A:$A,products!E:E,,0)</f>
        <v>34.154999999999994</v>
      </c>
      <c r="R591">
        <f>_xlfn.XLOOKUP($D591,products!$A:$A,products!F:F,,0)</f>
        <v>1.3661999999999999</v>
      </c>
      <c r="S591">
        <f>_xlfn.XLOOKUP($D591,products!$A:$A,products!G:G,,0)</f>
        <v>3.7570499999999996</v>
      </c>
      <c r="T591">
        <f t="shared" si="9"/>
        <v>204.92999999999995</v>
      </c>
    </row>
    <row r="592" spans="1:20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t="str">
        <f>IF(_xlfn.XLOOKUP($C592,customers!$A:$A,customers!B:B," ",0) = 0, "N/A", _xlfn.XLOOKUP($C592,customers!$A:$A,customers!B:B," ",0))</f>
        <v>Jewelle Shenton</v>
      </c>
      <c r="G592" t="str">
        <f>IF(_xlfn.XLOOKUP($C592,customers!$A:$A,customers!C:C," ",0) = 0, "N/A", _xlfn.XLOOKUP(C592,customers!$A:$A,customers!C:C," ",0))</f>
        <v>jshentonge@google.com.hk</v>
      </c>
      <c r="H592" t="str">
        <f>IF(_xlfn.XLOOKUP(C592,customers!A:A,customers!D:D," ",0) = 0, "N/A", _xlfn.XLOOKUP(C592,customers!A:A,customers!D:D," ",0))</f>
        <v>+1 (650) 712-0135</v>
      </c>
      <c r="I592" t="str">
        <f>IF(_xlfn.XLOOKUP($C592,customers!$A:$A,customers!E:E," ",0) = 0, "N/A", _xlfn.XLOOKUP($C592,customers!$A:$A,customers!E:E," ",0))</f>
        <v>46367 Waubesa Hill</v>
      </c>
      <c r="J592" t="str">
        <f>IF(_xlfn.XLOOKUP($C592,customers!$A:$A,customers!F:F," ",0) = 0, "N/A", _xlfn.XLOOKUP($C592,customers!$A:$A,customers!F:F," ",0))</f>
        <v>Orange</v>
      </c>
      <c r="K592" t="str">
        <f>IF(_xlfn.XLOOKUP($C592,customers!$A:$A,customers!G:G," ",0) = 0, "N/A", _xlfn.XLOOKUP($C592,customers!$A:$A,customers!G:G," ",0))</f>
        <v>United States</v>
      </c>
      <c r="L592">
        <f>IF(_xlfn.XLOOKUP($C592,customers!$A:$A,customers!H:H," ",0) = 0, "N/A", _xlfn.XLOOKUP($C592,customers!$A:$A,customers!H:H," ",0))</f>
        <v>92668</v>
      </c>
      <c r="M592" t="str">
        <f>IF(_xlfn.XLOOKUP($C592,customers!$A:$A,customers!I:I," ",0) = 0, "N/A", _xlfn.XLOOKUP($C592,customers!$A:$A,customers!I:I," ",0))</f>
        <v>Yes</v>
      </c>
      <c r="N592" t="str">
        <f>_xlfn.XLOOKUP($D592,products!$A:$A,products!B:B,,0)</f>
        <v>Exc</v>
      </c>
      <c r="O592" t="str">
        <f>_xlfn.XLOOKUP($D592,products!$A:$A,products!C:C,,0)</f>
        <v>M</v>
      </c>
      <c r="P592">
        <f>_xlfn.XLOOKUP($D592,products!$A:$A,products!D:D,,0)</f>
        <v>2.5</v>
      </c>
      <c r="Q592">
        <f>_xlfn.XLOOKUP($D592,products!$A:$A,products!E:E,,0)</f>
        <v>31.624999999999996</v>
      </c>
      <c r="R592">
        <f>_xlfn.XLOOKUP($D592,products!$A:$A,products!F:F,,0)</f>
        <v>1.2649999999999999</v>
      </c>
      <c r="S592">
        <f>_xlfn.XLOOKUP($D592,products!$A:$A,products!G:G,,0)</f>
        <v>3.4787499999999998</v>
      </c>
      <c r="T592">
        <f t="shared" si="9"/>
        <v>63.249999999999993</v>
      </c>
    </row>
    <row r="593" spans="1:20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t="str">
        <f>IF(_xlfn.XLOOKUP($C593,customers!$A:$A,customers!B:B," ",0) = 0, "N/A", _xlfn.XLOOKUP($C593,customers!$A:$A,customers!B:B," ",0))</f>
        <v>Jennifer Wilkisson</v>
      </c>
      <c r="G593" t="str">
        <f>IF(_xlfn.XLOOKUP($C593,customers!$A:$A,customers!C:C," ",0) = 0, "N/A", _xlfn.XLOOKUP(C593,customers!$A:$A,customers!C:C," ",0))</f>
        <v>jwilkissongf@nba.com</v>
      </c>
      <c r="H593" t="str">
        <f>IF(_xlfn.XLOOKUP(C593,customers!A:A,customers!D:D," ",0) = 0, "N/A", _xlfn.XLOOKUP(C593,customers!A:A,customers!D:D," ",0))</f>
        <v>N/A</v>
      </c>
      <c r="I593" t="str">
        <f>IF(_xlfn.XLOOKUP($C593,customers!$A:$A,customers!E:E," ",0) = 0, "N/A", _xlfn.XLOOKUP($C593,customers!$A:$A,customers!E:E," ",0))</f>
        <v>26051 Golf Course Road</v>
      </c>
      <c r="J593" t="str">
        <f>IF(_xlfn.XLOOKUP($C593,customers!$A:$A,customers!F:F," ",0) = 0, "N/A", _xlfn.XLOOKUP($C593,customers!$A:$A,customers!F:F," ",0))</f>
        <v>Huntington Beach</v>
      </c>
      <c r="K593" t="str">
        <f>IF(_xlfn.XLOOKUP($C593,customers!$A:$A,customers!G:G," ",0) = 0, "N/A", _xlfn.XLOOKUP($C593,customers!$A:$A,customers!G:G," ",0))</f>
        <v>United States</v>
      </c>
      <c r="L593">
        <f>IF(_xlfn.XLOOKUP($C593,customers!$A:$A,customers!H:H," ",0) = 0, "N/A", _xlfn.XLOOKUP($C593,customers!$A:$A,customers!H:H," ",0))</f>
        <v>92648</v>
      </c>
      <c r="M593" t="str">
        <f>IF(_xlfn.XLOOKUP($C593,customers!$A:$A,customers!I:I," ",0) = 0, "N/A", _xlfn.XLOOKUP($C593,customers!$A:$A,customers!I:I," ",0))</f>
        <v>Yes</v>
      </c>
      <c r="N593" t="str">
        <f>_xlfn.XLOOKUP($D593,products!$A:$A,products!B:B,,0)</f>
        <v>Rob</v>
      </c>
      <c r="O593" t="str">
        <f>_xlfn.XLOOKUP($D593,products!$A:$A,products!C:C,,0)</f>
        <v>D</v>
      </c>
      <c r="P593">
        <f>_xlfn.XLOOKUP($D593,products!$A:$A,products!D:D,,0)</f>
        <v>0.2</v>
      </c>
      <c r="Q593">
        <f>_xlfn.XLOOKUP($D593,products!$A:$A,products!E:E,,0)</f>
        <v>2.6849999999999996</v>
      </c>
      <c r="R593">
        <f>_xlfn.XLOOKUP($D593,products!$A:$A,products!F:F,,0)</f>
        <v>1.3424999999999998</v>
      </c>
      <c r="S593">
        <f>_xlfn.XLOOKUP($D593,products!$A:$A,products!G:G,,0)</f>
        <v>0.16109999999999997</v>
      </c>
      <c r="T593">
        <f t="shared" si="9"/>
        <v>8.0549999999999997</v>
      </c>
    </row>
    <row r="594" spans="1:20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t="str">
        <f>IF(_xlfn.XLOOKUP($C594,customers!$A:$A,customers!B:B," ",0) = 0, "N/A", _xlfn.XLOOKUP($C594,customers!$A:$A,customers!B:B," ",0))</f>
        <v>Kylie Mowat</v>
      </c>
      <c r="G594" t="str">
        <f>IF(_xlfn.XLOOKUP($C594,customers!$A:$A,customers!C:C," ",0) = 0, "N/A", _xlfn.XLOOKUP(C594,customers!$A:$A,customers!C:C," ",0))</f>
        <v>N/A</v>
      </c>
      <c r="H594" t="str">
        <f>IF(_xlfn.XLOOKUP(C594,customers!A:A,customers!D:D," ",0) = 0, "N/A", _xlfn.XLOOKUP(C594,customers!A:A,customers!D:D," ",0))</f>
        <v>+1 (206) 275-3973</v>
      </c>
      <c r="I594" t="str">
        <f>IF(_xlfn.XLOOKUP($C594,customers!$A:$A,customers!E:E," ",0) = 0, "N/A", _xlfn.XLOOKUP($C594,customers!$A:$A,customers!E:E," ",0))</f>
        <v>06512 Shopko Court</v>
      </c>
      <c r="J594" t="str">
        <f>IF(_xlfn.XLOOKUP($C594,customers!$A:$A,customers!F:F," ",0) = 0, "N/A", _xlfn.XLOOKUP($C594,customers!$A:$A,customers!F:F," ",0))</f>
        <v>Milwaukee</v>
      </c>
      <c r="K594" t="str">
        <f>IF(_xlfn.XLOOKUP($C594,customers!$A:$A,customers!G:G," ",0) = 0, "N/A", _xlfn.XLOOKUP($C594,customers!$A:$A,customers!G:G," ",0))</f>
        <v>United States</v>
      </c>
      <c r="L594">
        <f>IF(_xlfn.XLOOKUP($C594,customers!$A:$A,customers!H:H," ",0) = 0, "N/A", _xlfn.XLOOKUP($C594,customers!$A:$A,customers!H:H," ",0))</f>
        <v>53285</v>
      </c>
      <c r="M594" t="str">
        <f>IF(_xlfn.XLOOKUP($C594,customers!$A:$A,customers!I:I," ",0) = 0, "N/A", _xlfn.XLOOKUP($C594,customers!$A:$A,customers!I:I," ",0))</f>
        <v>No</v>
      </c>
      <c r="N594" t="str">
        <f>_xlfn.XLOOKUP($D594,products!$A:$A,products!B:B,,0)</f>
        <v>Ara</v>
      </c>
      <c r="O594" t="str">
        <f>_xlfn.XLOOKUP($D594,products!$A:$A,products!C:C,,0)</f>
        <v>M</v>
      </c>
      <c r="P594">
        <f>_xlfn.XLOOKUP($D594,products!$A:$A,products!D:D,,0)</f>
        <v>2.5</v>
      </c>
      <c r="Q594">
        <f>_xlfn.XLOOKUP($D594,products!$A:$A,products!E:E,,0)</f>
        <v>25.874999999999996</v>
      </c>
      <c r="R594">
        <f>_xlfn.XLOOKUP($D594,products!$A:$A,products!F:F,,0)</f>
        <v>1.0349999999999999</v>
      </c>
      <c r="S594">
        <f>_xlfn.XLOOKUP($D594,products!$A:$A,products!G:G,,0)</f>
        <v>2.3287499999999994</v>
      </c>
      <c r="T594">
        <f t="shared" si="9"/>
        <v>51.749999999999993</v>
      </c>
    </row>
    <row r="595" spans="1:20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t="str">
        <f>IF(_xlfn.XLOOKUP($C595,customers!$A:$A,customers!B:B," ",0) = 0, "N/A", _xlfn.XLOOKUP($C595,customers!$A:$A,customers!B:B," ",0))</f>
        <v>Cody Verissimo</v>
      </c>
      <c r="G595" t="str">
        <f>IF(_xlfn.XLOOKUP($C595,customers!$A:$A,customers!C:C," ",0) = 0, "N/A", _xlfn.XLOOKUP(C595,customers!$A:$A,customers!C:C," ",0))</f>
        <v>cverissimogh@theglobeandmail.com</v>
      </c>
      <c r="H595" t="str">
        <f>IF(_xlfn.XLOOKUP(C595,customers!A:A,customers!D:D," ",0) = 0, "N/A", _xlfn.XLOOKUP(C595,customers!A:A,customers!D:D," ",0))</f>
        <v>N/A</v>
      </c>
      <c r="I595" t="str">
        <f>IF(_xlfn.XLOOKUP($C595,customers!$A:$A,customers!E:E," ",0) = 0, "N/A", _xlfn.XLOOKUP($C595,customers!$A:$A,customers!E:E," ",0))</f>
        <v>18 Bluestem Avenue</v>
      </c>
      <c r="J595" t="str">
        <f>IF(_xlfn.XLOOKUP($C595,customers!$A:$A,customers!F:F," ",0) = 0, "N/A", _xlfn.XLOOKUP($C595,customers!$A:$A,customers!F:F," ",0))</f>
        <v>Upton</v>
      </c>
      <c r="K595" t="str">
        <f>IF(_xlfn.XLOOKUP($C595,customers!$A:$A,customers!G:G," ",0) = 0, "N/A", _xlfn.XLOOKUP($C595,customers!$A:$A,customers!G:G," ",0))</f>
        <v>United Kingdom</v>
      </c>
      <c r="L595" t="str">
        <f>IF(_xlfn.XLOOKUP($C595,customers!$A:$A,customers!H:H," ",0) = 0, "N/A", _xlfn.XLOOKUP($C595,customers!$A:$A,customers!H:H," ",0))</f>
        <v>DN21</v>
      </c>
      <c r="M595" t="str">
        <f>IF(_xlfn.XLOOKUP($C595,customers!$A:$A,customers!I:I," ",0) = 0, "N/A", _xlfn.XLOOKUP($C595,customers!$A:$A,customers!I:I," ",0))</f>
        <v>Yes</v>
      </c>
      <c r="N595" t="str">
        <f>_xlfn.XLOOKUP($D595,products!$A:$A,products!B:B,,0)</f>
        <v>Exc</v>
      </c>
      <c r="O595" t="str">
        <f>_xlfn.XLOOKUP($D595,products!$A:$A,products!C:C,,0)</f>
        <v>D</v>
      </c>
      <c r="P595">
        <f>_xlfn.XLOOKUP($D595,products!$A:$A,products!D:D,,0)</f>
        <v>2.5</v>
      </c>
      <c r="Q595">
        <f>_xlfn.XLOOKUP($D595,products!$A:$A,products!E:E,,0)</f>
        <v>27.945</v>
      </c>
      <c r="R595">
        <f>_xlfn.XLOOKUP($D595,products!$A:$A,products!F:F,,0)</f>
        <v>1.1177999999999999</v>
      </c>
      <c r="S595">
        <f>_xlfn.XLOOKUP($D595,products!$A:$A,products!G:G,,0)</f>
        <v>3.07395</v>
      </c>
      <c r="T595">
        <f t="shared" si="9"/>
        <v>27.945</v>
      </c>
    </row>
    <row r="596" spans="1:20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t="str">
        <f>IF(_xlfn.XLOOKUP($C596,customers!$A:$A,customers!B:B," ",0) = 0, "N/A", _xlfn.XLOOKUP($C596,customers!$A:$A,customers!B:B," ",0))</f>
        <v>Gabriel Starcks</v>
      </c>
      <c r="G596" t="str">
        <f>IF(_xlfn.XLOOKUP($C596,customers!$A:$A,customers!C:C," ",0) = 0, "N/A", _xlfn.XLOOKUP(C596,customers!$A:$A,customers!C:C," ",0))</f>
        <v>gstarcksgi@abc.net.au</v>
      </c>
      <c r="H596" t="str">
        <f>IF(_xlfn.XLOOKUP(C596,customers!A:A,customers!D:D," ",0) = 0, "N/A", _xlfn.XLOOKUP(C596,customers!A:A,customers!D:D," ",0))</f>
        <v>+1 (423) 903-3146</v>
      </c>
      <c r="I596" t="str">
        <f>IF(_xlfn.XLOOKUP($C596,customers!$A:$A,customers!E:E," ",0) = 0, "N/A", _xlfn.XLOOKUP($C596,customers!$A:$A,customers!E:E," ",0))</f>
        <v>5 Northland Alley</v>
      </c>
      <c r="J596" t="str">
        <f>IF(_xlfn.XLOOKUP($C596,customers!$A:$A,customers!F:F," ",0) = 0, "N/A", _xlfn.XLOOKUP($C596,customers!$A:$A,customers!F:F," ",0))</f>
        <v>Chattanooga</v>
      </c>
      <c r="K596" t="str">
        <f>IF(_xlfn.XLOOKUP($C596,customers!$A:$A,customers!G:G," ",0) = 0, "N/A", _xlfn.XLOOKUP($C596,customers!$A:$A,customers!G:G," ",0))</f>
        <v>United States</v>
      </c>
      <c r="L596">
        <f>IF(_xlfn.XLOOKUP($C596,customers!$A:$A,customers!H:H," ",0) = 0, "N/A", _xlfn.XLOOKUP($C596,customers!$A:$A,customers!H:H," ",0))</f>
        <v>37416</v>
      </c>
      <c r="M596" t="str">
        <f>IF(_xlfn.XLOOKUP($C596,customers!$A:$A,customers!I:I," ",0) = 0, "N/A", _xlfn.XLOOKUP($C596,customers!$A:$A,customers!I:I," ",0))</f>
        <v>No</v>
      </c>
      <c r="N596" t="str">
        <f>_xlfn.XLOOKUP($D596,products!$A:$A,products!B:B,,0)</f>
        <v>Ara</v>
      </c>
      <c r="O596" t="str">
        <f>_xlfn.XLOOKUP($D596,products!$A:$A,products!C:C,,0)</f>
        <v>L</v>
      </c>
      <c r="P596">
        <f>_xlfn.XLOOKUP($D596,products!$A:$A,products!D:D,,0)</f>
        <v>2.5</v>
      </c>
      <c r="Q596">
        <f>_xlfn.XLOOKUP($D596,products!$A:$A,products!E:E,,0)</f>
        <v>29.784999999999997</v>
      </c>
      <c r="R596">
        <f>_xlfn.XLOOKUP($D596,products!$A:$A,products!F:F,,0)</f>
        <v>1.1913999999999998</v>
      </c>
      <c r="S596">
        <f>_xlfn.XLOOKUP($D596,products!$A:$A,products!G:G,,0)</f>
        <v>2.6806499999999995</v>
      </c>
      <c r="T596">
        <f t="shared" si="9"/>
        <v>59.569999999999993</v>
      </c>
    </row>
    <row r="597" spans="1:20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t="str">
        <f>IF(_xlfn.XLOOKUP($C597,customers!$A:$A,customers!B:B," ",0) = 0, "N/A", _xlfn.XLOOKUP($C597,customers!$A:$A,customers!B:B," ",0))</f>
        <v>Darby Dummer</v>
      </c>
      <c r="G597" t="str">
        <f>IF(_xlfn.XLOOKUP($C597,customers!$A:$A,customers!C:C," ",0) = 0, "N/A", _xlfn.XLOOKUP(C597,customers!$A:$A,customers!C:C," ",0))</f>
        <v>N/A</v>
      </c>
      <c r="H597" t="str">
        <f>IF(_xlfn.XLOOKUP(C597,customers!A:A,customers!D:D," ",0) = 0, "N/A", _xlfn.XLOOKUP(C597,customers!A:A,customers!D:D," ",0))</f>
        <v>N/A</v>
      </c>
      <c r="I597" t="str">
        <f>IF(_xlfn.XLOOKUP($C597,customers!$A:$A,customers!E:E," ",0) = 0, "N/A", _xlfn.XLOOKUP($C597,customers!$A:$A,customers!E:E," ",0))</f>
        <v>6664 Huxley Place</v>
      </c>
      <c r="J597" t="str">
        <f>IF(_xlfn.XLOOKUP($C597,customers!$A:$A,customers!F:F," ",0) = 0, "N/A", _xlfn.XLOOKUP($C597,customers!$A:$A,customers!F:F," ",0))</f>
        <v>Manchester</v>
      </c>
      <c r="K597" t="str">
        <f>IF(_xlfn.XLOOKUP($C597,customers!$A:$A,customers!G:G," ",0) = 0, "N/A", _xlfn.XLOOKUP($C597,customers!$A:$A,customers!G:G," ",0))</f>
        <v>United Kingdom</v>
      </c>
      <c r="L597" t="str">
        <f>IF(_xlfn.XLOOKUP($C597,customers!$A:$A,customers!H:H," ",0) = 0, "N/A", _xlfn.XLOOKUP($C597,customers!$A:$A,customers!H:H," ",0))</f>
        <v>M14</v>
      </c>
      <c r="M597" t="str">
        <f>IF(_xlfn.XLOOKUP($C597,customers!$A:$A,customers!I:I," ",0) = 0, "N/A", _xlfn.XLOOKUP($C597,customers!$A:$A,customers!I:I," ",0))</f>
        <v>No</v>
      </c>
      <c r="N597" t="str">
        <f>_xlfn.XLOOKUP($D597,products!$A:$A,products!B:B,,0)</f>
        <v>Exc</v>
      </c>
      <c r="O597" t="str">
        <f>_xlfn.XLOOKUP($D597,products!$A:$A,products!C:C,,0)</f>
        <v>L</v>
      </c>
      <c r="P597">
        <f>_xlfn.XLOOKUP($D597,products!$A:$A,products!D:D,,0)</f>
        <v>1</v>
      </c>
      <c r="Q597">
        <f>_xlfn.XLOOKUP($D597,products!$A:$A,products!E:E,,0)</f>
        <v>14.85</v>
      </c>
      <c r="R597">
        <f>_xlfn.XLOOKUP($D597,products!$A:$A,products!F:F,,0)</f>
        <v>1.4849999999999999</v>
      </c>
      <c r="S597">
        <f>_xlfn.XLOOKUP($D597,products!$A:$A,products!G:G,,0)</f>
        <v>1.6335</v>
      </c>
      <c r="T597">
        <f t="shared" si="9"/>
        <v>14.85</v>
      </c>
    </row>
    <row r="598" spans="1:20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t="str">
        <f>IF(_xlfn.XLOOKUP($C598,customers!$A:$A,customers!B:B," ",0) = 0, "N/A", _xlfn.XLOOKUP($C598,customers!$A:$A,customers!B:B," ",0))</f>
        <v>Kienan Scholard</v>
      </c>
      <c r="G598" t="str">
        <f>IF(_xlfn.XLOOKUP($C598,customers!$A:$A,customers!C:C," ",0) = 0, "N/A", _xlfn.XLOOKUP(C598,customers!$A:$A,customers!C:C," ",0))</f>
        <v>kscholardgk@sbwire.com</v>
      </c>
      <c r="H598" t="str">
        <f>IF(_xlfn.XLOOKUP(C598,customers!A:A,customers!D:D," ",0) = 0, "N/A", _xlfn.XLOOKUP(C598,customers!A:A,customers!D:D," ",0))</f>
        <v>+1 (614) 199-9032</v>
      </c>
      <c r="I598" t="str">
        <f>IF(_xlfn.XLOOKUP($C598,customers!$A:$A,customers!E:E," ",0) = 0, "N/A", _xlfn.XLOOKUP($C598,customers!$A:$A,customers!E:E," ",0))</f>
        <v>47910 Longview Place</v>
      </c>
      <c r="J598" t="str">
        <f>IF(_xlfn.XLOOKUP($C598,customers!$A:$A,customers!F:F," ",0) = 0, "N/A", _xlfn.XLOOKUP($C598,customers!$A:$A,customers!F:F," ",0))</f>
        <v>Columbus</v>
      </c>
      <c r="K598" t="str">
        <f>IF(_xlfn.XLOOKUP($C598,customers!$A:$A,customers!G:G," ",0) = 0, "N/A", _xlfn.XLOOKUP($C598,customers!$A:$A,customers!G:G," ",0))</f>
        <v>United States</v>
      </c>
      <c r="L598">
        <f>IF(_xlfn.XLOOKUP($C598,customers!$A:$A,customers!H:H," ",0) = 0, "N/A", _xlfn.XLOOKUP($C598,customers!$A:$A,customers!H:H," ",0))</f>
        <v>43268</v>
      </c>
      <c r="M598" t="str">
        <f>IF(_xlfn.XLOOKUP($C598,customers!$A:$A,customers!I:I," ",0) = 0, "N/A", _xlfn.XLOOKUP($C598,customers!$A:$A,customers!I:I," ",0))</f>
        <v>No</v>
      </c>
      <c r="N598" t="str">
        <f>_xlfn.XLOOKUP($D598,products!$A:$A,products!B:B,,0)</f>
        <v>Ara</v>
      </c>
      <c r="O598" t="str">
        <f>_xlfn.XLOOKUP($D598,products!$A:$A,products!C:C,,0)</f>
        <v>M</v>
      </c>
      <c r="P598">
        <f>_xlfn.XLOOKUP($D598,products!$A:$A,products!D:D,,0)</f>
        <v>0.5</v>
      </c>
      <c r="Q598">
        <f>_xlfn.XLOOKUP($D598,products!$A:$A,products!E:E,,0)</f>
        <v>6.75</v>
      </c>
      <c r="R598">
        <f>_xlfn.XLOOKUP($D598,products!$A:$A,products!F:F,,0)</f>
        <v>1.35</v>
      </c>
      <c r="S598">
        <f>_xlfn.XLOOKUP($D598,products!$A:$A,products!G:G,,0)</f>
        <v>0.60749999999999993</v>
      </c>
      <c r="T598">
        <f t="shared" si="9"/>
        <v>33.75</v>
      </c>
    </row>
    <row r="599" spans="1:20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t="str">
        <f>IF(_xlfn.XLOOKUP($C599,customers!$A:$A,customers!B:B," ",0) = 0, "N/A", _xlfn.XLOOKUP($C599,customers!$A:$A,customers!B:B," ",0))</f>
        <v>Bo Kindley</v>
      </c>
      <c r="G599" t="str">
        <f>IF(_xlfn.XLOOKUP($C599,customers!$A:$A,customers!C:C," ",0) = 0, "N/A", _xlfn.XLOOKUP(C599,customers!$A:$A,customers!C:C," ",0))</f>
        <v>bkindleygl@wikimedia.org</v>
      </c>
      <c r="H599" t="str">
        <f>IF(_xlfn.XLOOKUP(C599,customers!A:A,customers!D:D," ",0) = 0, "N/A", _xlfn.XLOOKUP(C599,customers!A:A,customers!D:D," ",0))</f>
        <v>+1 (650) 799-2315</v>
      </c>
      <c r="I599" t="str">
        <f>IF(_xlfn.XLOOKUP($C599,customers!$A:$A,customers!E:E," ",0) = 0, "N/A", _xlfn.XLOOKUP($C599,customers!$A:$A,customers!E:E," ",0))</f>
        <v>2 Village Plaza</v>
      </c>
      <c r="J599" t="str">
        <f>IF(_xlfn.XLOOKUP($C599,customers!$A:$A,customers!F:F," ",0) = 0, "N/A", _xlfn.XLOOKUP($C599,customers!$A:$A,customers!F:F," ",0))</f>
        <v>Pasadena</v>
      </c>
      <c r="K599" t="str">
        <f>IF(_xlfn.XLOOKUP($C599,customers!$A:$A,customers!G:G," ",0) = 0, "N/A", _xlfn.XLOOKUP($C599,customers!$A:$A,customers!G:G," ",0))</f>
        <v>United States</v>
      </c>
      <c r="L599">
        <f>IF(_xlfn.XLOOKUP($C599,customers!$A:$A,customers!H:H," ",0) = 0, "N/A", _xlfn.XLOOKUP($C599,customers!$A:$A,customers!H:H," ",0))</f>
        <v>91186</v>
      </c>
      <c r="M599" t="str">
        <f>IF(_xlfn.XLOOKUP($C599,customers!$A:$A,customers!I:I," ",0) = 0, "N/A", _xlfn.XLOOKUP($C599,customers!$A:$A,customers!I:I," ",0))</f>
        <v>Yes</v>
      </c>
      <c r="N599" t="str">
        <f>_xlfn.XLOOKUP($D599,products!$A:$A,products!B:B,,0)</f>
        <v>Lib</v>
      </c>
      <c r="O599" t="str">
        <f>_xlfn.XLOOKUP($D599,products!$A:$A,products!C:C,,0)</f>
        <v>L</v>
      </c>
      <c r="P599">
        <f>_xlfn.XLOOKUP($D599,products!$A:$A,products!D:D,,0)</f>
        <v>2.5</v>
      </c>
      <c r="Q599">
        <f>_xlfn.XLOOKUP($D599,products!$A:$A,products!E:E,,0)</f>
        <v>36.454999999999998</v>
      </c>
      <c r="R599">
        <f>_xlfn.XLOOKUP($D599,products!$A:$A,products!F:F,,0)</f>
        <v>1.4581999999999999</v>
      </c>
      <c r="S599">
        <f>_xlfn.XLOOKUP($D599,products!$A:$A,products!G:G,,0)</f>
        <v>4.7391499999999995</v>
      </c>
      <c r="T599">
        <f t="shared" si="9"/>
        <v>145.82</v>
      </c>
    </row>
    <row r="600" spans="1:20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t="str">
        <f>IF(_xlfn.XLOOKUP($C600,customers!$A:$A,customers!B:B," ",0) = 0, "N/A", _xlfn.XLOOKUP($C600,customers!$A:$A,customers!B:B," ",0))</f>
        <v>Krissie Hammett</v>
      </c>
      <c r="G600" t="str">
        <f>IF(_xlfn.XLOOKUP($C600,customers!$A:$A,customers!C:C," ",0) = 0, "N/A", _xlfn.XLOOKUP(C600,customers!$A:$A,customers!C:C," ",0))</f>
        <v>khammettgm@dmoz.org</v>
      </c>
      <c r="H600" t="str">
        <f>IF(_xlfn.XLOOKUP(C600,customers!A:A,customers!D:D," ",0) = 0, "N/A", _xlfn.XLOOKUP(C600,customers!A:A,customers!D:D," ",0))</f>
        <v>+1 (415) 825-4799</v>
      </c>
      <c r="I600" t="str">
        <f>IF(_xlfn.XLOOKUP($C600,customers!$A:$A,customers!E:E," ",0) = 0, "N/A", _xlfn.XLOOKUP($C600,customers!$A:$A,customers!E:E," ",0))</f>
        <v>798 Grover Lane</v>
      </c>
      <c r="J600" t="str">
        <f>IF(_xlfn.XLOOKUP($C600,customers!$A:$A,customers!F:F," ",0) = 0, "N/A", _xlfn.XLOOKUP($C600,customers!$A:$A,customers!F:F," ",0))</f>
        <v>San Francisco</v>
      </c>
      <c r="K600" t="str">
        <f>IF(_xlfn.XLOOKUP($C600,customers!$A:$A,customers!G:G," ",0) = 0, "N/A", _xlfn.XLOOKUP($C600,customers!$A:$A,customers!G:G," ",0))</f>
        <v>United States</v>
      </c>
      <c r="L600">
        <f>IF(_xlfn.XLOOKUP($C600,customers!$A:$A,customers!H:H," ",0) = 0, "N/A", _xlfn.XLOOKUP($C600,customers!$A:$A,customers!H:H," ",0))</f>
        <v>94159</v>
      </c>
      <c r="M600" t="str">
        <f>IF(_xlfn.XLOOKUP($C600,customers!$A:$A,customers!I:I," ",0) = 0, "N/A", _xlfn.XLOOKUP($C600,customers!$A:$A,customers!I:I," ",0))</f>
        <v>Yes</v>
      </c>
      <c r="N600" t="str">
        <f>_xlfn.XLOOKUP($D600,products!$A:$A,products!B:B,,0)</f>
        <v>Rob</v>
      </c>
      <c r="O600" t="str">
        <f>_xlfn.XLOOKUP($D600,products!$A:$A,products!C:C,,0)</f>
        <v>M</v>
      </c>
      <c r="P600">
        <f>_xlfn.XLOOKUP($D600,products!$A:$A,products!D:D,,0)</f>
        <v>0.2</v>
      </c>
      <c r="Q600">
        <f>_xlfn.XLOOKUP($D600,products!$A:$A,products!E:E,,0)</f>
        <v>2.9849999999999999</v>
      </c>
      <c r="R600">
        <f>_xlfn.XLOOKUP($D600,products!$A:$A,products!F:F,,0)</f>
        <v>1.4924999999999999</v>
      </c>
      <c r="S600">
        <f>_xlfn.XLOOKUP($D600,products!$A:$A,products!G:G,,0)</f>
        <v>0.17909999999999998</v>
      </c>
      <c r="T600">
        <f t="shared" si="9"/>
        <v>11.94</v>
      </c>
    </row>
    <row r="601" spans="1:20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t="str">
        <f>IF(_xlfn.XLOOKUP($C601,customers!$A:$A,customers!B:B," ",0) = 0, "N/A", _xlfn.XLOOKUP($C601,customers!$A:$A,customers!B:B," ",0))</f>
        <v>Alisha Hulburt</v>
      </c>
      <c r="G601" t="str">
        <f>IF(_xlfn.XLOOKUP($C601,customers!$A:$A,customers!C:C," ",0) = 0, "N/A", _xlfn.XLOOKUP(C601,customers!$A:$A,customers!C:C," ",0))</f>
        <v>ahulburtgn@fda.gov</v>
      </c>
      <c r="H601" t="str">
        <f>IF(_xlfn.XLOOKUP(C601,customers!A:A,customers!D:D," ",0) = 0, "N/A", _xlfn.XLOOKUP(C601,customers!A:A,customers!D:D," ",0))</f>
        <v>N/A</v>
      </c>
      <c r="I601" t="str">
        <f>IF(_xlfn.XLOOKUP($C601,customers!$A:$A,customers!E:E," ",0) = 0, "N/A", _xlfn.XLOOKUP($C601,customers!$A:$A,customers!E:E," ",0))</f>
        <v>7997 Artisan Crossing</v>
      </c>
      <c r="J601" t="str">
        <f>IF(_xlfn.XLOOKUP($C601,customers!$A:$A,customers!F:F," ",0) = 0, "N/A", _xlfn.XLOOKUP($C601,customers!$A:$A,customers!F:F," ",0))</f>
        <v>Shreveport</v>
      </c>
      <c r="K601" t="str">
        <f>IF(_xlfn.XLOOKUP($C601,customers!$A:$A,customers!G:G," ",0) = 0, "N/A", _xlfn.XLOOKUP($C601,customers!$A:$A,customers!G:G," ",0))</f>
        <v>United States</v>
      </c>
      <c r="L601">
        <f>IF(_xlfn.XLOOKUP($C601,customers!$A:$A,customers!H:H," ",0) = 0, "N/A", _xlfn.XLOOKUP($C601,customers!$A:$A,customers!H:H," ",0))</f>
        <v>71137</v>
      </c>
      <c r="M601" t="str">
        <f>IF(_xlfn.XLOOKUP($C601,customers!$A:$A,customers!I:I," ",0) = 0, "N/A", _xlfn.XLOOKUP($C601,customers!$A:$A,customers!I:I," ",0))</f>
        <v>Yes</v>
      </c>
      <c r="N601" t="str">
        <f>_xlfn.XLOOKUP($D601,products!$A:$A,products!B:B,,0)</f>
        <v>Ara</v>
      </c>
      <c r="O601" t="str">
        <f>_xlfn.XLOOKUP($D601,products!$A:$A,products!C:C,,0)</f>
        <v>D</v>
      </c>
      <c r="P601">
        <f>_xlfn.XLOOKUP($D601,products!$A:$A,products!D:D,,0)</f>
        <v>0.2</v>
      </c>
      <c r="Q601">
        <f>_xlfn.XLOOKUP($D601,products!$A:$A,products!E:E,,0)</f>
        <v>2.9849999999999999</v>
      </c>
      <c r="R601">
        <f>_xlfn.XLOOKUP($D601,products!$A:$A,products!F:F,,0)</f>
        <v>1.4924999999999999</v>
      </c>
      <c r="S601">
        <f>_xlfn.XLOOKUP($D601,products!$A:$A,products!G:G,,0)</f>
        <v>0.26865</v>
      </c>
      <c r="T601">
        <f t="shared" si="9"/>
        <v>11.94</v>
      </c>
    </row>
    <row r="602" spans="1:20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t="str">
        <f>IF(_xlfn.XLOOKUP($C602,customers!$A:$A,customers!B:B," ",0) = 0, "N/A", _xlfn.XLOOKUP($C602,customers!$A:$A,customers!B:B," ",0))</f>
        <v>Peyter Lauritzen</v>
      </c>
      <c r="G602" t="str">
        <f>IF(_xlfn.XLOOKUP($C602,customers!$A:$A,customers!C:C," ",0) = 0, "N/A", _xlfn.XLOOKUP(C602,customers!$A:$A,customers!C:C," ",0))</f>
        <v>plauritzengo@photobucket.com</v>
      </c>
      <c r="H602" t="str">
        <f>IF(_xlfn.XLOOKUP(C602,customers!A:A,customers!D:D," ",0) = 0, "N/A", _xlfn.XLOOKUP(C602,customers!A:A,customers!D:D," ",0))</f>
        <v>+1 (215) 308-0788</v>
      </c>
      <c r="I602" t="str">
        <f>IF(_xlfn.XLOOKUP($C602,customers!$A:$A,customers!E:E," ",0) = 0, "N/A", _xlfn.XLOOKUP($C602,customers!$A:$A,customers!E:E," ",0))</f>
        <v>833 Monument Circle</v>
      </c>
      <c r="J602" t="str">
        <f>IF(_xlfn.XLOOKUP($C602,customers!$A:$A,customers!F:F," ",0) = 0, "N/A", _xlfn.XLOOKUP($C602,customers!$A:$A,customers!F:F," ",0))</f>
        <v>Philadelphia</v>
      </c>
      <c r="K602" t="str">
        <f>IF(_xlfn.XLOOKUP($C602,customers!$A:$A,customers!G:G," ",0) = 0, "N/A", _xlfn.XLOOKUP($C602,customers!$A:$A,customers!G:G," ",0))</f>
        <v>United States</v>
      </c>
      <c r="L602">
        <f>IF(_xlfn.XLOOKUP($C602,customers!$A:$A,customers!H:H," ",0) = 0, "N/A", _xlfn.XLOOKUP($C602,customers!$A:$A,customers!H:H," ",0))</f>
        <v>19141</v>
      </c>
      <c r="M602" t="str">
        <f>IF(_xlfn.XLOOKUP($C602,customers!$A:$A,customers!I:I," ",0) = 0, "N/A", _xlfn.XLOOKUP($C602,customers!$A:$A,customers!I:I," ",0))</f>
        <v>No</v>
      </c>
      <c r="N602" t="str">
        <f>_xlfn.XLOOKUP($D602,products!$A:$A,products!B:B,,0)</f>
        <v>Lib</v>
      </c>
      <c r="O602" t="str">
        <f>_xlfn.XLOOKUP($D602,products!$A:$A,products!C:C,,0)</f>
        <v>D</v>
      </c>
      <c r="P602">
        <f>_xlfn.XLOOKUP($D602,products!$A:$A,products!D:D,,0)</f>
        <v>0.5</v>
      </c>
      <c r="Q602">
        <f>_xlfn.XLOOKUP($D602,products!$A:$A,products!E:E,,0)</f>
        <v>7.77</v>
      </c>
      <c r="R602">
        <f>_xlfn.XLOOKUP($D602,products!$A:$A,products!F:F,,0)</f>
        <v>1.5539999999999998</v>
      </c>
      <c r="S602">
        <f>_xlfn.XLOOKUP($D602,products!$A:$A,products!G:G,,0)</f>
        <v>1.0101</v>
      </c>
      <c r="T602">
        <f t="shared" si="9"/>
        <v>7.77</v>
      </c>
    </row>
    <row r="603" spans="1:20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t="str">
        <f>IF(_xlfn.XLOOKUP($C603,customers!$A:$A,customers!B:B," ",0) = 0, "N/A", _xlfn.XLOOKUP($C603,customers!$A:$A,customers!B:B," ",0))</f>
        <v>Aurelia Burgwin</v>
      </c>
      <c r="G603" t="str">
        <f>IF(_xlfn.XLOOKUP($C603,customers!$A:$A,customers!C:C," ",0) = 0, "N/A", _xlfn.XLOOKUP(C603,customers!$A:$A,customers!C:C," ",0))</f>
        <v>aburgwingp@redcross.org</v>
      </c>
      <c r="H603" t="str">
        <f>IF(_xlfn.XLOOKUP(C603,customers!A:A,customers!D:D," ",0) = 0, "N/A", _xlfn.XLOOKUP(C603,customers!A:A,customers!D:D," ",0))</f>
        <v>+1 (314) 407-3962</v>
      </c>
      <c r="I603" t="str">
        <f>IF(_xlfn.XLOOKUP($C603,customers!$A:$A,customers!E:E," ",0) = 0, "N/A", _xlfn.XLOOKUP($C603,customers!$A:$A,customers!E:E," ",0))</f>
        <v>0 Amoth Alley</v>
      </c>
      <c r="J603" t="str">
        <f>IF(_xlfn.XLOOKUP($C603,customers!$A:$A,customers!F:F," ",0) = 0, "N/A", _xlfn.XLOOKUP($C603,customers!$A:$A,customers!F:F," ",0))</f>
        <v>Migrate</v>
      </c>
      <c r="K603" t="str">
        <f>IF(_xlfn.XLOOKUP($C603,customers!$A:$A,customers!G:G," ",0) = 0, "N/A", _xlfn.XLOOKUP($C603,customers!$A:$A,customers!G:G," ",0))</f>
        <v>United States</v>
      </c>
      <c r="L603">
        <f>IF(_xlfn.XLOOKUP($C603,customers!$A:$A,customers!H:H," ",0) = 0, "N/A", _xlfn.XLOOKUP($C603,customers!$A:$A,customers!H:H," ",0))</f>
        <v>41905</v>
      </c>
      <c r="M603" t="str">
        <f>IF(_xlfn.XLOOKUP($C603,customers!$A:$A,customers!I:I," ",0) = 0, "N/A", _xlfn.XLOOKUP($C603,customers!$A:$A,customers!I:I," ",0))</f>
        <v>Yes</v>
      </c>
      <c r="N603" t="str">
        <f>_xlfn.XLOOKUP($D603,products!$A:$A,products!B:B,,0)</f>
        <v>Rob</v>
      </c>
      <c r="O603" t="str">
        <f>_xlfn.XLOOKUP($D603,products!$A:$A,products!C:C,,0)</f>
        <v>L</v>
      </c>
      <c r="P603">
        <f>_xlfn.XLOOKUP($D603,products!$A:$A,products!D:D,,0)</f>
        <v>2.5</v>
      </c>
      <c r="Q603">
        <f>_xlfn.XLOOKUP($D603,products!$A:$A,products!E:E,,0)</f>
        <v>27.484999999999996</v>
      </c>
      <c r="R603">
        <f>_xlfn.XLOOKUP($D603,products!$A:$A,products!F:F,,0)</f>
        <v>1.0993999999999999</v>
      </c>
      <c r="S603">
        <f>_xlfn.XLOOKUP($D603,products!$A:$A,products!G:G,,0)</f>
        <v>1.6490999999999998</v>
      </c>
      <c r="T603">
        <f t="shared" si="9"/>
        <v>109.93999999999998</v>
      </c>
    </row>
    <row r="604" spans="1:20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t="str">
        <f>IF(_xlfn.XLOOKUP($C604,customers!$A:$A,customers!B:B," ",0) = 0, "N/A", _xlfn.XLOOKUP($C604,customers!$A:$A,customers!B:B," ",0))</f>
        <v>Emalee Rolin</v>
      </c>
      <c r="G604" t="str">
        <f>IF(_xlfn.XLOOKUP($C604,customers!$A:$A,customers!C:C," ",0) = 0, "N/A", _xlfn.XLOOKUP(C604,customers!$A:$A,customers!C:C," ",0))</f>
        <v>erolingq@google.fr</v>
      </c>
      <c r="H604" t="str">
        <f>IF(_xlfn.XLOOKUP(C604,customers!A:A,customers!D:D," ",0) = 0, "N/A", _xlfn.XLOOKUP(C604,customers!A:A,customers!D:D," ",0))</f>
        <v>+1 (419) 597-8743</v>
      </c>
      <c r="I604" t="str">
        <f>IF(_xlfn.XLOOKUP($C604,customers!$A:$A,customers!E:E," ",0) = 0, "N/A", _xlfn.XLOOKUP($C604,customers!$A:$A,customers!E:E," ",0))</f>
        <v>2 Merry Center</v>
      </c>
      <c r="J604" t="str">
        <f>IF(_xlfn.XLOOKUP($C604,customers!$A:$A,customers!F:F," ",0) = 0, "N/A", _xlfn.XLOOKUP($C604,customers!$A:$A,customers!F:F," ",0))</f>
        <v>Toledo</v>
      </c>
      <c r="K604" t="str">
        <f>IF(_xlfn.XLOOKUP($C604,customers!$A:$A,customers!G:G," ",0) = 0, "N/A", _xlfn.XLOOKUP($C604,customers!$A:$A,customers!G:G," ",0))</f>
        <v>United States</v>
      </c>
      <c r="L604">
        <f>IF(_xlfn.XLOOKUP($C604,customers!$A:$A,customers!H:H," ",0) = 0, "N/A", _xlfn.XLOOKUP($C604,customers!$A:$A,customers!H:H," ",0))</f>
        <v>43666</v>
      </c>
      <c r="M604" t="str">
        <f>IF(_xlfn.XLOOKUP($C604,customers!$A:$A,customers!I:I," ",0) = 0, "N/A", _xlfn.XLOOKUP($C604,customers!$A:$A,customers!I:I," ",0))</f>
        <v>Yes</v>
      </c>
      <c r="N604" t="str">
        <f>_xlfn.XLOOKUP($D604,products!$A:$A,products!B:B,,0)</f>
        <v>Exc</v>
      </c>
      <c r="O604" t="str">
        <f>_xlfn.XLOOKUP($D604,products!$A:$A,products!C:C,,0)</f>
        <v>L</v>
      </c>
      <c r="P604">
        <f>_xlfn.XLOOKUP($D604,products!$A:$A,products!D:D,,0)</f>
        <v>0.2</v>
      </c>
      <c r="Q604">
        <f>_xlfn.XLOOKUP($D604,products!$A:$A,products!E:E,,0)</f>
        <v>4.4550000000000001</v>
      </c>
      <c r="R604">
        <f>_xlfn.XLOOKUP($D604,products!$A:$A,products!F:F,,0)</f>
        <v>2.2275</v>
      </c>
      <c r="S604">
        <f>_xlfn.XLOOKUP($D604,products!$A:$A,products!G:G,,0)</f>
        <v>0.49004999999999999</v>
      </c>
      <c r="T604">
        <f t="shared" si="9"/>
        <v>22.274999999999999</v>
      </c>
    </row>
    <row r="605" spans="1:20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t="str">
        <f>IF(_xlfn.XLOOKUP($C605,customers!$A:$A,customers!B:B," ",0) = 0, "N/A", _xlfn.XLOOKUP($C605,customers!$A:$A,customers!B:B," ",0))</f>
        <v>Donavon Fowle</v>
      </c>
      <c r="G605" t="str">
        <f>IF(_xlfn.XLOOKUP($C605,customers!$A:$A,customers!C:C," ",0) = 0, "N/A", _xlfn.XLOOKUP(C605,customers!$A:$A,customers!C:C," ",0))</f>
        <v>dfowlegr@epa.gov</v>
      </c>
      <c r="H605" t="str">
        <f>IF(_xlfn.XLOOKUP(C605,customers!A:A,customers!D:D," ",0) = 0, "N/A", _xlfn.XLOOKUP(C605,customers!A:A,customers!D:D," ",0))</f>
        <v>N/A</v>
      </c>
      <c r="I605" t="str">
        <f>IF(_xlfn.XLOOKUP($C605,customers!$A:$A,customers!E:E," ",0) = 0, "N/A", _xlfn.XLOOKUP($C605,customers!$A:$A,customers!E:E," ",0))</f>
        <v>1 Mockingbird Trail</v>
      </c>
      <c r="J605" t="str">
        <f>IF(_xlfn.XLOOKUP($C605,customers!$A:$A,customers!F:F," ",0) = 0, "N/A", _xlfn.XLOOKUP($C605,customers!$A:$A,customers!F:F," ",0))</f>
        <v>Colorado Springs</v>
      </c>
      <c r="K605" t="str">
        <f>IF(_xlfn.XLOOKUP($C605,customers!$A:$A,customers!G:G," ",0) = 0, "N/A", _xlfn.XLOOKUP($C605,customers!$A:$A,customers!G:G," ",0))</f>
        <v>United States</v>
      </c>
      <c r="L605">
        <f>IF(_xlfn.XLOOKUP($C605,customers!$A:$A,customers!H:H," ",0) = 0, "N/A", _xlfn.XLOOKUP($C605,customers!$A:$A,customers!H:H," ",0))</f>
        <v>80945</v>
      </c>
      <c r="M605" t="str">
        <f>IF(_xlfn.XLOOKUP($C605,customers!$A:$A,customers!I:I," ",0) = 0, "N/A", _xlfn.XLOOKUP($C605,customers!$A:$A,customers!I:I," ",0))</f>
        <v>No</v>
      </c>
      <c r="N605" t="str">
        <f>_xlfn.XLOOKUP($D605,products!$A:$A,products!B:B,,0)</f>
        <v>Rob</v>
      </c>
      <c r="O605" t="str">
        <f>_xlfn.XLOOKUP($D605,products!$A:$A,products!C:C,,0)</f>
        <v>M</v>
      </c>
      <c r="P605">
        <f>_xlfn.XLOOKUP($D605,products!$A:$A,products!D:D,,0)</f>
        <v>0.2</v>
      </c>
      <c r="Q605">
        <f>_xlfn.XLOOKUP($D605,products!$A:$A,products!E:E,,0)</f>
        <v>2.9849999999999999</v>
      </c>
      <c r="R605">
        <f>_xlfn.XLOOKUP($D605,products!$A:$A,products!F:F,,0)</f>
        <v>1.4924999999999999</v>
      </c>
      <c r="S605">
        <f>_xlfn.XLOOKUP($D605,products!$A:$A,products!G:G,,0)</f>
        <v>0.17909999999999998</v>
      </c>
      <c r="T605">
        <f t="shared" si="9"/>
        <v>8.9550000000000001</v>
      </c>
    </row>
    <row r="606" spans="1:20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t="str">
        <f>IF(_xlfn.XLOOKUP($C606,customers!$A:$A,customers!B:B," ",0) = 0, "N/A", _xlfn.XLOOKUP($C606,customers!$A:$A,customers!B:B," ",0))</f>
        <v>Jorge Bettison</v>
      </c>
      <c r="G606" t="str">
        <f>IF(_xlfn.XLOOKUP($C606,customers!$A:$A,customers!C:C," ",0) = 0, "N/A", _xlfn.XLOOKUP(C606,customers!$A:$A,customers!C:C," ",0))</f>
        <v>N/A</v>
      </c>
      <c r="H606" t="str">
        <f>IF(_xlfn.XLOOKUP(C606,customers!A:A,customers!D:D," ",0) = 0, "N/A", _xlfn.XLOOKUP(C606,customers!A:A,customers!D:D," ",0))</f>
        <v>+353 (782) 457-9198</v>
      </c>
      <c r="I606" t="str">
        <f>IF(_xlfn.XLOOKUP($C606,customers!$A:$A,customers!E:E," ",0) = 0, "N/A", _xlfn.XLOOKUP($C606,customers!$A:$A,customers!E:E," ",0))</f>
        <v>3336 Lien Plaza</v>
      </c>
      <c r="J606" t="str">
        <f>IF(_xlfn.XLOOKUP($C606,customers!$A:$A,customers!F:F," ",0) = 0, "N/A", _xlfn.XLOOKUP($C606,customers!$A:$A,customers!F:F," ",0))</f>
        <v>Longwood</v>
      </c>
      <c r="K606" t="str">
        <f>IF(_xlfn.XLOOKUP($C606,customers!$A:$A,customers!G:G," ",0) = 0, "N/A", _xlfn.XLOOKUP($C606,customers!$A:$A,customers!G:G," ",0))</f>
        <v>Ireland</v>
      </c>
      <c r="L606" t="str">
        <f>IF(_xlfn.XLOOKUP($C606,customers!$A:$A,customers!H:H," ",0) = 0, "N/A", _xlfn.XLOOKUP($C606,customers!$A:$A,customers!H:H," ",0))</f>
        <v>D02</v>
      </c>
      <c r="M606" t="str">
        <f>IF(_xlfn.XLOOKUP($C606,customers!$A:$A,customers!I:I," ",0) = 0, "N/A", _xlfn.XLOOKUP($C606,customers!$A:$A,customers!I:I," ",0))</f>
        <v>No</v>
      </c>
      <c r="N606" t="str">
        <f>_xlfn.XLOOKUP($D606,products!$A:$A,products!B:B,,0)</f>
        <v>Lib</v>
      </c>
      <c r="O606" t="str">
        <f>_xlfn.XLOOKUP($D606,products!$A:$A,products!C:C,,0)</f>
        <v>D</v>
      </c>
      <c r="P606">
        <f>_xlfn.XLOOKUP($D606,products!$A:$A,products!D:D,,0)</f>
        <v>2.5</v>
      </c>
      <c r="Q606">
        <f>_xlfn.XLOOKUP($D606,products!$A:$A,products!E:E,,0)</f>
        <v>29.784999999999997</v>
      </c>
      <c r="R606">
        <f>_xlfn.XLOOKUP($D606,products!$A:$A,products!F:F,,0)</f>
        <v>1.1913999999999998</v>
      </c>
      <c r="S606">
        <f>_xlfn.XLOOKUP($D606,products!$A:$A,products!G:G,,0)</f>
        <v>3.8720499999999998</v>
      </c>
      <c r="T606">
        <f t="shared" si="9"/>
        <v>119.13999999999999</v>
      </c>
    </row>
    <row r="607" spans="1:20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t="str">
        <f>IF(_xlfn.XLOOKUP($C607,customers!$A:$A,customers!B:B," ",0) = 0, "N/A", _xlfn.XLOOKUP($C607,customers!$A:$A,customers!B:B," ",0))</f>
        <v>Wang Powlesland</v>
      </c>
      <c r="G607" t="str">
        <f>IF(_xlfn.XLOOKUP($C607,customers!$A:$A,customers!C:C," ",0) = 0, "N/A", _xlfn.XLOOKUP(C607,customers!$A:$A,customers!C:C," ",0))</f>
        <v>wpowleslandgt@soundcloud.com</v>
      </c>
      <c r="H607" t="str">
        <f>IF(_xlfn.XLOOKUP(C607,customers!A:A,customers!D:D," ",0) = 0, "N/A", _xlfn.XLOOKUP(C607,customers!A:A,customers!D:D," ",0))</f>
        <v>+1 (412) 453-4798</v>
      </c>
      <c r="I607" t="str">
        <f>IF(_xlfn.XLOOKUP($C607,customers!$A:$A,customers!E:E," ",0) = 0, "N/A", _xlfn.XLOOKUP($C607,customers!$A:$A,customers!E:E," ",0))</f>
        <v>2 Novick Junction</v>
      </c>
      <c r="J607" t="str">
        <f>IF(_xlfn.XLOOKUP($C607,customers!$A:$A,customers!F:F," ",0) = 0, "N/A", _xlfn.XLOOKUP($C607,customers!$A:$A,customers!F:F," ",0))</f>
        <v>Pittsburgh</v>
      </c>
      <c r="K607" t="str">
        <f>IF(_xlfn.XLOOKUP($C607,customers!$A:$A,customers!G:G," ",0) = 0, "N/A", _xlfn.XLOOKUP($C607,customers!$A:$A,customers!G:G," ",0))</f>
        <v>United States</v>
      </c>
      <c r="L607">
        <f>IF(_xlfn.XLOOKUP($C607,customers!$A:$A,customers!H:H," ",0) = 0, "N/A", _xlfn.XLOOKUP($C607,customers!$A:$A,customers!H:H," ",0))</f>
        <v>15274</v>
      </c>
      <c r="M607" t="str">
        <f>IF(_xlfn.XLOOKUP($C607,customers!$A:$A,customers!I:I," ",0) = 0, "N/A", _xlfn.XLOOKUP($C607,customers!$A:$A,customers!I:I," ",0))</f>
        <v>Yes</v>
      </c>
      <c r="N607" t="str">
        <f>_xlfn.XLOOKUP($D607,products!$A:$A,products!B:B,,0)</f>
        <v>Ara</v>
      </c>
      <c r="O607" t="str">
        <f>_xlfn.XLOOKUP($D607,products!$A:$A,products!C:C,,0)</f>
        <v>L</v>
      </c>
      <c r="P607">
        <f>_xlfn.XLOOKUP($D607,products!$A:$A,products!D:D,,0)</f>
        <v>2.5</v>
      </c>
      <c r="Q607">
        <f>_xlfn.XLOOKUP($D607,products!$A:$A,products!E:E,,0)</f>
        <v>29.784999999999997</v>
      </c>
      <c r="R607">
        <f>_xlfn.XLOOKUP($D607,products!$A:$A,products!F:F,,0)</f>
        <v>1.1913999999999998</v>
      </c>
      <c r="S607">
        <f>_xlfn.XLOOKUP($D607,products!$A:$A,products!G:G,,0)</f>
        <v>2.6806499999999995</v>
      </c>
      <c r="T607">
        <f t="shared" si="9"/>
        <v>148.92499999999998</v>
      </c>
    </row>
    <row r="608" spans="1:20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t="str">
        <f>IF(_xlfn.XLOOKUP($C608,customers!$A:$A,customers!B:B," ",0) = 0, "N/A", _xlfn.XLOOKUP($C608,customers!$A:$A,customers!B:B," ",0))</f>
        <v>Cody Verissimo</v>
      </c>
      <c r="G608" t="str">
        <f>IF(_xlfn.XLOOKUP($C608,customers!$A:$A,customers!C:C," ",0) = 0, "N/A", _xlfn.XLOOKUP(C608,customers!$A:$A,customers!C:C," ",0))</f>
        <v>cverissimogh@theglobeandmail.com</v>
      </c>
      <c r="H608" t="str">
        <f>IF(_xlfn.XLOOKUP(C608,customers!A:A,customers!D:D," ",0) = 0, "N/A", _xlfn.XLOOKUP(C608,customers!A:A,customers!D:D," ",0))</f>
        <v>N/A</v>
      </c>
      <c r="I608" t="str">
        <f>IF(_xlfn.XLOOKUP($C608,customers!$A:$A,customers!E:E," ",0) = 0, "N/A", _xlfn.XLOOKUP($C608,customers!$A:$A,customers!E:E," ",0))</f>
        <v>18 Bluestem Avenue</v>
      </c>
      <c r="J608" t="str">
        <f>IF(_xlfn.XLOOKUP($C608,customers!$A:$A,customers!F:F," ",0) = 0, "N/A", _xlfn.XLOOKUP($C608,customers!$A:$A,customers!F:F," ",0))</f>
        <v>Upton</v>
      </c>
      <c r="K608" t="str">
        <f>IF(_xlfn.XLOOKUP($C608,customers!$A:$A,customers!G:G," ",0) = 0, "N/A", _xlfn.XLOOKUP($C608,customers!$A:$A,customers!G:G," ",0))</f>
        <v>United Kingdom</v>
      </c>
      <c r="L608" t="str">
        <f>IF(_xlfn.XLOOKUP($C608,customers!$A:$A,customers!H:H," ",0) = 0, "N/A", _xlfn.XLOOKUP($C608,customers!$A:$A,customers!H:H," ",0))</f>
        <v>DN21</v>
      </c>
      <c r="M608" t="str">
        <f>IF(_xlfn.XLOOKUP($C608,customers!$A:$A,customers!I:I," ",0) = 0, "N/A", _xlfn.XLOOKUP($C608,customers!$A:$A,customers!I:I," ",0))</f>
        <v>Yes</v>
      </c>
      <c r="N608" t="str">
        <f>_xlfn.XLOOKUP($D608,products!$A:$A,products!B:B,,0)</f>
        <v>Lib</v>
      </c>
      <c r="O608" t="str">
        <f>_xlfn.XLOOKUP($D608,products!$A:$A,products!C:C,,0)</f>
        <v>L</v>
      </c>
      <c r="P608">
        <f>_xlfn.XLOOKUP($D608,products!$A:$A,products!D:D,,0)</f>
        <v>2.5</v>
      </c>
      <c r="Q608">
        <f>_xlfn.XLOOKUP($D608,products!$A:$A,products!E:E,,0)</f>
        <v>36.454999999999998</v>
      </c>
      <c r="R608">
        <f>_xlfn.XLOOKUP($D608,products!$A:$A,products!F:F,,0)</f>
        <v>1.4581999999999999</v>
      </c>
      <c r="S608">
        <f>_xlfn.XLOOKUP($D608,products!$A:$A,products!G:G,,0)</f>
        <v>4.7391499999999995</v>
      </c>
      <c r="T608">
        <f t="shared" si="9"/>
        <v>109.36499999999999</v>
      </c>
    </row>
    <row r="609" spans="1:20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t="str">
        <f>IF(_xlfn.XLOOKUP($C609,customers!$A:$A,customers!B:B," ",0) = 0, "N/A", _xlfn.XLOOKUP($C609,customers!$A:$A,customers!B:B," ",0))</f>
        <v>Laurence Ellingham</v>
      </c>
      <c r="G609" t="str">
        <f>IF(_xlfn.XLOOKUP($C609,customers!$A:$A,customers!C:C," ",0) = 0, "N/A", _xlfn.XLOOKUP(C609,customers!$A:$A,customers!C:C," ",0))</f>
        <v>lellinghamgv@sciencedaily.com</v>
      </c>
      <c r="H609" t="str">
        <f>IF(_xlfn.XLOOKUP(C609,customers!A:A,customers!D:D," ",0) = 0, "N/A", _xlfn.XLOOKUP(C609,customers!A:A,customers!D:D," ",0))</f>
        <v>+1 (318) 670-8027</v>
      </c>
      <c r="I609" t="str">
        <f>IF(_xlfn.XLOOKUP($C609,customers!$A:$A,customers!E:E," ",0) = 0, "N/A", _xlfn.XLOOKUP($C609,customers!$A:$A,customers!E:E," ",0))</f>
        <v>4286 Kingsford Crossing</v>
      </c>
      <c r="J609" t="str">
        <f>IF(_xlfn.XLOOKUP($C609,customers!$A:$A,customers!F:F," ",0) = 0, "N/A", _xlfn.XLOOKUP($C609,customers!$A:$A,customers!F:F," ",0))</f>
        <v>Shreveport</v>
      </c>
      <c r="K609" t="str">
        <f>IF(_xlfn.XLOOKUP($C609,customers!$A:$A,customers!G:G," ",0) = 0, "N/A", _xlfn.XLOOKUP($C609,customers!$A:$A,customers!G:G," ",0))</f>
        <v>United States</v>
      </c>
      <c r="L609">
        <f>IF(_xlfn.XLOOKUP($C609,customers!$A:$A,customers!H:H," ",0) = 0, "N/A", _xlfn.XLOOKUP($C609,customers!$A:$A,customers!H:H," ",0))</f>
        <v>71115</v>
      </c>
      <c r="M609" t="str">
        <f>IF(_xlfn.XLOOKUP($C609,customers!$A:$A,customers!I:I," ",0) = 0, "N/A", _xlfn.XLOOKUP($C609,customers!$A:$A,customers!I:I," ",0))</f>
        <v>Yes</v>
      </c>
      <c r="N609" t="str">
        <f>_xlfn.XLOOKUP($D609,products!$A:$A,products!B:B,,0)</f>
        <v>Exc</v>
      </c>
      <c r="O609" t="str">
        <f>_xlfn.XLOOKUP($D609,products!$A:$A,products!C:C,,0)</f>
        <v>D</v>
      </c>
      <c r="P609">
        <f>_xlfn.XLOOKUP($D609,products!$A:$A,products!D:D,,0)</f>
        <v>0.2</v>
      </c>
      <c r="Q609">
        <f>_xlfn.XLOOKUP($D609,products!$A:$A,products!E:E,,0)</f>
        <v>3.645</v>
      </c>
      <c r="R609">
        <f>_xlfn.XLOOKUP($D609,products!$A:$A,products!F:F,,0)</f>
        <v>1.8225</v>
      </c>
      <c r="S609">
        <f>_xlfn.XLOOKUP($D609,products!$A:$A,products!G:G,,0)</f>
        <v>0.40095000000000003</v>
      </c>
      <c r="T609">
        <f t="shared" si="9"/>
        <v>3.645</v>
      </c>
    </row>
    <row r="610" spans="1:20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t="str">
        <f>IF(_xlfn.XLOOKUP($C610,customers!$A:$A,customers!B:B," ",0) = 0, "N/A", _xlfn.XLOOKUP($C610,customers!$A:$A,customers!B:B," ",0))</f>
        <v>Billy Neiland</v>
      </c>
      <c r="G610" t="str">
        <f>IF(_xlfn.XLOOKUP($C610,customers!$A:$A,customers!C:C," ",0) = 0, "N/A", _xlfn.XLOOKUP(C610,customers!$A:$A,customers!C:C," ",0))</f>
        <v>N/A</v>
      </c>
      <c r="H610" t="str">
        <f>IF(_xlfn.XLOOKUP(C610,customers!A:A,customers!D:D," ",0) = 0, "N/A", _xlfn.XLOOKUP(C610,customers!A:A,customers!D:D," ",0))</f>
        <v>N/A</v>
      </c>
      <c r="I610" t="str">
        <f>IF(_xlfn.XLOOKUP($C610,customers!$A:$A,customers!E:E," ",0) = 0, "N/A", _xlfn.XLOOKUP($C610,customers!$A:$A,customers!E:E," ",0))</f>
        <v>02971 Alpine Court</v>
      </c>
      <c r="J610" t="str">
        <f>IF(_xlfn.XLOOKUP($C610,customers!$A:$A,customers!F:F," ",0) = 0, "N/A", _xlfn.XLOOKUP($C610,customers!$A:$A,customers!F:F," ",0))</f>
        <v>Cleveland</v>
      </c>
      <c r="K610" t="str">
        <f>IF(_xlfn.XLOOKUP($C610,customers!$A:$A,customers!G:G," ",0) = 0, "N/A", _xlfn.XLOOKUP($C610,customers!$A:$A,customers!G:G," ",0))</f>
        <v>United States</v>
      </c>
      <c r="L610">
        <f>IF(_xlfn.XLOOKUP($C610,customers!$A:$A,customers!H:H," ",0) = 0, "N/A", _xlfn.XLOOKUP($C610,customers!$A:$A,customers!H:H," ",0))</f>
        <v>44105</v>
      </c>
      <c r="M610" t="str">
        <f>IF(_xlfn.XLOOKUP($C610,customers!$A:$A,customers!I:I," ",0) = 0, "N/A", _xlfn.XLOOKUP($C610,customers!$A:$A,customers!I:I," ",0))</f>
        <v>No</v>
      </c>
      <c r="N610" t="str">
        <f>_xlfn.XLOOKUP($D610,products!$A:$A,products!B:B,,0)</f>
        <v>Exc</v>
      </c>
      <c r="O610" t="str">
        <f>_xlfn.XLOOKUP($D610,products!$A:$A,products!C:C,,0)</f>
        <v>D</v>
      </c>
      <c r="P610">
        <f>_xlfn.XLOOKUP($D610,products!$A:$A,products!D:D,,0)</f>
        <v>2.5</v>
      </c>
      <c r="Q610">
        <f>_xlfn.XLOOKUP($D610,products!$A:$A,products!E:E,,0)</f>
        <v>27.945</v>
      </c>
      <c r="R610">
        <f>_xlfn.XLOOKUP($D610,products!$A:$A,products!F:F,,0)</f>
        <v>1.1177999999999999</v>
      </c>
      <c r="S610">
        <f>_xlfn.XLOOKUP($D610,products!$A:$A,products!G:G,,0)</f>
        <v>3.07395</v>
      </c>
      <c r="T610">
        <f t="shared" si="9"/>
        <v>55.89</v>
      </c>
    </row>
    <row r="611" spans="1:20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t="str">
        <f>IF(_xlfn.XLOOKUP($C611,customers!$A:$A,customers!B:B," ",0) = 0, "N/A", _xlfn.XLOOKUP($C611,customers!$A:$A,customers!B:B," ",0))</f>
        <v>Ancell Fendt</v>
      </c>
      <c r="G611" t="str">
        <f>IF(_xlfn.XLOOKUP($C611,customers!$A:$A,customers!C:C," ",0) = 0, "N/A", _xlfn.XLOOKUP(C611,customers!$A:$A,customers!C:C," ",0))</f>
        <v>afendtgx@forbes.com</v>
      </c>
      <c r="H611" t="str">
        <f>IF(_xlfn.XLOOKUP(C611,customers!A:A,customers!D:D," ",0) = 0, "N/A", _xlfn.XLOOKUP(C611,customers!A:A,customers!D:D," ",0))</f>
        <v>+1 (414) 811-7606</v>
      </c>
      <c r="I611" t="str">
        <f>IF(_xlfn.XLOOKUP($C611,customers!$A:$A,customers!E:E," ",0) = 0, "N/A", _xlfn.XLOOKUP($C611,customers!$A:$A,customers!E:E," ",0))</f>
        <v>6 Rutledge Trail</v>
      </c>
      <c r="J611" t="str">
        <f>IF(_xlfn.XLOOKUP($C611,customers!$A:$A,customers!F:F," ",0) = 0, "N/A", _xlfn.XLOOKUP($C611,customers!$A:$A,customers!F:F," ",0))</f>
        <v>Milwaukee</v>
      </c>
      <c r="K611" t="str">
        <f>IF(_xlfn.XLOOKUP($C611,customers!$A:$A,customers!G:G," ",0) = 0, "N/A", _xlfn.XLOOKUP($C611,customers!$A:$A,customers!G:G," ",0))</f>
        <v>United States</v>
      </c>
      <c r="L611">
        <f>IF(_xlfn.XLOOKUP($C611,customers!$A:$A,customers!H:H," ",0) = 0, "N/A", _xlfn.XLOOKUP($C611,customers!$A:$A,customers!H:H," ",0))</f>
        <v>53234</v>
      </c>
      <c r="M611" t="str">
        <f>IF(_xlfn.XLOOKUP($C611,customers!$A:$A,customers!I:I," ",0) = 0, "N/A", _xlfn.XLOOKUP($C611,customers!$A:$A,customers!I:I," ",0))</f>
        <v>Yes</v>
      </c>
      <c r="N611" t="str">
        <f>_xlfn.XLOOKUP($D611,products!$A:$A,products!B:B,,0)</f>
        <v>Lib</v>
      </c>
      <c r="O611" t="str">
        <f>_xlfn.XLOOKUP($D611,products!$A:$A,products!C:C,,0)</f>
        <v>M</v>
      </c>
      <c r="P611">
        <f>_xlfn.XLOOKUP($D611,products!$A:$A,products!D:D,,0)</f>
        <v>0.2</v>
      </c>
      <c r="Q611">
        <f>_xlfn.XLOOKUP($D611,products!$A:$A,products!E:E,,0)</f>
        <v>4.3650000000000002</v>
      </c>
      <c r="R611">
        <f>_xlfn.XLOOKUP($D611,products!$A:$A,products!F:F,,0)</f>
        <v>2.1825000000000001</v>
      </c>
      <c r="S611">
        <f>_xlfn.XLOOKUP($D611,products!$A:$A,products!G:G,,0)</f>
        <v>0.56745000000000001</v>
      </c>
      <c r="T611">
        <f t="shared" si="9"/>
        <v>26.19</v>
      </c>
    </row>
    <row r="612" spans="1:20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t="str">
        <f>IF(_xlfn.XLOOKUP($C612,customers!$A:$A,customers!B:B," ",0) = 0, "N/A", _xlfn.XLOOKUP($C612,customers!$A:$A,customers!B:B," ",0))</f>
        <v>Angelia Cleyburn</v>
      </c>
      <c r="G612" t="str">
        <f>IF(_xlfn.XLOOKUP($C612,customers!$A:$A,customers!C:C," ",0) = 0, "N/A", _xlfn.XLOOKUP(C612,customers!$A:$A,customers!C:C," ",0))</f>
        <v>acleyburngy@lycos.com</v>
      </c>
      <c r="H612" t="str">
        <f>IF(_xlfn.XLOOKUP(C612,customers!A:A,customers!D:D," ",0) = 0, "N/A", _xlfn.XLOOKUP(C612,customers!A:A,customers!D:D," ",0))</f>
        <v>+1 (754) 355-3802</v>
      </c>
      <c r="I612" t="str">
        <f>IF(_xlfn.XLOOKUP($C612,customers!$A:$A,customers!E:E," ",0) = 0, "N/A", _xlfn.XLOOKUP($C612,customers!$A:$A,customers!E:E," ",0))</f>
        <v>45127 Melvin Avenue</v>
      </c>
      <c r="J612" t="str">
        <f>IF(_xlfn.XLOOKUP($C612,customers!$A:$A,customers!F:F," ",0) = 0, "N/A", _xlfn.XLOOKUP($C612,customers!$A:$A,customers!F:F," ",0))</f>
        <v>Fort Lauderdale</v>
      </c>
      <c r="K612" t="str">
        <f>IF(_xlfn.XLOOKUP($C612,customers!$A:$A,customers!G:G," ",0) = 0, "N/A", _xlfn.XLOOKUP($C612,customers!$A:$A,customers!G:G," ",0))</f>
        <v>United States</v>
      </c>
      <c r="L612">
        <f>IF(_xlfn.XLOOKUP($C612,customers!$A:$A,customers!H:H," ",0) = 0, "N/A", _xlfn.XLOOKUP($C612,customers!$A:$A,customers!H:H," ",0))</f>
        <v>33345</v>
      </c>
      <c r="M612" t="str">
        <f>IF(_xlfn.XLOOKUP($C612,customers!$A:$A,customers!I:I," ",0) = 0, "N/A", _xlfn.XLOOKUP($C612,customers!$A:$A,customers!I:I," ",0))</f>
        <v>No</v>
      </c>
      <c r="N612" t="str">
        <f>_xlfn.XLOOKUP($D612,products!$A:$A,products!B:B,,0)</f>
        <v>Rob</v>
      </c>
      <c r="O612" t="str">
        <f>_xlfn.XLOOKUP($D612,products!$A:$A,products!C:C,,0)</f>
        <v>M</v>
      </c>
      <c r="P612">
        <f>_xlfn.XLOOKUP($D612,products!$A:$A,products!D:D,,0)</f>
        <v>1</v>
      </c>
      <c r="Q612">
        <f>_xlfn.XLOOKUP($D612,products!$A:$A,products!E:E,,0)</f>
        <v>9.9499999999999993</v>
      </c>
      <c r="R612">
        <f>_xlfn.XLOOKUP($D612,products!$A:$A,products!F:F,,0)</f>
        <v>0.99499999999999988</v>
      </c>
      <c r="S612">
        <f>_xlfn.XLOOKUP($D612,products!$A:$A,products!G:G,,0)</f>
        <v>0.59699999999999998</v>
      </c>
      <c r="T612">
        <f t="shared" si="9"/>
        <v>39.799999999999997</v>
      </c>
    </row>
    <row r="613" spans="1:20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t="str">
        <f>IF(_xlfn.XLOOKUP($C613,customers!$A:$A,customers!B:B," ",0) = 0, "N/A", _xlfn.XLOOKUP($C613,customers!$A:$A,customers!B:B," ",0))</f>
        <v>Temple Castiglione</v>
      </c>
      <c r="G613" t="str">
        <f>IF(_xlfn.XLOOKUP($C613,customers!$A:$A,customers!C:C," ",0) = 0, "N/A", _xlfn.XLOOKUP(C613,customers!$A:$A,customers!C:C," ",0))</f>
        <v>tcastiglionegz@xing.com</v>
      </c>
      <c r="H613" t="str">
        <f>IF(_xlfn.XLOOKUP(C613,customers!A:A,customers!D:D," ",0) = 0, "N/A", _xlfn.XLOOKUP(C613,customers!A:A,customers!D:D," ",0))</f>
        <v>+1 (318) 820-6128</v>
      </c>
      <c r="I613" t="str">
        <f>IF(_xlfn.XLOOKUP($C613,customers!$A:$A,customers!E:E," ",0) = 0, "N/A", _xlfn.XLOOKUP($C613,customers!$A:$A,customers!E:E," ",0))</f>
        <v>0915 Novick Avenue</v>
      </c>
      <c r="J613" t="str">
        <f>IF(_xlfn.XLOOKUP($C613,customers!$A:$A,customers!F:F," ",0) = 0, "N/A", _xlfn.XLOOKUP($C613,customers!$A:$A,customers!F:F," ",0))</f>
        <v>Shreveport</v>
      </c>
      <c r="K613" t="str">
        <f>IF(_xlfn.XLOOKUP($C613,customers!$A:$A,customers!G:G," ",0) = 0, "N/A", _xlfn.XLOOKUP($C613,customers!$A:$A,customers!G:G," ",0))</f>
        <v>United States</v>
      </c>
      <c r="L613">
        <f>IF(_xlfn.XLOOKUP($C613,customers!$A:$A,customers!H:H," ",0) = 0, "N/A", _xlfn.XLOOKUP($C613,customers!$A:$A,customers!H:H," ",0))</f>
        <v>71105</v>
      </c>
      <c r="M613" t="str">
        <f>IF(_xlfn.XLOOKUP($C613,customers!$A:$A,customers!I:I," ",0) = 0, "N/A", _xlfn.XLOOKUP($C613,customers!$A:$A,customers!I:I," ",0))</f>
        <v>No</v>
      </c>
      <c r="N613" t="str">
        <f>_xlfn.XLOOKUP($D613,products!$A:$A,products!B:B,,0)</f>
        <v>Exc</v>
      </c>
      <c r="O613" t="str">
        <f>_xlfn.XLOOKUP($D613,products!$A:$A,products!C:C,,0)</f>
        <v>L</v>
      </c>
      <c r="P613">
        <f>_xlfn.XLOOKUP($D613,products!$A:$A,products!D:D,,0)</f>
        <v>2.5</v>
      </c>
      <c r="Q613">
        <f>_xlfn.XLOOKUP($D613,products!$A:$A,products!E:E,,0)</f>
        <v>34.154999999999994</v>
      </c>
      <c r="R613">
        <f>_xlfn.XLOOKUP($D613,products!$A:$A,products!F:F,,0)</f>
        <v>1.3661999999999999</v>
      </c>
      <c r="S613">
        <f>_xlfn.XLOOKUP($D613,products!$A:$A,products!G:G,,0)</f>
        <v>3.7570499999999996</v>
      </c>
      <c r="T613">
        <f t="shared" si="9"/>
        <v>68.309999999999988</v>
      </c>
    </row>
    <row r="614" spans="1:20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t="str">
        <f>IF(_xlfn.XLOOKUP($C614,customers!$A:$A,customers!B:B," ",0) = 0, "N/A", _xlfn.XLOOKUP($C614,customers!$A:$A,customers!B:B," ",0))</f>
        <v>Betti Lacasa</v>
      </c>
      <c r="G614" t="str">
        <f>IF(_xlfn.XLOOKUP($C614,customers!$A:$A,customers!C:C," ",0) = 0, "N/A", _xlfn.XLOOKUP(C614,customers!$A:$A,customers!C:C," ",0))</f>
        <v>N/A</v>
      </c>
      <c r="H614" t="str">
        <f>IF(_xlfn.XLOOKUP(C614,customers!A:A,customers!D:D," ",0) = 0, "N/A", _xlfn.XLOOKUP(C614,customers!A:A,customers!D:D," ",0))</f>
        <v>+353 (930) 704-1778</v>
      </c>
      <c r="I614" t="str">
        <f>IF(_xlfn.XLOOKUP($C614,customers!$A:$A,customers!E:E," ",0) = 0, "N/A", _xlfn.XLOOKUP($C614,customers!$A:$A,customers!E:E," ",0))</f>
        <v>4 Lindbergh Trail</v>
      </c>
      <c r="J614" t="str">
        <f>IF(_xlfn.XLOOKUP($C614,customers!$A:$A,customers!F:F," ",0) = 0, "N/A", _xlfn.XLOOKUP($C614,customers!$A:$A,customers!F:F," ",0))</f>
        <v>Beaumont</v>
      </c>
      <c r="K614" t="str">
        <f>IF(_xlfn.XLOOKUP($C614,customers!$A:$A,customers!G:G," ",0) = 0, "N/A", _xlfn.XLOOKUP($C614,customers!$A:$A,customers!G:G," ",0))</f>
        <v>Ireland</v>
      </c>
      <c r="L614" t="str">
        <f>IF(_xlfn.XLOOKUP($C614,customers!$A:$A,customers!H:H," ",0) = 0, "N/A", _xlfn.XLOOKUP($C614,customers!$A:$A,customers!H:H," ",0))</f>
        <v>D17</v>
      </c>
      <c r="M614" t="str">
        <f>IF(_xlfn.XLOOKUP($C614,customers!$A:$A,customers!I:I," ",0) = 0, "N/A", _xlfn.XLOOKUP($C614,customers!$A:$A,customers!I:I," ",0))</f>
        <v>No</v>
      </c>
      <c r="N614" t="str">
        <f>_xlfn.XLOOKUP($D614,products!$A:$A,products!B:B,,0)</f>
        <v>Ara</v>
      </c>
      <c r="O614" t="str">
        <f>_xlfn.XLOOKUP($D614,products!$A:$A,products!C:C,,0)</f>
        <v>M</v>
      </c>
      <c r="P614">
        <f>_xlfn.XLOOKUP($D614,products!$A:$A,products!D:D,,0)</f>
        <v>0.2</v>
      </c>
      <c r="Q614">
        <f>_xlfn.XLOOKUP($D614,products!$A:$A,products!E:E,,0)</f>
        <v>3.375</v>
      </c>
      <c r="R614">
        <f>_xlfn.XLOOKUP($D614,products!$A:$A,products!F:F,,0)</f>
        <v>1.6875</v>
      </c>
      <c r="S614">
        <f>_xlfn.XLOOKUP($D614,products!$A:$A,products!G:G,,0)</f>
        <v>0.30374999999999996</v>
      </c>
      <c r="T614">
        <f t="shared" si="9"/>
        <v>13.5</v>
      </c>
    </row>
    <row r="615" spans="1:20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t="str">
        <f>IF(_xlfn.XLOOKUP($C615,customers!$A:$A,customers!B:B," ",0) = 0, "N/A", _xlfn.XLOOKUP($C615,customers!$A:$A,customers!B:B," ",0))</f>
        <v>Gunilla Lynch</v>
      </c>
      <c r="G615" t="str">
        <f>IF(_xlfn.XLOOKUP($C615,customers!$A:$A,customers!C:C," ",0) = 0, "N/A", _xlfn.XLOOKUP(C615,customers!$A:$A,customers!C:C," ",0))</f>
        <v>N/A</v>
      </c>
      <c r="H615" t="str">
        <f>IF(_xlfn.XLOOKUP(C615,customers!A:A,customers!D:D," ",0) = 0, "N/A", _xlfn.XLOOKUP(C615,customers!A:A,customers!D:D," ",0))</f>
        <v>+1 (916) 626-5223</v>
      </c>
      <c r="I615" t="str">
        <f>IF(_xlfn.XLOOKUP($C615,customers!$A:$A,customers!E:E," ",0) = 0, "N/A", _xlfn.XLOOKUP($C615,customers!$A:$A,customers!E:E," ",0))</f>
        <v>9945 Eagan Circle</v>
      </c>
      <c r="J615" t="str">
        <f>IF(_xlfn.XLOOKUP($C615,customers!$A:$A,customers!F:F," ",0) = 0, "N/A", _xlfn.XLOOKUP($C615,customers!$A:$A,customers!F:F," ",0))</f>
        <v>Sacramento</v>
      </c>
      <c r="K615" t="str">
        <f>IF(_xlfn.XLOOKUP($C615,customers!$A:$A,customers!G:G," ",0) = 0, "N/A", _xlfn.XLOOKUP($C615,customers!$A:$A,customers!G:G," ",0))</f>
        <v>United States</v>
      </c>
      <c r="L615">
        <f>IF(_xlfn.XLOOKUP($C615,customers!$A:$A,customers!H:H," ",0) = 0, "N/A", _xlfn.XLOOKUP($C615,customers!$A:$A,customers!H:H," ",0))</f>
        <v>94207</v>
      </c>
      <c r="M615" t="str">
        <f>IF(_xlfn.XLOOKUP($C615,customers!$A:$A,customers!I:I," ",0) = 0, "N/A", _xlfn.XLOOKUP($C615,customers!$A:$A,customers!I:I," ",0))</f>
        <v>No</v>
      </c>
      <c r="N615" t="str">
        <f>_xlfn.XLOOKUP($D615,products!$A:$A,products!B:B,,0)</f>
        <v>Rob</v>
      </c>
      <c r="O615" t="str">
        <f>_xlfn.XLOOKUP($D615,products!$A:$A,products!C:C,,0)</f>
        <v>M</v>
      </c>
      <c r="P615">
        <f>_xlfn.XLOOKUP($D615,products!$A:$A,products!D:D,,0)</f>
        <v>0.5</v>
      </c>
      <c r="Q615">
        <f>_xlfn.XLOOKUP($D615,products!$A:$A,products!E:E,,0)</f>
        <v>5.97</v>
      </c>
      <c r="R615">
        <f>_xlfn.XLOOKUP($D615,products!$A:$A,products!F:F,,0)</f>
        <v>1.194</v>
      </c>
      <c r="S615">
        <f>_xlfn.XLOOKUP($D615,products!$A:$A,products!G:G,,0)</f>
        <v>0.35819999999999996</v>
      </c>
      <c r="T615">
        <f t="shared" si="9"/>
        <v>5.97</v>
      </c>
    </row>
    <row r="616" spans="1:20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t="str">
        <f>IF(_xlfn.XLOOKUP($C616,customers!$A:$A,customers!B:B," ",0) = 0, "N/A", _xlfn.XLOOKUP($C616,customers!$A:$A,customers!B:B," ",0))</f>
        <v>Cody Verissimo</v>
      </c>
      <c r="G616" t="str">
        <f>IF(_xlfn.XLOOKUP($C616,customers!$A:$A,customers!C:C," ",0) = 0, "N/A", _xlfn.XLOOKUP(C616,customers!$A:$A,customers!C:C," ",0))</f>
        <v>cverissimogh@theglobeandmail.com</v>
      </c>
      <c r="H616" t="str">
        <f>IF(_xlfn.XLOOKUP(C616,customers!A:A,customers!D:D," ",0) = 0, "N/A", _xlfn.XLOOKUP(C616,customers!A:A,customers!D:D," ",0))</f>
        <v>N/A</v>
      </c>
      <c r="I616" t="str">
        <f>IF(_xlfn.XLOOKUP($C616,customers!$A:$A,customers!E:E," ",0) = 0, "N/A", _xlfn.XLOOKUP($C616,customers!$A:$A,customers!E:E," ",0))</f>
        <v>18 Bluestem Avenue</v>
      </c>
      <c r="J616" t="str">
        <f>IF(_xlfn.XLOOKUP($C616,customers!$A:$A,customers!F:F," ",0) = 0, "N/A", _xlfn.XLOOKUP($C616,customers!$A:$A,customers!F:F," ",0))</f>
        <v>Upton</v>
      </c>
      <c r="K616" t="str">
        <f>IF(_xlfn.XLOOKUP($C616,customers!$A:$A,customers!G:G," ",0) = 0, "N/A", _xlfn.XLOOKUP($C616,customers!$A:$A,customers!G:G," ",0))</f>
        <v>United Kingdom</v>
      </c>
      <c r="L616" t="str">
        <f>IF(_xlfn.XLOOKUP($C616,customers!$A:$A,customers!H:H," ",0) = 0, "N/A", _xlfn.XLOOKUP($C616,customers!$A:$A,customers!H:H," ",0))</f>
        <v>DN21</v>
      </c>
      <c r="M616" t="str">
        <f>IF(_xlfn.XLOOKUP($C616,customers!$A:$A,customers!I:I," ",0) = 0, "N/A", _xlfn.XLOOKUP($C616,customers!$A:$A,customers!I:I," ",0))</f>
        <v>Yes</v>
      </c>
      <c r="N616" t="str">
        <f>_xlfn.XLOOKUP($D616,products!$A:$A,products!B:B,,0)</f>
        <v>Rob</v>
      </c>
      <c r="O616" t="str">
        <f>_xlfn.XLOOKUP($D616,products!$A:$A,products!C:C,,0)</f>
        <v>M</v>
      </c>
      <c r="P616">
        <f>_xlfn.XLOOKUP($D616,products!$A:$A,products!D:D,,0)</f>
        <v>0.5</v>
      </c>
      <c r="Q616">
        <f>_xlfn.XLOOKUP($D616,products!$A:$A,products!E:E,,0)</f>
        <v>5.97</v>
      </c>
      <c r="R616">
        <f>_xlfn.XLOOKUP($D616,products!$A:$A,products!F:F,,0)</f>
        <v>1.194</v>
      </c>
      <c r="S616">
        <f>_xlfn.XLOOKUP($D616,products!$A:$A,products!G:G,,0)</f>
        <v>0.35819999999999996</v>
      </c>
      <c r="T616">
        <f t="shared" si="9"/>
        <v>29.849999999999998</v>
      </c>
    </row>
    <row r="617" spans="1:20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t="str">
        <f>IF(_xlfn.XLOOKUP($C617,customers!$A:$A,customers!B:B," ",0) = 0, "N/A", _xlfn.XLOOKUP($C617,customers!$A:$A,customers!B:B," ",0))</f>
        <v>Shay Couronne</v>
      </c>
      <c r="G617" t="str">
        <f>IF(_xlfn.XLOOKUP($C617,customers!$A:$A,customers!C:C," ",0) = 0, "N/A", _xlfn.XLOOKUP(C617,customers!$A:$A,customers!C:C," ",0))</f>
        <v>scouronneh3@mozilla.org</v>
      </c>
      <c r="H617" t="str">
        <f>IF(_xlfn.XLOOKUP(C617,customers!A:A,customers!D:D," ",0) = 0, "N/A", _xlfn.XLOOKUP(C617,customers!A:A,customers!D:D," ",0))</f>
        <v>+1 (701) 894-8081</v>
      </c>
      <c r="I617" t="str">
        <f>IF(_xlfn.XLOOKUP($C617,customers!$A:$A,customers!E:E," ",0) = 0, "N/A", _xlfn.XLOOKUP($C617,customers!$A:$A,customers!E:E," ",0))</f>
        <v>67 David Lane</v>
      </c>
      <c r="J617" t="str">
        <f>IF(_xlfn.XLOOKUP($C617,customers!$A:$A,customers!F:F," ",0) = 0, "N/A", _xlfn.XLOOKUP($C617,customers!$A:$A,customers!F:F," ",0))</f>
        <v>Fargo</v>
      </c>
      <c r="K617" t="str">
        <f>IF(_xlfn.XLOOKUP($C617,customers!$A:$A,customers!G:G," ",0) = 0, "N/A", _xlfn.XLOOKUP($C617,customers!$A:$A,customers!G:G," ",0))</f>
        <v>United States</v>
      </c>
      <c r="L617">
        <f>IF(_xlfn.XLOOKUP($C617,customers!$A:$A,customers!H:H," ",0) = 0, "N/A", _xlfn.XLOOKUP($C617,customers!$A:$A,customers!H:H," ",0))</f>
        <v>58122</v>
      </c>
      <c r="M617" t="str">
        <f>IF(_xlfn.XLOOKUP($C617,customers!$A:$A,customers!I:I," ",0) = 0, "N/A", _xlfn.XLOOKUP($C617,customers!$A:$A,customers!I:I," ",0))</f>
        <v>Yes</v>
      </c>
      <c r="N617" t="str">
        <f>_xlfn.XLOOKUP($D617,products!$A:$A,products!B:B,,0)</f>
        <v>Lib</v>
      </c>
      <c r="O617" t="str">
        <f>_xlfn.XLOOKUP($D617,products!$A:$A,products!C:C,,0)</f>
        <v>L</v>
      </c>
      <c r="P617">
        <f>_xlfn.XLOOKUP($D617,products!$A:$A,products!D:D,,0)</f>
        <v>2.5</v>
      </c>
      <c r="Q617">
        <f>_xlfn.XLOOKUP($D617,products!$A:$A,products!E:E,,0)</f>
        <v>36.454999999999998</v>
      </c>
      <c r="R617">
        <f>_xlfn.XLOOKUP($D617,products!$A:$A,products!F:F,,0)</f>
        <v>1.4581999999999999</v>
      </c>
      <c r="S617">
        <f>_xlfn.XLOOKUP($D617,products!$A:$A,products!G:G,,0)</f>
        <v>4.7391499999999995</v>
      </c>
      <c r="T617">
        <f t="shared" si="9"/>
        <v>72.91</v>
      </c>
    </row>
    <row r="618" spans="1:20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t="str">
        <f>IF(_xlfn.XLOOKUP($C618,customers!$A:$A,customers!B:B," ",0) = 0, "N/A", _xlfn.XLOOKUP($C618,customers!$A:$A,customers!B:B," ",0))</f>
        <v>Linus Flippelli</v>
      </c>
      <c r="G618" t="str">
        <f>IF(_xlfn.XLOOKUP($C618,customers!$A:$A,customers!C:C," ",0) = 0, "N/A", _xlfn.XLOOKUP(C618,customers!$A:$A,customers!C:C," ",0))</f>
        <v>lflippellih4@github.io</v>
      </c>
      <c r="H618" t="str">
        <f>IF(_xlfn.XLOOKUP(C618,customers!A:A,customers!D:D," ",0) = 0, "N/A", _xlfn.XLOOKUP(C618,customers!A:A,customers!D:D," ",0))</f>
        <v>+44 (200) 860-6521</v>
      </c>
      <c r="I618" t="str">
        <f>IF(_xlfn.XLOOKUP($C618,customers!$A:$A,customers!E:E," ",0) = 0, "N/A", _xlfn.XLOOKUP($C618,customers!$A:$A,customers!E:E," ",0))</f>
        <v>3657 International Terrace</v>
      </c>
      <c r="J618" t="str">
        <f>IF(_xlfn.XLOOKUP($C618,customers!$A:$A,customers!F:F," ",0) = 0, "N/A", _xlfn.XLOOKUP($C618,customers!$A:$A,customers!F:F," ",0))</f>
        <v>Middleton</v>
      </c>
      <c r="K618" t="str">
        <f>IF(_xlfn.XLOOKUP($C618,customers!$A:$A,customers!G:G," ",0) = 0, "N/A", _xlfn.XLOOKUP($C618,customers!$A:$A,customers!G:G," ",0))</f>
        <v>United Kingdom</v>
      </c>
      <c r="L618" t="str">
        <f>IF(_xlfn.XLOOKUP($C618,customers!$A:$A,customers!H:H," ",0) = 0, "N/A", _xlfn.XLOOKUP($C618,customers!$A:$A,customers!H:H," ",0))</f>
        <v>LE16</v>
      </c>
      <c r="M618" t="str">
        <f>IF(_xlfn.XLOOKUP($C618,customers!$A:$A,customers!I:I," ",0) = 0, "N/A", _xlfn.XLOOKUP($C618,customers!$A:$A,customers!I:I," ",0))</f>
        <v>No</v>
      </c>
      <c r="N618" t="str">
        <f>_xlfn.XLOOKUP($D618,products!$A:$A,products!B:B,,0)</f>
        <v>Exc</v>
      </c>
      <c r="O618" t="str">
        <f>_xlfn.XLOOKUP($D618,products!$A:$A,products!C:C,,0)</f>
        <v>M</v>
      </c>
      <c r="P618">
        <f>_xlfn.XLOOKUP($D618,products!$A:$A,products!D:D,,0)</f>
        <v>2.5</v>
      </c>
      <c r="Q618">
        <f>_xlfn.XLOOKUP($D618,products!$A:$A,products!E:E,,0)</f>
        <v>31.624999999999996</v>
      </c>
      <c r="R618">
        <f>_xlfn.XLOOKUP($D618,products!$A:$A,products!F:F,,0)</f>
        <v>1.2649999999999999</v>
      </c>
      <c r="S618">
        <f>_xlfn.XLOOKUP($D618,products!$A:$A,products!G:G,,0)</f>
        <v>3.4787499999999998</v>
      </c>
      <c r="T618">
        <f t="shared" si="9"/>
        <v>126.49999999999999</v>
      </c>
    </row>
    <row r="619" spans="1:20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t="str">
        <f>IF(_xlfn.XLOOKUP($C619,customers!$A:$A,customers!B:B," ",0) = 0, "N/A", _xlfn.XLOOKUP($C619,customers!$A:$A,customers!B:B," ",0))</f>
        <v>Rachelle Elizabeth</v>
      </c>
      <c r="G619" t="str">
        <f>IF(_xlfn.XLOOKUP($C619,customers!$A:$A,customers!C:C," ",0) = 0, "N/A", _xlfn.XLOOKUP(C619,customers!$A:$A,customers!C:C," ",0))</f>
        <v>relizabethh5@live.com</v>
      </c>
      <c r="H619" t="str">
        <f>IF(_xlfn.XLOOKUP(C619,customers!A:A,customers!D:D," ",0) = 0, "N/A", _xlfn.XLOOKUP(C619,customers!A:A,customers!D:D," ",0))</f>
        <v>+1 (918) 203-3263</v>
      </c>
      <c r="I619" t="str">
        <f>IF(_xlfn.XLOOKUP($C619,customers!$A:$A,customers!E:E," ",0) = 0, "N/A", _xlfn.XLOOKUP($C619,customers!$A:$A,customers!E:E," ",0))</f>
        <v>2668 Dixon Plaza</v>
      </c>
      <c r="J619" t="str">
        <f>IF(_xlfn.XLOOKUP($C619,customers!$A:$A,customers!F:F," ",0) = 0, "N/A", _xlfn.XLOOKUP($C619,customers!$A:$A,customers!F:F," ",0))</f>
        <v>Tulsa</v>
      </c>
      <c r="K619" t="str">
        <f>IF(_xlfn.XLOOKUP($C619,customers!$A:$A,customers!G:G," ",0) = 0, "N/A", _xlfn.XLOOKUP($C619,customers!$A:$A,customers!G:G," ",0))</f>
        <v>United States</v>
      </c>
      <c r="L619">
        <f>IF(_xlfn.XLOOKUP($C619,customers!$A:$A,customers!H:H," ",0) = 0, "N/A", _xlfn.XLOOKUP($C619,customers!$A:$A,customers!H:H," ",0))</f>
        <v>74184</v>
      </c>
      <c r="M619" t="str">
        <f>IF(_xlfn.XLOOKUP($C619,customers!$A:$A,customers!I:I," ",0) = 0, "N/A", _xlfn.XLOOKUP($C619,customers!$A:$A,customers!I:I," ",0))</f>
        <v>No</v>
      </c>
      <c r="N619" t="str">
        <f>_xlfn.XLOOKUP($D619,products!$A:$A,products!B:B,,0)</f>
        <v>Lib</v>
      </c>
      <c r="O619" t="str">
        <f>_xlfn.XLOOKUP($D619,products!$A:$A,products!C:C,,0)</f>
        <v>M</v>
      </c>
      <c r="P619">
        <f>_xlfn.XLOOKUP($D619,products!$A:$A,products!D:D,,0)</f>
        <v>2.5</v>
      </c>
      <c r="Q619">
        <f>_xlfn.XLOOKUP($D619,products!$A:$A,products!E:E,,0)</f>
        <v>33.464999999999996</v>
      </c>
      <c r="R619">
        <f>_xlfn.XLOOKUP($D619,products!$A:$A,products!F:F,,0)</f>
        <v>1.3385999999999998</v>
      </c>
      <c r="S619">
        <f>_xlfn.XLOOKUP($D619,products!$A:$A,products!G:G,,0)</f>
        <v>4.3504499999999995</v>
      </c>
      <c r="T619">
        <f t="shared" si="9"/>
        <v>33.464999999999996</v>
      </c>
    </row>
    <row r="620" spans="1:20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t="str">
        <f>IF(_xlfn.XLOOKUP($C620,customers!$A:$A,customers!B:B," ",0) = 0, "N/A", _xlfn.XLOOKUP($C620,customers!$A:$A,customers!B:B," ",0))</f>
        <v>Innis Renhard</v>
      </c>
      <c r="G620" t="str">
        <f>IF(_xlfn.XLOOKUP($C620,customers!$A:$A,customers!C:C," ",0) = 0, "N/A", _xlfn.XLOOKUP(C620,customers!$A:$A,customers!C:C," ",0))</f>
        <v>irenhardh6@i2i.jp</v>
      </c>
      <c r="H620" t="str">
        <f>IF(_xlfn.XLOOKUP(C620,customers!A:A,customers!D:D," ",0) = 0, "N/A", _xlfn.XLOOKUP(C620,customers!A:A,customers!D:D," ",0))</f>
        <v>+1 (646) 225-6560</v>
      </c>
      <c r="I620" t="str">
        <f>IF(_xlfn.XLOOKUP($C620,customers!$A:$A,customers!E:E," ",0) = 0, "N/A", _xlfn.XLOOKUP($C620,customers!$A:$A,customers!E:E," ",0))</f>
        <v>73184 Fieldstone Junction</v>
      </c>
      <c r="J620" t="str">
        <f>IF(_xlfn.XLOOKUP($C620,customers!$A:$A,customers!F:F," ",0) = 0, "N/A", _xlfn.XLOOKUP($C620,customers!$A:$A,customers!F:F," ",0))</f>
        <v>New York City</v>
      </c>
      <c r="K620" t="str">
        <f>IF(_xlfn.XLOOKUP($C620,customers!$A:$A,customers!G:G," ",0) = 0, "N/A", _xlfn.XLOOKUP($C620,customers!$A:$A,customers!G:G," ",0))</f>
        <v>United States</v>
      </c>
      <c r="L620">
        <f>IF(_xlfn.XLOOKUP($C620,customers!$A:$A,customers!H:H," ",0) = 0, "N/A", _xlfn.XLOOKUP($C620,customers!$A:$A,customers!H:H," ",0))</f>
        <v>10045</v>
      </c>
      <c r="M620" t="str">
        <f>IF(_xlfn.XLOOKUP($C620,customers!$A:$A,customers!I:I," ",0) = 0, "N/A", _xlfn.XLOOKUP($C620,customers!$A:$A,customers!I:I," ",0))</f>
        <v>Yes</v>
      </c>
      <c r="N620" t="str">
        <f>_xlfn.XLOOKUP($D620,products!$A:$A,products!B:B,,0)</f>
        <v>Exc</v>
      </c>
      <c r="O620" t="str">
        <f>_xlfn.XLOOKUP($D620,products!$A:$A,products!C:C,,0)</f>
        <v>D</v>
      </c>
      <c r="P620">
        <f>_xlfn.XLOOKUP($D620,products!$A:$A,products!D:D,,0)</f>
        <v>1</v>
      </c>
      <c r="Q620">
        <f>_xlfn.XLOOKUP($D620,products!$A:$A,products!E:E,,0)</f>
        <v>12.15</v>
      </c>
      <c r="R620">
        <f>_xlfn.XLOOKUP($D620,products!$A:$A,products!F:F,,0)</f>
        <v>1.2150000000000001</v>
      </c>
      <c r="S620">
        <f>_xlfn.XLOOKUP($D620,products!$A:$A,products!G:G,,0)</f>
        <v>1.3365</v>
      </c>
      <c r="T620">
        <f t="shared" si="9"/>
        <v>72.900000000000006</v>
      </c>
    </row>
    <row r="621" spans="1:20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t="str">
        <f>IF(_xlfn.XLOOKUP($C621,customers!$A:$A,customers!B:B," ",0) = 0, "N/A", _xlfn.XLOOKUP($C621,customers!$A:$A,customers!B:B," ",0))</f>
        <v>Winne Roche</v>
      </c>
      <c r="G621" t="str">
        <f>IF(_xlfn.XLOOKUP($C621,customers!$A:$A,customers!C:C," ",0) = 0, "N/A", _xlfn.XLOOKUP(C621,customers!$A:$A,customers!C:C," ",0))</f>
        <v>wrocheh7@xinhuanet.com</v>
      </c>
      <c r="H621" t="str">
        <f>IF(_xlfn.XLOOKUP(C621,customers!A:A,customers!D:D," ",0) = 0, "N/A", _xlfn.XLOOKUP(C621,customers!A:A,customers!D:D," ",0))</f>
        <v>+1 (317) 439-5584</v>
      </c>
      <c r="I621" t="str">
        <f>IF(_xlfn.XLOOKUP($C621,customers!$A:$A,customers!E:E," ",0) = 0, "N/A", _xlfn.XLOOKUP($C621,customers!$A:$A,customers!E:E," ",0))</f>
        <v>378 Scofield Place</v>
      </c>
      <c r="J621" t="str">
        <f>IF(_xlfn.XLOOKUP($C621,customers!$A:$A,customers!F:F," ",0) = 0, "N/A", _xlfn.XLOOKUP($C621,customers!$A:$A,customers!F:F," ",0))</f>
        <v>Seminole</v>
      </c>
      <c r="K621" t="str">
        <f>IF(_xlfn.XLOOKUP($C621,customers!$A:$A,customers!G:G," ",0) = 0, "N/A", _xlfn.XLOOKUP($C621,customers!$A:$A,customers!G:G," ",0))</f>
        <v>United States</v>
      </c>
      <c r="L621">
        <f>IF(_xlfn.XLOOKUP($C621,customers!$A:$A,customers!H:H," ",0) = 0, "N/A", _xlfn.XLOOKUP($C621,customers!$A:$A,customers!H:H," ",0))</f>
        <v>34642</v>
      </c>
      <c r="M621" t="str">
        <f>IF(_xlfn.XLOOKUP($C621,customers!$A:$A,customers!I:I," ",0) = 0, "N/A", _xlfn.XLOOKUP($C621,customers!$A:$A,customers!I:I," ",0))</f>
        <v>Yes</v>
      </c>
      <c r="N621" t="str">
        <f>_xlfn.XLOOKUP($D621,products!$A:$A,products!B:B,,0)</f>
        <v>Lib</v>
      </c>
      <c r="O621" t="str">
        <f>_xlfn.XLOOKUP($D621,products!$A:$A,products!C:C,,0)</f>
        <v>D</v>
      </c>
      <c r="P621">
        <f>_xlfn.XLOOKUP($D621,products!$A:$A,products!D:D,,0)</f>
        <v>0.5</v>
      </c>
      <c r="Q621">
        <f>_xlfn.XLOOKUP($D621,products!$A:$A,products!E:E,,0)</f>
        <v>7.77</v>
      </c>
      <c r="R621">
        <f>_xlfn.XLOOKUP($D621,products!$A:$A,products!F:F,,0)</f>
        <v>1.5539999999999998</v>
      </c>
      <c r="S621">
        <f>_xlfn.XLOOKUP($D621,products!$A:$A,products!G:G,,0)</f>
        <v>1.0101</v>
      </c>
      <c r="T621">
        <f t="shared" si="9"/>
        <v>15.54</v>
      </c>
    </row>
    <row r="622" spans="1:20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t="str">
        <f>IF(_xlfn.XLOOKUP($C622,customers!$A:$A,customers!B:B," ",0) = 0, "N/A", _xlfn.XLOOKUP($C622,customers!$A:$A,customers!B:B," ",0))</f>
        <v>Linn Alaway</v>
      </c>
      <c r="G622" t="str">
        <f>IF(_xlfn.XLOOKUP($C622,customers!$A:$A,customers!C:C," ",0) = 0, "N/A", _xlfn.XLOOKUP(C622,customers!$A:$A,customers!C:C," ",0))</f>
        <v>lalawayhh@weather.com</v>
      </c>
      <c r="H622" t="str">
        <f>IF(_xlfn.XLOOKUP(C622,customers!A:A,customers!D:D," ",0) = 0, "N/A", _xlfn.XLOOKUP(C622,customers!A:A,customers!D:D," ",0))</f>
        <v>N/A</v>
      </c>
      <c r="I622" t="str">
        <f>IF(_xlfn.XLOOKUP($C622,customers!$A:$A,customers!E:E," ",0) = 0, "N/A", _xlfn.XLOOKUP($C622,customers!$A:$A,customers!E:E," ",0))</f>
        <v>5602 Florence Avenue</v>
      </c>
      <c r="J622" t="str">
        <f>IF(_xlfn.XLOOKUP($C622,customers!$A:$A,customers!F:F," ",0) = 0, "N/A", _xlfn.XLOOKUP($C622,customers!$A:$A,customers!F:F," ",0))</f>
        <v>Fort Lauderdale</v>
      </c>
      <c r="K622" t="str">
        <f>IF(_xlfn.XLOOKUP($C622,customers!$A:$A,customers!G:G," ",0) = 0, "N/A", _xlfn.XLOOKUP($C622,customers!$A:$A,customers!G:G," ",0))</f>
        <v>United States</v>
      </c>
      <c r="L622">
        <f>IF(_xlfn.XLOOKUP($C622,customers!$A:$A,customers!H:H," ",0) = 0, "N/A", _xlfn.XLOOKUP($C622,customers!$A:$A,customers!H:H," ",0))</f>
        <v>33345</v>
      </c>
      <c r="M622" t="str">
        <f>IF(_xlfn.XLOOKUP($C622,customers!$A:$A,customers!I:I," ",0) = 0, "N/A", _xlfn.XLOOKUP($C622,customers!$A:$A,customers!I:I," ",0))</f>
        <v>No</v>
      </c>
      <c r="N622" t="str">
        <f>_xlfn.XLOOKUP($D622,products!$A:$A,products!B:B,,0)</f>
        <v>Ara</v>
      </c>
      <c r="O622" t="str">
        <f>_xlfn.XLOOKUP($D622,products!$A:$A,products!C:C,,0)</f>
        <v>M</v>
      </c>
      <c r="P622">
        <f>_xlfn.XLOOKUP($D622,products!$A:$A,products!D:D,,0)</f>
        <v>0.2</v>
      </c>
      <c r="Q622">
        <f>_xlfn.XLOOKUP($D622,products!$A:$A,products!E:E,,0)</f>
        <v>3.375</v>
      </c>
      <c r="R622">
        <f>_xlfn.XLOOKUP($D622,products!$A:$A,products!F:F,,0)</f>
        <v>1.6875</v>
      </c>
      <c r="S622">
        <f>_xlfn.XLOOKUP($D622,products!$A:$A,products!G:G,,0)</f>
        <v>0.30374999999999996</v>
      </c>
      <c r="T622">
        <f t="shared" si="9"/>
        <v>20.25</v>
      </c>
    </row>
    <row r="623" spans="1:20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t="str">
        <f>IF(_xlfn.XLOOKUP($C623,customers!$A:$A,customers!B:B," ",0) = 0, "N/A", _xlfn.XLOOKUP($C623,customers!$A:$A,customers!B:B," ",0))</f>
        <v>Cordy Odgaard</v>
      </c>
      <c r="G623" t="str">
        <f>IF(_xlfn.XLOOKUP($C623,customers!$A:$A,customers!C:C," ",0) = 0, "N/A", _xlfn.XLOOKUP(C623,customers!$A:$A,customers!C:C," ",0))</f>
        <v>codgaardh9@nsw.gov.au</v>
      </c>
      <c r="H623" t="str">
        <f>IF(_xlfn.XLOOKUP(C623,customers!A:A,customers!D:D," ",0) = 0, "N/A", _xlfn.XLOOKUP(C623,customers!A:A,customers!D:D," ",0))</f>
        <v>+1 (503) 203-1484</v>
      </c>
      <c r="I623" t="str">
        <f>IF(_xlfn.XLOOKUP($C623,customers!$A:$A,customers!E:E," ",0) = 0, "N/A", _xlfn.XLOOKUP($C623,customers!$A:$A,customers!E:E," ",0))</f>
        <v>5 Florence Court</v>
      </c>
      <c r="J623" t="str">
        <f>IF(_xlfn.XLOOKUP($C623,customers!$A:$A,customers!F:F," ",0) = 0, "N/A", _xlfn.XLOOKUP($C623,customers!$A:$A,customers!F:F," ",0))</f>
        <v>Portland</v>
      </c>
      <c r="K623" t="str">
        <f>IF(_xlfn.XLOOKUP($C623,customers!$A:$A,customers!G:G," ",0) = 0, "N/A", _xlfn.XLOOKUP($C623,customers!$A:$A,customers!G:G," ",0))</f>
        <v>United States</v>
      </c>
      <c r="L623">
        <f>IF(_xlfn.XLOOKUP($C623,customers!$A:$A,customers!H:H," ",0) = 0, "N/A", _xlfn.XLOOKUP($C623,customers!$A:$A,customers!H:H," ",0))</f>
        <v>97296</v>
      </c>
      <c r="M623" t="str">
        <f>IF(_xlfn.XLOOKUP($C623,customers!$A:$A,customers!I:I," ",0) = 0, "N/A", _xlfn.XLOOKUP($C623,customers!$A:$A,customers!I:I," ",0))</f>
        <v>No</v>
      </c>
      <c r="N623" t="str">
        <f>_xlfn.XLOOKUP($D623,products!$A:$A,products!B:B,,0)</f>
        <v>Ara</v>
      </c>
      <c r="O623" t="str">
        <f>_xlfn.XLOOKUP($D623,products!$A:$A,products!C:C,,0)</f>
        <v>L</v>
      </c>
      <c r="P623">
        <f>_xlfn.XLOOKUP($D623,products!$A:$A,products!D:D,,0)</f>
        <v>1</v>
      </c>
      <c r="Q623">
        <f>_xlfn.XLOOKUP($D623,products!$A:$A,products!E:E,,0)</f>
        <v>12.95</v>
      </c>
      <c r="R623">
        <f>_xlfn.XLOOKUP($D623,products!$A:$A,products!F:F,,0)</f>
        <v>1.2949999999999999</v>
      </c>
      <c r="S623">
        <f>_xlfn.XLOOKUP($D623,products!$A:$A,products!G:G,,0)</f>
        <v>1.1655</v>
      </c>
      <c r="T623">
        <f t="shared" si="9"/>
        <v>77.699999999999989</v>
      </c>
    </row>
    <row r="624" spans="1:20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t="str">
        <f>IF(_xlfn.XLOOKUP($C624,customers!$A:$A,customers!B:B," ",0) = 0, "N/A", _xlfn.XLOOKUP($C624,customers!$A:$A,customers!B:B," ",0))</f>
        <v>Bertine Byrd</v>
      </c>
      <c r="G624" t="str">
        <f>IF(_xlfn.XLOOKUP($C624,customers!$A:$A,customers!C:C," ",0) = 0, "N/A", _xlfn.XLOOKUP(C624,customers!$A:$A,customers!C:C," ",0))</f>
        <v>bbyrdha@4shared.com</v>
      </c>
      <c r="H624" t="str">
        <f>IF(_xlfn.XLOOKUP(C624,customers!A:A,customers!D:D," ",0) = 0, "N/A", _xlfn.XLOOKUP(C624,customers!A:A,customers!D:D," ",0))</f>
        <v>N/A</v>
      </c>
      <c r="I624" t="str">
        <f>IF(_xlfn.XLOOKUP($C624,customers!$A:$A,customers!E:E," ",0) = 0, "N/A", _xlfn.XLOOKUP($C624,customers!$A:$A,customers!E:E," ",0))</f>
        <v>3482 Morning Circle</v>
      </c>
      <c r="J624" t="str">
        <f>IF(_xlfn.XLOOKUP($C624,customers!$A:$A,customers!F:F," ",0) = 0, "N/A", _xlfn.XLOOKUP($C624,customers!$A:$A,customers!F:F," ",0))</f>
        <v>Las Vegas</v>
      </c>
      <c r="K624" t="str">
        <f>IF(_xlfn.XLOOKUP($C624,customers!$A:$A,customers!G:G," ",0) = 0, "N/A", _xlfn.XLOOKUP($C624,customers!$A:$A,customers!G:G," ",0))</f>
        <v>United States</v>
      </c>
      <c r="L624">
        <f>IF(_xlfn.XLOOKUP($C624,customers!$A:$A,customers!H:H," ",0) = 0, "N/A", _xlfn.XLOOKUP($C624,customers!$A:$A,customers!H:H," ",0))</f>
        <v>89115</v>
      </c>
      <c r="M624" t="str">
        <f>IF(_xlfn.XLOOKUP($C624,customers!$A:$A,customers!I:I," ",0) = 0, "N/A", _xlfn.XLOOKUP($C624,customers!$A:$A,customers!I:I," ",0))</f>
        <v>No</v>
      </c>
      <c r="N624" t="str">
        <f>_xlfn.XLOOKUP($D624,products!$A:$A,products!B:B,,0)</f>
        <v>Lib</v>
      </c>
      <c r="O624" t="str">
        <f>_xlfn.XLOOKUP($D624,products!$A:$A,products!C:C,,0)</f>
        <v>M</v>
      </c>
      <c r="P624">
        <f>_xlfn.XLOOKUP($D624,products!$A:$A,products!D:D,,0)</f>
        <v>2.5</v>
      </c>
      <c r="Q624">
        <f>_xlfn.XLOOKUP($D624,products!$A:$A,products!E:E,,0)</f>
        <v>33.464999999999996</v>
      </c>
      <c r="R624">
        <f>_xlfn.XLOOKUP($D624,products!$A:$A,products!F:F,,0)</f>
        <v>1.3385999999999998</v>
      </c>
      <c r="S624">
        <f>_xlfn.XLOOKUP($D624,products!$A:$A,products!G:G,,0)</f>
        <v>4.3504499999999995</v>
      </c>
      <c r="T624">
        <f t="shared" si="9"/>
        <v>133.85999999999999</v>
      </c>
    </row>
    <row r="625" spans="1:20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t="str">
        <f>IF(_xlfn.XLOOKUP($C625,customers!$A:$A,customers!B:B," ",0) = 0, "N/A", _xlfn.XLOOKUP($C625,customers!$A:$A,customers!B:B," ",0))</f>
        <v>Nelie Garnson</v>
      </c>
      <c r="G625" t="str">
        <f>IF(_xlfn.XLOOKUP($C625,customers!$A:$A,customers!C:C," ",0) = 0, "N/A", _xlfn.XLOOKUP(C625,customers!$A:$A,customers!C:C," ",0))</f>
        <v>N/A</v>
      </c>
      <c r="H625" t="str">
        <f>IF(_xlfn.XLOOKUP(C625,customers!A:A,customers!D:D," ",0) = 0, "N/A", _xlfn.XLOOKUP(C625,customers!A:A,customers!D:D," ",0))</f>
        <v>+44 (141) 640-7113</v>
      </c>
      <c r="I625" t="str">
        <f>IF(_xlfn.XLOOKUP($C625,customers!$A:$A,customers!E:E," ",0) = 0, "N/A", _xlfn.XLOOKUP($C625,customers!$A:$A,customers!E:E," ",0))</f>
        <v>821 Annamark Park</v>
      </c>
      <c r="J625" t="str">
        <f>IF(_xlfn.XLOOKUP($C625,customers!$A:$A,customers!F:F," ",0) = 0, "N/A", _xlfn.XLOOKUP($C625,customers!$A:$A,customers!F:F," ",0))</f>
        <v>Merton</v>
      </c>
      <c r="K625" t="str">
        <f>IF(_xlfn.XLOOKUP($C625,customers!$A:$A,customers!G:G," ",0) = 0, "N/A", _xlfn.XLOOKUP($C625,customers!$A:$A,customers!G:G," ",0))</f>
        <v>United Kingdom</v>
      </c>
      <c r="L625" t="str">
        <f>IF(_xlfn.XLOOKUP($C625,customers!$A:$A,customers!H:H," ",0) = 0, "N/A", _xlfn.XLOOKUP($C625,customers!$A:$A,customers!H:H," ",0))</f>
        <v>SW19</v>
      </c>
      <c r="M625" t="str">
        <f>IF(_xlfn.XLOOKUP($C625,customers!$A:$A,customers!I:I," ",0) = 0, "N/A", _xlfn.XLOOKUP($C625,customers!$A:$A,customers!I:I," ",0))</f>
        <v>No</v>
      </c>
      <c r="N625" t="str">
        <f>_xlfn.XLOOKUP($D625,products!$A:$A,products!B:B,,0)</f>
        <v>Exc</v>
      </c>
      <c r="O625" t="str">
        <f>_xlfn.XLOOKUP($D625,products!$A:$A,products!C:C,,0)</f>
        <v>D</v>
      </c>
      <c r="P625">
        <f>_xlfn.XLOOKUP($D625,products!$A:$A,products!D:D,,0)</f>
        <v>1</v>
      </c>
      <c r="Q625">
        <f>_xlfn.XLOOKUP($D625,products!$A:$A,products!E:E,,0)</f>
        <v>12.15</v>
      </c>
      <c r="R625">
        <f>_xlfn.XLOOKUP($D625,products!$A:$A,products!F:F,,0)</f>
        <v>1.2150000000000001</v>
      </c>
      <c r="S625">
        <f>_xlfn.XLOOKUP($D625,products!$A:$A,products!G:G,,0)</f>
        <v>1.3365</v>
      </c>
      <c r="T625">
        <f t="shared" si="9"/>
        <v>12.15</v>
      </c>
    </row>
    <row r="626" spans="1:20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t="str">
        <f>IF(_xlfn.XLOOKUP($C626,customers!$A:$A,customers!B:B," ",0) = 0, "N/A", _xlfn.XLOOKUP($C626,customers!$A:$A,customers!B:B," ",0))</f>
        <v>Dianne Chardin</v>
      </c>
      <c r="G626" t="str">
        <f>IF(_xlfn.XLOOKUP($C626,customers!$A:$A,customers!C:C," ",0) = 0, "N/A", _xlfn.XLOOKUP(C626,customers!$A:$A,customers!C:C," ",0))</f>
        <v>dchardinhc@nhs.uk</v>
      </c>
      <c r="H626" t="str">
        <f>IF(_xlfn.XLOOKUP(C626,customers!A:A,customers!D:D," ",0) = 0, "N/A", _xlfn.XLOOKUP(C626,customers!A:A,customers!D:D," ",0))</f>
        <v>N/A</v>
      </c>
      <c r="I626" t="str">
        <f>IF(_xlfn.XLOOKUP($C626,customers!$A:$A,customers!E:E," ",0) = 0, "N/A", _xlfn.XLOOKUP($C626,customers!$A:$A,customers!E:E," ",0))</f>
        <v>6495 Warrior Point</v>
      </c>
      <c r="J626" t="str">
        <f>IF(_xlfn.XLOOKUP($C626,customers!$A:$A,customers!F:F," ",0) = 0, "N/A", _xlfn.XLOOKUP($C626,customers!$A:$A,customers!F:F," ",0))</f>
        <v>Ballybofey</v>
      </c>
      <c r="K626" t="str">
        <f>IF(_xlfn.XLOOKUP($C626,customers!$A:$A,customers!G:G," ",0) = 0, "N/A", _xlfn.XLOOKUP($C626,customers!$A:$A,customers!G:G," ",0))</f>
        <v>Ireland</v>
      </c>
      <c r="L626" t="str">
        <f>IF(_xlfn.XLOOKUP($C626,customers!$A:$A,customers!H:H," ",0) = 0, "N/A", _xlfn.XLOOKUP($C626,customers!$A:$A,customers!H:H," ",0))</f>
        <v>V23</v>
      </c>
      <c r="M626" t="str">
        <f>IF(_xlfn.XLOOKUP($C626,customers!$A:$A,customers!I:I," ",0) = 0, "N/A", _xlfn.XLOOKUP($C626,customers!$A:$A,customers!I:I," ",0))</f>
        <v>Yes</v>
      </c>
      <c r="N626" t="str">
        <f>_xlfn.XLOOKUP($D626,products!$A:$A,products!B:B,,0)</f>
        <v>Exc</v>
      </c>
      <c r="O626" t="str">
        <f>_xlfn.XLOOKUP($D626,products!$A:$A,products!C:C,,0)</f>
        <v>M</v>
      </c>
      <c r="P626">
        <f>_xlfn.XLOOKUP($D626,products!$A:$A,products!D:D,,0)</f>
        <v>2.5</v>
      </c>
      <c r="Q626">
        <f>_xlfn.XLOOKUP($D626,products!$A:$A,products!E:E,,0)</f>
        <v>31.624999999999996</v>
      </c>
      <c r="R626">
        <f>_xlfn.XLOOKUP($D626,products!$A:$A,products!F:F,,0)</f>
        <v>1.2649999999999999</v>
      </c>
      <c r="S626">
        <f>_xlfn.XLOOKUP($D626,products!$A:$A,products!G:G,,0)</f>
        <v>3.4787499999999998</v>
      </c>
      <c r="T626">
        <f t="shared" si="9"/>
        <v>63.249999999999993</v>
      </c>
    </row>
    <row r="627" spans="1:20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t="str">
        <f>IF(_xlfn.XLOOKUP($C627,customers!$A:$A,customers!B:B," ",0) = 0, "N/A", _xlfn.XLOOKUP($C627,customers!$A:$A,customers!B:B," ",0))</f>
        <v>Hailee Radbone</v>
      </c>
      <c r="G627" t="str">
        <f>IF(_xlfn.XLOOKUP($C627,customers!$A:$A,customers!C:C," ",0) = 0, "N/A", _xlfn.XLOOKUP(C627,customers!$A:$A,customers!C:C," ",0))</f>
        <v>hradbonehd@newsvine.com</v>
      </c>
      <c r="H627" t="str">
        <f>IF(_xlfn.XLOOKUP(C627,customers!A:A,customers!D:D," ",0) = 0, "N/A", _xlfn.XLOOKUP(C627,customers!A:A,customers!D:D," ",0))</f>
        <v>+1 (415) 968-9559</v>
      </c>
      <c r="I627" t="str">
        <f>IF(_xlfn.XLOOKUP($C627,customers!$A:$A,customers!E:E," ",0) = 0, "N/A", _xlfn.XLOOKUP($C627,customers!$A:$A,customers!E:E," ",0))</f>
        <v>265 Maple Parkway</v>
      </c>
      <c r="J627" t="str">
        <f>IF(_xlfn.XLOOKUP($C627,customers!$A:$A,customers!F:F," ",0) = 0, "N/A", _xlfn.XLOOKUP($C627,customers!$A:$A,customers!F:F," ",0))</f>
        <v>San Francisco</v>
      </c>
      <c r="K627" t="str">
        <f>IF(_xlfn.XLOOKUP($C627,customers!$A:$A,customers!G:G," ",0) = 0, "N/A", _xlfn.XLOOKUP($C627,customers!$A:$A,customers!G:G," ",0))</f>
        <v>United States</v>
      </c>
      <c r="L627">
        <f>IF(_xlfn.XLOOKUP($C627,customers!$A:$A,customers!H:H," ",0) = 0, "N/A", _xlfn.XLOOKUP($C627,customers!$A:$A,customers!H:H," ",0))</f>
        <v>94159</v>
      </c>
      <c r="M627" t="str">
        <f>IF(_xlfn.XLOOKUP($C627,customers!$A:$A,customers!I:I," ",0) = 0, "N/A", _xlfn.XLOOKUP($C627,customers!$A:$A,customers!I:I," ",0))</f>
        <v>No</v>
      </c>
      <c r="N627" t="str">
        <f>_xlfn.XLOOKUP($D627,products!$A:$A,products!B:B,,0)</f>
        <v>Rob</v>
      </c>
      <c r="O627" t="str">
        <f>_xlfn.XLOOKUP($D627,products!$A:$A,products!C:C,,0)</f>
        <v>L</v>
      </c>
      <c r="P627">
        <f>_xlfn.XLOOKUP($D627,products!$A:$A,products!D:D,,0)</f>
        <v>0.5</v>
      </c>
      <c r="Q627">
        <f>_xlfn.XLOOKUP($D627,products!$A:$A,products!E:E,,0)</f>
        <v>7.169999999999999</v>
      </c>
      <c r="R627">
        <f>_xlfn.XLOOKUP($D627,products!$A:$A,products!F:F,,0)</f>
        <v>1.4339999999999997</v>
      </c>
      <c r="S627">
        <f>_xlfn.XLOOKUP($D627,products!$A:$A,products!G:G,,0)</f>
        <v>0.43019999999999992</v>
      </c>
      <c r="T627">
        <f t="shared" si="9"/>
        <v>35.849999999999994</v>
      </c>
    </row>
    <row r="628" spans="1:20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t="str">
        <f>IF(_xlfn.XLOOKUP($C628,customers!$A:$A,customers!B:B," ",0) = 0, "N/A", _xlfn.XLOOKUP($C628,customers!$A:$A,customers!B:B," ",0))</f>
        <v>Wallis Bernth</v>
      </c>
      <c r="G628" t="str">
        <f>IF(_xlfn.XLOOKUP($C628,customers!$A:$A,customers!C:C," ",0) = 0, "N/A", _xlfn.XLOOKUP(C628,customers!$A:$A,customers!C:C," ",0))</f>
        <v>wbernthhe@miitbeian.gov.cn</v>
      </c>
      <c r="H628" t="str">
        <f>IF(_xlfn.XLOOKUP(C628,customers!A:A,customers!D:D," ",0) = 0, "N/A", _xlfn.XLOOKUP(C628,customers!A:A,customers!D:D," ",0))</f>
        <v>+1 (412) 597-3861</v>
      </c>
      <c r="I628" t="str">
        <f>IF(_xlfn.XLOOKUP($C628,customers!$A:$A,customers!E:E," ",0) = 0, "N/A", _xlfn.XLOOKUP($C628,customers!$A:$A,customers!E:E," ",0))</f>
        <v>5 Ramsey Plaza</v>
      </c>
      <c r="J628" t="str">
        <f>IF(_xlfn.XLOOKUP($C628,customers!$A:$A,customers!F:F," ",0) = 0, "N/A", _xlfn.XLOOKUP($C628,customers!$A:$A,customers!F:F," ",0))</f>
        <v>Pittsburgh</v>
      </c>
      <c r="K628" t="str">
        <f>IF(_xlfn.XLOOKUP($C628,customers!$A:$A,customers!G:G," ",0) = 0, "N/A", _xlfn.XLOOKUP($C628,customers!$A:$A,customers!G:G," ",0))</f>
        <v>United States</v>
      </c>
      <c r="L628">
        <f>IF(_xlfn.XLOOKUP($C628,customers!$A:$A,customers!H:H," ",0) = 0, "N/A", _xlfn.XLOOKUP($C628,customers!$A:$A,customers!H:H," ",0))</f>
        <v>15274</v>
      </c>
      <c r="M628" t="str">
        <f>IF(_xlfn.XLOOKUP($C628,customers!$A:$A,customers!I:I," ",0) = 0, "N/A", _xlfn.XLOOKUP($C628,customers!$A:$A,customers!I:I," ",0))</f>
        <v>No</v>
      </c>
      <c r="N628" t="str">
        <f>_xlfn.XLOOKUP($D628,products!$A:$A,products!B:B,,0)</f>
        <v>Ara</v>
      </c>
      <c r="O628" t="str">
        <f>_xlfn.XLOOKUP($D628,products!$A:$A,products!C:C,,0)</f>
        <v>M</v>
      </c>
      <c r="P628">
        <f>_xlfn.XLOOKUP($D628,products!$A:$A,products!D:D,,0)</f>
        <v>2.5</v>
      </c>
      <c r="Q628">
        <f>_xlfn.XLOOKUP($D628,products!$A:$A,products!E:E,,0)</f>
        <v>25.874999999999996</v>
      </c>
      <c r="R628">
        <f>_xlfn.XLOOKUP($D628,products!$A:$A,products!F:F,,0)</f>
        <v>1.0349999999999999</v>
      </c>
      <c r="S628">
        <f>_xlfn.XLOOKUP($D628,products!$A:$A,products!G:G,,0)</f>
        <v>2.3287499999999994</v>
      </c>
      <c r="T628">
        <f t="shared" si="9"/>
        <v>77.624999999999986</v>
      </c>
    </row>
    <row r="629" spans="1:20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t="str">
        <f>IF(_xlfn.XLOOKUP($C629,customers!$A:$A,customers!B:B," ",0) = 0, "N/A", _xlfn.XLOOKUP($C629,customers!$A:$A,customers!B:B," ",0))</f>
        <v>Byron Acarson</v>
      </c>
      <c r="G629" t="str">
        <f>IF(_xlfn.XLOOKUP($C629,customers!$A:$A,customers!C:C," ",0) = 0, "N/A", _xlfn.XLOOKUP(C629,customers!$A:$A,customers!C:C," ",0))</f>
        <v>bacarsonhf@cnn.com</v>
      </c>
      <c r="H629" t="str">
        <f>IF(_xlfn.XLOOKUP(C629,customers!A:A,customers!D:D," ",0) = 0, "N/A", _xlfn.XLOOKUP(C629,customers!A:A,customers!D:D," ",0))</f>
        <v>+1 (713) 418-6385</v>
      </c>
      <c r="I629" t="str">
        <f>IF(_xlfn.XLOOKUP($C629,customers!$A:$A,customers!E:E," ",0) = 0, "N/A", _xlfn.XLOOKUP($C629,customers!$A:$A,customers!E:E," ",0))</f>
        <v>0 Bay Center</v>
      </c>
      <c r="J629" t="str">
        <f>IF(_xlfn.XLOOKUP($C629,customers!$A:$A,customers!F:F," ",0) = 0, "N/A", _xlfn.XLOOKUP($C629,customers!$A:$A,customers!F:F," ",0))</f>
        <v>Houston</v>
      </c>
      <c r="K629" t="str">
        <f>IF(_xlfn.XLOOKUP($C629,customers!$A:$A,customers!G:G," ",0) = 0, "N/A", _xlfn.XLOOKUP($C629,customers!$A:$A,customers!G:G," ",0))</f>
        <v>United States</v>
      </c>
      <c r="L629">
        <f>IF(_xlfn.XLOOKUP($C629,customers!$A:$A,customers!H:H," ",0) = 0, "N/A", _xlfn.XLOOKUP($C629,customers!$A:$A,customers!H:H," ",0))</f>
        <v>77281</v>
      </c>
      <c r="M629" t="str">
        <f>IF(_xlfn.XLOOKUP($C629,customers!$A:$A,customers!I:I," ",0) = 0, "N/A", _xlfn.XLOOKUP($C629,customers!$A:$A,customers!I:I," ",0))</f>
        <v>Yes</v>
      </c>
      <c r="N629" t="str">
        <f>_xlfn.XLOOKUP($D629,products!$A:$A,products!B:B,,0)</f>
        <v>Exc</v>
      </c>
      <c r="O629" t="str">
        <f>_xlfn.XLOOKUP($D629,products!$A:$A,products!C:C,,0)</f>
        <v>M</v>
      </c>
      <c r="P629">
        <f>_xlfn.XLOOKUP($D629,products!$A:$A,products!D:D,,0)</f>
        <v>2.5</v>
      </c>
      <c r="Q629">
        <f>_xlfn.XLOOKUP($D629,products!$A:$A,products!E:E,,0)</f>
        <v>31.624999999999996</v>
      </c>
      <c r="R629">
        <f>_xlfn.XLOOKUP($D629,products!$A:$A,products!F:F,,0)</f>
        <v>1.2649999999999999</v>
      </c>
      <c r="S629">
        <f>_xlfn.XLOOKUP($D629,products!$A:$A,products!G:G,,0)</f>
        <v>3.4787499999999998</v>
      </c>
      <c r="T629">
        <f t="shared" si="9"/>
        <v>63.249999999999993</v>
      </c>
    </row>
    <row r="630" spans="1:20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t="str">
        <f>IF(_xlfn.XLOOKUP($C630,customers!$A:$A,customers!B:B," ",0) = 0, "N/A", _xlfn.XLOOKUP($C630,customers!$A:$A,customers!B:B," ",0))</f>
        <v>Faunie Brigham</v>
      </c>
      <c r="G630" t="str">
        <f>IF(_xlfn.XLOOKUP($C630,customers!$A:$A,customers!C:C," ",0) = 0, "N/A", _xlfn.XLOOKUP(C630,customers!$A:$A,customers!C:C," ",0))</f>
        <v>fbrighamhg@blog.com</v>
      </c>
      <c r="H630" t="str">
        <f>IF(_xlfn.XLOOKUP(C630,customers!A:A,customers!D:D," ",0) = 0, "N/A", _xlfn.XLOOKUP(C630,customers!A:A,customers!D:D," ",0))</f>
        <v>+353 (620) 657-2946</v>
      </c>
      <c r="I630" t="str">
        <f>IF(_xlfn.XLOOKUP($C630,customers!$A:$A,customers!E:E," ",0) = 0, "N/A", _xlfn.XLOOKUP($C630,customers!$A:$A,customers!E:E," ",0))</f>
        <v>7246 Green Pass</v>
      </c>
      <c r="J630" t="str">
        <f>IF(_xlfn.XLOOKUP($C630,customers!$A:$A,customers!F:F," ",0) = 0, "N/A", _xlfn.XLOOKUP($C630,customers!$A:$A,customers!F:F," ",0))</f>
        <v>Castlerea</v>
      </c>
      <c r="K630" t="str">
        <f>IF(_xlfn.XLOOKUP($C630,customers!$A:$A,customers!G:G," ",0) = 0, "N/A", _xlfn.XLOOKUP($C630,customers!$A:$A,customers!G:G," ",0))</f>
        <v>Ireland</v>
      </c>
      <c r="L630" t="str">
        <f>IF(_xlfn.XLOOKUP($C630,customers!$A:$A,customers!H:H," ",0) = 0, "N/A", _xlfn.XLOOKUP($C630,customers!$A:$A,customers!H:H," ",0))</f>
        <v>F45</v>
      </c>
      <c r="M630" t="str">
        <f>IF(_xlfn.XLOOKUP($C630,customers!$A:$A,customers!I:I," ",0) = 0, "N/A", _xlfn.XLOOKUP($C630,customers!$A:$A,customers!I:I," ",0))</f>
        <v>Yes</v>
      </c>
      <c r="N630" t="str">
        <f>_xlfn.XLOOKUP($D630,products!$A:$A,products!B:B,,0)</f>
        <v>Exc</v>
      </c>
      <c r="O630" t="str">
        <f>_xlfn.XLOOKUP($D630,products!$A:$A,products!C:C,,0)</f>
        <v>L</v>
      </c>
      <c r="P630">
        <f>_xlfn.XLOOKUP($D630,products!$A:$A,products!D:D,,0)</f>
        <v>0.2</v>
      </c>
      <c r="Q630">
        <f>_xlfn.XLOOKUP($D630,products!$A:$A,products!E:E,,0)</f>
        <v>4.4550000000000001</v>
      </c>
      <c r="R630">
        <f>_xlfn.XLOOKUP($D630,products!$A:$A,products!F:F,,0)</f>
        <v>2.2275</v>
      </c>
      <c r="S630">
        <f>_xlfn.XLOOKUP($D630,products!$A:$A,products!G:G,,0)</f>
        <v>0.49004999999999999</v>
      </c>
      <c r="T630">
        <f t="shared" si="9"/>
        <v>26.73</v>
      </c>
    </row>
    <row r="631" spans="1:20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t="str">
        <f>IF(_xlfn.XLOOKUP($C631,customers!$A:$A,customers!B:B," ",0) = 0, "N/A", _xlfn.XLOOKUP($C631,customers!$A:$A,customers!B:B," ",0))</f>
        <v>Faunie Brigham</v>
      </c>
      <c r="G631" t="str">
        <f>IF(_xlfn.XLOOKUP($C631,customers!$A:$A,customers!C:C," ",0) = 0, "N/A", _xlfn.XLOOKUP(C631,customers!$A:$A,customers!C:C," ",0))</f>
        <v>fbrighamhg@blog.com</v>
      </c>
      <c r="H631" t="str">
        <f>IF(_xlfn.XLOOKUP(C631,customers!A:A,customers!D:D," ",0) = 0, "N/A", _xlfn.XLOOKUP(C631,customers!A:A,customers!D:D," ",0))</f>
        <v>+353 (620) 657-2946</v>
      </c>
      <c r="I631" t="str">
        <f>IF(_xlfn.XLOOKUP($C631,customers!$A:$A,customers!E:E," ",0) = 0, "N/A", _xlfn.XLOOKUP($C631,customers!$A:$A,customers!E:E," ",0))</f>
        <v>7246 Green Pass</v>
      </c>
      <c r="J631" t="str">
        <f>IF(_xlfn.XLOOKUP($C631,customers!$A:$A,customers!F:F," ",0) = 0, "N/A", _xlfn.XLOOKUP($C631,customers!$A:$A,customers!F:F," ",0))</f>
        <v>Castlerea</v>
      </c>
      <c r="K631" t="str">
        <f>IF(_xlfn.XLOOKUP($C631,customers!$A:$A,customers!G:G," ",0) = 0, "N/A", _xlfn.XLOOKUP($C631,customers!$A:$A,customers!G:G," ",0))</f>
        <v>Ireland</v>
      </c>
      <c r="L631" t="str">
        <f>IF(_xlfn.XLOOKUP($C631,customers!$A:$A,customers!H:H," ",0) = 0, "N/A", _xlfn.XLOOKUP($C631,customers!$A:$A,customers!H:H," ",0))</f>
        <v>F45</v>
      </c>
      <c r="M631" t="str">
        <f>IF(_xlfn.XLOOKUP($C631,customers!$A:$A,customers!I:I," ",0) = 0, "N/A", _xlfn.XLOOKUP($C631,customers!$A:$A,customers!I:I," ",0))</f>
        <v>Yes</v>
      </c>
      <c r="N631" t="str">
        <f>_xlfn.XLOOKUP($D631,products!$A:$A,products!B:B,,0)</f>
        <v>Lib</v>
      </c>
      <c r="O631" t="str">
        <f>_xlfn.XLOOKUP($D631,products!$A:$A,products!C:C,,0)</f>
        <v>D</v>
      </c>
      <c r="P631">
        <f>_xlfn.XLOOKUP($D631,products!$A:$A,products!D:D,,0)</f>
        <v>0.5</v>
      </c>
      <c r="Q631">
        <f>_xlfn.XLOOKUP($D631,products!$A:$A,products!E:E,,0)</f>
        <v>7.77</v>
      </c>
      <c r="R631">
        <f>_xlfn.XLOOKUP($D631,products!$A:$A,products!F:F,,0)</f>
        <v>1.5539999999999998</v>
      </c>
      <c r="S631">
        <f>_xlfn.XLOOKUP($D631,products!$A:$A,products!G:G,,0)</f>
        <v>1.0101</v>
      </c>
      <c r="T631">
        <f t="shared" si="9"/>
        <v>31.08</v>
      </c>
    </row>
    <row r="632" spans="1:20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t="str">
        <f>IF(_xlfn.XLOOKUP($C632,customers!$A:$A,customers!B:B," ",0) = 0, "N/A", _xlfn.XLOOKUP($C632,customers!$A:$A,customers!B:B," ",0))</f>
        <v>Faunie Brigham</v>
      </c>
      <c r="G632" t="str">
        <f>IF(_xlfn.XLOOKUP($C632,customers!$A:$A,customers!C:C," ",0) = 0, "N/A", _xlfn.XLOOKUP(C632,customers!$A:$A,customers!C:C," ",0))</f>
        <v>fbrighamhg@blog.com</v>
      </c>
      <c r="H632" t="str">
        <f>IF(_xlfn.XLOOKUP(C632,customers!A:A,customers!D:D," ",0) = 0, "N/A", _xlfn.XLOOKUP(C632,customers!A:A,customers!D:D," ",0))</f>
        <v>+353 (620) 657-2946</v>
      </c>
      <c r="I632" t="str">
        <f>IF(_xlfn.XLOOKUP($C632,customers!$A:$A,customers!E:E," ",0) = 0, "N/A", _xlfn.XLOOKUP($C632,customers!$A:$A,customers!E:E," ",0))</f>
        <v>7246 Green Pass</v>
      </c>
      <c r="J632" t="str">
        <f>IF(_xlfn.XLOOKUP($C632,customers!$A:$A,customers!F:F," ",0) = 0, "N/A", _xlfn.XLOOKUP($C632,customers!$A:$A,customers!F:F," ",0))</f>
        <v>Castlerea</v>
      </c>
      <c r="K632" t="str">
        <f>IF(_xlfn.XLOOKUP($C632,customers!$A:$A,customers!G:G," ",0) = 0, "N/A", _xlfn.XLOOKUP($C632,customers!$A:$A,customers!G:G," ",0))</f>
        <v>Ireland</v>
      </c>
      <c r="L632" t="str">
        <f>IF(_xlfn.XLOOKUP($C632,customers!$A:$A,customers!H:H," ",0) = 0, "N/A", _xlfn.XLOOKUP($C632,customers!$A:$A,customers!H:H," ",0))</f>
        <v>F45</v>
      </c>
      <c r="M632" t="str">
        <f>IF(_xlfn.XLOOKUP($C632,customers!$A:$A,customers!I:I," ",0) = 0, "N/A", _xlfn.XLOOKUP($C632,customers!$A:$A,customers!I:I," ",0))</f>
        <v>Yes</v>
      </c>
      <c r="N632" t="str">
        <f>_xlfn.XLOOKUP($D632,products!$A:$A,products!B:B,,0)</f>
        <v>Ara</v>
      </c>
      <c r="O632" t="str">
        <f>_xlfn.XLOOKUP($D632,products!$A:$A,products!C:C,,0)</f>
        <v>D</v>
      </c>
      <c r="P632">
        <f>_xlfn.XLOOKUP($D632,products!$A:$A,products!D:D,,0)</f>
        <v>0.2</v>
      </c>
      <c r="Q632">
        <f>_xlfn.XLOOKUP($D632,products!$A:$A,products!E:E,,0)</f>
        <v>2.9849999999999999</v>
      </c>
      <c r="R632">
        <f>_xlfn.XLOOKUP($D632,products!$A:$A,products!F:F,,0)</f>
        <v>1.4924999999999999</v>
      </c>
      <c r="S632">
        <f>_xlfn.XLOOKUP($D632,products!$A:$A,products!G:G,,0)</f>
        <v>0.26865</v>
      </c>
      <c r="T632">
        <f t="shared" si="9"/>
        <v>2.9849999999999999</v>
      </c>
    </row>
    <row r="633" spans="1:20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t="str">
        <f>IF(_xlfn.XLOOKUP($C633,customers!$A:$A,customers!B:B," ",0) = 0, "N/A", _xlfn.XLOOKUP($C633,customers!$A:$A,customers!B:B," ",0))</f>
        <v>Faunie Brigham</v>
      </c>
      <c r="G633" t="str">
        <f>IF(_xlfn.XLOOKUP($C633,customers!$A:$A,customers!C:C," ",0) = 0, "N/A", _xlfn.XLOOKUP(C633,customers!$A:$A,customers!C:C," ",0))</f>
        <v>fbrighamhg@blog.com</v>
      </c>
      <c r="H633" t="str">
        <f>IF(_xlfn.XLOOKUP(C633,customers!A:A,customers!D:D," ",0) = 0, "N/A", _xlfn.XLOOKUP(C633,customers!A:A,customers!D:D," ",0))</f>
        <v>+353 (620) 657-2946</v>
      </c>
      <c r="I633" t="str">
        <f>IF(_xlfn.XLOOKUP($C633,customers!$A:$A,customers!E:E," ",0) = 0, "N/A", _xlfn.XLOOKUP($C633,customers!$A:$A,customers!E:E," ",0))</f>
        <v>7246 Green Pass</v>
      </c>
      <c r="J633" t="str">
        <f>IF(_xlfn.XLOOKUP($C633,customers!$A:$A,customers!F:F," ",0) = 0, "N/A", _xlfn.XLOOKUP($C633,customers!$A:$A,customers!F:F," ",0))</f>
        <v>Castlerea</v>
      </c>
      <c r="K633" t="str">
        <f>IF(_xlfn.XLOOKUP($C633,customers!$A:$A,customers!G:G," ",0) = 0, "N/A", _xlfn.XLOOKUP($C633,customers!$A:$A,customers!G:G," ",0))</f>
        <v>Ireland</v>
      </c>
      <c r="L633" t="str">
        <f>IF(_xlfn.XLOOKUP($C633,customers!$A:$A,customers!H:H," ",0) = 0, "N/A", _xlfn.XLOOKUP($C633,customers!$A:$A,customers!H:H," ",0))</f>
        <v>F45</v>
      </c>
      <c r="M633" t="str">
        <f>IF(_xlfn.XLOOKUP($C633,customers!$A:$A,customers!I:I," ",0) = 0, "N/A", _xlfn.XLOOKUP($C633,customers!$A:$A,customers!I:I," ",0))</f>
        <v>Yes</v>
      </c>
      <c r="N633" t="str">
        <f>_xlfn.XLOOKUP($D633,products!$A:$A,products!B:B,,0)</f>
        <v>Rob</v>
      </c>
      <c r="O633" t="str">
        <f>_xlfn.XLOOKUP($D633,products!$A:$A,products!C:C,,0)</f>
        <v>D</v>
      </c>
      <c r="P633">
        <f>_xlfn.XLOOKUP($D633,products!$A:$A,products!D:D,,0)</f>
        <v>2.5</v>
      </c>
      <c r="Q633">
        <f>_xlfn.XLOOKUP($D633,products!$A:$A,products!E:E,,0)</f>
        <v>20.584999999999997</v>
      </c>
      <c r="R633">
        <f>_xlfn.XLOOKUP($D633,products!$A:$A,products!F:F,,0)</f>
        <v>0.82339999999999991</v>
      </c>
      <c r="S633">
        <f>_xlfn.XLOOKUP($D633,products!$A:$A,products!G:G,,0)</f>
        <v>1.2350999999999999</v>
      </c>
      <c r="T633">
        <f t="shared" si="9"/>
        <v>102.92499999999998</v>
      </c>
    </row>
    <row r="634" spans="1:20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t="str">
        <f>IF(_xlfn.XLOOKUP($C634,customers!$A:$A,customers!B:B," ",0) = 0, "N/A", _xlfn.XLOOKUP($C634,customers!$A:$A,customers!B:B," ",0))</f>
        <v>Marjorie Yoxen</v>
      </c>
      <c r="G634" t="str">
        <f>IF(_xlfn.XLOOKUP($C634,customers!$A:$A,customers!C:C," ",0) = 0, "N/A", _xlfn.XLOOKUP(C634,customers!$A:$A,customers!C:C," ",0))</f>
        <v>myoxenhk@google.com</v>
      </c>
      <c r="H634" t="str">
        <f>IF(_xlfn.XLOOKUP(C634,customers!A:A,customers!D:D," ",0) = 0, "N/A", _xlfn.XLOOKUP(C634,customers!A:A,customers!D:D," ",0))</f>
        <v>+1 (213) 241-8051</v>
      </c>
      <c r="I634" t="str">
        <f>IF(_xlfn.XLOOKUP($C634,customers!$A:$A,customers!E:E," ",0) = 0, "N/A", _xlfn.XLOOKUP($C634,customers!$A:$A,customers!E:E," ",0))</f>
        <v>84 Oak Valley Drive</v>
      </c>
      <c r="J634" t="str">
        <f>IF(_xlfn.XLOOKUP($C634,customers!$A:$A,customers!F:F," ",0) = 0, "N/A", _xlfn.XLOOKUP($C634,customers!$A:$A,customers!F:F," ",0))</f>
        <v>Los Angeles</v>
      </c>
      <c r="K634" t="str">
        <f>IF(_xlfn.XLOOKUP($C634,customers!$A:$A,customers!G:G," ",0) = 0, "N/A", _xlfn.XLOOKUP($C634,customers!$A:$A,customers!G:G," ",0))</f>
        <v>United States</v>
      </c>
      <c r="L634">
        <f>IF(_xlfn.XLOOKUP($C634,customers!$A:$A,customers!H:H," ",0) = 0, "N/A", _xlfn.XLOOKUP($C634,customers!$A:$A,customers!H:H," ",0))</f>
        <v>90005</v>
      </c>
      <c r="M634" t="str">
        <f>IF(_xlfn.XLOOKUP($C634,customers!$A:$A,customers!I:I," ",0) = 0, "N/A", _xlfn.XLOOKUP($C634,customers!$A:$A,customers!I:I," ",0))</f>
        <v>No</v>
      </c>
      <c r="N634" t="str">
        <f>_xlfn.XLOOKUP($D634,products!$A:$A,products!B:B,,0)</f>
        <v>Exc</v>
      </c>
      <c r="O634" t="str">
        <f>_xlfn.XLOOKUP($D634,products!$A:$A,products!C:C,,0)</f>
        <v>L</v>
      </c>
      <c r="P634">
        <f>_xlfn.XLOOKUP($D634,products!$A:$A,products!D:D,,0)</f>
        <v>0.5</v>
      </c>
      <c r="Q634">
        <f>_xlfn.XLOOKUP($D634,products!$A:$A,products!E:E,,0)</f>
        <v>8.91</v>
      </c>
      <c r="R634">
        <f>_xlfn.XLOOKUP($D634,products!$A:$A,products!F:F,,0)</f>
        <v>1.782</v>
      </c>
      <c r="S634">
        <f>_xlfn.XLOOKUP($D634,products!$A:$A,products!G:G,,0)</f>
        <v>0.98009999999999997</v>
      </c>
      <c r="T634">
        <f t="shared" si="9"/>
        <v>35.64</v>
      </c>
    </row>
    <row r="635" spans="1:20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t="str">
        <f>IF(_xlfn.XLOOKUP($C635,customers!$A:$A,customers!B:B," ",0) = 0, "N/A", _xlfn.XLOOKUP($C635,customers!$A:$A,customers!B:B," ",0))</f>
        <v>Gaspar McGavin</v>
      </c>
      <c r="G635" t="str">
        <f>IF(_xlfn.XLOOKUP($C635,customers!$A:$A,customers!C:C," ",0) = 0, "N/A", _xlfn.XLOOKUP(C635,customers!$A:$A,customers!C:C," ",0))</f>
        <v>gmcgavinhl@histats.com</v>
      </c>
      <c r="H635" t="str">
        <f>IF(_xlfn.XLOOKUP(C635,customers!A:A,customers!D:D," ",0) = 0, "N/A", _xlfn.XLOOKUP(C635,customers!A:A,customers!D:D," ",0))</f>
        <v>+1 (570) 745-7589</v>
      </c>
      <c r="I635" t="str">
        <f>IF(_xlfn.XLOOKUP($C635,customers!$A:$A,customers!E:E," ",0) = 0, "N/A", _xlfn.XLOOKUP($C635,customers!$A:$A,customers!E:E," ",0))</f>
        <v>573 Anhalt Park</v>
      </c>
      <c r="J635" t="str">
        <f>IF(_xlfn.XLOOKUP($C635,customers!$A:$A,customers!F:F," ",0) = 0, "N/A", _xlfn.XLOOKUP($C635,customers!$A:$A,customers!F:F," ",0))</f>
        <v>Wilkes Barre</v>
      </c>
      <c r="K635" t="str">
        <f>IF(_xlfn.XLOOKUP($C635,customers!$A:$A,customers!G:G," ",0) = 0, "N/A", _xlfn.XLOOKUP($C635,customers!$A:$A,customers!G:G," ",0))</f>
        <v>United States</v>
      </c>
      <c r="L635">
        <f>IF(_xlfn.XLOOKUP($C635,customers!$A:$A,customers!H:H," ",0) = 0, "N/A", _xlfn.XLOOKUP($C635,customers!$A:$A,customers!H:H," ",0))</f>
        <v>18706</v>
      </c>
      <c r="M635" t="str">
        <f>IF(_xlfn.XLOOKUP($C635,customers!$A:$A,customers!I:I," ",0) = 0, "N/A", _xlfn.XLOOKUP($C635,customers!$A:$A,customers!I:I," ",0))</f>
        <v>No</v>
      </c>
      <c r="N635" t="str">
        <f>_xlfn.XLOOKUP($D635,products!$A:$A,products!B:B,,0)</f>
        <v>Rob</v>
      </c>
      <c r="O635" t="str">
        <f>_xlfn.XLOOKUP($D635,products!$A:$A,products!C:C,,0)</f>
        <v>L</v>
      </c>
      <c r="P635">
        <f>_xlfn.XLOOKUP($D635,products!$A:$A,products!D:D,,0)</f>
        <v>1</v>
      </c>
      <c r="Q635">
        <f>_xlfn.XLOOKUP($D635,products!$A:$A,products!E:E,,0)</f>
        <v>11.95</v>
      </c>
      <c r="R635">
        <f>_xlfn.XLOOKUP($D635,products!$A:$A,products!F:F,,0)</f>
        <v>1.1949999999999998</v>
      </c>
      <c r="S635">
        <f>_xlfn.XLOOKUP($D635,products!$A:$A,products!G:G,,0)</f>
        <v>0.71699999999999997</v>
      </c>
      <c r="T635">
        <f t="shared" si="9"/>
        <v>47.8</v>
      </c>
    </row>
    <row r="636" spans="1:20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t="str">
        <f>IF(_xlfn.XLOOKUP($C636,customers!$A:$A,customers!B:B," ",0) = 0, "N/A", _xlfn.XLOOKUP($C636,customers!$A:$A,customers!B:B," ",0))</f>
        <v>Lindy Uttermare</v>
      </c>
      <c r="G636" t="str">
        <f>IF(_xlfn.XLOOKUP($C636,customers!$A:$A,customers!C:C," ",0) = 0, "N/A", _xlfn.XLOOKUP(C636,customers!$A:$A,customers!C:C," ",0))</f>
        <v>luttermarehm@engadget.com</v>
      </c>
      <c r="H636" t="str">
        <f>IF(_xlfn.XLOOKUP(C636,customers!A:A,customers!D:D," ",0) = 0, "N/A", _xlfn.XLOOKUP(C636,customers!A:A,customers!D:D," ",0))</f>
        <v>+1 (817) 793-6871</v>
      </c>
      <c r="I636" t="str">
        <f>IF(_xlfn.XLOOKUP($C636,customers!$A:$A,customers!E:E," ",0) = 0, "N/A", _xlfn.XLOOKUP($C636,customers!$A:$A,customers!E:E," ",0))</f>
        <v>77 Lake View Road</v>
      </c>
      <c r="J636" t="str">
        <f>IF(_xlfn.XLOOKUP($C636,customers!$A:$A,customers!F:F," ",0) = 0, "N/A", _xlfn.XLOOKUP($C636,customers!$A:$A,customers!F:F," ",0))</f>
        <v>Denton</v>
      </c>
      <c r="K636" t="str">
        <f>IF(_xlfn.XLOOKUP($C636,customers!$A:$A,customers!G:G," ",0) = 0, "N/A", _xlfn.XLOOKUP($C636,customers!$A:$A,customers!G:G," ",0))</f>
        <v>United States</v>
      </c>
      <c r="L636">
        <f>IF(_xlfn.XLOOKUP($C636,customers!$A:$A,customers!H:H," ",0) = 0, "N/A", _xlfn.XLOOKUP($C636,customers!$A:$A,customers!H:H," ",0))</f>
        <v>76205</v>
      </c>
      <c r="M636" t="str">
        <f>IF(_xlfn.XLOOKUP($C636,customers!$A:$A,customers!I:I," ",0) = 0, "N/A", _xlfn.XLOOKUP($C636,customers!$A:$A,customers!I:I," ",0))</f>
        <v>No</v>
      </c>
      <c r="N636" t="str">
        <f>_xlfn.XLOOKUP($D636,products!$A:$A,products!B:B,,0)</f>
        <v>Lib</v>
      </c>
      <c r="O636" t="str">
        <f>_xlfn.XLOOKUP($D636,products!$A:$A,products!C:C,,0)</f>
        <v>M</v>
      </c>
      <c r="P636">
        <f>_xlfn.XLOOKUP($D636,products!$A:$A,products!D:D,,0)</f>
        <v>1</v>
      </c>
      <c r="Q636">
        <f>_xlfn.XLOOKUP($D636,products!$A:$A,products!E:E,,0)</f>
        <v>14.55</v>
      </c>
      <c r="R636">
        <f>_xlfn.XLOOKUP($D636,products!$A:$A,products!F:F,,0)</f>
        <v>1.4550000000000001</v>
      </c>
      <c r="S636">
        <f>_xlfn.XLOOKUP($D636,products!$A:$A,products!G:G,,0)</f>
        <v>1.8915000000000002</v>
      </c>
      <c r="T636">
        <f t="shared" si="9"/>
        <v>43.650000000000006</v>
      </c>
    </row>
    <row r="637" spans="1:20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t="str">
        <f>IF(_xlfn.XLOOKUP($C637,customers!$A:$A,customers!B:B," ",0) = 0, "N/A", _xlfn.XLOOKUP($C637,customers!$A:$A,customers!B:B," ",0))</f>
        <v>Eal D'Ambrogio</v>
      </c>
      <c r="G637" t="str">
        <f>IF(_xlfn.XLOOKUP($C637,customers!$A:$A,customers!C:C," ",0) = 0, "N/A", _xlfn.XLOOKUP(C637,customers!$A:$A,customers!C:C," ",0))</f>
        <v>edambrogiohn@techcrunch.com</v>
      </c>
      <c r="H637" t="str">
        <f>IF(_xlfn.XLOOKUP(C637,customers!A:A,customers!D:D," ",0) = 0, "N/A", _xlfn.XLOOKUP(C637,customers!A:A,customers!D:D," ",0))</f>
        <v>+1 (816) 196-1729</v>
      </c>
      <c r="I637" t="str">
        <f>IF(_xlfn.XLOOKUP($C637,customers!$A:$A,customers!E:E," ",0) = 0, "N/A", _xlfn.XLOOKUP($C637,customers!$A:$A,customers!E:E," ",0))</f>
        <v>32 Darwin Court</v>
      </c>
      <c r="J637" t="str">
        <f>IF(_xlfn.XLOOKUP($C637,customers!$A:$A,customers!F:F," ",0) = 0, "N/A", _xlfn.XLOOKUP($C637,customers!$A:$A,customers!F:F," ",0))</f>
        <v>Lees Summit</v>
      </c>
      <c r="K637" t="str">
        <f>IF(_xlfn.XLOOKUP($C637,customers!$A:$A,customers!G:G," ",0) = 0, "N/A", _xlfn.XLOOKUP($C637,customers!$A:$A,customers!G:G," ",0))</f>
        <v>United States</v>
      </c>
      <c r="L637">
        <f>IF(_xlfn.XLOOKUP($C637,customers!$A:$A,customers!H:H," ",0) = 0, "N/A", _xlfn.XLOOKUP($C637,customers!$A:$A,customers!H:H," ",0))</f>
        <v>64082</v>
      </c>
      <c r="M637" t="str">
        <f>IF(_xlfn.XLOOKUP($C637,customers!$A:$A,customers!I:I," ",0) = 0, "N/A", _xlfn.XLOOKUP($C637,customers!$A:$A,customers!I:I," ",0))</f>
        <v>Yes</v>
      </c>
      <c r="N637" t="str">
        <f>_xlfn.XLOOKUP($D637,products!$A:$A,products!B:B,,0)</f>
        <v>Exc</v>
      </c>
      <c r="O637" t="str">
        <f>_xlfn.XLOOKUP($D637,products!$A:$A,products!C:C,,0)</f>
        <v>L</v>
      </c>
      <c r="P637">
        <f>_xlfn.XLOOKUP($D637,products!$A:$A,products!D:D,,0)</f>
        <v>0.5</v>
      </c>
      <c r="Q637">
        <f>_xlfn.XLOOKUP($D637,products!$A:$A,products!E:E,,0)</f>
        <v>8.91</v>
      </c>
      <c r="R637">
        <f>_xlfn.XLOOKUP($D637,products!$A:$A,products!F:F,,0)</f>
        <v>1.782</v>
      </c>
      <c r="S637">
        <f>_xlfn.XLOOKUP($D637,products!$A:$A,products!G:G,,0)</f>
        <v>0.98009999999999997</v>
      </c>
      <c r="T637">
        <f t="shared" si="9"/>
        <v>35.64</v>
      </c>
    </row>
    <row r="638" spans="1:20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t="str">
        <f>IF(_xlfn.XLOOKUP($C638,customers!$A:$A,customers!B:B," ",0) = 0, "N/A", _xlfn.XLOOKUP($C638,customers!$A:$A,customers!B:B," ",0))</f>
        <v>Carolee Winchcombe</v>
      </c>
      <c r="G638" t="str">
        <f>IF(_xlfn.XLOOKUP($C638,customers!$A:$A,customers!C:C," ",0) = 0, "N/A", _xlfn.XLOOKUP(C638,customers!$A:$A,customers!C:C," ",0))</f>
        <v>cwinchcombeho@jiathis.com</v>
      </c>
      <c r="H638" t="str">
        <f>IF(_xlfn.XLOOKUP(C638,customers!A:A,customers!D:D," ",0) = 0, "N/A", _xlfn.XLOOKUP(C638,customers!A:A,customers!D:D," ",0))</f>
        <v>+1 (501) 772-4397</v>
      </c>
      <c r="I638" t="str">
        <f>IF(_xlfn.XLOOKUP($C638,customers!$A:$A,customers!E:E," ",0) = 0, "N/A", _xlfn.XLOOKUP($C638,customers!$A:$A,customers!E:E," ",0))</f>
        <v>687 Bluestem Point</v>
      </c>
      <c r="J638" t="str">
        <f>IF(_xlfn.XLOOKUP($C638,customers!$A:$A,customers!F:F," ",0) = 0, "N/A", _xlfn.XLOOKUP($C638,customers!$A:$A,customers!F:F," ",0))</f>
        <v>Little Rock</v>
      </c>
      <c r="K638" t="str">
        <f>IF(_xlfn.XLOOKUP($C638,customers!$A:$A,customers!G:G," ",0) = 0, "N/A", _xlfn.XLOOKUP($C638,customers!$A:$A,customers!G:G," ",0))</f>
        <v>United States</v>
      </c>
      <c r="L638">
        <f>IF(_xlfn.XLOOKUP($C638,customers!$A:$A,customers!H:H," ",0) = 0, "N/A", _xlfn.XLOOKUP($C638,customers!$A:$A,customers!H:H," ",0))</f>
        <v>72209</v>
      </c>
      <c r="M638" t="str">
        <f>IF(_xlfn.XLOOKUP($C638,customers!$A:$A,customers!I:I," ",0) = 0, "N/A", _xlfn.XLOOKUP($C638,customers!$A:$A,customers!I:I," ",0))</f>
        <v>Yes</v>
      </c>
      <c r="N638" t="str">
        <f>_xlfn.XLOOKUP($D638,products!$A:$A,products!B:B,,0)</f>
        <v>Lib</v>
      </c>
      <c r="O638" t="str">
        <f>_xlfn.XLOOKUP($D638,products!$A:$A,products!C:C,,0)</f>
        <v>L</v>
      </c>
      <c r="P638">
        <f>_xlfn.XLOOKUP($D638,products!$A:$A,products!D:D,,0)</f>
        <v>1</v>
      </c>
      <c r="Q638">
        <f>_xlfn.XLOOKUP($D638,products!$A:$A,products!E:E,,0)</f>
        <v>15.85</v>
      </c>
      <c r="R638">
        <f>_xlfn.XLOOKUP($D638,products!$A:$A,products!F:F,,0)</f>
        <v>1.585</v>
      </c>
      <c r="S638">
        <f>_xlfn.XLOOKUP($D638,products!$A:$A,products!G:G,,0)</f>
        <v>2.0605000000000002</v>
      </c>
      <c r="T638">
        <f t="shared" si="9"/>
        <v>95.1</v>
      </c>
    </row>
    <row r="639" spans="1:20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t="str">
        <f>IF(_xlfn.XLOOKUP($C639,customers!$A:$A,customers!B:B," ",0) = 0, "N/A", _xlfn.XLOOKUP($C639,customers!$A:$A,customers!B:B," ",0))</f>
        <v>Benedikta Paumier</v>
      </c>
      <c r="G639" t="str">
        <f>IF(_xlfn.XLOOKUP($C639,customers!$A:$A,customers!C:C," ",0) = 0, "N/A", _xlfn.XLOOKUP(C639,customers!$A:$A,customers!C:C," ",0))</f>
        <v>bpaumierhp@umn.edu</v>
      </c>
      <c r="H639" t="str">
        <f>IF(_xlfn.XLOOKUP(C639,customers!A:A,customers!D:D," ",0) = 0, "N/A", _xlfn.XLOOKUP(C639,customers!A:A,customers!D:D," ",0))</f>
        <v>+353 (777) 856-8236</v>
      </c>
      <c r="I639" t="str">
        <f>IF(_xlfn.XLOOKUP($C639,customers!$A:$A,customers!E:E," ",0) = 0, "N/A", _xlfn.XLOOKUP($C639,customers!$A:$A,customers!E:E," ",0))</f>
        <v>319 Carioca Alley</v>
      </c>
      <c r="J639" t="str">
        <f>IF(_xlfn.XLOOKUP($C639,customers!$A:$A,customers!F:F," ",0) = 0, "N/A", _xlfn.XLOOKUP($C639,customers!$A:$A,customers!F:F," ",0))</f>
        <v>Ballisodare</v>
      </c>
      <c r="K639" t="str">
        <f>IF(_xlfn.XLOOKUP($C639,customers!$A:$A,customers!G:G," ",0) = 0, "N/A", _xlfn.XLOOKUP($C639,customers!$A:$A,customers!G:G," ",0))</f>
        <v>Ireland</v>
      </c>
      <c r="L639" t="str">
        <f>IF(_xlfn.XLOOKUP($C639,customers!$A:$A,customers!H:H," ",0) = 0, "N/A", _xlfn.XLOOKUP($C639,customers!$A:$A,customers!H:H," ",0))</f>
        <v>E45</v>
      </c>
      <c r="M639" t="str">
        <f>IF(_xlfn.XLOOKUP($C639,customers!$A:$A,customers!I:I," ",0) = 0, "N/A", _xlfn.XLOOKUP($C639,customers!$A:$A,customers!I:I," ",0))</f>
        <v>Yes</v>
      </c>
      <c r="N639" t="str">
        <f>_xlfn.XLOOKUP($D639,products!$A:$A,products!B:B,,0)</f>
        <v>Exc</v>
      </c>
      <c r="O639" t="str">
        <f>_xlfn.XLOOKUP($D639,products!$A:$A,products!C:C,,0)</f>
        <v>M</v>
      </c>
      <c r="P639">
        <f>_xlfn.XLOOKUP($D639,products!$A:$A,products!D:D,,0)</f>
        <v>2.5</v>
      </c>
      <c r="Q639">
        <f>_xlfn.XLOOKUP($D639,products!$A:$A,products!E:E,,0)</f>
        <v>31.624999999999996</v>
      </c>
      <c r="R639">
        <f>_xlfn.XLOOKUP($D639,products!$A:$A,products!F:F,,0)</f>
        <v>1.2649999999999999</v>
      </c>
      <c r="S639">
        <f>_xlfn.XLOOKUP($D639,products!$A:$A,products!G:G,,0)</f>
        <v>3.4787499999999998</v>
      </c>
      <c r="T639">
        <f t="shared" si="9"/>
        <v>31.624999999999996</v>
      </c>
    </row>
    <row r="640" spans="1:20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t="str">
        <f>IF(_xlfn.XLOOKUP($C640,customers!$A:$A,customers!B:B," ",0) = 0, "N/A", _xlfn.XLOOKUP($C640,customers!$A:$A,customers!B:B," ",0))</f>
        <v>Neville Piatto</v>
      </c>
      <c r="G640" t="str">
        <f>IF(_xlfn.XLOOKUP($C640,customers!$A:$A,customers!C:C," ",0) = 0, "N/A", _xlfn.XLOOKUP(C640,customers!$A:$A,customers!C:C," ",0))</f>
        <v>N/A</v>
      </c>
      <c r="H640" t="str">
        <f>IF(_xlfn.XLOOKUP(C640,customers!A:A,customers!D:D," ",0) = 0, "N/A", _xlfn.XLOOKUP(C640,customers!A:A,customers!D:D," ",0))</f>
        <v>+353 (573) 561-9754</v>
      </c>
      <c r="I640" t="str">
        <f>IF(_xlfn.XLOOKUP($C640,customers!$A:$A,customers!E:E," ",0) = 0, "N/A", _xlfn.XLOOKUP($C640,customers!$A:$A,customers!E:E," ",0))</f>
        <v>118 Vermont Junction</v>
      </c>
      <c r="J640" t="str">
        <f>IF(_xlfn.XLOOKUP($C640,customers!$A:$A,customers!F:F," ",0) = 0, "N/A", _xlfn.XLOOKUP($C640,customers!$A:$A,customers!F:F," ",0))</f>
        <v>Daingean</v>
      </c>
      <c r="K640" t="str">
        <f>IF(_xlfn.XLOOKUP($C640,customers!$A:$A,customers!G:G," ",0) = 0, "N/A", _xlfn.XLOOKUP($C640,customers!$A:$A,customers!G:G," ",0))</f>
        <v>Ireland</v>
      </c>
      <c r="L640" t="str">
        <f>IF(_xlfn.XLOOKUP($C640,customers!$A:$A,customers!H:H," ",0) = 0, "N/A", _xlfn.XLOOKUP($C640,customers!$A:$A,customers!H:H," ",0))</f>
        <v>E91</v>
      </c>
      <c r="M640" t="str">
        <f>IF(_xlfn.XLOOKUP($C640,customers!$A:$A,customers!I:I," ",0) = 0, "N/A", _xlfn.XLOOKUP($C640,customers!$A:$A,customers!I:I," ",0))</f>
        <v>Yes</v>
      </c>
      <c r="N640" t="str">
        <f>_xlfn.XLOOKUP($D640,products!$A:$A,products!B:B,,0)</f>
        <v>Ara</v>
      </c>
      <c r="O640" t="str">
        <f>_xlfn.XLOOKUP($D640,products!$A:$A,products!C:C,,0)</f>
        <v>M</v>
      </c>
      <c r="P640">
        <f>_xlfn.XLOOKUP($D640,products!$A:$A,products!D:D,,0)</f>
        <v>2.5</v>
      </c>
      <c r="Q640">
        <f>_xlfn.XLOOKUP($D640,products!$A:$A,products!E:E,,0)</f>
        <v>25.874999999999996</v>
      </c>
      <c r="R640">
        <f>_xlfn.XLOOKUP($D640,products!$A:$A,products!F:F,,0)</f>
        <v>1.0349999999999999</v>
      </c>
      <c r="S640">
        <f>_xlfn.XLOOKUP($D640,products!$A:$A,products!G:G,,0)</f>
        <v>2.3287499999999994</v>
      </c>
      <c r="T640">
        <f t="shared" si="9"/>
        <v>77.624999999999986</v>
      </c>
    </row>
    <row r="641" spans="1:20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t="str">
        <f>IF(_xlfn.XLOOKUP($C641,customers!$A:$A,customers!B:B," ",0) = 0, "N/A", _xlfn.XLOOKUP($C641,customers!$A:$A,customers!B:B," ",0))</f>
        <v>Jeno Capey</v>
      </c>
      <c r="G641" t="str">
        <f>IF(_xlfn.XLOOKUP($C641,customers!$A:$A,customers!C:C," ",0) = 0, "N/A", _xlfn.XLOOKUP(C641,customers!$A:$A,customers!C:C," ",0))</f>
        <v>jcapeyhr@bravesites.com</v>
      </c>
      <c r="H641" t="str">
        <f>IF(_xlfn.XLOOKUP(C641,customers!A:A,customers!D:D," ",0) = 0, "N/A", _xlfn.XLOOKUP(C641,customers!A:A,customers!D:D," ",0))</f>
        <v>+1 (814) 974-7878</v>
      </c>
      <c r="I641" t="str">
        <f>IF(_xlfn.XLOOKUP($C641,customers!$A:$A,customers!E:E," ",0) = 0, "N/A", _xlfn.XLOOKUP($C641,customers!$A:$A,customers!E:E," ",0))</f>
        <v>9 Evergreen Circle</v>
      </c>
      <c r="J641" t="str">
        <f>IF(_xlfn.XLOOKUP($C641,customers!$A:$A,customers!F:F," ",0) = 0, "N/A", _xlfn.XLOOKUP($C641,customers!$A:$A,customers!F:F," ",0))</f>
        <v>Erie</v>
      </c>
      <c r="K641" t="str">
        <f>IF(_xlfn.XLOOKUP($C641,customers!$A:$A,customers!G:G," ",0) = 0, "N/A", _xlfn.XLOOKUP($C641,customers!$A:$A,customers!G:G," ",0))</f>
        <v>United States</v>
      </c>
      <c r="L641">
        <f>IF(_xlfn.XLOOKUP($C641,customers!$A:$A,customers!H:H," ",0) = 0, "N/A", _xlfn.XLOOKUP($C641,customers!$A:$A,customers!H:H," ",0))</f>
        <v>16534</v>
      </c>
      <c r="M641" t="str">
        <f>IF(_xlfn.XLOOKUP($C641,customers!$A:$A,customers!I:I," ",0) = 0, "N/A", _xlfn.XLOOKUP($C641,customers!$A:$A,customers!I:I," ",0))</f>
        <v>Yes</v>
      </c>
      <c r="N641" t="str">
        <f>_xlfn.XLOOKUP($D641,products!$A:$A,products!B:B,,0)</f>
        <v>Lib</v>
      </c>
      <c r="O641" t="str">
        <f>_xlfn.XLOOKUP($D641,products!$A:$A,products!C:C,,0)</f>
        <v>D</v>
      </c>
      <c r="P641">
        <f>_xlfn.XLOOKUP($D641,products!$A:$A,products!D:D,,0)</f>
        <v>0.2</v>
      </c>
      <c r="Q641">
        <f>_xlfn.XLOOKUP($D641,products!$A:$A,products!E:E,,0)</f>
        <v>3.8849999999999998</v>
      </c>
      <c r="R641">
        <f>_xlfn.XLOOKUP($D641,products!$A:$A,products!F:F,,0)</f>
        <v>1.9424999999999999</v>
      </c>
      <c r="S641">
        <f>_xlfn.XLOOKUP($D641,products!$A:$A,products!G:G,,0)</f>
        <v>0.50505</v>
      </c>
      <c r="T641">
        <f t="shared" si="9"/>
        <v>3.8849999999999998</v>
      </c>
    </row>
    <row r="642" spans="1:20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t="str">
        <f>IF(_xlfn.XLOOKUP($C642,customers!$A:$A,customers!B:B," ",0) = 0, "N/A", _xlfn.XLOOKUP($C642,customers!$A:$A,customers!B:B," ",0))</f>
        <v>Tuckie Mathonnet</v>
      </c>
      <c r="G642" t="str">
        <f>IF(_xlfn.XLOOKUP($C642,customers!$A:$A,customers!C:C," ",0) = 0, "N/A", _xlfn.XLOOKUP(C642,customers!$A:$A,customers!C:C," ",0))</f>
        <v>tmathonneti0@google.co.jp</v>
      </c>
      <c r="H642" t="str">
        <f>IF(_xlfn.XLOOKUP(C642,customers!A:A,customers!D:D," ",0) = 0, "N/A", _xlfn.XLOOKUP(C642,customers!A:A,customers!D:D," ",0))</f>
        <v>+1 (614) 781-0396</v>
      </c>
      <c r="I642" t="str">
        <f>IF(_xlfn.XLOOKUP($C642,customers!$A:$A,customers!E:E," ",0) = 0, "N/A", _xlfn.XLOOKUP($C642,customers!$A:$A,customers!E:E," ",0))</f>
        <v>407 Roth Circle</v>
      </c>
      <c r="J642" t="str">
        <f>IF(_xlfn.XLOOKUP($C642,customers!$A:$A,customers!F:F," ",0) = 0, "N/A", _xlfn.XLOOKUP($C642,customers!$A:$A,customers!F:F," ",0))</f>
        <v>Columbus</v>
      </c>
      <c r="K642" t="str">
        <f>IF(_xlfn.XLOOKUP($C642,customers!$A:$A,customers!G:G," ",0) = 0, "N/A", _xlfn.XLOOKUP($C642,customers!$A:$A,customers!G:G," ",0))</f>
        <v>United States</v>
      </c>
      <c r="L642">
        <f>IF(_xlfn.XLOOKUP($C642,customers!$A:$A,customers!H:H," ",0) = 0, "N/A", _xlfn.XLOOKUP($C642,customers!$A:$A,customers!H:H," ",0))</f>
        <v>43240</v>
      </c>
      <c r="M642" t="str">
        <f>IF(_xlfn.XLOOKUP($C642,customers!$A:$A,customers!I:I," ",0) = 0, "N/A", _xlfn.XLOOKUP($C642,customers!$A:$A,customers!I:I," ",0))</f>
        <v>No</v>
      </c>
      <c r="N642" t="str">
        <f>_xlfn.XLOOKUP($D642,products!$A:$A,products!B:B,,0)</f>
        <v>Rob</v>
      </c>
      <c r="O642" t="str">
        <f>_xlfn.XLOOKUP($D642,products!$A:$A,products!C:C,,0)</f>
        <v>L</v>
      </c>
      <c r="P642">
        <f>_xlfn.XLOOKUP($D642,products!$A:$A,products!D:D,,0)</f>
        <v>2.5</v>
      </c>
      <c r="Q642">
        <f>_xlfn.XLOOKUP($D642,products!$A:$A,products!E:E,,0)</f>
        <v>27.484999999999996</v>
      </c>
      <c r="R642">
        <f>_xlfn.XLOOKUP($D642,products!$A:$A,products!F:F,,0)</f>
        <v>1.0993999999999999</v>
      </c>
      <c r="S642">
        <f>_xlfn.XLOOKUP($D642,products!$A:$A,products!G:G,,0)</f>
        <v>1.6490999999999998</v>
      </c>
      <c r="T642">
        <f t="shared" si="9"/>
        <v>137.42499999999998</v>
      </c>
    </row>
    <row r="643" spans="1:20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t="str">
        <f>IF(_xlfn.XLOOKUP($C643,customers!$A:$A,customers!B:B," ",0) = 0, "N/A", _xlfn.XLOOKUP($C643,customers!$A:$A,customers!B:B," ",0))</f>
        <v>Yardley Basill</v>
      </c>
      <c r="G643" t="str">
        <f>IF(_xlfn.XLOOKUP($C643,customers!$A:$A,customers!C:C," ",0) = 0, "N/A", _xlfn.XLOOKUP(C643,customers!$A:$A,customers!C:C," ",0))</f>
        <v>ybasillht@theguardian.com</v>
      </c>
      <c r="H643" t="str">
        <f>IF(_xlfn.XLOOKUP(C643,customers!A:A,customers!D:D," ",0) = 0, "N/A", _xlfn.XLOOKUP(C643,customers!A:A,customers!D:D," ",0))</f>
        <v>+1 (412) 297-2806</v>
      </c>
      <c r="I643" t="str">
        <f>IF(_xlfn.XLOOKUP($C643,customers!$A:$A,customers!E:E," ",0) = 0, "N/A", _xlfn.XLOOKUP($C643,customers!$A:$A,customers!E:E," ",0))</f>
        <v>10675 Loomis Place</v>
      </c>
      <c r="J643" t="str">
        <f>IF(_xlfn.XLOOKUP($C643,customers!$A:$A,customers!F:F," ",0) = 0, "N/A", _xlfn.XLOOKUP($C643,customers!$A:$A,customers!F:F," ",0))</f>
        <v>Pittsburgh</v>
      </c>
      <c r="K643" t="str">
        <f>IF(_xlfn.XLOOKUP($C643,customers!$A:$A,customers!G:G," ",0) = 0, "N/A", _xlfn.XLOOKUP($C643,customers!$A:$A,customers!G:G," ",0))</f>
        <v>United States</v>
      </c>
      <c r="L643">
        <f>IF(_xlfn.XLOOKUP($C643,customers!$A:$A,customers!H:H," ",0) = 0, "N/A", _xlfn.XLOOKUP($C643,customers!$A:$A,customers!H:H," ",0))</f>
        <v>15255</v>
      </c>
      <c r="M643" t="str">
        <f>IF(_xlfn.XLOOKUP($C643,customers!$A:$A,customers!I:I," ",0) = 0, "N/A", _xlfn.XLOOKUP($C643,customers!$A:$A,customers!I:I," ",0))</f>
        <v>Yes</v>
      </c>
      <c r="N643" t="str">
        <f>_xlfn.XLOOKUP($D643,products!$A:$A,products!B:B,,0)</f>
        <v>Rob</v>
      </c>
      <c r="O643" t="str">
        <f>_xlfn.XLOOKUP($D643,products!$A:$A,products!C:C,,0)</f>
        <v>L</v>
      </c>
      <c r="P643">
        <f>_xlfn.XLOOKUP($D643,products!$A:$A,products!D:D,,0)</f>
        <v>1</v>
      </c>
      <c r="Q643">
        <f>_xlfn.XLOOKUP($D643,products!$A:$A,products!E:E,,0)</f>
        <v>11.95</v>
      </c>
      <c r="R643">
        <f>_xlfn.XLOOKUP($D643,products!$A:$A,products!F:F,,0)</f>
        <v>1.1949999999999998</v>
      </c>
      <c r="S643">
        <f>_xlfn.XLOOKUP($D643,products!$A:$A,products!G:G,,0)</f>
        <v>0.71699999999999997</v>
      </c>
      <c r="T643">
        <f t="shared" ref="T643:T706" si="10">Q643*E643</f>
        <v>35.849999999999994</v>
      </c>
    </row>
    <row r="644" spans="1:20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t="str">
        <f>IF(_xlfn.XLOOKUP($C644,customers!$A:$A,customers!B:B," ",0) = 0, "N/A", _xlfn.XLOOKUP($C644,customers!$A:$A,customers!B:B," ",0))</f>
        <v>Maggy Baistow</v>
      </c>
      <c r="G644" t="str">
        <f>IF(_xlfn.XLOOKUP($C644,customers!$A:$A,customers!C:C," ",0) = 0, "N/A", _xlfn.XLOOKUP(C644,customers!$A:$A,customers!C:C," ",0))</f>
        <v>mbaistowhu@i2i.jp</v>
      </c>
      <c r="H644" t="str">
        <f>IF(_xlfn.XLOOKUP(C644,customers!A:A,customers!D:D," ",0) = 0, "N/A", _xlfn.XLOOKUP(C644,customers!A:A,customers!D:D," ",0))</f>
        <v>+44 (876) 508-3376</v>
      </c>
      <c r="I644" t="str">
        <f>IF(_xlfn.XLOOKUP($C644,customers!$A:$A,customers!E:E," ",0) = 0, "N/A", _xlfn.XLOOKUP($C644,customers!$A:$A,customers!E:E," ",0))</f>
        <v>9531 Dexter Drive</v>
      </c>
      <c r="J644" t="str">
        <f>IF(_xlfn.XLOOKUP($C644,customers!$A:$A,customers!F:F," ",0) = 0, "N/A", _xlfn.XLOOKUP($C644,customers!$A:$A,customers!F:F," ",0))</f>
        <v>Ford</v>
      </c>
      <c r="K644" t="str">
        <f>IF(_xlfn.XLOOKUP($C644,customers!$A:$A,customers!G:G," ",0) = 0, "N/A", _xlfn.XLOOKUP($C644,customers!$A:$A,customers!G:G," ",0))</f>
        <v>United Kingdom</v>
      </c>
      <c r="L644" t="str">
        <f>IF(_xlfn.XLOOKUP($C644,customers!$A:$A,customers!H:H," ",0) = 0, "N/A", _xlfn.XLOOKUP($C644,customers!$A:$A,customers!H:H," ",0))</f>
        <v>GL54</v>
      </c>
      <c r="M644" t="str">
        <f>IF(_xlfn.XLOOKUP($C644,customers!$A:$A,customers!I:I," ",0) = 0, "N/A", _xlfn.XLOOKUP($C644,customers!$A:$A,customers!I:I," ",0))</f>
        <v>Yes</v>
      </c>
      <c r="N644" t="str">
        <f>_xlfn.XLOOKUP($D644,products!$A:$A,products!B:B,,0)</f>
        <v>Exc</v>
      </c>
      <c r="O644" t="str">
        <f>_xlfn.XLOOKUP($D644,products!$A:$A,products!C:C,,0)</f>
        <v>M</v>
      </c>
      <c r="P644">
        <f>_xlfn.XLOOKUP($D644,products!$A:$A,products!D:D,,0)</f>
        <v>0.2</v>
      </c>
      <c r="Q644">
        <f>_xlfn.XLOOKUP($D644,products!$A:$A,products!E:E,,0)</f>
        <v>4.125</v>
      </c>
      <c r="R644">
        <f>_xlfn.XLOOKUP($D644,products!$A:$A,products!F:F,,0)</f>
        <v>2.0625</v>
      </c>
      <c r="S644">
        <f>_xlfn.XLOOKUP($D644,products!$A:$A,products!G:G,,0)</f>
        <v>0.45374999999999999</v>
      </c>
      <c r="T644">
        <f t="shared" si="10"/>
        <v>8.25</v>
      </c>
    </row>
    <row r="645" spans="1:20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t="str">
        <f>IF(_xlfn.XLOOKUP($C645,customers!$A:$A,customers!B:B," ",0) = 0, "N/A", _xlfn.XLOOKUP($C645,customers!$A:$A,customers!B:B," ",0))</f>
        <v>Courtney Pallant</v>
      </c>
      <c r="G645" t="str">
        <f>IF(_xlfn.XLOOKUP($C645,customers!$A:$A,customers!C:C," ",0) = 0, "N/A", _xlfn.XLOOKUP(C645,customers!$A:$A,customers!C:C," ",0))</f>
        <v>cpallanthv@typepad.com</v>
      </c>
      <c r="H645" t="str">
        <f>IF(_xlfn.XLOOKUP(C645,customers!A:A,customers!D:D," ",0) = 0, "N/A", _xlfn.XLOOKUP(C645,customers!A:A,customers!D:D," ",0))</f>
        <v>N/A</v>
      </c>
      <c r="I645" t="str">
        <f>IF(_xlfn.XLOOKUP($C645,customers!$A:$A,customers!E:E," ",0) = 0, "N/A", _xlfn.XLOOKUP($C645,customers!$A:$A,customers!E:E," ",0))</f>
        <v>117 American Ash Crossing</v>
      </c>
      <c r="J645" t="str">
        <f>IF(_xlfn.XLOOKUP($C645,customers!$A:$A,customers!F:F," ",0) = 0, "N/A", _xlfn.XLOOKUP($C645,customers!$A:$A,customers!F:F," ",0))</f>
        <v>Dallas</v>
      </c>
      <c r="K645" t="str">
        <f>IF(_xlfn.XLOOKUP($C645,customers!$A:$A,customers!G:G," ",0) = 0, "N/A", _xlfn.XLOOKUP($C645,customers!$A:$A,customers!G:G," ",0))</f>
        <v>United States</v>
      </c>
      <c r="L645">
        <f>IF(_xlfn.XLOOKUP($C645,customers!$A:$A,customers!H:H," ",0) = 0, "N/A", _xlfn.XLOOKUP($C645,customers!$A:$A,customers!H:H," ",0))</f>
        <v>75260</v>
      </c>
      <c r="M645" t="str">
        <f>IF(_xlfn.XLOOKUP($C645,customers!$A:$A,customers!I:I," ",0) = 0, "N/A", _xlfn.XLOOKUP($C645,customers!$A:$A,customers!I:I," ",0))</f>
        <v>Yes</v>
      </c>
      <c r="N645" t="str">
        <f>_xlfn.XLOOKUP($D645,products!$A:$A,products!B:B,,0)</f>
        <v>Exc</v>
      </c>
      <c r="O645" t="str">
        <f>_xlfn.XLOOKUP($D645,products!$A:$A,products!C:C,,0)</f>
        <v>L</v>
      </c>
      <c r="P645">
        <f>_xlfn.XLOOKUP($D645,products!$A:$A,products!D:D,,0)</f>
        <v>2.5</v>
      </c>
      <c r="Q645">
        <f>_xlfn.XLOOKUP($D645,products!$A:$A,products!E:E,,0)</f>
        <v>34.154999999999994</v>
      </c>
      <c r="R645">
        <f>_xlfn.XLOOKUP($D645,products!$A:$A,products!F:F,,0)</f>
        <v>1.3661999999999999</v>
      </c>
      <c r="S645">
        <f>_xlfn.XLOOKUP($D645,products!$A:$A,products!G:G,,0)</f>
        <v>3.7570499999999996</v>
      </c>
      <c r="T645">
        <f t="shared" si="10"/>
        <v>102.46499999999997</v>
      </c>
    </row>
    <row r="646" spans="1:20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t="str">
        <f>IF(_xlfn.XLOOKUP($C646,customers!$A:$A,customers!B:B," ",0) = 0, "N/A", _xlfn.XLOOKUP($C646,customers!$A:$A,customers!B:B," ",0))</f>
        <v>Marne Mingey</v>
      </c>
      <c r="G646" t="str">
        <f>IF(_xlfn.XLOOKUP($C646,customers!$A:$A,customers!C:C," ",0) = 0, "N/A", _xlfn.XLOOKUP(C646,customers!$A:$A,customers!C:C," ",0))</f>
        <v>N/A</v>
      </c>
      <c r="H646" t="str">
        <f>IF(_xlfn.XLOOKUP(C646,customers!A:A,customers!D:D," ",0) = 0, "N/A", _xlfn.XLOOKUP(C646,customers!A:A,customers!D:D," ",0))</f>
        <v>+1 (786) 445-8879</v>
      </c>
      <c r="I646" t="str">
        <f>IF(_xlfn.XLOOKUP($C646,customers!$A:$A,customers!E:E," ",0) = 0, "N/A", _xlfn.XLOOKUP($C646,customers!$A:$A,customers!E:E," ",0))</f>
        <v>7 South Parkway</v>
      </c>
      <c r="J646" t="str">
        <f>IF(_xlfn.XLOOKUP($C646,customers!$A:$A,customers!F:F," ",0) = 0, "N/A", _xlfn.XLOOKUP($C646,customers!$A:$A,customers!F:F," ",0))</f>
        <v>Miami</v>
      </c>
      <c r="K646" t="str">
        <f>IF(_xlfn.XLOOKUP($C646,customers!$A:$A,customers!G:G," ",0) = 0, "N/A", _xlfn.XLOOKUP($C646,customers!$A:$A,customers!G:G," ",0))</f>
        <v>United States</v>
      </c>
      <c r="L646">
        <f>IF(_xlfn.XLOOKUP($C646,customers!$A:$A,customers!H:H," ",0) = 0, "N/A", _xlfn.XLOOKUP($C646,customers!$A:$A,customers!H:H," ",0))</f>
        <v>33233</v>
      </c>
      <c r="M646" t="str">
        <f>IF(_xlfn.XLOOKUP($C646,customers!$A:$A,customers!I:I," ",0) = 0, "N/A", _xlfn.XLOOKUP($C646,customers!$A:$A,customers!I:I," ",0))</f>
        <v>No</v>
      </c>
      <c r="N646" t="str">
        <f>_xlfn.XLOOKUP($D646,products!$A:$A,products!B:B,,0)</f>
        <v>Rob</v>
      </c>
      <c r="O646" t="str">
        <f>_xlfn.XLOOKUP($D646,products!$A:$A,products!C:C,,0)</f>
        <v>D</v>
      </c>
      <c r="P646">
        <f>_xlfn.XLOOKUP($D646,products!$A:$A,products!D:D,,0)</f>
        <v>2.5</v>
      </c>
      <c r="Q646">
        <f>_xlfn.XLOOKUP($D646,products!$A:$A,products!E:E,,0)</f>
        <v>20.584999999999997</v>
      </c>
      <c r="R646">
        <f>_xlfn.XLOOKUP($D646,products!$A:$A,products!F:F,,0)</f>
        <v>0.82339999999999991</v>
      </c>
      <c r="S646">
        <f>_xlfn.XLOOKUP($D646,products!$A:$A,products!G:G,,0)</f>
        <v>1.2350999999999999</v>
      </c>
      <c r="T646">
        <f t="shared" si="10"/>
        <v>41.169999999999995</v>
      </c>
    </row>
    <row r="647" spans="1:20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t="str">
        <f>IF(_xlfn.XLOOKUP($C647,customers!$A:$A,customers!B:B," ",0) = 0, "N/A", _xlfn.XLOOKUP($C647,customers!$A:$A,customers!B:B," ",0))</f>
        <v>Denny O' Ronan</v>
      </c>
      <c r="G647" t="str">
        <f>IF(_xlfn.XLOOKUP($C647,customers!$A:$A,customers!C:C," ",0) = 0, "N/A", _xlfn.XLOOKUP(C647,customers!$A:$A,customers!C:C," ",0))</f>
        <v>dohx@redcross.org</v>
      </c>
      <c r="H647" t="str">
        <f>IF(_xlfn.XLOOKUP(C647,customers!A:A,customers!D:D," ",0) = 0, "N/A", _xlfn.XLOOKUP(C647,customers!A:A,customers!D:D," ",0))</f>
        <v>+1 (325) 276-3690</v>
      </c>
      <c r="I647" t="str">
        <f>IF(_xlfn.XLOOKUP($C647,customers!$A:$A,customers!E:E," ",0) = 0, "N/A", _xlfn.XLOOKUP($C647,customers!$A:$A,customers!E:E," ",0))</f>
        <v>92 Kingsford Court</v>
      </c>
      <c r="J647" t="str">
        <f>IF(_xlfn.XLOOKUP($C647,customers!$A:$A,customers!F:F," ",0) = 0, "N/A", _xlfn.XLOOKUP($C647,customers!$A:$A,customers!F:F," ",0))</f>
        <v>San Angelo</v>
      </c>
      <c r="K647" t="str">
        <f>IF(_xlfn.XLOOKUP($C647,customers!$A:$A,customers!G:G," ",0) = 0, "N/A", _xlfn.XLOOKUP($C647,customers!$A:$A,customers!G:G," ",0))</f>
        <v>United States</v>
      </c>
      <c r="L647">
        <f>IF(_xlfn.XLOOKUP($C647,customers!$A:$A,customers!H:H," ",0) = 0, "N/A", _xlfn.XLOOKUP($C647,customers!$A:$A,customers!H:H," ",0))</f>
        <v>76905</v>
      </c>
      <c r="M647" t="str">
        <f>IF(_xlfn.XLOOKUP($C647,customers!$A:$A,customers!I:I," ",0) = 0, "N/A", _xlfn.XLOOKUP($C647,customers!$A:$A,customers!I:I," ",0))</f>
        <v>Yes</v>
      </c>
      <c r="N647" t="str">
        <f>_xlfn.XLOOKUP($D647,products!$A:$A,products!B:B,,0)</f>
        <v>Ara</v>
      </c>
      <c r="O647" t="str">
        <f>_xlfn.XLOOKUP($D647,products!$A:$A,products!C:C,,0)</f>
        <v>D</v>
      </c>
      <c r="P647">
        <f>_xlfn.XLOOKUP($D647,products!$A:$A,products!D:D,,0)</f>
        <v>2.5</v>
      </c>
      <c r="Q647">
        <f>_xlfn.XLOOKUP($D647,products!$A:$A,products!E:E,,0)</f>
        <v>22.884999999999998</v>
      </c>
      <c r="R647">
        <f>_xlfn.XLOOKUP($D647,products!$A:$A,products!F:F,,0)</f>
        <v>0.91539999999999988</v>
      </c>
      <c r="S647">
        <f>_xlfn.XLOOKUP($D647,products!$A:$A,products!G:G,,0)</f>
        <v>2.0596499999999995</v>
      </c>
      <c r="T647">
        <f t="shared" si="10"/>
        <v>68.655000000000001</v>
      </c>
    </row>
    <row r="648" spans="1:20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t="str">
        <f>IF(_xlfn.XLOOKUP($C648,customers!$A:$A,customers!B:B," ",0) = 0, "N/A", _xlfn.XLOOKUP($C648,customers!$A:$A,customers!B:B," ",0))</f>
        <v>Dottie Rallin</v>
      </c>
      <c r="G648" t="str">
        <f>IF(_xlfn.XLOOKUP($C648,customers!$A:$A,customers!C:C," ",0) = 0, "N/A", _xlfn.XLOOKUP(C648,customers!$A:$A,customers!C:C," ",0))</f>
        <v>drallinhy@howstuffworks.com</v>
      </c>
      <c r="H648" t="str">
        <f>IF(_xlfn.XLOOKUP(C648,customers!A:A,customers!D:D," ",0) = 0, "N/A", _xlfn.XLOOKUP(C648,customers!A:A,customers!D:D," ",0))</f>
        <v>+1 (518) 981-1531</v>
      </c>
      <c r="I648" t="str">
        <f>IF(_xlfn.XLOOKUP($C648,customers!$A:$A,customers!E:E," ",0) = 0, "N/A", _xlfn.XLOOKUP($C648,customers!$A:$A,customers!E:E," ",0))</f>
        <v>13617 Harbort Lane</v>
      </c>
      <c r="J648" t="str">
        <f>IF(_xlfn.XLOOKUP($C648,customers!$A:$A,customers!F:F," ",0) = 0, "N/A", _xlfn.XLOOKUP($C648,customers!$A:$A,customers!F:F," ",0))</f>
        <v>Albany</v>
      </c>
      <c r="K648" t="str">
        <f>IF(_xlfn.XLOOKUP($C648,customers!$A:$A,customers!G:G," ",0) = 0, "N/A", _xlfn.XLOOKUP($C648,customers!$A:$A,customers!G:G," ",0))</f>
        <v>United States</v>
      </c>
      <c r="L648">
        <f>IF(_xlfn.XLOOKUP($C648,customers!$A:$A,customers!H:H," ",0) = 0, "N/A", _xlfn.XLOOKUP($C648,customers!$A:$A,customers!H:H," ",0))</f>
        <v>12205</v>
      </c>
      <c r="M648" t="str">
        <f>IF(_xlfn.XLOOKUP($C648,customers!$A:$A,customers!I:I," ",0) = 0, "N/A", _xlfn.XLOOKUP($C648,customers!$A:$A,customers!I:I," ",0))</f>
        <v>Yes</v>
      </c>
      <c r="N648" t="str">
        <f>_xlfn.XLOOKUP($D648,products!$A:$A,products!B:B,,0)</f>
        <v>Ara</v>
      </c>
      <c r="O648" t="str">
        <f>_xlfn.XLOOKUP($D648,products!$A:$A,products!C:C,,0)</f>
        <v>D</v>
      </c>
      <c r="P648">
        <f>_xlfn.XLOOKUP($D648,products!$A:$A,products!D:D,,0)</f>
        <v>1</v>
      </c>
      <c r="Q648">
        <f>_xlfn.XLOOKUP($D648,products!$A:$A,products!E:E,,0)</f>
        <v>9.9499999999999993</v>
      </c>
      <c r="R648">
        <f>_xlfn.XLOOKUP($D648,products!$A:$A,products!F:F,,0)</f>
        <v>0.99499999999999988</v>
      </c>
      <c r="S648">
        <f>_xlfn.XLOOKUP($D648,products!$A:$A,products!G:G,,0)</f>
        <v>0.89549999999999985</v>
      </c>
      <c r="T648">
        <f t="shared" si="10"/>
        <v>9.9499999999999993</v>
      </c>
    </row>
    <row r="649" spans="1:20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t="str">
        <f>IF(_xlfn.XLOOKUP($C649,customers!$A:$A,customers!B:B," ",0) = 0, "N/A", _xlfn.XLOOKUP($C649,customers!$A:$A,customers!B:B," ",0))</f>
        <v>Ardith Chill</v>
      </c>
      <c r="G649" t="str">
        <f>IF(_xlfn.XLOOKUP($C649,customers!$A:$A,customers!C:C," ",0) = 0, "N/A", _xlfn.XLOOKUP(C649,customers!$A:$A,customers!C:C," ",0))</f>
        <v>achillhz@epa.gov</v>
      </c>
      <c r="H649" t="str">
        <f>IF(_xlfn.XLOOKUP(C649,customers!A:A,customers!D:D," ",0) = 0, "N/A", _xlfn.XLOOKUP(C649,customers!A:A,customers!D:D," ",0))</f>
        <v>+44 (411) 344-1320</v>
      </c>
      <c r="I649" t="str">
        <f>IF(_xlfn.XLOOKUP($C649,customers!$A:$A,customers!E:E," ",0) = 0, "N/A", _xlfn.XLOOKUP($C649,customers!$A:$A,customers!E:E," ",0))</f>
        <v>677 Bartillon Avenue</v>
      </c>
      <c r="J649" t="str">
        <f>IF(_xlfn.XLOOKUP($C649,customers!$A:$A,customers!F:F," ",0) = 0, "N/A", _xlfn.XLOOKUP($C649,customers!$A:$A,customers!F:F," ",0))</f>
        <v>Thorpe</v>
      </c>
      <c r="K649" t="str">
        <f>IF(_xlfn.XLOOKUP($C649,customers!$A:$A,customers!G:G," ",0) = 0, "N/A", _xlfn.XLOOKUP($C649,customers!$A:$A,customers!G:G," ",0))</f>
        <v>United Kingdom</v>
      </c>
      <c r="L649" t="str">
        <f>IF(_xlfn.XLOOKUP($C649,customers!$A:$A,customers!H:H," ",0) = 0, "N/A", _xlfn.XLOOKUP($C649,customers!$A:$A,customers!H:H," ",0))</f>
        <v>BD23</v>
      </c>
      <c r="M649" t="str">
        <f>IF(_xlfn.XLOOKUP($C649,customers!$A:$A,customers!I:I," ",0) = 0, "N/A", _xlfn.XLOOKUP($C649,customers!$A:$A,customers!I:I," ",0))</f>
        <v>Yes</v>
      </c>
      <c r="N649" t="str">
        <f>_xlfn.XLOOKUP($D649,products!$A:$A,products!B:B,,0)</f>
        <v>Lib</v>
      </c>
      <c r="O649" t="str">
        <f>_xlfn.XLOOKUP($D649,products!$A:$A,products!C:C,,0)</f>
        <v>L</v>
      </c>
      <c r="P649">
        <f>_xlfn.XLOOKUP($D649,products!$A:$A,products!D:D,,0)</f>
        <v>0.5</v>
      </c>
      <c r="Q649">
        <f>_xlfn.XLOOKUP($D649,products!$A:$A,products!E:E,,0)</f>
        <v>9.51</v>
      </c>
      <c r="R649">
        <f>_xlfn.XLOOKUP($D649,products!$A:$A,products!F:F,,0)</f>
        <v>1.9019999999999999</v>
      </c>
      <c r="S649">
        <f>_xlfn.XLOOKUP($D649,products!$A:$A,products!G:G,,0)</f>
        <v>1.2363</v>
      </c>
      <c r="T649">
        <f t="shared" si="10"/>
        <v>28.53</v>
      </c>
    </row>
    <row r="650" spans="1:20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t="str">
        <f>IF(_xlfn.XLOOKUP($C650,customers!$A:$A,customers!B:B," ",0) = 0, "N/A", _xlfn.XLOOKUP($C650,customers!$A:$A,customers!B:B," ",0))</f>
        <v>Tuckie Mathonnet</v>
      </c>
      <c r="G650" t="str">
        <f>IF(_xlfn.XLOOKUP($C650,customers!$A:$A,customers!C:C," ",0) = 0, "N/A", _xlfn.XLOOKUP(C650,customers!$A:$A,customers!C:C," ",0))</f>
        <v>tmathonneti0@google.co.jp</v>
      </c>
      <c r="H650" t="str">
        <f>IF(_xlfn.XLOOKUP(C650,customers!A:A,customers!D:D," ",0) = 0, "N/A", _xlfn.XLOOKUP(C650,customers!A:A,customers!D:D," ",0))</f>
        <v>+1 (614) 781-0396</v>
      </c>
      <c r="I650" t="str">
        <f>IF(_xlfn.XLOOKUP($C650,customers!$A:$A,customers!E:E," ",0) = 0, "N/A", _xlfn.XLOOKUP($C650,customers!$A:$A,customers!E:E," ",0))</f>
        <v>407 Roth Circle</v>
      </c>
      <c r="J650" t="str">
        <f>IF(_xlfn.XLOOKUP($C650,customers!$A:$A,customers!F:F," ",0) = 0, "N/A", _xlfn.XLOOKUP($C650,customers!$A:$A,customers!F:F," ",0))</f>
        <v>Columbus</v>
      </c>
      <c r="K650" t="str">
        <f>IF(_xlfn.XLOOKUP($C650,customers!$A:$A,customers!G:G," ",0) = 0, "N/A", _xlfn.XLOOKUP($C650,customers!$A:$A,customers!G:G," ",0))</f>
        <v>United States</v>
      </c>
      <c r="L650">
        <f>IF(_xlfn.XLOOKUP($C650,customers!$A:$A,customers!H:H," ",0) = 0, "N/A", _xlfn.XLOOKUP($C650,customers!$A:$A,customers!H:H," ",0))</f>
        <v>43240</v>
      </c>
      <c r="M650" t="str">
        <f>IF(_xlfn.XLOOKUP($C650,customers!$A:$A,customers!I:I," ",0) = 0, "N/A", _xlfn.XLOOKUP($C650,customers!$A:$A,customers!I:I," ",0))</f>
        <v>No</v>
      </c>
      <c r="N650" t="str">
        <f>_xlfn.XLOOKUP($D650,products!$A:$A,products!B:B,,0)</f>
        <v>Rob</v>
      </c>
      <c r="O650" t="str">
        <f>_xlfn.XLOOKUP($D650,products!$A:$A,products!C:C,,0)</f>
        <v>D</v>
      </c>
      <c r="P650">
        <f>_xlfn.XLOOKUP($D650,products!$A:$A,products!D:D,,0)</f>
        <v>0.2</v>
      </c>
      <c r="Q650">
        <f>_xlfn.XLOOKUP($D650,products!$A:$A,products!E:E,,0)</f>
        <v>2.6849999999999996</v>
      </c>
      <c r="R650">
        <f>_xlfn.XLOOKUP($D650,products!$A:$A,products!F:F,,0)</f>
        <v>1.3424999999999998</v>
      </c>
      <c r="S650">
        <f>_xlfn.XLOOKUP($D650,products!$A:$A,products!G:G,,0)</f>
        <v>0.16109999999999997</v>
      </c>
      <c r="T650">
        <f t="shared" si="10"/>
        <v>16.11</v>
      </c>
    </row>
    <row r="651" spans="1:20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t="str">
        <f>IF(_xlfn.XLOOKUP($C651,customers!$A:$A,customers!B:B," ",0) = 0, "N/A", _xlfn.XLOOKUP($C651,customers!$A:$A,customers!B:B," ",0))</f>
        <v>Charmane Denys</v>
      </c>
      <c r="G651" t="str">
        <f>IF(_xlfn.XLOOKUP($C651,customers!$A:$A,customers!C:C," ",0) = 0, "N/A", _xlfn.XLOOKUP(C651,customers!$A:$A,customers!C:C," ",0))</f>
        <v>cdenysi1@is.gd</v>
      </c>
      <c r="H651" t="str">
        <f>IF(_xlfn.XLOOKUP(C651,customers!A:A,customers!D:D," ",0) = 0, "N/A", _xlfn.XLOOKUP(C651,customers!A:A,customers!D:D," ",0))</f>
        <v>+44 (341) 297-2539</v>
      </c>
      <c r="I651" t="str">
        <f>IF(_xlfn.XLOOKUP($C651,customers!$A:$A,customers!E:E," ",0) = 0, "N/A", _xlfn.XLOOKUP($C651,customers!$A:$A,customers!E:E," ",0))</f>
        <v>480 Shopko Street</v>
      </c>
      <c r="J651" t="str">
        <f>IF(_xlfn.XLOOKUP($C651,customers!$A:$A,customers!F:F," ",0) = 0, "N/A", _xlfn.XLOOKUP($C651,customers!$A:$A,customers!F:F," ",0))</f>
        <v>Carlton</v>
      </c>
      <c r="K651" t="str">
        <f>IF(_xlfn.XLOOKUP($C651,customers!$A:$A,customers!G:G," ",0) = 0, "N/A", _xlfn.XLOOKUP($C651,customers!$A:$A,customers!G:G," ",0))</f>
        <v>United Kingdom</v>
      </c>
      <c r="L651" t="str">
        <f>IF(_xlfn.XLOOKUP($C651,customers!$A:$A,customers!H:H," ",0) = 0, "N/A", _xlfn.XLOOKUP($C651,customers!$A:$A,customers!H:H," ",0))</f>
        <v>DL8</v>
      </c>
      <c r="M651" t="str">
        <f>IF(_xlfn.XLOOKUP($C651,customers!$A:$A,customers!I:I," ",0) = 0, "N/A", _xlfn.XLOOKUP($C651,customers!$A:$A,customers!I:I," ",0))</f>
        <v>No</v>
      </c>
      <c r="N651" t="str">
        <f>_xlfn.XLOOKUP($D651,products!$A:$A,products!B:B,,0)</f>
        <v>Lib</v>
      </c>
      <c r="O651" t="str">
        <f>_xlfn.XLOOKUP($D651,products!$A:$A,products!C:C,,0)</f>
        <v>L</v>
      </c>
      <c r="P651">
        <f>_xlfn.XLOOKUP($D651,products!$A:$A,products!D:D,,0)</f>
        <v>1</v>
      </c>
      <c r="Q651">
        <f>_xlfn.XLOOKUP($D651,products!$A:$A,products!E:E,,0)</f>
        <v>15.85</v>
      </c>
      <c r="R651">
        <f>_xlfn.XLOOKUP($D651,products!$A:$A,products!F:F,,0)</f>
        <v>1.585</v>
      </c>
      <c r="S651">
        <f>_xlfn.XLOOKUP($D651,products!$A:$A,products!G:G,,0)</f>
        <v>2.0605000000000002</v>
      </c>
      <c r="T651">
        <f t="shared" si="10"/>
        <v>95.1</v>
      </c>
    </row>
    <row r="652" spans="1:20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t="str">
        <f>IF(_xlfn.XLOOKUP($C652,customers!$A:$A,customers!B:B," ",0) = 0, "N/A", _xlfn.XLOOKUP($C652,customers!$A:$A,customers!B:B," ",0))</f>
        <v>Cecily Stebbings</v>
      </c>
      <c r="G652" t="str">
        <f>IF(_xlfn.XLOOKUP($C652,customers!$A:$A,customers!C:C," ",0) = 0, "N/A", _xlfn.XLOOKUP(C652,customers!$A:$A,customers!C:C," ",0))</f>
        <v>cstebbingsi2@drupal.org</v>
      </c>
      <c r="H652" t="str">
        <f>IF(_xlfn.XLOOKUP(C652,customers!A:A,customers!D:D," ",0) = 0, "N/A", _xlfn.XLOOKUP(C652,customers!A:A,customers!D:D," ",0))</f>
        <v>+1 (951) 986-4062</v>
      </c>
      <c r="I652" t="str">
        <f>IF(_xlfn.XLOOKUP($C652,customers!$A:$A,customers!E:E," ",0) = 0, "N/A", _xlfn.XLOOKUP($C652,customers!$A:$A,customers!E:E," ",0))</f>
        <v>6 Green Ridge Drive</v>
      </c>
      <c r="J652" t="str">
        <f>IF(_xlfn.XLOOKUP($C652,customers!$A:$A,customers!F:F," ",0) = 0, "N/A", _xlfn.XLOOKUP($C652,customers!$A:$A,customers!F:F," ",0))</f>
        <v>Corona</v>
      </c>
      <c r="K652" t="str">
        <f>IF(_xlfn.XLOOKUP($C652,customers!$A:$A,customers!G:G," ",0) = 0, "N/A", _xlfn.XLOOKUP($C652,customers!$A:$A,customers!G:G," ",0))</f>
        <v>United States</v>
      </c>
      <c r="L652">
        <f>IF(_xlfn.XLOOKUP($C652,customers!$A:$A,customers!H:H," ",0) = 0, "N/A", _xlfn.XLOOKUP($C652,customers!$A:$A,customers!H:H," ",0))</f>
        <v>92883</v>
      </c>
      <c r="M652" t="str">
        <f>IF(_xlfn.XLOOKUP($C652,customers!$A:$A,customers!I:I," ",0) = 0, "N/A", _xlfn.XLOOKUP($C652,customers!$A:$A,customers!I:I," ",0))</f>
        <v>Yes</v>
      </c>
      <c r="N652" t="str">
        <f>_xlfn.XLOOKUP($D652,products!$A:$A,products!B:B,,0)</f>
        <v>Rob</v>
      </c>
      <c r="O652" t="str">
        <f>_xlfn.XLOOKUP($D652,products!$A:$A,products!C:C,,0)</f>
        <v>D</v>
      </c>
      <c r="P652">
        <f>_xlfn.XLOOKUP($D652,products!$A:$A,products!D:D,,0)</f>
        <v>0.5</v>
      </c>
      <c r="Q652">
        <f>_xlfn.XLOOKUP($D652,products!$A:$A,products!E:E,,0)</f>
        <v>5.3699999999999992</v>
      </c>
      <c r="R652">
        <f>_xlfn.XLOOKUP($D652,products!$A:$A,products!F:F,,0)</f>
        <v>1.0739999999999998</v>
      </c>
      <c r="S652">
        <f>_xlfn.XLOOKUP($D652,products!$A:$A,products!G:G,,0)</f>
        <v>0.32219999999999993</v>
      </c>
      <c r="T652">
        <f t="shared" si="10"/>
        <v>5.3699999999999992</v>
      </c>
    </row>
    <row r="653" spans="1:20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t="str">
        <f>IF(_xlfn.XLOOKUP($C653,customers!$A:$A,customers!B:B," ",0) = 0, "N/A", _xlfn.XLOOKUP($C653,customers!$A:$A,customers!B:B," ",0))</f>
        <v>Giana Tonnesen</v>
      </c>
      <c r="G653" t="str">
        <f>IF(_xlfn.XLOOKUP($C653,customers!$A:$A,customers!C:C," ",0) = 0, "N/A", _xlfn.XLOOKUP(C653,customers!$A:$A,customers!C:C," ",0))</f>
        <v>N/A</v>
      </c>
      <c r="H653" t="str">
        <f>IF(_xlfn.XLOOKUP(C653,customers!A:A,customers!D:D," ",0) = 0, "N/A", _xlfn.XLOOKUP(C653,customers!A:A,customers!D:D," ",0))</f>
        <v>+1 (202) 931-2413</v>
      </c>
      <c r="I653" t="str">
        <f>IF(_xlfn.XLOOKUP($C653,customers!$A:$A,customers!E:E," ",0) = 0, "N/A", _xlfn.XLOOKUP($C653,customers!$A:$A,customers!E:E," ",0))</f>
        <v>041 Lighthouse Bay Center</v>
      </c>
      <c r="J653" t="str">
        <f>IF(_xlfn.XLOOKUP($C653,customers!$A:$A,customers!F:F," ",0) = 0, "N/A", _xlfn.XLOOKUP($C653,customers!$A:$A,customers!F:F," ",0))</f>
        <v>Washington</v>
      </c>
      <c r="K653" t="str">
        <f>IF(_xlfn.XLOOKUP($C653,customers!$A:$A,customers!G:G," ",0) = 0, "N/A", _xlfn.XLOOKUP($C653,customers!$A:$A,customers!G:G," ",0))</f>
        <v>United States</v>
      </c>
      <c r="L653">
        <f>IF(_xlfn.XLOOKUP($C653,customers!$A:$A,customers!H:H," ",0) = 0, "N/A", _xlfn.XLOOKUP($C653,customers!$A:$A,customers!H:H," ",0))</f>
        <v>20436</v>
      </c>
      <c r="M653" t="str">
        <f>IF(_xlfn.XLOOKUP($C653,customers!$A:$A,customers!I:I," ",0) = 0, "N/A", _xlfn.XLOOKUP($C653,customers!$A:$A,customers!I:I," ",0))</f>
        <v>No</v>
      </c>
      <c r="N653" t="str">
        <f>_xlfn.XLOOKUP($D653,products!$A:$A,products!B:B,,0)</f>
        <v>Rob</v>
      </c>
      <c r="O653" t="str">
        <f>_xlfn.XLOOKUP($D653,products!$A:$A,products!C:C,,0)</f>
        <v>L</v>
      </c>
      <c r="P653">
        <f>_xlfn.XLOOKUP($D653,products!$A:$A,products!D:D,,0)</f>
        <v>1</v>
      </c>
      <c r="Q653">
        <f>_xlfn.XLOOKUP($D653,products!$A:$A,products!E:E,,0)</f>
        <v>11.95</v>
      </c>
      <c r="R653">
        <f>_xlfn.XLOOKUP($D653,products!$A:$A,products!F:F,,0)</f>
        <v>1.1949999999999998</v>
      </c>
      <c r="S653">
        <f>_xlfn.XLOOKUP($D653,products!$A:$A,products!G:G,,0)</f>
        <v>0.71699999999999997</v>
      </c>
      <c r="T653">
        <f t="shared" si="10"/>
        <v>47.8</v>
      </c>
    </row>
    <row r="654" spans="1:20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t="str">
        <f>IF(_xlfn.XLOOKUP($C654,customers!$A:$A,customers!B:B," ",0) = 0, "N/A", _xlfn.XLOOKUP($C654,customers!$A:$A,customers!B:B," ",0))</f>
        <v>Rhetta Zywicki</v>
      </c>
      <c r="G654" t="str">
        <f>IF(_xlfn.XLOOKUP($C654,customers!$A:$A,customers!C:C," ",0) = 0, "N/A", _xlfn.XLOOKUP(C654,customers!$A:$A,customers!C:C," ",0))</f>
        <v>rzywickii4@ifeng.com</v>
      </c>
      <c r="H654" t="str">
        <f>IF(_xlfn.XLOOKUP(C654,customers!A:A,customers!D:D," ",0) = 0, "N/A", _xlfn.XLOOKUP(C654,customers!A:A,customers!D:D," ",0))</f>
        <v>N/A</v>
      </c>
      <c r="I654" t="str">
        <f>IF(_xlfn.XLOOKUP($C654,customers!$A:$A,customers!E:E," ",0) = 0, "N/A", _xlfn.XLOOKUP($C654,customers!$A:$A,customers!E:E," ",0))</f>
        <v>18 Ruskin Plaza</v>
      </c>
      <c r="J654" t="str">
        <f>IF(_xlfn.XLOOKUP($C654,customers!$A:$A,customers!F:F," ",0) = 0, "N/A", _xlfn.XLOOKUP($C654,customers!$A:$A,customers!F:F," ",0))</f>
        <v>Ballinteer</v>
      </c>
      <c r="K654" t="str">
        <f>IF(_xlfn.XLOOKUP($C654,customers!$A:$A,customers!G:G," ",0) = 0, "N/A", _xlfn.XLOOKUP($C654,customers!$A:$A,customers!G:G," ",0))</f>
        <v>Ireland</v>
      </c>
      <c r="L654" t="str">
        <f>IF(_xlfn.XLOOKUP($C654,customers!$A:$A,customers!H:H," ",0) = 0, "N/A", _xlfn.XLOOKUP($C654,customers!$A:$A,customers!H:H," ",0))</f>
        <v>D6W</v>
      </c>
      <c r="M654" t="str">
        <f>IF(_xlfn.XLOOKUP($C654,customers!$A:$A,customers!I:I," ",0) = 0, "N/A", _xlfn.XLOOKUP($C654,customers!$A:$A,customers!I:I," ",0))</f>
        <v>No</v>
      </c>
      <c r="N654" t="str">
        <f>_xlfn.XLOOKUP($D654,products!$A:$A,products!B:B,,0)</f>
        <v>Lib</v>
      </c>
      <c r="O654" t="str">
        <f>_xlfn.XLOOKUP($D654,products!$A:$A,products!C:C,,0)</f>
        <v>L</v>
      </c>
      <c r="P654">
        <f>_xlfn.XLOOKUP($D654,products!$A:$A,products!D:D,,0)</f>
        <v>1</v>
      </c>
      <c r="Q654">
        <f>_xlfn.XLOOKUP($D654,products!$A:$A,products!E:E,,0)</f>
        <v>15.85</v>
      </c>
      <c r="R654">
        <f>_xlfn.XLOOKUP($D654,products!$A:$A,products!F:F,,0)</f>
        <v>1.585</v>
      </c>
      <c r="S654">
        <f>_xlfn.XLOOKUP($D654,products!$A:$A,products!G:G,,0)</f>
        <v>2.0605000000000002</v>
      </c>
      <c r="T654">
        <f t="shared" si="10"/>
        <v>63.4</v>
      </c>
    </row>
    <row r="655" spans="1:20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t="str">
        <f>IF(_xlfn.XLOOKUP($C655,customers!$A:$A,customers!B:B," ",0) = 0, "N/A", _xlfn.XLOOKUP($C655,customers!$A:$A,customers!B:B," ",0))</f>
        <v>Almeria Burgett</v>
      </c>
      <c r="G655" t="str">
        <f>IF(_xlfn.XLOOKUP($C655,customers!$A:$A,customers!C:C," ",0) = 0, "N/A", _xlfn.XLOOKUP(C655,customers!$A:$A,customers!C:C," ",0))</f>
        <v>aburgetti5@moonfruit.com</v>
      </c>
      <c r="H655" t="str">
        <f>IF(_xlfn.XLOOKUP(C655,customers!A:A,customers!D:D," ",0) = 0, "N/A", _xlfn.XLOOKUP(C655,customers!A:A,customers!D:D," ",0))</f>
        <v>+1 (419) 372-4746</v>
      </c>
      <c r="I655" t="str">
        <f>IF(_xlfn.XLOOKUP($C655,customers!$A:$A,customers!E:E," ",0) = 0, "N/A", _xlfn.XLOOKUP($C655,customers!$A:$A,customers!E:E," ",0))</f>
        <v>50879 Reindahl Road</v>
      </c>
      <c r="J655" t="str">
        <f>IF(_xlfn.XLOOKUP($C655,customers!$A:$A,customers!F:F," ",0) = 0, "N/A", _xlfn.XLOOKUP($C655,customers!$A:$A,customers!F:F," ",0))</f>
        <v>Toledo</v>
      </c>
      <c r="K655" t="str">
        <f>IF(_xlfn.XLOOKUP($C655,customers!$A:$A,customers!G:G," ",0) = 0, "N/A", _xlfn.XLOOKUP($C655,customers!$A:$A,customers!G:G," ",0))</f>
        <v>United States</v>
      </c>
      <c r="L655">
        <f>IF(_xlfn.XLOOKUP($C655,customers!$A:$A,customers!H:H," ",0) = 0, "N/A", _xlfn.XLOOKUP($C655,customers!$A:$A,customers!H:H," ",0))</f>
        <v>43610</v>
      </c>
      <c r="M655" t="str">
        <f>IF(_xlfn.XLOOKUP($C655,customers!$A:$A,customers!I:I," ",0) = 0, "N/A", _xlfn.XLOOKUP($C655,customers!$A:$A,customers!I:I," ",0))</f>
        <v>No</v>
      </c>
      <c r="N655" t="str">
        <f>_xlfn.XLOOKUP($D655,products!$A:$A,products!B:B,,0)</f>
        <v>Ara</v>
      </c>
      <c r="O655" t="str">
        <f>_xlfn.XLOOKUP($D655,products!$A:$A,products!C:C,,0)</f>
        <v>M</v>
      </c>
      <c r="P655">
        <f>_xlfn.XLOOKUP($D655,products!$A:$A,products!D:D,,0)</f>
        <v>2.5</v>
      </c>
      <c r="Q655">
        <f>_xlfn.XLOOKUP($D655,products!$A:$A,products!E:E,,0)</f>
        <v>25.874999999999996</v>
      </c>
      <c r="R655">
        <f>_xlfn.XLOOKUP($D655,products!$A:$A,products!F:F,,0)</f>
        <v>1.0349999999999999</v>
      </c>
      <c r="S655">
        <f>_xlfn.XLOOKUP($D655,products!$A:$A,products!G:G,,0)</f>
        <v>2.3287499999999994</v>
      </c>
      <c r="T655">
        <f t="shared" si="10"/>
        <v>103.49999999999999</v>
      </c>
    </row>
    <row r="656" spans="1:20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t="str">
        <f>IF(_xlfn.XLOOKUP($C656,customers!$A:$A,customers!B:B," ",0) = 0, "N/A", _xlfn.XLOOKUP($C656,customers!$A:$A,customers!B:B," ",0))</f>
        <v>Marvin Malloy</v>
      </c>
      <c r="G656" t="str">
        <f>IF(_xlfn.XLOOKUP($C656,customers!$A:$A,customers!C:C," ",0) = 0, "N/A", _xlfn.XLOOKUP(C656,customers!$A:$A,customers!C:C," ",0))</f>
        <v>mmalloyi6@seattletimes.com</v>
      </c>
      <c r="H656" t="str">
        <f>IF(_xlfn.XLOOKUP(C656,customers!A:A,customers!D:D," ",0) = 0, "N/A", _xlfn.XLOOKUP(C656,customers!A:A,customers!D:D," ",0))</f>
        <v>+1 (202) 284-7115</v>
      </c>
      <c r="I656" t="str">
        <f>IF(_xlfn.XLOOKUP($C656,customers!$A:$A,customers!E:E," ",0) = 0, "N/A", _xlfn.XLOOKUP($C656,customers!$A:$A,customers!E:E," ",0))</f>
        <v>2 Ohio Drive</v>
      </c>
      <c r="J656" t="str">
        <f>IF(_xlfn.XLOOKUP($C656,customers!$A:$A,customers!F:F," ",0) = 0, "N/A", _xlfn.XLOOKUP($C656,customers!$A:$A,customers!F:F," ",0))</f>
        <v>Washington</v>
      </c>
      <c r="K656" t="str">
        <f>IF(_xlfn.XLOOKUP($C656,customers!$A:$A,customers!G:G," ",0) = 0, "N/A", _xlfn.XLOOKUP($C656,customers!$A:$A,customers!G:G," ",0))</f>
        <v>United States</v>
      </c>
      <c r="L656">
        <f>IF(_xlfn.XLOOKUP($C656,customers!$A:$A,customers!H:H," ",0) = 0, "N/A", _xlfn.XLOOKUP($C656,customers!$A:$A,customers!H:H," ",0))</f>
        <v>20088</v>
      </c>
      <c r="M656" t="str">
        <f>IF(_xlfn.XLOOKUP($C656,customers!$A:$A,customers!I:I," ",0) = 0, "N/A", _xlfn.XLOOKUP($C656,customers!$A:$A,customers!I:I," ",0))</f>
        <v>No</v>
      </c>
      <c r="N656" t="str">
        <f>_xlfn.XLOOKUP($D656,products!$A:$A,products!B:B,,0)</f>
        <v>Ara</v>
      </c>
      <c r="O656" t="str">
        <f>_xlfn.XLOOKUP($D656,products!$A:$A,products!C:C,,0)</f>
        <v>D</v>
      </c>
      <c r="P656">
        <f>_xlfn.XLOOKUP($D656,products!$A:$A,products!D:D,,0)</f>
        <v>2.5</v>
      </c>
      <c r="Q656">
        <f>_xlfn.XLOOKUP($D656,products!$A:$A,products!E:E,,0)</f>
        <v>22.884999999999998</v>
      </c>
      <c r="R656">
        <f>_xlfn.XLOOKUP($D656,products!$A:$A,products!F:F,,0)</f>
        <v>0.91539999999999988</v>
      </c>
      <c r="S656">
        <f>_xlfn.XLOOKUP($D656,products!$A:$A,products!G:G,,0)</f>
        <v>2.0596499999999995</v>
      </c>
      <c r="T656">
        <f t="shared" si="10"/>
        <v>68.655000000000001</v>
      </c>
    </row>
    <row r="657" spans="1:20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t="str">
        <f>IF(_xlfn.XLOOKUP($C657,customers!$A:$A,customers!B:B," ",0) = 0, "N/A", _xlfn.XLOOKUP($C657,customers!$A:$A,customers!B:B," ",0))</f>
        <v>Maxim McParland</v>
      </c>
      <c r="G657" t="str">
        <f>IF(_xlfn.XLOOKUP($C657,customers!$A:$A,customers!C:C," ",0) = 0, "N/A", _xlfn.XLOOKUP(C657,customers!$A:$A,customers!C:C," ",0))</f>
        <v>mmcparlandi7@w3.org</v>
      </c>
      <c r="H657" t="str">
        <f>IF(_xlfn.XLOOKUP(C657,customers!A:A,customers!D:D," ",0) = 0, "N/A", _xlfn.XLOOKUP(C657,customers!A:A,customers!D:D," ",0))</f>
        <v>N/A</v>
      </c>
      <c r="I657" t="str">
        <f>IF(_xlfn.XLOOKUP($C657,customers!$A:$A,customers!E:E," ",0) = 0, "N/A", _xlfn.XLOOKUP($C657,customers!$A:$A,customers!E:E," ",0))</f>
        <v>17 Valley Edge Terrace</v>
      </c>
      <c r="J657" t="str">
        <f>IF(_xlfn.XLOOKUP($C657,customers!$A:$A,customers!F:F," ",0) = 0, "N/A", _xlfn.XLOOKUP($C657,customers!$A:$A,customers!F:F," ",0))</f>
        <v>Cedar Rapids</v>
      </c>
      <c r="K657" t="str">
        <f>IF(_xlfn.XLOOKUP($C657,customers!$A:$A,customers!G:G," ",0) = 0, "N/A", _xlfn.XLOOKUP($C657,customers!$A:$A,customers!G:G," ",0))</f>
        <v>United States</v>
      </c>
      <c r="L657">
        <f>IF(_xlfn.XLOOKUP($C657,customers!$A:$A,customers!H:H," ",0) = 0, "N/A", _xlfn.XLOOKUP($C657,customers!$A:$A,customers!H:H," ",0))</f>
        <v>52405</v>
      </c>
      <c r="M657" t="str">
        <f>IF(_xlfn.XLOOKUP($C657,customers!$A:$A,customers!I:I," ",0) = 0, "N/A", _xlfn.XLOOKUP($C657,customers!$A:$A,customers!I:I," ",0))</f>
        <v>Yes</v>
      </c>
      <c r="N657" t="str">
        <f>_xlfn.XLOOKUP($D657,products!$A:$A,products!B:B,,0)</f>
        <v>Rob</v>
      </c>
      <c r="O657" t="str">
        <f>_xlfn.XLOOKUP($D657,products!$A:$A,products!C:C,,0)</f>
        <v>M</v>
      </c>
      <c r="P657">
        <f>_xlfn.XLOOKUP($D657,products!$A:$A,products!D:D,,0)</f>
        <v>2.5</v>
      </c>
      <c r="Q657">
        <f>_xlfn.XLOOKUP($D657,products!$A:$A,products!E:E,,0)</f>
        <v>22.884999999999998</v>
      </c>
      <c r="R657">
        <f>_xlfn.XLOOKUP($D657,products!$A:$A,products!F:F,,0)</f>
        <v>0.91539999999999988</v>
      </c>
      <c r="S657">
        <f>_xlfn.XLOOKUP($D657,products!$A:$A,products!G:G,,0)</f>
        <v>1.3730999999999998</v>
      </c>
      <c r="T657">
        <f t="shared" si="10"/>
        <v>45.769999999999996</v>
      </c>
    </row>
    <row r="658" spans="1:20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t="str">
        <f>IF(_xlfn.XLOOKUP($C658,customers!$A:$A,customers!B:B," ",0) = 0, "N/A", _xlfn.XLOOKUP($C658,customers!$A:$A,customers!B:B," ",0))</f>
        <v>Sylas Jennaroy</v>
      </c>
      <c r="G658" t="str">
        <f>IF(_xlfn.XLOOKUP($C658,customers!$A:$A,customers!C:C," ",0) = 0, "N/A", _xlfn.XLOOKUP(C658,customers!$A:$A,customers!C:C," ",0))</f>
        <v>sjennaroyi8@purevolume.com</v>
      </c>
      <c r="H658" t="str">
        <f>IF(_xlfn.XLOOKUP(C658,customers!A:A,customers!D:D," ",0) = 0, "N/A", _xlfn.XLOOKUP(C658,customers!A:A,customers!D:D," ",0))</f>
        <v>N/A</v>
      </c>
      <c r="I658" t="str">
        <f>IF(_xlfn.XLOOKUP($C658,customers!$A:$A,customers!E:E," ",0) = 0, "N/A", _xlfn.XLOOKUP($C658,customers!$A:$A,customers!E:E," ",0))</f>
        <v>22 South Court</v>
      </c>
      <c r="J658" t="str">
        <f>IF(_xlfn.XLOOKUP($C658,customers!$A:$A,customers!F:F," ",0) = 0, "N/A", _xlfn.XLOOKUP($C658,customers!$A:$A,customers!F:F," ",0))</f>
        <v>Aurora</v>
      </c>
      <c r="K658" t="str">
        <f>IF(_xlfn.XLOOKUP($C658,customers!$A:$A,customers!G:G," ",0) = 0, "N/A", _xlfn.XLOOKUP($C658,customers!$A:$A,customers!G:G," ",0))</f>
        <v>United States</v>
      </c>
      <c r="L658">
        <f>IF(_xlfn.XLOOKUP($C658,customers!$A:$A,customers!H:H," ",0) = 0, "N/A", _xlfn.XLOOKUP($C658,customers!$A:$A,customers!H:H," ",0))</f>
        <v>80045</v>
      </c>
      <c r="M658" t="str">
        <f>IF(_xlfn.XLOOKUP($C658,customers!$A:$A,customers!I:I," ",0) = 0, "N/A", _xlfn.XLOOKUP($C658,customers!$A:$A,customers!I:I," ",0))</f>
        <v>No</v>
      </c>
      <c r="N658" t="str">
        <f>_xlfn.XLOOKUP($D658,products!$A:$A,products!B:B,,0)</f>
        <v>Lib</v>
      </c>
      <c r="O658" t="str">
        <f>_xlfn.XLOOKUP($D658,products!$A:$A,products!C:C,,0)</f>
        <v>D</v>
      </c>
      <c r="P658">
        <f>_xlfn.XLOOKUP($D658,products!$A:$A,products!D:D,,0)</f>
        <v>1</v>
      </c>
      <c r="Q658">
        <f>_xlfn.XLOOKUP($D658,products!$A:$A,products!E:E,,0)</f>
        <v>12.95</v>
      </c>
      <c r="R658">
        <f>_xlfn.XLOOKUP($D658,products!$A:$A,products!F:F,,0)</f>
        <v>1.2949999999999999</v>
      </c>
      <c r="S658">
        <f>_xlfn.XLOOKUP($D658,products!$A:$A,products!G:G,,0)</f>
        <v>1.6835</v>
      </c>
      <c r="T658">
        <f t="shared" si="10"/>
        <v>51.8</v>
      </c>
    </row>
    <row r="659" spans="1:20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t="str">
        <f>IF(_xlfn.XLOOKUP($C659,customers!$A:$A,customers!B:B," ",0) = 0, "N/A", _xlfn.XLOOKUP($C659,customers!$A:$A,customers!B:B," ",0))</f>
        <v>Wren Place</v>
      </c>
      <c r="G659" t="str">
        <f>IF(_xlfn.XLOOKUP($C659,customers!$A:$A,customers!C:C," ",0) = 0, "N/A", _xlfn.XLOOKUP(C659,customers!$A:$A,customers!C:C," ",0))</f>
        <v>wplacei9@wsj.com</v>
      </c>
      <c r="H659" t="str">
        <f>IF(_xlfn.XLOOKUP(C659,customers!A:A,customers!D:D," ",0) = 0, "N/A", _xlfn.XLOOKUP(C659,customers!A:A,customers!D:D," ",0))</f>
        <v>+1 (408) 106-8863</v>
      </c>
      <c r="I659" t="str">
        <f>IF(_xlfn.XLOOKUP($C659,customers!$A:$A,customers!E:E," ",0) = 0, "N/A", _xlfn.XLOOKUP($C659,customers!$A:$A,customers!E:E," ",0))</f>
        <v>9 Artisan Avenue</v>
      </c>
      <c r="J659" t="str">
        <f>IF(_xlfn.XLOOKUP($C659,customers!$A:$A,customers!F:F," ",0) = 0, "N/A", _xlfn.XLOOKUP($C659,customers!$A:$A,customers!F:F," ",0))</f>
        <v>Sunnyvale</v>
      </c>
      <c r="K659" t="str">
        <f>IF(_xlfn.XLOOKUP($C659,customers!$A:$A,customers!G:G," ",0) = 0, "N/A", _xlfn.XLOOKUP($C659,customers!$A:$A,customers!G:G," ",0))</f>
        <v>United States</v>
      </c>
      <c r="L659">
        <f>IF(_xlfn.XLOOKUP($C659,customers!$A:$A,customers!H:H," ",0) = 0, "N/A", _xlfn.XLOOKUP($C659,customers!$A:$A,customers!H:H," ",0))</f>
        <v>94089</v>
      </c>
      <c r="M659" t="str">
        <f>IF(_xlfn.XLOOKUP($C659,customers!$A:$A,customers!I:I," ",0) = 0, "N/A", _xlfn.XLOOKUP($C659,customers!$A:$A,customers!I:I," ",0))</f>
        <v>Yes</v>
      </c>
      <c r="N659" t="str">
        <f>_xlfn.XLOOKUP($D659,products!$A:$A,products!B:B,,0)</f>
        <v>Ara</v>
      </c>
      <c r="O659" t="str">
        <f>_xlfn.XLOOKUP($D659,products!$A:$A,products!C:C,,0)</f>
        <v>M</v>
      </c>
      <c r="P659">
        <f>_xlfn.XLOOKUP($D659,products!$A:$A,products!D:D,,0)</f>
        <v>0.5</v>
      </c>
      <c r="Q659">
        <f>_xlfn.XLOOKUP($D659,products!$A:$A,products!E:E,,0)</f>
        <v>6.75</v>
      </c>
      <c r="R659">
        <f>_xlfn.XLOOKUP($D659,products!$A:$A,products!F:F,,0)</f>
        <v>1.35</v>
      </c>
      <c r="S659">
        <f>_xlfn.XLOOKUP($D659,products!$A:$A,products!G:G,,0)</f>
        <v>0.60749999999999993</v>
      </c>
      <c r="T659">
        <f t="shared" si="10"/>
        <v>13.5</v>
      </c>
    </row>
    <row r="660" spans="1:20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t="str">
        <f>IF(_xlfn.XLOOKUP($C660,customers!$A:$A,customers!B:B," ",0) = 0, "N/A", _xlfn.XLOOKUP($C660,customers!$A:$A,customers!B:B," ",0))</f>
        <v>Janella Millett</v>
      </c>
      <c r="G660" t="str">
        <f>IF(_xlfn.XLOOKUP($C660,customers!$A:$A,customers!C:C," ",0) = 0, "N/A", _xlfn.XLOOKUP(C660,customers!$A:$A,customers!C:C," ",0))</f>
        <v>jmillettik@addtoany.com</v>
      </c>
      <c r="H660" t="str">
        <f>IF(_xlfn.XLOOKUP(C660,customers!A:A,customers!D:D," ",0) = 0, "N/A", _xlfn.XLOOKUP(C660,customers!A:A,customers!D:D," ",0))</f>
        <v>+1 (919) 302-3228</v>
      </c>
      <c r="I660" t="str">
        <f>IF(_xlfn.XLOOKUP($C660,customers!$A:$A,customers!E:E," ",0) = 0, "N/A", _xlfn.XLOOKUP($C660,customers!$A:$A,customers!E:E," ",0))</f>
        <v>3 Novick Alley</v>
      </c>
      <c r="J660" t="str">
        <f>IF(_xlfn.XLOOKUP($C660,customers!$A:$A,customers!F:F," ",0) = 0, "N/A", _xlfn.XLOOKUP($C660,customers!$A:$A,customers!F:F," ",0))</f>
        <v>Durham</v>
      </c>
      <c r="K660" t="str">
        <f>IF(_xlfn.XLOOKUP($C660,customers!$A:$A,customers!G:G," ",0) = 0, "N/A", _xlfn.XLOOKUP($C660,customers!$A:$A,customers!G:G," ",0))</f>
        <v>United States</v>
      </c>
      <c r="L660">
        <f>IF(_xlfn.XLOOKUP($C660,customers!$A:$A,customers!H:H," ",0) = 0, "N/A", _xlfn.XLOOKUP($C660,customers!$A:$A,customers!H:H," ",0))</f>
        <v>27717</v>
      </c>
      <c r="M660" t="str">
        <f>IF(_xlfn.XLOOKUP($C660,customers!$A:$A,customers!I:I," ",0) = 0, "N/A", _xlfn.XLOOKUP($C660,customers!$A:$A,customers!I:I," ",0))</f>
        <v>Yes</v>
      </c>
      <c r="N660" t="str">
        <f>_xlfn.XLOOKUP($D660,products!$A:$A,products!B:B,,0)</f>
        <v>Exc</v>
      </c>
      <c r="O660" t="str">
        <f>_xlfn.XLOOKUP($D660,products!$A:$A,products!C:C,,0)</f>
        <v>M</v>
      </c>
      <c r="P660">
        <f>_xlfn.XLOOKUP($D660,products!$A:$A,products!D:D,,0)</f>
        <v>0.5</v>
      </c>
      <c r="Q660">
        <f>_xlfn.XLOOKUP($D660,products!$A:$A,products!E:E,,0)</f>
        <v>8.25</v>
      </c>
      <c r="R660">
        <f>_xlfn.XLOOKUP($D660,products!$A:$A,products!F:F,,0)</f>
        <v>1.65</v>
      </c>
      <c r="S660">
        <f>_xlfn.XLOOKUP($D660,products!$A:$A,products!G:G,,0)</f>
        <v>0.90749999999999997</v>
      </c>
      <c r="T660">
        <f t="shared" si="10"/>
        <v>24.75</v>
      </c>
    </row>
    <row r="661" spans="1:20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t="str">
        <f>IF(_xlfn.XLOOKUP($C661,customers!$A:$A,customers!B:B," ",0) = 0, "N/A", _xlfn.XLOOKUP($C661,customers!$A:$A,customers!B:B," ",0))</f>
        <v>Dollie Gadsden</v>
      </c>
      <c r="G661" t="str">
        <f>IF(_xlfn.XLOOKUP($C661,customers!$A:$A,customers!C:C," ",0) = 0, "N/A", _xlfn.XLOOKUP(C661,customers!$A:$A,customers!C:C," ",0))</f>
        <v>dgadsdenib@google.com.hk</v>
      </c>
      <c r="H661" t="str">
        <f>IF(_xlfn.XLOOKUP(C661,customers!A:A,customers!D:D," ",0) = 0, "N/A", _xlfn.XLOOKUP(C661,customers!A:A,customers!D:D," ",0))</f>
        <v>+353 (847) 447-7835</v>
      </c>
      <c r="I661" t="str">
        <f>IF(_xlfn.XLOOKUP($C661,customers!$A:$A,customers!E:E," ",0) = 0, "N/A", _xlfn.XLOOKUP($C661,customers!$A:$A,customers!E:E," ",0))</f>
        <v>70 Ludington Terrace</v>
      </c>
      <c r="J661" t="str">
        <f>IF(_xlfn.XLOOKUP($C661,customers!$A:$A,customers!F:F," ",0) = 0, "N/A", _xlfn.XLOOKUP($C661,customers!$A:$A,customers!F:F," ",0))</f>
        <v>Cluain Meala</v>
      </c>
      <c r="K661" t="str">
        <f>IF(_xlfn.XLOOKUP($C661,customers!$A:$A,customers!G:G," ",0) = 0, "N/A", _xlfn.XLOOKUP($C661,customers!$A:$A,customers!G:G," ",0))</f>
        <v>Ireland</v>
      </c>
      <c r="L661" t="str">
        <f>IF(_xlfn.XLOOKUP($C661,customers!$A:$A,customers!H:H," ",0) = 0, "N/A", _xlfn.XLOOKUP($C661,customers!$A:$A,customers!H:H," ",0))</f>
        <v>E91</v>
      </c>
      <c r="M661" t="str">
        <f>IF(_xlfn.XLOOKUP($C661,customers!$A:$A,customers!I:I," ",0) = 0, "N/A", _xlfn.XLOOKUP($C661,customers!$A:$A,customers!I:I," ",0))</f>
        <v>Yes</v>
      </c>
      <c r="N661" t="str">
        <f>_xlfn.XLOOKUP($D661,products!$A:$A,products!B:B,,0)</f>
        <v>Ara</v>
      </c>
      <c r="O661" t="str">
        <f>_xlfn.XLOOKUP($D661,products!$A:$A,products!C:C,,0)</f>
        <v>D</v>
      </c>
      <c r="P661">
        <f>_xlfn.XLOOKUP($D661,products!$A:$A,products!D:D,,0)</f>
        <v>2.5</v>
      </c>
      <c r="Q661">
        <f>_xlfn.XLOOKUP($D661,products!$A:$A,products!E:E,,0)</f>
        <v>22.884999999999998</v>
      </c>
      <c r="R661">
        <f>_xlfn.XLOOKUP($D661,products!$A:$A,products!F:F,,0)</f>
        <v>0.91539999999999988</v>
      </c>
      <c r="S661">
        <f>_xlfn.XLOOKUP($D661,products!$A:$A,products!G:G,,0)</f>
        <v>2.0596499999999995</v>
      </c>
      <c r="T661">
        <f t="shared" si="10"/>
        <v>45.769999999999996</v>
      </c>
    </row>
    <row r="662" spans="1:20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t="str">
        <f>IF(_xlfn.XLOOKUP($C662,customers!$A:$A,customers!B:B," ",0) = 0, "N/A", _xlfn.XLOOKUP($C662,customers!$A:$A,customers!B:B," ",0))</f>
        <v>Val Wakelin</v>
      </c>
      <c r="G662" t="str">
        <f>IF(_xlfn.XLOOKUP($C662,customers!$A:$A,customers!C:C," ",0) = 0, "N/A", _xlfn.XLOOKUP(C662,customers!$A:$A,customers!C:C," ",0))</f>
        <v>vwakelinic@unesco.org</v>
      </c>
      <c r="H662" t="str">
        <f>IF(_xlfn.XLOOKUP(C662,customers!A:A,customers!D:D," ",0) = 0, "N/A", _xlfn.XLOOKUP(C662,customers!A:A,customers!D:D," ",0))</f>
        <v>+1 (517) 163-7746</v>
      </c>
      <c r="I662" t="str">
        <f>IF(_xlfn.XLOOKUP($C662,customers!$A:$A,customers!E:E," ",0) = 0, "N/A", _xlfn.XLOOKUP($C662,customers!$A:$A,customers!E:E," ",0))</f>
        <v>2003 Muir Lane</v>
      </c>
      <c r="J662" t="str">
        <f>IF(_xlfn.XLOOKUP($C662,customers!$A:$A,customers!F:F," ",0) = 0, "N/A", _xlfn.XLOOKUP($C662,customers!$A:$A,customers!F:F," ",0))</f>
        <v>Lansing</v>
      </c>
      <c r="K662" t="str">
        <f>IF(_xlfn.XLOOKUP($C662,customers!$A:$A,customers!G:G," ",0) = 0, "N/A", _xlfn.XLOOKUP($C662,customers!$A:$A,customers!G:G," ",0))</f>
        <v>United States</v>
      </c>
      <c r="L662">
        <f>IF(_xlfn.XLOOKUP($C662,customers!$A:$A,customers!H:H," ",0) = 0, "N/A", _xlfn.XLOOKUP($C662,customers!$A:$A,customers!H:H," ",0))</f>
        <v>48930</v>
      </c>
      <c r="M662" t="str">
        <f>IF(_xlfn.XLOOKUP($C662,customers!$A:$A,customers!I:I," ",0) = 0, "N/A", _xlfn.XLOOKUP($C662,customers!$A:$A,customers!I:I," ",0))</f>
        <v>No</v>
      </c>
      <c r="N662" t="str">
        <f>_xlfn.XLOOKUP($D662,products!$A:$A,products!B:B,,0)</f>
        <v>Exc</v>
      </c>
      <c r="O662" t="str">
        <f>_xlfn.XLOOKUP($D662,products!$A:$A,products!C:C,,0)</f>
        <v>L</v>
      </c>
      <c r="P662">
        <f>_xlfn.XLOOKUP($D662,products!$A:$A,products!D:D,,0)</f>
        <v>0.5</v>
      </c>
      <c r="Q662">
        <f>_xlfn.XLOOKUP($D662,products!$A:$A,products!E:E,,0)</f>
        <v>8.91</v>
      </c>
      <c r="R662">
        <f>_xlfn.XLOOKUP($D662,products!$A:$A,products!F:F,,0)</f>
        <v>1.782</v>
      </c>
      <c r="S662">
        <f>_xlfn.XLOOKUP($D662,products!$A:$A,products!G:G,,0)</f>
        <v>0.98009999999999997</v>
      </c>
      <c r="T662">
        <f t="shared" si="10"/>
        <v>53.46</v>
      </c>
    </row>
    <row r="663" spans="1:20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t="str">
        <f>IF(_xlfn.XLOOKUP($C663,customers!$A:$A,customers!B:B," ",0) = 0, "N/A", _xlfn.XLOOKUP($C663,customers!$A:$A,customers!B:B," ",0))</f>
        <v>Annie Campsall</v>
      </c>
      <c r="G663" t="str">
        <f>IF(_xlfn.XLOOKUP($C663,customers!$A:$A,customers!C:C," ",0) = 0, "N/A", _xlfn.XLOOKUP(C663,customers!$A:$A,customers!C:C," ",0))</f>
        <v>acampsallid@zimbio.com</v>
      </c>
      <c r="H663" t="str">
        <f>IF(_xlfn.XLOOKUP(C663,customers!A:A,customers!D:D," ",0) = 0, "N/A", _xlfn.XLOOKUP(C663,customers!A:A,customers!D:D," ",0))</f>
        <v>+1 (713) 339-5547</v>
      </c>
      <c r="I663" t="str">
        <f>IF(_xlfn.XLOOKUP($C663,customers!$A:$A,customers!E:E," ",0) = 0, "N/A", _xlfn.XLOOKUP($C663,customers!$A:$A,customers!E:E," ",0))</f>
        <v>52003 Burning Wood Plaza</v>
      </c>
      <c r="J663" t="str">
        <f>IF(_xlfn.XLOOKUP($C663,customers!$A:$A,customers!F:F," ",0) = 0, "N/A", _xlfn.XLOOKUP($C663,customers!$A:$A,customers!F:F," ",0))</f>
        <v>Houston</v>
      </c>
      <c r="K663" t="str">
        <f>IF(_xlfn.XLOOKUP($C663,customers!$A:$A,customers!G:G," ",0) = 0, "N/A", _xlfn.XLOOKUP($C663,customers!$A:$A,customers!G:G," ",0))</f>
        <v>United States</v>
      </c>
      <c r="L663">
        <f>IF(_xlfn.XLOOKUP($C663,customers!$A:$A,customers!H:H," ",0) = 0, "N/A", _xlfn.XLOOKUP($C663,customers!$A:$A,customers!H:H," ",0))</f>
        <v>77281</v>
      </c>
      <c r="M663" t="str">
        <f>IF(_xlfn.XLOOKUP($C663,customers!$A:$A,customers!I:I," ",0) = 0, "N/A", _xlfn.XLOOKUP($C663,customers!$A:$A,customers!I:I," ",0))</f>
        <v>Yes</v>
      </c>
      <c r="N663" t="str">
        <f>_xlfn.XLOOKUP($D663,products!$A:$A,products!B:B,,0)</f>
        <v>Ara</v>
      </c>
      <c r="O663" t="str">
        <f>_xlfn.XLOOKUP($D663,products!$A:$A,products!C:C,,0)</f>
        <v>M</v>
      </c>
      <c r="P663">
        <f>_xlfn.XLOOKUP($D663,products!$A:$A,products!D:D,,0)</f>
        <v>0.2</v>
      </c>
      <c r="Q663">
        <f>_xlfn.XLOOKUP($D663,products!$A:$A,products!E:E,,0)</f>
        <v>3.375</v>
      </c>
      <c r="R663">
        <f>_xlfn.XLOOKUP($D663,products!$A:$A,products!F:F,,0)</f>
        <v>1.6875</v>
      </c>
      <c r="S663">
        <f>_xlfn.XLOOKUP($D663,products!$A:$A,products!G:G,,0)</f>
        <v>0.30374999999999996</v>
      </c>
      <c r="T663">
        <f t="shared" si="10"/>
        <v>20.25</v>
      </c>
    </row>
    <row r="664" spans="1:20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t="str">
        <f>IF(_xlfn.XLOOKUP($C664,customers!$A:$A,customers!B:B," ",0) = 0, "N/A", _xlfn.XLOOKUP($C664,customers!$A:$A,customers!B:B," ",0))</f>
        <v>Shermy Moseby</v>
      </c>
      <c r="G664" t="str">
        <f>IF(_xlfn.XLOOKUP($C664,customers!$A:$A,customers!C:C," ",0) = 0, "N/A", _xlfn.XLOOKUP(C664,customers!$A:$A,customers!C:C," ",0))</f>
        <v>smosebyie@stanford.edu</v>
      </c>
      <c r="H664" t="str">
        <f>IF(_xlfn.XLOOKUP(C664,customers!A:A,customers!D:D," ",0) = 0, "N/A", _xlfn.XLOOKUP(C664,customers!A:A,customers!D:D," ",0))</f>
        <v>N/A</v>
      </c>
      <c r="I664" t="str">
        <f>IF(_xlfn.XLOOKUP($C664,customers!$A:$A,customers!E:E," ",0) = 0, "N/A", _xlfn.XLOOKUP($C664,customers!$A:$A,customers!E:E," ",0))</f>
        <v>463 Mandrake Terrace</v>
      </c>
      <c r="J664" t="str">
        <f>IF(_xlfn.XLOOKUP($C664,customers!$A:$A,customers!F:F," ",0) = 0, "N/A", _xlfn.XLOOKUP($C664,customers!$A:$A,customers!F:F," ",0))</f>
        <v>Murfreesboro</v>
      </c>
      <c r="K664" t="str">
        <f>IF(_xlfn.XLOOKUP($C664,customers!$A:$A,customers!G:G," ",0) = 0, "N/A", _xlfn.XLOOKUP($C664,customers!$A:$A,customers!G:G," ",0))</f>
        <v>United States</v>
      </c>
      <c r="L664">
        <f>IF(_xlfn.XLOOKUP($C664,customers!$A:$A,customers!H:H," ",0) = 0, "N/A", _xlfn.XLOOKUP($C664,customers!$A:$A,customers!H:H," ",0))</f>
        <v>37131</v>
      </c>
      <c r="M664" t="str">
        <f>IF(_xlfn.XLOOKUP($C664,customers!$A:$A,customers!I:I," ",0) = 0, "N/A", _xlfn.XLOOKUP($C664,customers!$A:$A,customers!I:I," ",0))</f>
        <v>No</v>
      </c>
      <c r="N664" t="str">
        <f>_xlfn.XLOOKUP($D664,products!$A:$A,products!B:B,,0)</f>
        <v>Lib</v>
      </c>
      <c r="O664" t="str">
        <f>_xlfn.XLOOKUP($D664,products!$A:$A,products!C:C,,0)</f>
        <v>D</v>
      </c>
      <c r="P664">
        <f>_xlfn.XLOOKUP($D664,products!$A:$A,products!D:D,,0)</f>
        <v>2.5</v>
      </c>
      <c r="Q664">
        <f>_xlfn.XLOOKUP($D664,products!$A:$A,products!E:E,,0)</f>
        <v>29.784999999999997</v>
      </c>
      <c r="R664">
        <f>_xlfn.XLOOKUP($D664,products!$A:$A,products!F:F,,0)</f>
        <v>1.1913999999999998</v>
      </c>
      <c r="S664">
        <f>_xlfn.XLOOKUP($D664,products!$A:$A,products!G:G,,0)</f>
        <v>3.8720499999999998</v>
      </c>
      <c r="T664">
        <f t="shared" si="10"/>
        <v>148.92499999999998</v>
      </c>
    </row>
    <row r="665" spans="1:20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t="str">
        <f>IF(_xlfn.XLOOKUP($C665,customers!$A:$A,customers!B:B," ",0) = 0, "N/A", _xlfn.XLOOKUP($C665,customers!$A:$A,customers!B:B," ",0))</f>
        <v>Corrie Wass</v>
      </c>
      <c r="G665" t="str">
        <f>IF(_xlfn.XLOOKUP($C665,customers!$A:$A,customers!C:C," ",0) = 0, "N/A", _xlfn.XLOOKUP(C665,customers!$A:$A,customers!C:C," ",0))</f>
        <v>cwassif@prweb.com</v>
      </c>
      <c r="H665" t="str">
        <f>IF(_xlfn.XLOOKUP(C665,customers!A:A,customers!D:D," ",0) = 0, "N/A", _xlfn.XLOOKUP(C665,customers!A:A,customers!D:D," ",0))</f>
        <v>N/A</v>
      </c>
      <c r="I665" t="str">
        <f>IF(_xlfn.XLOOKUP($C665,customers!$A:$A,customers!E:E," ",0) = 0, "N/A", _xlfn.XLOOKUP($C665,customers!$A:$A,customers!E:E," ",0))</f>
        <v>9978 Monterey Crossing</v>
      </c>
      <c r="J665" t="str">
        <f>IF(_xlfn.XLOOKUP($C665,customers!$A:$A,customers!F:F," ",0) = 0, "N/A", _xlfn.XLOOKUP($C665,customers!$A:$A,customers!F:F," ",0))</f>
        <v>Charleston</v>
      </c>
      <c r="K665" t="str">
        <f>IF(_xlfn.XLOOKUP($C665,customers!$A:$A,customers!G:G," ",0) = 0, "N/A", _xlfn.XLOOKUP($C665,customers!$A:$A,customers!G:G," ",0))</f>
        <v>United States</v>
      </c>
      <c r="L665">
        <f>IF(_xlfn.XLOOKUP($C665,customers!$A:$A,customers!H:H," ",0) = 0, "N/A", _xlfn.XLOOKUP($C665,customers!$A:$A,customers!H:H," ",0))</f>
        <v>25362</v>
      </c>
      <c r="M665" t="str">
        <f>IF(_xlfn.XLOOKUP($C665,customers!$A:$A,customers!I:I," ",0) = 0, "N/A", _xlfn.XLOOKUP($C665,customers!$A:$A,customers!I:I," ",0))</f>
        <v>No</v>
      </c>
      <c r="N665" t="str">
        <f>_xlfn.XLOOKUP($D665,products!$A:$A,products!B:B,,0)</f>
        <v>Ara</v>
      </c>
      <c r="O665" t="str">
        <f>_xlfn.XLOOKUP($D665,products!$A:$A,products!C:C,,0)</f>
        <v>M</v>
      </c>
      <c r="P665">
        <f>_xlfn.XLOOKUP($D665,products!$A:$A,products!D:D,,0)</f>
        <v>1</v>
      </c>
      <c r="Q665">
        <f>_xlfn.XLOOKUP($D665,products!$A:$A,products!E:E,,0)</f>
        <v>11.25</v>
      </c>
      <c r="R665">
        <f>_xlfn.XLOOKUP($D665,products!$A:$A,products!F:F,,0)</f>
        <v>1.125</v>
      </c>
      <c r="S665">
        <f>_xlfn.XLOOKUP($D665,products!$A:$A,products!G:G,,0)</f>
        <v>1.0125</v>
      </c>
      <c r="T665">
        <f t="shared" si="10"/>
        <v>67.5</v>
      </c>
    </row>
    <row r="666" spans="1:20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t="str">
        <f>IF(_xlfn.XLOOKUP($C666,customers!$A:$A,customers!B:B," ",0) = 0, "N/A", _xlfn.XLOOKUP($C666,customers!$A:$A,customers!B:B," ",0))</f>
        <v>Ira Sjostrom</v>
      </c>
      <c r="G666" t="str">
        <f>IF(_xlfn.XLOOKUP($C666,customers!$A:$A,customers!C:C," ",0) = 0, "N/A", _xlfn.XLOOKUP(C666,customers!$A:$A,customers!C:C," ",0))</f>
        <v>isjostromig@pbs.org</v>
      </c>
      <c r="H666" t="str">
        <f>IF(_xlfn.XLOOKUP(C666,customers!A:A,customers!D:D," ",0) = 0, "N/A", _xlfn.XLOOKUP(C666,customers!A:A,customers!D:D," ",0))</f>
        <v>+1 (814) 359-4610</v>
      </c>
      <c r="I666" t="str">
        <f>IF(_xlfn.XLOOKUP($C666,customers!$A:$A,customers!E:E," ",0) = 0, "N/A", _xlfn.XLOOKUP($C666,customers!$A:$A,customers!E:E," ",0))</f>
        <v>68502 Stoughton Court</v>
      </c>
      <c r="J666" t="str">
        <f>IF(_xlfn.XLOOKUP($C666,customers!$A:$A,customers!F:F," ",0) = 0, "N/A", _xlfn.XLOOKUP($C666,customers!$A:$A,customers!F:F," ",0))</f>
        <v>Erie</v>
      </c>
      <c r="K666" t="str">
        <f>IF(_xlfn.XLOOKUP($C666,customers!$A:$A,customers!G:G," ",0) = 0, "N/A", _xlfn.XLOOKUP($C666,customers!$A:$A,customers!G:G," ",0))</f>
        <v>United States</v>
      </c>
      <c r="L666">
        <f>IF(_xlfn.XLOOKUP($C666,customers!$A:$A,customers!H:H," ",0) = 0, "N/A", _xlfn.XLOOKUP($C666,customers!$A:$A,customers!H:H," ",0))</f>
        <v>16534</v>
      </c>
      <c r="M666" t="str">
        <f>IF(_xlfn.XLOOKUP($C666,customers!$A:$A,customers!I:I," ",0) = 0, "N/A", _xlfn.XLOOKUP($C666,customers!$A:$A,customers!I:I," ",0))</f>
        <v>No</v>
      </c>
      <c r="N666" t="str">
        <f>_xlfn.XLOOKUP($D666,products!$A:$A,products!B:B,,0)</f>
        <v>Exc</v>
      </c>
      <c r="O666" t="str">
        <f>_xlfn.XLOOKUP($D666,products!$A:$A,products!C:C,,0)</f>
        <v>D</v>
      </c>
      <c r="P666">
        <f>_xlfn.XLOOKUP($D666,products!$A:$A,products!D:D,,0)</f>
        <v>1</v>
      </c>
      <c r="Q666">
        <f>_xlfn.XLOOKUP($D666,products!$A:$A,products!E:E,,0)</f>
        <v>12.15</v>
      </c>
      <c r="R666">
        <f>_xlfn.XLOOKUP($D666,products!$A:$A,products!F:F,,0)</f>
        <v>1.2150000000000001</v>
      </c>
      <c r="S666">
        <f>_xlfn.XLOOKUP($D666,products!$A:$A,products!G:G,,0)</f>
        <v>1.3365</v>
      </c>
      <c r="T666">
        <f t="shared" si="10"/>
        <v>72.900000000000006</v>
      </c>
    </row>
    <row r="667" spans="1:20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t="str">
        <f>IF(_xlfn.XLOOKUP($C667,customers!$A:$A,customers!B:B," ",0) = 0, "N/A", _xlfn.XLOOKUP($C667,customers!$A:$A,customers!B:B," ",0))</f>
        <v>Ira Sjostrom</v>
      </c>
      <c r="G667" t="str">
        <f>IF(_xlfn.XLOOKUP($C667,customers!$A:$A,customers!C:C," ",0) = 0, "N/A", _xlfn.XLOOKUP(C667,customers!$A:$A,customers!C:C," ",0))</f>
        <v>isjostromig@pbs.org</v>
      </c>
      <c r="H667" t="str">
        <f>IF(_xlfn.XLOOKUP(C667,customers!A:A,customers!D:D," ",0) = 0, "N/A", _xlfn.XLOOKUP(C667,customers!A:A,customers!D:D," ",0))</f>
        <v>+1 (814) 359-4610</v>
      </c>
      <c r="I667" t="str">
        <f>IF(_xlfn.XLOOKUP($C667,customers!$A:$A,customers!E:E," ",0) = 0, "N/A", _xlfn.XLOOKUP($C667,customers!$A:$A,customers!E:E," ",0))</f>
        <v>68502 Stoughton Court</v>
      </c>
      <c r="J667" t="str">
        <f>IF(_xlfn.XLOOKUP($C667,customers!$A:$A,customers!F:F," ",0) = 0, "N/A", _xlfn.XLOOKUP($C667,customers!$A:$A,customers!F:F," ",0))</f>
        <v>Erie</v>
      </c>
      <c r="K667" t="str">
        <f>IF(_xlfn.XLOOKUP($C667,customers!$A:$A,customers!G:G," ",0) = 0, "N/A", _xlfn.XLOOKUP($C667,customers!$A:$A,customers!G:G," ",0))</f>
        <v>United States</v>
      </c>
      <c r="L667">
        <f>IF(_xlfn.XLOOKUP($C667,customers!$A:$A,customers!H:H," ",0) = 0, "N/A", _xlfn.XLOOKUP($C667,customers!$A:$A,customers!H:H," ",0))</f>
        <v>16534</v>
      </c>
      <c r="M667" t="str">
        <f>IF(_xlfn.XLOOKUP($C667,customers!$A:$A,customers!I:I," ",0) = 0, "N/A", _xlfn.XLOOKUP($C667,customers!$A:$A,customers!I:I," ",0))</f>
        <v>No</v>
      </c>
      <c r="N667" t="str">
        <f>_xlfn.XLOOKUP($D667,products!$A:$A,products!B:B,,0)</f>
        <v>Lib</v>
      </c>
      <c r="O667" t="str">
        <f>_xlfn.XLOOKUP($D667,products!$A:$A,products!C:C,,0)</f>
        <v>D</v>
      </c>
      <c r="P667">
        <f>_xlfn.XLOOKUP($D667,products!$A:$A,products!D:D,,0)</f>
        <v>0.2</v>
      </c>
      <c r="Q667">
        <f>_xlfn.XLOOKUP($D667,products!$A:$A,products!E:E,,0)</f>
        <v>3.8849999999999998</v>
      </c>
      <c r="R667">
        <f>_xlfn.XLOOKUP($D667,products!$A:$A,products!F:F,,0)</f>
        <v>1.9424999999999999</v>
      </c>
      <c r="S667">
        <f>_xlfn.XLOOKUP($D667,products!$A:$A,products!G:G,,0)</f>
        <v>0.50505</v>
      </c>
      <c r="T667">
        <f t="shared" si="10"/>
        <v>7.77</v>
      </c>
    </row>
    <row r="668" spans="1:20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t="str">
        <f>IF(_xlfn.XLOOKUP($C668,customers!$A:$A,customers!B:B," ",0) = 0, "N/A", _xlfn.XLOOKUP($C668,customers!$A:$A,customers!B:B," ",0))</f>
        <v>Jermaine Branchett</v>
      </c>
      <c r="G668" t="str">
        <f>IF(_xlfn.XLOOKUP($C668,customers!$A:$A,customers!C:C," ",0) = 0, "N/A", _xlfn.XLOOKUP(C668,customers!$A:$A,customers!C:C," ",0))</f>
        <v>jbranchettii@bravesites.com</v>
      </c>
      <c r="H668" t="str">
        <f>IF(_xlfn.XLOOKUP(C668,customers!A:A,customers!D:D," ",0) = 0, "N/A", _xlfn.XLOOKUP(C668,customers!A:A,customers!D:D," ",0))</f>
        <v>+1 (806) 376-6144</v>
      </c>
      <c r="I668" t="str">
        <f>IF(_xlfn.XLOOKUP($C668,customers!$A:$A,customers!E:E," ",0) = 0, "N/A", _xlfn.XLOOKUP($C668,customers!$A:$A,customers!E:E," ",0))</f>
        <v>55287 Atwood Alley</v>
      </c>
      <c r="J668" t="str">
        <f>IF(_xlfn.XLOOKUP($C668,customers!$A:$A,customers!F:F," ",0) = 0, "N/A", _xlfn.XLOOKUP($C668,customers!$A:$A,customers!F:F," ",0))</f>
        <v>Lubbock</v>
      </c>
      <c r="K668" t="str">
        <f>IF(_xlfn.XLOOKUP($C668,customers!$A:$A,customers!G:G," ",0) = 0, "N/A", _xlfn.XLOOKUP($C668,customers!$A:$A,customers!G:G," ",0))</f>
        <v>United States</v>
      </c>
      <c r="L668">
        <f>IF(_xlfn.XLOOKUP($C668,customers!$A:$A,customers!H:H," ",0) = 0, "N/A", _xlfn.XLOOKUP($C668,customers!$A:$A,customers!H:H," ",0))</f>
        <v>79491</v>
      </c>
      <c r="M668" t="str">
        <f>IF(_xlfn.XLOOKUP($C668,customers!$A:$A,customers!I:I," ",0) = 0, "N/A", _xlfn.XLOOKUP($C668,customers!$A:$A,customers!I:I," ",0))</f>
        <v>No</v>
      </c>
      <c r="N668" t="str">
        <f>_xlfn.XLOOKUP($D668,products!$A:$A,products!B:B,,0)</f>
        <v>Ara</v>
      </c>
      <c r="O668" t="str">
        <f>_xlfn.XLOOKUP($D668,products!$A:$A,products!C:C,,0)</f>
        <v>D</v>
      </c>
      <c r="P668">
        <f>_xlfn.XLOOKUP($D668,products!$A:$A,products!D:D,,0)</f>
        <v>2.5</v>
      </c>
      <c r="Q668">
        <f>_xlfn.XLOOKUP($D668,products!$A:$A,products!E:E,,0)</f>
        <v>22.884999999999998</v>
      </c>
      <c r="R668">
        <f>_xlfn.XLOOKUP($D668,products!$A:$A,products!F:F,,0)</f>
        <v>0.91539999999999988</v>
      </c>
      <c r="S668">
        <f>_xlfn.XLOOKUP($D668,products!$A:$A,products!G:G,,0)</f>
        <v>2.0596499999999995</v>
      </c>
      <c r="T668">
        <f t="shared" si="10"/>
        <v>91.539999999999992</v>
      </c>
    </row>
    <row r="669" spans="1:20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t="str">
        <f>IF(_xlfn.XLOOKUP($C669,customers!$A:$A,customers!B:B," ",0) = 0, "N/A", _xlfn.XLOOKUP($C669,customers!$A:$A,customers!B:B," ",0))</f>
        <v>Nissie Rudland</v>
      </c>
      <c r="G669" t="str">
        <f>IF(_xlfn.XLOOKUP($C669,customers!$A:$A,customers!C:C," ",0) = 0, "N/A", _xlfn.XLOOKUP(C669,customers!$A:$A,customers!C:C," ",0))</f>
        <v>nrudlandij@blogs.com</v>
      </c>
      <c r="H669" t="str">
        <f>IF(_xlfn.XLOOKUP(C669,customers!A:A,customers!D:D," ",0) = 0, "N/A", _xlfn.XLOOKUP(C669,customers!A:A,customers!D:D," ",0))</f>
        <v>+353 (445) 224-6111</v>
      </c>
      <c r="I669" t="str">
        <f>IF(_xlfn.XLOOKUP($C669,customers!$A:$A,customers!E:E," ",0) = 0, "N/A", _xlfn.XLOOKUP($C669,customers!$A:$A,customers!E:E," ",0))</f>
        <v>60371 Doe Crossing Place</v>
      </c>
      <c r="J669" t="str">
        <f>IF(_xlfn.XLOOKUP($C669,customers!$A:$A,customers!F:F," ",0) = 0, "N/A", _xlfn.XLOOKUP($C669,customers!$A:$A,customers!F:F," ",0))</f>
        <v>Gorey</v>
      </c>
      <c r="K669" t="str">
        <f>IF(_xlfn.XLOOKUP($C669,customers!$A:$A,customers!G:G," ",0) = 0, "N/A", _xlfn.XLOOKUP($C669,customers!$A:$A,customers!G:G," ",0))</f>
        <v>Ireland</v>
      </c>
      <c r="L669" t="str">
        <f>IF(_xlfn.XLOOKUP($C669,customers!$A:$A,customers!H:H," ",0) = 0, "N/A", _xlfn.XLOOKUP($C669,customers!$A:$A,customers!H:H," ",0))</f>
        <v>Y25</v>
      </c>
      <c r="M669" t="str">
        <f>IF(_xlfn.XLOOKUP($C669,customers!$A:$A,customers!I:I," ",0) = 0, "N/A", _xlfn.XLOOKUP($C669,customers!$A:$A,customers!I:I," ",0))</f>
        <v>No</v>
      </c>
      <c r="N669" t="str">
        <f>_xlfn.XLOOKUP($D669,products!$A:$A,products!B:B,,0)</f>
        <v>Ara</v>
      </c>
      <c r="O669" t="str">
        <f>_xlfn.XLOOKUP($D669,products!$A:$A,products!C:C,,0)</f>
        <v>D</v>
      </c>
      <c r="P669">
        <f>_xlfn.XLOOKUP($D669,products!$A:$A,products!D:D,,0)</f>
        <v>1</v>
      </c>
      <c r="Q669">
        <f>_xlfn.XLOOKUP($D669,products!$A:$A,products!E:E,,0)</f>
        <v>9.9499999999999993</v>
      </c>
      <c r="R669">
        <f>_xlfn.XLOOKUP($D669,products!$A:$A,products!F:F,,0)</f>
        <v>0.99499999999999988</v>
      </c>
      <c r="S669">
        <f>_xlfn.XLOOKUP($D669,products!$A:$A,products!G:G,,0)</f>
        <v>0.89549999999999985</v>
      </c>
      <c r="T669">
        <f t="shared" si="10"/>
        <v>59.699999999999996</v>
      </c>
    </row>
    <row r="670" spans="1:20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t="str">
        <f>IF(_xlfn.XLOOKUP($C670,customers!$A:$A,customers!B:B," ",0) = 0, "N/A", _xlfn.XLOOKUP($C670,customers!$A:$A,customers!B:B," ",0))</f>
        <v>Janella Millett</v>
      </c>
      <c r="G670" t="str">
        <f>IF(_xlfn.XLOOKUP($C670,customers!$A:$A,customers!C:C," ",0) = 0, "N/A", _xlfn.XLOOKUP(C670,customers!$A:$A,customers!C:C," ",0))</f>
        <v>jmillettik@addtoany.com</v>
      </c>
      <c r="H670" t="str">
        <f>IF(_xlfn.XLOOKUP(C670,customers!A:A,customers!D:D," ",0) = 0, "N/A", _xlfn.XLOOKUP(C670,customers!A:A,customers!D:D," ",0))</f>
        <v>+1 (919) 302-3228</v>
      </c>
      <c r="I670" t="str">
        <f>IF(_xlfn.XLOOKUP($C670,customers!$A:$A,customers!E:E," ",0) = 0, "N/A", _xlfn.XLOOKUP($C670,customers!$A:$A,customers!E:E," ",0))</f>
        <v>3 Novick Alley</v>
      </c>
      <c r="J670" t="str">
        <f>IF(_xlfn.XLOOKUP($C670,customers!$A:$A,customers!F:F," ",0) = 0, "N/A", _xlfn.XLOOKUP($C670,customers!$A:$A,customers!F:F," ",0))</f>
        <v>Durham</v>
      </c>
      <c r="K670" t="str">
        <f>IF(_xlfn.XLOOKUP($C670,customers!$A:$A,customers!G:G," ",0) = 0, "N/A", _xlfn.XLOOKUP($C670,customers!$A:$A,customers!G:G," ",0))</f>
        <v>United States</v>
      </c>
      <c r="L670">
        <f>IF(_xlfn.XLOOKUP($C670,customers!$A:$A,customers!H:H," ",0) = 0, "N/A", _xlfn.XLOOKUP($C670,customers!$A:$A,customers!H:H," ",0))</f>
        <v>27717</v>
      </c>
      <c r="M670" t="str">
        <f>IF(_xlfn.XLOOKUP($C670,customers!$A:$A,customers!I:I," ",0) = 0, "N/A", _xlfn.XLOOKUP($C670,customers!$A:$A,customers!I:I," ",0))</f>
        <v>Yes</v>
      </c>
      <c r="N670" t="str">
        <f>_xlfn.XLOOKUP($D670,products!$A:$A,products!B:B,,0)</f>
        <v>Rob</v>
      </c>
      <c r="O670" t="str">
        <f>_xlfn.XLOOKUP($D670,products!$A:$A,products!C:C,,0)</f>
        <v>L</v>
      </c>
      <c r="P670">
        <f>_xlfn.XLOOKUP($D670,products!$A:$A,products!D:D,,0)</f>
        <v>2.5</v>
      </c>
      <c r="Q670">
        <f>_xlfn.XLOOKUP($D670,products!$A:$A,products!E:E,,0)</f>
        <v>27.484999999999996</v>
      </c>
      <c r="R670">
        <f>_xlfn.XLOOKUP($D670,products!$A:$A,products!F:F,,0)</f>
        <v>1.0993999999999999</v>
      </c>
      <c r="S670">
        <f>_xlfn.XLOOKUP($D670,products!$A:$A,products!G:G,,0)</f>
        <v>1.6490999999999998</v>
      </c>
      <c r="T670">
        <f t="shared" si="10"/>
        <v>137.42499999999998</v>
      </c>
    </row>
    <row r="671" spans="1:20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t="str">
        <f>IF(_xlfn.XLOOKUP($C671,customers!$A:$A,customers!B:B," ",0) = 0, "N/A", _xlfn.XLOOKUP($C671,customers!$A:$A,customers!B:B," ",0))</f>
        <v>Ferdie Tourry</v>
      </c>
      <c r="G671" t="str">
        <f>IF(_xlfn.XLOOKUP($C671,customers!$A:$A,customers!C:C," ",0) = 0, "N/A", _xlfn.XLOOKUP(C671,customers!$A:$A,customers!C:C," ",0))</f>
        <v>ftourryil@google.de</v>
      </c>
      <c r="H671" t="str">
        <f>IF(_xlfn.XLOOKUP(C671,customers!A:A,customers!D:D," ",0) = 0, "N/A", _xlfn.XLOOKUP(C671,customers!A:A,customers!D:D," ",0))</f>
        <v>+1 (843) 243-1686</v>
      </c>
      <c r="I671" t="str">
        <f>IF(_xlfn.XLOOKUP($C671,customers!$A:$A,customers!E:E," ",0) = 0, "N/A", _xlfn.XLOOKUP($C671,customers!$A:$A,customers!E:E," ",0))</f>
        <v>9422 Forest Dale Circle</v>
      </c>
      <c r="J671" t="str">
        <f>IF(_xlfn.XLOOKUP($C671,customers!$A:$A,customers!F:F," ",0) = 0, "N/A", _xlfn.XLOOKUP($C671,customers!$A:$A,customers!F:F," ",0))</f>
        <v>Florence</v>
      </c>
      <c r="K671" t="str">
        <f>IF(_xlfn.XLOOKUP($C671,customers!$A:$A,customers!G:G," ",0) = 0, "N/A", _xlfn.XLOOKUP($C671,customers!$A:$A,customers!G:G," ",0))</f>
        <v>United States</v>
      </c>
      <c r="L671">
        <f>IF(_xlfn.XLOOKUP($C671,customers!$A:$A,customers!H:H," ",0) = 0, "N/A", _xlfn.XLOOKUP($C671,customers!$A:$A,customers!H:H," ",0))</f>
        <v>29505</v>
      </c>
      <c r="M671" t="str">
        <f>IF(_xlfn.XLOOKUP($C671,customers!$A:$A,customers!I:I," ",0) = 0, "N/A", _xlfn.XLOOKUP($C671,customers!$A:$A,customers!I:I," ",0))</f>
        <v>No</v>
      </c>
      <c r="N671" t="str">
        <f>_xlfn.XLOOKUP($D671,products!$A:$A,products!B:B,,0)</f>
        <v>Lib</v>
      </c>
      <c r="O671" t="str">
        <f>_xlfn.XLOOKUP($D671,products!$A:$A,products!C:C,,0)</f>
        <v>M</v>
      </c>
      <c r="P671">
        <f>_xlfn.XLOOKUP($D671,products!$A:$A,products!D:D,,0)</f>
        <v>2.5</v>
      </c>
      <c r="Q671">
        <f>_xlfn.XLOOKUP($D671,products!$A:$A,products!E:E,,0)</f>
        <v>33.464999999999996</v>
      </c>
      <c r="R671">
        <f>_xlfn.XLOOKUP($D671,products!$A:$A,products!F:F,,0)</f>
        <v>1.3385999999999998</v>
      </c>
      <c r="S671">
        <f>_xlfn.XLOOKUP($D671,products!$A:$A,products!G:G,,0)</f>
        <v>4.3504499999999995</v>
      </c>
      <c r="T671">
        <f t="shared" si="10"/>
        <v>66.929999999999993</v>
      </c>
    </row>
    <row r="672" spans="1:20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t="str">
        <f>IF(_xlfn.XLOOKUP($C672,customers!$A:$A,customers!B:B," ",0) = 0, "N/A", _xlfn.XLOOKUP($C672,customers!$A:$A,customers!B:B," ",0))</f>
        <v>Cecil Weatherall</v>
      </c>
      <c r="G672" t="str">
        <f>IF(_xlfn.XLOOKUP($C672,customers!$A:$A,customers!C:C," ",0) = 0, "N/A", _xlfn.XLOOKUP(C672,customers!$A:$A,customers!C:C," ",0))</f>
        <v>cweatherallim@toplist.cz</v>
      </c>
      <c r="H672" t="str">
        <f>IF(_xlfn.XLOOKUP(C672,customers!A:A,customers!D:D," ",0) = 0, "N/A", _xlfn.XLOOKUP(C672,customers!A:A,customers!D:D," ",0))</f>
        <v>+1 (315) 335-0182</v>
      </c>
      <c r="I672" t="str">
        <f>IF(_xlfn.XLOOKUP($C672,customers!$A:$A,customers!E:E," ",0) = 0, "N/A", _xlfn.XLOOKUP($C672,customers!$A:$A,customers!E:E," ",0))</f>
        <v>218 5th Plaza</v>
      </c>
      <c r="J672" t="str">
        <f>IF(_xlfn.XLOOKUP($C672,customers!$A:$A,customers!F:F," ",0) = 0, "N/A", _xlfn.XLOOKUP($C672,customers!$A:$A,customers!F:F," ",0))</f>
        <v>Syracuse</v>
      </c>
      <c r="K672" t="str">
        <f>IF(_xlfn.XLOOKUP($C672,customers!$A:$A,customers!G:G," ",0) = 0, "N/A", _xlfn.XLOOKUP($C672,customers!$A:$A,customers!G:G," ",0))</f>
        <v>United States</v>
      </c>
      <c r="L672">
        <f>IF(_xlfn.XLOOKUP($C672,customers!$A:$A,customers!H:H," ",0) = 0, "N/A", _xlfn.XLOOKUP($C672,customers!$A:$A,customers!H:H," ",0))</f>
        <v>13205</v>
      </c>
      <c r="M672" t="str">
        <f>IF(_xlfn.XLOOKUP($C672,customers!$A:$A,customers!I:I," ",0) = 0, "N/A", _xlfn.XLOOKUP($C672,customers!$A:$A,customers!I:I," ",0))</f>
        <v>Yes</v>
      </c>
      <c r="N672" t="str">
        <f>_xlfn.XLOOKUP($D672,products!$A:$A,products!B:B,,0)</f>
        <v>Lib</v>
      </c>
      <c r="O672" t="str">
        <f>_xlfn.XLOOKUP($D672,products!$A:$A,products!C:C,,0)</f>
        <v>M</v>
      </c>
      <c r="P672">
        <f>_xlfn.XLOOKUP($D672,products!$A:$A,products!D:D,,0)</f>
        <v>0.2</v>
      </c>
      <c r="Q672">
        <f>_xlfn.XLOOKUP($D672,products!$A:$A,products!E:E,,0)</f>
        <v>4.3650000000000002</v>
      </c>
      <c r="R672">
        <f>_xlfn.XLOOKUP($D672,products!$A:$A,products!F:F,,0)</f>
        <v>2.1825000000000001</v>
      </c>
      <c r="S672">
        <f>_xlfn.XLOOKUP($D672,products!$A:$A,products!G:G,,0)</f>
        <v>0.56745000000000001</v>
      </c>
      <c r="T672">
        <f t="shared" si="10"/>
        <v>13.095000000000001</v>
      </c>
    </row>
    <row r="673" spans="1:20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t="str">
        <f>IF(_xlfn.XLOOKUP($C673,customers!$A:$A,customers!B:B," ",0) = 0, "N/A", _xlfn.XLOOKUP($C673,customers!$A:$A,customers!B:B," ",0))</f>
        <v>Gale Heindrick</v>
      </c>
      <c r="G673" t="str">
        <f>IF(_xlfn.XLOOKUP($C673,customers!$A:$A,customers!C:C," ",0) = 0, "N/A", _xlfn.XLOOKUP(C673,customers!$A:$A,customers!C:C," ",0))</f>
        <v>gheindrickin@usda.gov</v>
      </c>
      <c r="H673" t="str">
        <f>IF(_xlfn.XLOOKUP(C673,customers!A:A,customers!D:D," ",0) = 0, "N/A", _xlfn.XLOOKUP(C673,customers!A:A,customers!D:D," ",0))</f>
        <v>+1 (229) 111-7292</v>
      </c>
      <c r="I673" t="str">
        <f>IF(_xlfn.XLOOKUP($C673,customers!$A:$A,customers!E:E," ",0) = 0, "N/A", _xlfn.XLOOKUP($C673,customers!$A:$A,customers!E:E," ",0))</f>
        <v>37 Schiller Place</v>
      </c>
      <c r="J673" t="str">
        <f>IF(_xlfn.XLOOKUP($C673,customers!$A:$A,customers!F:F," ",0) = 0, "N/A", _xlfn.XLOOKUP($C673,customers!$A:$A,customers!F:F," ",0))</f>
        <v>Lawrenceville</v>
      </c>
      <c r="K673" t="str">
        <f>IF(_xlfn.XLOOKUP($C673,customers!$A:$A,customers!G:G," ",0) = 0, "N/A", _xlfn.XLOOKUP($C673,customers!$A:$A,customers!G:G," ",0))</f>
        <v>United States</v>
      </c>
      <c r="L673">
        <f>IF(_xlfn.XLOOKUP($C673,customers!$A:$A,customers!H:H," ",0) = 0, "N/A", _xlfn.XLOOKUP($C673,customers!$A:$A,customers!H:H," ",0))</f>
        <v>30245</v>
      </c>
      <c r="M673" t="str">
        <f>IF(_xlfn.XLOOKUP($C673,customers!$A:$A,customers!I:I," ",0) = 0, "N/A", _xlfn.XLOOKUP($C673,customers!$A:$A,customers!I:I," ",0))</f>
        <v>No</v>
      </c>
      <c r="N673" t="str">
        <f>_xlfn.XLOOKUP($D673,products!$A:$A,products!B:B,,0)</f>
        <v>Rob</v>
      </c>
      <c r="O673" t="str">
        <f>_xlfn.XLOOKUP($D673,products!$A:$A,products!C:C,,0)</f>
        <v>L</v>
      </c>
      <c r="P673">
        <f>_xlfn.XLOOKUP($D673,products!$A:$A,products!D:D,,0)</f>
        <v>1</v>
      </c>
      <c r="Q673">
        <f>_xlfn.XLOOKUP($D673,products!$A:$A,products!E:E,,0)</f>
        <v>11.95</v>
      </c>
      <c r="R673">
        <f>_xlfn.XLOOKUP($D673,products!$A:$A,products!F:F,,0)</f>
        <v>1.1949999999999998</v>
      </c>
      <c r="S673">
        <f>_xlfn.XLOOKUP($D673,products!$A:$A,products!G:G,,0)</f>
        <v>0.71699999999999997</v>
      </c>
      <c r="T673">
        <f t="shared" si="10"/>
        <v>59.75</v>
      </c>
    </row>
    <row r="674" spans="1:20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t="str">
        <f>IF(_xlfn.XLOOKUP($C674,customers!$A:$A,customers!B:B," ",0) = 0, "N/A", _xlfn.XLOOKUP($C674,customers!$A:$A,customers!B:B," ",0))</f>
        <v>Layne Imason</v>
      </c>
      <c r="G674" t="str">
        <f>IF(_xlfn.XLOOKUP($C674,customers!$A:$A,customers!C:C," ",0) = 0, "N/A", _xlfn.XLOOKUP(C674,customers!$A:$A,customers!C:C," ",0))</f>
        <v>limasonio@discuz.net</v>
      </c>
      <c r="H674" t="str">
        <f>IF(_xlfn.XLOOKUP(C674,customers!A:A,customers!D:D," ",0) = 0, "N/A", _xlfn.XLOOKUP(C674,customers!A:A,customers!D:D," ",0))</f>
        <v>N/A</v>
      </c>
      <c r="I674" t="str">
        <f>IF(_xlfn.XLOOKUP($C674,customers!$A:$A,customers!E:E," ",0) = 0, "N/A", _xlfn.XLOOKUP($C674,customers!$A:$A,customers!E:E," ",0))</f>
        <v>9 Village Green Parkway</v>
      </c>
      <c r="J674" t="str">
        <f>IF(_xlfn.XLOOKUP($C674,customers!$A:$A,customers!F:F," ",0) = 0, "N/A", _xlfn.XLOOKUP($C674,customers!$A:$A,customers!F:F," ",0))</f>
        <v>Houston</v>
      </c>
      <c r="K674" t="str">
        <f>IF(_xlfn.XLOOKUP($C674,customers!$A:$A,customers!G:G," ",0) = 0, "N/A", _xlfn.XLOOKUP($C674,customers!$A:$A,customers!G:G," ",0))</f>
        <v>United States</v>
      </c>
      <c r="L674">
        <f>IF(_xlfn.XLOOKUP($C674,customers!$A:$A,customers!H:H," ",0) = 0, "N/A", _xlfn.XLOOKUP($C674,customers!$A:$A,customers!H:H," ",0))</f>
        <v>77070</v>
      </c>
      <c r="M674" t="str">
        <f>IF(_xlfn.XLOOKUP($C674,customers!$A:$A,customers!I:I," ",0) = 0, "N/A", _xlfn.XLOOKUP($C674,customers!$A:$A,customers!I:I," ",0))</f>
        <v>Yes</v>
      </c>
      <c r="N674" t="str">
        <f>_xlfn.XLOOKUP($D674,products!$A:$A,products!B:B,,0)</f>
        <v>Lib</v>
      </c>
      <c r="O674" t="str">
        <f>_xlfn.XLOOKUP($D674,products!$A:$A,products!C:C,,0)</f>
        <v>M</v>
      </c>
      <c r="P674">
        <f>_xlfn.XLOOKUP($D674,products!$A:$A,products!D:D,,0)</f>
        <v>0.5</v>
      </c>
      <c r="Q674">
        <f>_xlfn.XLOOKUP($D674,products!$A:$A,products!E:E,,0)</f>
        <v>8.73</v>
      </c>
      <c r="R674">
        <f>_xlfn.XLOOKUP($D674,products!$A:$A,products!F:F,,0)</f>
        <v>1.746</v>
      </c>
      <c r="S674">
        <f>_xlfn.XLOOKUP($D674,products!$A:$A,products!G:G,,0)</f>
        <v>1.1349</v>
      </c>
      <c r="T674">
        <f t="shared" si="10"/>
        <v>43.650000000000006</v>
      </c>
    </row>
    <row r="675" spans="1:20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t="str">
        <f>IF(_xlfn.XLOOKUP($C675,customers!$A:$A,customers!B:B," ",0) = 0, "N/A", _xlfn.XLOOKUP($C675,customers!$A:$A,customers!B:B," ",0))</f>
        <v>Hazel Saill</v>
      </c>
      <c r="G675" t="str">
        <f>IF(_xlfn.XLOOKUP($C675,customers!$A:$A,customers!C:C," ",0) = 0, "N/A", _xlfn.XLOOKUP(C675,customers!$A:$A,customers!C:C," ",0))</f>
        <v>hsaillip@odnoklassniki.ru</v>
      </c>
      <c r="H675" t="str">
        <f>IF(_xlfn.XLOOKUP(C675,customers!A:A,customers!D:D," ",0) = 0, "N/A", _xlfn.XLOOKUP(C675,customers!A:A,customers!D:D," ",0))</f>
        <v>+1 (913) 968-8024</v>
      </c>
      <c r="I675" t="str">
        <f>IF(_xlfn.XLOOKUP($C675,customers!$A:$A,customers!E:E," ",0) = 0, "N/A", _xlfn.XLOOKUP($C675,customers!$A:$A,customers!E:E," ",0))</f>
        <v>3186 Bay Lane</v>
      </c>
      <c r="J675" t="str">
        <f>IF(_xlfn.XLOOKUP($C675,customers!$A:$A,customers!F:F," ",0) = 0, "N/A", _xlfn.XLOOKUP($C675,customers!$A:$A,customers!F:F," ",0))</f>
        <v>Kansas City</v>
      </c>
      <c r="K675" t="str">
        <f>IF(_xlfn.XLOOKUP($C675,customers!$A:$A,customers!G:G," ",0) = 0, "N/A", _xlfn.XLOOKUP($C675,customers!$A:$A,customers!G:G," ",0))</f>
        <v>United States</v>
      </c>
      <c r="L675">
        <f>IF(_xlfn.XLOOKUP($C675,customers!$A:$A,customers!H:H," ",0) = 0, "N/A", _xlfn.XLOOKUP($C675,customers!$A:$A,customers!H:H," ",0))</f>
        <v>66160</v>
      </c>
      <c r="M675" t="str">
        <f>IF(_xlfn.XLOOKUP($C675,customers!$A:$A,customers!I:I," ",0) = 0, "N/A", _xlfn.XLOOKUP($C675,customers!$A:$A,customers!I:I," ",0))</f>
        <v>Yes</v>
      </c>
      <c r="N675" t="str">
        <f>_xlfn.XLOOKUP($D675,products!$A:$A,products!B:B,,0)</f>
        <v>Exc</v>
      </c>
      <c r="O675" t="str">
        <f>_xlfn.XLOOKUP($D675,products!$A:$A,products!C:C,,0)</f>
        <v>M</v>
      </c>
      <c r="P675">
        <f>_xlfn.XLOOKUP($D675,products!$A:$A,products!D:D,,0)</f>
        <v>1</v>
      </c>
      <c r="Q675">
        <f>_xlfn.XLOOKUP($D675,products!$A:$A,products!E:E,,0)</f>
        <v>13.75</v>
      </c>
      <c r="R675">
        <f>_xlfn.XLOOKUP($D675,products!$A:$A,products!F:F,,0)</f>
        <v>1.375</v>
      </c>
      <c r="S675">
        <f>_xlfn.XLOOKUP($D675,products!$A:$A,products!G:G,,0)</f>
        <v>1.5125</v>
      </c>
      <c r="T675">
        <f t="shared" si="10"/>
        <v>82.5</v>
      </c>
    </row>
    <row r="676" spans="1:20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t="str">
        <f>IF(_xlfn.XLOOKUP($C676,customers!$A:$A,customers!B:B," ",0) = 0, "N/A", _xlfn.XLOOKUP($C676,customers!$A:$A,customers!B:B," ",0))</f>
        <v>Hermann Larvor</v>
      </c>
      <c r="G676" t="str">
        <f>IF(_xlfn.XLOOKUP($C676,customers!$A:$A,customers!C:C," ",0) = 0, "N/A", _xlfn.XLOOKUP(C676,customers!$A:$A,customers!C:C," ",0))</f>
        <v>hlarvoriq@last.fm</v>
      </c>
      <c r="H676" t="str">
        <f>IF(_xlfn.XLOOKUP(C676,customers!A:A,customers!D:D," ",0) = 0, "N/A", _xlfn.XLOOKUP(C676,customers!A:A,customers!D:D," ",0))</f>
        <v>+1 (941) 779-2195</v>
      </c>
      <c r="I676" t="str">
        <f>IF(_xlfn.XLOOKUP($C676,customers!$A:$A,customers!E:E," ",0) = 0, "N/A", _xlfn.XLOOKUP($C676,customers!$A:$A,customers!E:E," ",0))</f>
        <v>65129 Becker Drive</v>
      </c>
      <c r="J676" t="str">
        <f>IF(_xlfn.XLOOKUP($C676,customers!$A:$A,customers!F:F," ",0) = 0, "N/A", _xlfn.XLOOKUP($C676,customers!$A:$A,customers!F:F," ",0))</f>
        <v>Bradenton</v>
      </c>
      <c r="K676" t="str">
        <f>IF(_xlfn.XLOOKUP($C676,customers!$A:$A,customers!G:G," ",0) = 0, "N/A", _xlfn.XLOOKUP($C676,customers!$A:$A,customers!G:G," ",0))</f>
        <v>United States</v>
      </c>
      <c r="L676">
        <f>IF(_xlfn.XLOOKUP($C676,customers!$A:$A,customers!H:H," ",0) = 0, "N/A", _xlfn.XLOOKUP($C676,customers!$A:$A,customers!H:H," ",0))</f>
        <v>34282</v>
      </c>
      <c r="M676" t="str">
        <f>IF(_xlfn.XLOOKUP($C676,customers!$A:$A,customers!I:I," ",0) = 0, "N/A", _xlfn.XLOOKUP($C676,customers!$A:$A,customers!I:I," ",0))</f>
        <v>Yes</v>
      </c>
      <c r="N676" t="str">
        <f>_xlfn.XLOOKUP($D676,products!$A:$A,products!B:B,,0)</f>
        <v>Ara</v>
      </c>
      <c r="O676" t="str">
        <f>_xlfn.XLOOKUP($D676,products!$A:$A,products!C:C,,0)</f>
        <v>L</v>
      </c>
      <c r="P676">
        <f>_xlfn.XLOOKUP($D676,products!$A:$A,products!D:D,,0)</f>
        <v>2.5</v>
      </c>
      <c r="Q676">
        <f>_xlfn.XLOOKUP($D676,products!$A:$A,products!E:E,,0)</f>
        <v>29.784999999999997</v>
      </c>
      <c r="R676">
        <f>_xlfn.XLOOKUP($D676,products!$A:$A,products!F:F,,0)</f>
        <v>1.1913999999999998</v>
      </c>
      <c r="S676">
        <f>_xlfn.XLOOKUP($D676,products!$A:$A,products!G:G,,0)</f>
        <v>2.6806499999999995</v>
      </c>
      <c r="T676">
        <f t="shared" si="10"/>
        <v>178.70999999999998</v>
      </c>
    </row>
    <row r="677" spans="1:20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t="str">
        <f>IF(_xlfn.XLOOKUP($C677,customers!$A:$A,customers!B:B," ",0) = 0, "N/A", _xlfn.XLOOKUP($C677,customers!$A:$A,customers!B:B," ",0))</f>
        <v>Terri Lyford</v>
      </c>
      <c r="G677" t="str">
        <f>IF(_xlfn.XLOOKUP($C677,customers!$A:$A,customers!C:C," ",0) = 0, "N/A", _xlfn.XLOOKUP(C677,customers!$A:$A,customers!C:C," ",0))</f>
        <v>N/A</v>
      </c>
      <c r="H677" t="str">
        <f>IF(_xlfn.XLOOKUP(C677,customers!A:A,customers!D:D," ",0) = 0, "N/A", _xlfn.XLOOKUP(C677,customers!A:A,customers!D:D," ",0))</f>
        <v>+1 (610) 942-2790</v>
      </c>
      <c r="I677" t="str">
        <f>IF(_xlfn.XLOOKUP($C677,customers!$A:$A,customers!E:E," ",0) = 0, "N/A", _xlfn.XLOOKUP($C677,customers!$A:$A,customers!E:E," ",0))</f>
        <v>00 Buell Avenue</v>
      </c>
      <c r="J677" t="str">
        <f>IF(_xlfn.XLOOKUP($C677,customers!$A:$A,customers!F:F," ",0) = 0, "N/A", _xlfn.XLOOKUP($C677,customers!$A:$A,customers!F:F," ",0))</f>
        <v>Allentown</v>
      </c>
      <c r="K677" t="str">
        <f>IF(_xlfn.XLOOKUP($C677,customers!$A:$A,customers!G:G," ",0) = 0, "N/A", _xlfn.XLOOKUP($C677,customers!$A:$A,customers!G:G," ",0))</f>
        <v>United States</v>
      </c>
      <c r="L677">
        <f>IF(_xlfn.XLOOKUP($C677,customers!$A:$A,customers!H:H," ",0) = 0, "N/A", _xlfn.XLOOKUP($C677,customers!$A:$A,customers!H:H," ",0))</f>
        <v>18105</v>
      </c>
      <c r="M677" t="str">
        <f>IF(_xlfn.XLOOKUP($C677,customers!$A:$A,customers!I:I," ",0) = 0, "N/A", _xlfn.XLOOKUP($C677,customers!$A:$A,customers!I:I," ",0))</f>
        <v>Yes</v>
      </c>
      <c r="N677" t="str">
        <f>_xlfn.XLOOKUP($D677,products!$A:$A,products!B:B,,0)</f>
        <v>Lib</v>
      </c>
      <c r="O677" t="str">
        <f>_xlfn.XLOOKUP($D677,products!$A:$A,products!C:C,,0)</f>
        <v>D</v>
      </c>
      <c r="P677">
        <f>_xlfn.XLOOKUP($D677,products!$A:$A,products!D:D,,0)</f>
        <v>2.5</v>
      </c>
      <c r="Q677">
        <f>_xlfn.XLOOKUP($D677,products!$A:$A,products!E:E,,0)</f>
        <v>29.784999999999997</v>
      </c>
      <c r="R677">
        <f>_xlfn.XLOOKUP($D677,products!$A:$A,products!F:F,,0)</f>
        <v>1.1913999999999998</v>
      </c>
      <c r="S677">
        <f>_xlfn.XLOOKUP($D677,products!$A:$A,products!G:G,,0)</f>
        <v>3.8720499999999998</v>
      </c>
      <c r="T677">
        <f t="shared" si="10"/>
        <v>119.13999999999999</v>
      </c>
    </row>
    <row r="678" spans="1:20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t="str">
        <f>IF(_xlfn.XLOOKUP($C678,customers!$A:$A,customers!B:B," ",0) = 0, "N/A", _xlfn.XLOOKUP($C678,customers!$A:$A,customers!B:B," ",0))</f>
        <v>Gabey Cogan</v>
      </c>
      <c r="G678" t="str">
        <f>IF(_xlfn.XLOOKUP($C678,customers!$A:$A,customers!C:C," ",0) = 0, "N/A", _xlfn.XLOOKUP(C678,customers!$A:$A,customers!C:C," ",0))</f>
        <v>N/A</v>
      </c>
      <c r="H678" t="str">
        <f>IF(_xlfn.XLOOKUP(C678,customers!A:A,customers!D:D," ",0) = 0, "N/A", _xlfn.XLOOKUP(C678,customers!A:A,customers!D:D," ",0))</f>
        <v>+1 (757) 101-9459</v>
      </c>
      <c r="I678" t="str">
        <f>IF(_xlfn.XLOOKUP($C678,customers!$A:$A,customers!E:E," ",0) = 0, "N/A", _xlfn.XLOOKUP($C678,customers!$A:$A,customers!E:E," ",0))</f>
        <v>05001 Continental Crossing</v>
      </c>
      <c r="J678" t="str">
        <f>IF(_xlfn.XLOOKUP($C678,customers!$A:$A,customers!F:F," ",0) = 0, "N/A", _xlfn.XLOOKUP($C678,customers!$A:$A,customers!F:F," ",0))</f>
        <v>Hampton</v>
      </c>
      <c r="K678" t="str">
        <f>IF(_xlfn.XLOOKUP($C678,customers!$A:$A,customers!G:G," ",0) = 0, "N/A", _xlfn.XLOOKUP($C678,customers!$A:$A,customers!G:G," ",0))</f>
        <v>United States</v>
      </c>
      <c r="L678">
        <f>IF(_xlfn.XLOOKUP($C678,customers!$A:$A,customers!H:H," ",0) = 0, "N/A", _xlfn.XLOOKUP($C678,customers!$A:$A,customers!H:H," ",0))</f>
        <v>23663</v>
      </c>
      <c r="M678" t="str">
        <f>IF(_xlfn.XLOOKUP($C678,customers!$A:$A,customers!I:I," ",0) = 0, "N/A", _xlfn.XLOOKUP($C678,customers!$A:$A,customers!I:I," ",0))</f>
        <v>No</v>
      </c>
      <c r="N678" t="str">
        <f>_xlfn.XLOOKUP($D678,products!$A:$A,products!B:B,,0)</f>
        <v>Lib</v>
      </c>
      <c r="O678" t="str">
        <f>_xlfn.XLOOKUP($D678,products!$A:$A,products!C:C,,0)</f>
        <v>L</v>
      </c>
      <c r="P678">
        <f>_xlfn.XLOOKUP($D678,products!$A:$A,products!D:D,,0)</f>
        <v>0.5</v>
      </c>
      <c r="Q678">
        <f>_xlfn.XLOOKUP($D678,products!$A:$A,products!E:E,,0)</f>
        <v>9.51</v>
      </c>
      <c r="R678">
        <f>_xlfn.XLOOKUP($D678,products!$A:$A,products!F:F,,0)</f>
        <v>1.9019999999999999</v>
      </c>
      <c r="S678">
        <f>_xlfn.XLOOKUP($D678,products!$A:$A,products!G:G,,0)</f>
        <v>1.2363</v>
      </c>
      <c r="T678">
        <f t="shared" si="10"/>
        <v>47.55</v>
      </c>
    </row>
    <row r="679" spans="1:20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t="str">
        <f>IF(_xlfn.XLOOKUP($C679,customers!$A:$A,customers!B:B," ",0) = 0, "N/A", _xlfn.XLOOKUP($C679,customers!$A:$A,customers!B:B," ",0))</f>
        <v>Charin Penwarden</v>
      </c>
      <c r="G679" t="str">
        <f>IF(_xlfn.XLOOKUP($C679,customers!$A:$A,customers!C:C," ",0) = 0, "N/A", _xlfn.XLOOKUP(C679,customers!$A:$A,customers!C:C," ",0))</f>
        <v>cpenwardenit@mlb.com</v>
      </c>
      <c r="H679" t="str">
        <f>IF(_xlfn.XLOOKUP(C679,customers!A:A,customers!D:D," ",0) = 0, "N/A", _xlfn.XLOOKUP(C679,customers!A:A,customers!D:D," ",0))</f>
        <v>+353 (765) 345-5590</v>
      </c>
      <c r="I679" t="str">
        <f>IF(_xlfn.XLOOKUP($C679,customers!$A:$A,customers!E:E," ",0) = 0, "N/A", _xlfn.XLOOKUP($C679,customers!$A:$A,customers!E:E," ",0))</f>
        <v>1 Nobel Terrace</v>
      </c>
      <c r="J679" t="str">
        <f>IF(_xlfn.XLOOKUP($C679,customers!$A:$A,customers!F:F," ",0) = 0, "N/A", _xlfn.XLOOKUP($C679,customers!$A:$A,customers!F:F," ",0))</f>
        <v>Whitegate</v>
      </c>
      <c r="K679" t="str">
        <f>IF(_xlfn.XLOOKUP($C679,customers!$A:$A,customers!G:G," ",0) = 0, "N/A", _xlfn.XLOOKUP($C679,customers!$A:$A,customers!G:G," ",0))</f>
        <v>Ireland</v>
      </c>
      <c r="L679" t="str">
        <f>IF(_xlfn.XLOOKUP($C679,customers!$A:$A,customers!H:H," ",0) = 0, "N/A", _xlfn.XLOOKUP($C679,customers!$A:$A,customers!H:H," ",0))</f>
        <v>D15</v>
      </c>
      <c r="M679" t="str">
        <f>IF(_xlfn.XLOOKUP($C679,customers!$A:$A,customers!I:I," ",0) = 0, "N/A", _xlfn.XLOOKUP($C679,customers!$A:$A,customers!I:I," ",0))</f>
        <v>No</v>
      </c>
      <c r="N679" t="str">
        <f>_xlfn.XLOOKUP($D679,products!$A:$A,products!B:B,,0)</f>
        <v>Lib</v>
      </c>
      <c r="O679" t="str">
        <f>_xlfn.XLOOKUP($D679,products!$A:$A,products!C:C,,0)</f>
        <v>M</v>
      </c>
      <c r="P679">
        <f>_xlfn.XLOOKUP($D679,products!$A:$A,products!D:D,,0)</f>
        <v>0.5</v>
      </c>
      <c r="Q679">
        <f>_xlfn.XLOOKUP($D679,products!$A:$A,products!E:E,,0)</f>
        <v>8.73</v>
      </c>
      <c r="R679">
        <f>_xlfn.XLOOKUP($D679,products!$A:$A,products!F:F,,0)</f>
        <v>1.746</v>
      </c>
      <c r="S679">
        <f>_xlfn.XLOOKUP($D679,products!$A:$A,products!G:G,,0)</f>
        <v>1.1349</v>
      </c>
      <c r="T679">
        <f t="shared" si="10"/>
        <v>43.650000000000006</v>
      </c>
    </row>
    <row r="680" spans="1:20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t="str">
        <f>IF(_xlfn.XLOOKUP($C680,customers!$A:$A,customers!B:B," ",0) = 0, "N/A", _xlfn.XLOOKUP($C680,customers!$A:$A,customers!B:B," ",0))</f>
        <v>Milty Middis</v>
      </c>
      <c r="G680" t="str">
        <f>IF(_xlfn.XLOOKUP($C680,customers!$A:$A,customers!C:C," ",0) = 0, "N/A", _xlfn.XLOOKUP(C680,customers!$A:$A,customers!C:C," ",0))</f>
        <v>mmiddisiu@dmoz.org</v>
      </c>
      <c r="H680" t="str">
        <f>IF(_xlfn.XLOOKUP(C680,customers!A:A,customers!D:D," ",0) = 0, "N/A", _xlfn.XLOOKUP(C680,customers!A:A,customers!D:D," ",0))</f>
        <v>+1 (316) 736-9645</v>
      </c>
      <c r="I680" t="str">
        <f>IF(_xlfn.XLOOKUP($C680,customers!$A:$A,customers!E:E," ",0) = 0, "N/A", _xlfn.XLOOKUP($C680,customers!$A:$A,customers!E:E," ",0))</f>
        <v>8 Schiller Point</v>
      </c>
      <c r="J680" t="str">
        <f>IF(_xlfn.XLOOKUP($C680,customers!$A:$A,customers!F:F," ",0) = 0, "N/A", _xlfn.XLOOKUP($C680,customers!$A:$A,customers!F:F," ",0))</f>
        <v>Wichita</v>
      </c>
      <c r="K680" t="str">
        <f>IF(_xlfn.XLOOKUP($C680,customers!$A:$A,customers!G:G," ",0) = 0, "N/A", _xlfn.XLOOKUP($C680,customers!$A:$A,customers!G:G," ",0))</f>
        <v>United States</v>
      </c>
      <c r="L680">
        <f>IF(_xlfn.XLOOKUP($C680,customers!$A:$A,customers!H:H," ",0) = 0, "N/A", _xlfn.XLOOKUP($C680,customers!$A:$A,customers!H:H," ",0))</f>
        <v>67260</v>
      </c>
      <c r="M680" t="str">
        <f>IF(_xlfn.XLOOKUP($C680,customers!$A:$A,customers!I:I," ",0) = 0, "N/A", _xlfn.XLOOKUP($C680,customers!$A:$A,customers!I:I," ",0))</f>
        <v>Yes</v>
      </c>
      <c r="N680" t="str">
        <f>_xlfn.XLOOKUP($D680,products!$A:$A,products!B:B,,0)</f>
        <v>Ara</v>
      </c>
      <c r="O680" t="str">
        <f>_xlfn.XLOOKUP($D680,products!$A:$A,products!C:C,,0)</f>
        <v>L</v>
      </c>
      <c r="P680">
        <f>_xlfn.XLOOKUP($D680,products!$A:$A,products!D:D,,0)</f>
        <v>2.5</v>
      </c>
      <c r="Q680">
        <f>_xlfn.XLOOKUP($D680,products!$A:$A,products!E:E,,0)</f>
        <v>29.784999999999997</v>
      </c>
      <c r="R680">
        <f>_xlfn.XLOOKUP($D680,products!$A:$A,products!F:F,,0)</f>
        <v>1.1913999999999998</v>
      </c>
      <c r="S680">
        <f>_xlfn.XLOOKUP($D680,products!$A:$A,products!G:G,,0)</f>
        <v>2.6806499999999995</v>
      </c>
      <c r="T680">
        <f t="shared" si="10"/>
        <v>178.70999999999998</v>
      </c>
    </row>
    <row r="681" spans="1:20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t="str">
        <f>IF(_xlfn.XLOOKUP($C681,customers!$A:$A,customers!B:B," ",0) = 0, "N/A", _xlfn.XLOOKUP($C681,customers!$A:$A,customers!B:B," ",0))</f>
        <v>Adrianne Vairow</v>
      </c>
      <c r="G681" t="str">
        <f>IF(_xlfn.XLOOKUP($C681,customers!$A:$A,customers!C:C," ",0) = 0, "N/A", _xlfn.XLOOKUP(C681,customers!$A:$A,customers!C:C," ",0))</f>
        <v>avairowiv@studiopress.com</v>
      </c>
      <c r="H681" t="str">
        <f>IF(_xlfn.XLOOKUP(C681,customers!A:A,customers!D:D," ",0) = 0, "N/A", _xlfn.XLOOKUP(C681,customers!A:A,customers!D:D," ",0))</f>
        <v>+44 (236) 517-2586</v>
      </c>
      <c r="I681" t="str">
        <f>IF(_xlfn.XLOOKUP($C681,customers!$A:$A,customers!E:E," ",0) = 0, "N/A", _xlfn.XLOOKUP($C681,customers!$A:$A,customers!E:E," ",0))</f>
        <v>73486 Cardinal Terrace</v>
      </c>
      <c r="J681" t="str">
        <f>IF(_xlfn.XLOOKUP($C681,customers!$A:$A,customers!F:F," ",0) = 0, "N/A", _xlfn.XLOOKUP($C681,customers!$A:$A,customers!F:F," ",0))</f>
        <v>Thorpe</v>
      </c>
      <c r="K681" t="str">
        <f>IF(_xlfn.XLOOKUP($C681,customers!$A:$A,customers!G:G," ",0) = 0, "N/A", _xlfn.XLOOKUP($C681,customers!$A:$A,customers!G:G," ",0))</f>
        <v>United Kingdom</v>
      </c>
      <c r="L681" t="str">
        <f>IF(_xlfn.XLOOKUP($C681,customers!$A:$A,customers!H:H," ",0) = 0, "N/A", _xlfn.XLOOKUP($C681,customers!$A:$A,customers!H:H," ",0))</f>
        <v>BD23</v>
      </c>
      <c r="M681" t="str">
        <f>IF(_xlfn.XLOOKUP($C681,customers!$A:$A,customers!I:I," ",0) = 0, "N/A", _xlfn.XLOOKUP($C681,customers!$A:$A,customers!I:I," ",0))</f>
        <v>No</v>
      </c>
      <c r="N681" t="str">
        <f>_xlfn.XLOOKUP($D681,products!$A:$A,products!B:B,,0)</f>
        <v>Rob</v>
      </c>
      <c r="O681" t="str">
        <f>_xlfn.XLOOKUP($D681,products!$A:$A,products!C:C,,0)</f>
        <v>L</v>
      </c>
      <c r="P681">
        <f>_xlfn.XLOOKUP($D681,products!$A:$A,products!D:D,,0)</f>
        <v>2.5</v>
      </c>
      <c r="Q681">
        <f>_xlfn.XLOOKUP($D681,products!$A:$A,products!E:E,,0)</f>
        <v>27.484999999999996</v>
      </c>
      <c r="R681">
        <f>_xlfn.XLOOKUP($D681,products!$A:$A,products!F:F,,0)</f>
        <v>1.0993999999999999</v>
      </c>
      <c r="S681">
        <f>_xlfn.XLOOKUP($D681,products!$A:$A,products!G:G,,0)</f>
        <v>1.6490999999999998</v>
      </c>
      <c r="T681">
        <f t="shared" si="10"/>
        <v>27.484999999999996</v>
      </c>
    </row>
    <row r="682" spans="1:20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t="str">
        <f>IF(_xlfn.XLOOKUP($C682,customers!$A:$A,customers!B:B," ",0) = 0, "N/A", _xlfn.XLOOKUP($C682,customers!$A:$A,customers!B:B," ",0))</f>
        <v>Anjanette Goldie</v>
      </c>
      <c r="G682" t="str">
        <f>IF(_xlfn.XLOOKUP($C682,customers!$A:$A,customers!C:C," ",0) = 0, "N/A", _xlfn.XLOOKUP(C682,customers!$A:$A,customers!C:C," ",0))</f>
        <v>agoldieiw@goo.gl</v>
      </c>
      <c r="H682" t="str">
        <f>IF(_xlfn.XLOOKUP(C682,customers!A:A,customers!D:D," ",0) = 0, "N/A", _xlfn.XLOOKUP(C682,customers!A:A,customers!D:D," ",0))</f>
        <v>N/A</v>
      </c>
      <c r="I682" t="str">
        <f>IF(_xlfn.XLOOKUP($C682,customers!$A:$A,customers!E:E," ",0) = 0, "N/A", _xlfn.XLOOKUP($C682,customers!$A:$A,customers!E:E," ",0))</f>
        <v>3729 Susan Drive</v>
      </c>
      <c r="J682" t="str">
        <f>IF(_xlfn.XLOOKUP($C682,customers!$A:$A,customers!F:F," ",0) = 0, "N/A", _xlfn.XLOOKUP($C682,customers!$A:$A,customers!F:F," ",0))</f>
        <v>Danbury</v>
      </c>
      <c r="K682" t="str">
        <f>IF(_xlfn.XLOOKUP($C682,customers!$A:$A,customers!G:G," ",0) = 0, "N/A", _xlfn.XLOOKUP($C682,customers!$A:$A,customers!G:G," ",0))</f>
        <v>United States</v>
      </c>
      <c r="L682">
        <f>IF(_xlfn.XLOOKUP($C682,customers!$A:$A,customers!H:H," ",0) = 0, "N/A", _xlfn.XLOOKUP($C682,customers!$A:$A,customers!H:H," ",0))</f>
        <v>6816</v>
      </c>
      <c r="M682" t="str">
        <f>IF(_xlfn.XLOOKUP($C682,customers!$A:$A,customers!I:I," ",0) = 0, "N/A", _xlfn.XLOOKUP($C682,customers!$A:$A,customers!I:I," ",0))</f>
        <v>No</v>
      </c>
      <c r="N682" t="str">
        <f>_xlfn.XLOOKUP($D682,products!$A:$A,products!B:B,,0)</f>
        <v>Ara</v>
      </c>
      <c r="O682" t="str">
        <f>_xlfn.XLOOKUP($D682,products!$A:$A,products!C:C,,0)</f>
        <v>M</v>
      </c>
      <c r="P682">
        <f>_xlfn.XLOOKUP($D682,products!$A:$A,products!D:D,,0)</f>
        <v>1</v>
      </c>
      <c r="Q682">
        <f>_xlfn.XLOOKUP($D682,products!$A:$A,products!E:E,,0)</f>
        <v>11.25</v>
      </c>
      <c r="R682">
        <f>_xlfn.XLOOKUP($D682,products!$A:$A,products!F:F,,0)</f>
        <v>1.125</v>
      </c>
      <c r="S682">
        <f>_xlfn.XLOOKUP($D682,products!$A:$A,products!G:G,,0)</f>
        <v>1.0125</v>
      </c>
      <c r="T682">
        <f t="shared" si="10"/>
        <v>56.25</v>
      </c>
    </row>
    <row r="683" spans="1:20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t="str">
        <f>IF(_xlfn.XLOOKUP($C683,customers!$A:$A,customers!B:B," ",0) = 0, "N/A", _xlfn.XLOOKUP($C683,customers!$A:$A,customers!B:B," ",0))</f>
        <v>Nicky Ayris</v>
      </c>
      <c r="G683" t="str">
        <f>IF(_xlfn.XLOOKUP($C683,customers!$A:$A,customers!C:C," ",0) = 0, "N/A", _xlfn.XLOOKUP(C683,customers!$A:$A,customers!C:C," ",0))</f>
        <v>nayrisix@t-online.de</v>
      </c>
      <c r="H683" t="str">
        <f>IF(_xlfn.XLOOKUP(C683,customers!A:A,customers!D:D," ",0) = 0, "N/A", _xlfn.XLOOKUP(C683,customers!A:A,customers!D:D," ",0))</f>
        <v>+44 (627) 552-5656</v>
      </c>
      <c r="I683" t="str">
        <f>IF(_xlfn.XLOOKUP($C683,customers!$A:$A,customers!E:E," ",0) = 0, "N/A", _xlfn.XLOOKUP($C683,customers!$A:$A,customers!E:E," ",0))</f>
        <v>7 Reinke Circle</v>
      </c>
      <c r="J683" t="str">
        <f>IF(_xlfn.XLOOKUP($C683,customers!$A:$A,customers!F:F," ",0) = 0, "N/A", _xlfn.XLOOKUP($C683,customers!$A:$A,customers!F:F," ",0))</f>
        <v>Kinloch</v>
      </c>
      <c r="K683" t="str">
        <f>IF(_xlfn.XLOOKUP($C683,customers!$A:$A,customers!G:G," ",0) = 0, "N/A", _xlfn.XLOOKUP($C683,customers!$A:$A,customers!G:G," ",0))</f>
        <v>United Kingdom</v>
      </c>
      <c r="L683" t="str">
        <f>IF(_xlfn.XLOOKUP($C683,customers!$A:$A,customers!H:H," ",0) = 0, "N/A", _xlfn.XLOOKUP($C683,customers!$A:$A,customers!H:H," ",0))</f>
        <v>PH43</v>
      </c>
      <c r="M683" t="str">
        <f>IF(_xlfn.XLOOKUP($C683,customers!$A:$A,customers!I:I," ",0) = 0, "N/A", _xlfn.XLOOKUP($C683,customers!$A:$A,customers!I:I," ",0))</f>
        <v>Yes</v>
      </c>
      <c r="N683" t="str">
        <f>_xlfn.XLOOKUP($D683,products!$A:$A,products!B:B,,0)</f>
        <v>Lib</v>
      </c>
      <c r="O683" t="str">
        <f>_xlfn.XLOOKUP($D683,products!$A:$A,products!C:C,,0)</f>
        <v>L</v>
      </c>
      <c r="P683">
        <f>_xlfn.XLOOKUP($D683,products!$A:$A,products!D:D,,0)</f>
        <v>0.2</v>
      </c>
      <c r="Q683">
        <f>_xlfn.XLOOKUP($D683,products!$A:$A,products!E:E,,0)</f>
        <v>4.7549999999999999</v>
      </c>
      <c r="R683">
        <f>_xlfn.XLOOKUP($D683,products!$A:$A,products!F:F,,0)</f>
        <v>2.3774999999999999</v>
      </c>
      <c r="S683">
        <f>_xlfn.XLOOKUP($D683,products!$A:$A,products!G:G,,0)</f>
        <v>0.61814999999999998</v>
      </c>
      <c r="T683">
        <f t="shared" si="10"/>
        <v>9.51</v>
      </c>
    </row>
    <row r="684" spans="1:20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t="str">
        <f>IF(_xlfn.XLOOKUP($C684,customers!$A:$A,customers!B:B," ",0) = 0, "N/A", _xlfn.XLOOKUP($C684,customers!$A:$A,customers!B:B," ",0))</f>
        <v>Laryssa Benediktovich</v>
      </c>
      <c r="G684" t="str">
        <f>IF(_xlfn.XLOOKUP($C684,customers!$A:$A,customers!C:C," ",0) = 0, "N/A", _xlfn.XLOOKUP(C684,customers!$A:$A,customers!C:C," ",0))</f>
        <v>lbenediktovichiy@wunderground.com</v>
      </c>
      <c r="H684" t="str">
        <f>IF(_xlfn.XLOOKUP(C684,customers!A:A,customers!D:D," ",0) = 0, "N/A", _xlfn.XLOOKUP(C684,customers!A:A,customers!D:D," ",0))</f>
        <v>+1 (904) 330-1211</v>
      </c>
      <c r="I684" t="str">
        <f>IF(_xlfn.XLOOKUP($C684,customers!$A:$A,customers!E:E," ",0) = 0, "N/A", _xlfn.XLOOKUP($C684,customers!$A:$A,customers!E:E," ",0))</f>
        <v>5 Prairieview Drive</v>
      </c>
      <c r="J684" t="str">
        <f>IF(_xlfn.XLOOKUP($C684,customers!$A:$A,customers!F:F," ",0) = 0, "N/A", _xlfn.XLOOKUP($C684,customers!$A:$A,customers!F:F," ",0))</f>
        <v>Jacksonville</v>
      </c>
      <c r="K684" t="str">
        <f>IF(_xlfn.XLOOKUP($C684,customers!$A:$A,customers!G:G," ",0) = 0, "N/A", _xlfn.XLOOKUP($C684,customers!$A:$A,customers!G:G," ",0))</f>
        <v>United States</v>
      </c>
      <c r="L684">
        <f>IF(_xlfn.XLOOKUP($C684,customers!$A:$A,customers!H:H," ",0) = 0, "N/A", _xlfn.XLOOKUP($C684,customers!$A:$A,customers!H:H," ",0))</f>
        <v>32209</v>
      </c>
      <c r="M684" t="str">
        <f>IF(_xlfn.XLOOKUP($C684,customers!$A:$A,customers!I:I," ",0) = 0, "N/A", _xlfn.XLOOKUP($C684,customers!$A:$A,customers!I:I," ",0))</f>
        <v>Yes</v>
      </c>
      <c r="N684" t="str">
        <f>_xlfn.XLOOKUP($D684,products!$A:$A,products!B:B,,0)</f>
        <v>Exc</v>
      </c>
      <c r="O684" t="str">
        <f>_xlfn.XLOOKUP($D684,products!$A:$A,products!C:C,,0)</f>
        <v>M</v>
      </c>
      <c r="P684">
        <f>_xlfn.XLOOKUP($D684,products!$A:$A,products!D:D,,0)</f>
        <v>0.2</v>
      </c>
      <c r="Q684">
        <f>_xlfn.XLOOKUP($D684,products!$A:$A,products!E:E,,0)</f>
        <v>4.125</v>
      </c>
      <c r="R684">
        <f>_xlfn.XLOOKUP($D684,products!$A:$A,products!F:F,,0)</f>
        <v>2.0625</v>
      </c>
      <c r="S684">
        <f>_xlfn.XLOOKUP($D684,products!$A:$A,products!G:G,,0)</f>
        <v>0.45374999999999999</v>
      </c>
      <c r="T684">
        <f t="shared" si="10"/>
        <v>8.25</v>
      </c>
    </row>
    <row r="685" spans="1:20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t="str">
        <f>IF(_xlfn.XLOOKUP($C685,customers!$A:$A,customers!B:B," ",0) = 0, "N/A", _xlfn.XLOOKUP($C685,customers!$A:$A,customers!B:B," ",0))</f>
        <v>Theo Jacobovitz</v>
      </c>
      <c r="G685" t="str">
        <f>IF(_xlfn.XLOOKUP($C685,customers!$A:$A,customers!C:C," ",0) = 0, "N/A", _xlfn.XLOOKUP(C685,customers!$A:$A,customers!C:C," ",0))</f>
        <v>tjacobovitziz@cbc.ca</v>
      </c>
      <c r="H685" t="str">
        <f>IF(_xlfn.XLOOKUP(C685,customers!A:A,customers!D:D," ",0) = 0, "N/A", _xlfn.XLOOKUP(C685,customers!A:A,customers!D:D," ",0))</f>
        <v>+1 (713) 642-2082</v>
      </c>
      <c r="I685" t="str">
        <f>IF(_xlfn.XLOOKUP($C685,customers!$A:$A,customers!E:E," ",0) = 0, "N/A", _xlfn.XLOOKUP($C685,customers!$A:$A,customers!E:E," ",0))</f>
        <v>21597 Bonner Pass</v>
      </c>
      <c r="J685" t="str">
        <f>IF(_xlfn.XLOOKUP($C685,customers!$A:$A,customers!F:F," ",0) = 0, "N/A", _xlfn.XLOOKUP($C685,customers!$A:$A,customers!F:F," ",0))</f>
        <v>Houston</v>
      </c>
      <c r="K685" t="str">
        <f>IF(_xlfn.XLOOKUP($C685,customers!$A:$A,customers!G:G," ",0) = 0, "N/A", _xlfn.XLOOKUP($C685,customers!$A:$A,customers!G:G," ",0))</f>
        <v>United States</v>
      </c>
      <c r="L685">
        <f>IF(_xlfn.XLOOKUP($C685,customers!$A:$A,customers!H:H," ",0) = 0, "N/A", _xlfn.XLOOKUP($C685,customers!$A:$A,customers!H:H," ",0))</f>
        <v>77299</v>
      </c>
      <c r="M685" t="str">
        <f>IF(_xlfn.XLOOKUP($C685,customers!$A:$A,customers!I:I," ",0) = 0, "N/A", _xlfn.XLOOKUP($C685,customers!$A:$A,customers!I:I," ",0))</f>
        <v>No</v>
      </c>
      <c r="N685" t="str">
        <f>_xlfn.XLOOKUP($D685,products!$A:$A,products!B:B,,0)</f>
        <v>Lib</v>
      </c>
      <c r="O685" t="str">
        <f>_xlfn.XLOOKUP($D685,products!$A:$A,products!C:C,,0)</f>
        <v>D</v>
      </c>
      <c r="P685">
        <f>_xlfn.XLOOKUP($D685,products!$A:$A,products!D:D,,0)</f>
        <v>0.5</v>
      </c>
      <c r="Q685">
        <f>_xlfn.XLOOKUP($D685,products!$A:$A,products!E:E,,0)</f>
        <v>7.77</v>
      </c>
      <c r="R685">
        <f>_xlfn.XLOOKUP($D685,products!$A:$A,products!F:F,,0)</f>
        <v>1.5539999999999998</v>
      </c>
      <c r="S685">
        <f>_xlfn.XLOOKUP($D685,products!$A:$A,products!G:G,,0)</f>
        <v>1.0101</v>
      </c>
      <c r="T685">
        <f t="shared" si="10"/>
        <v>46.62</v>
      </c>
    </row>
    <row r="686" spans="1:20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t="str">
        <f>IF(_xlfn.XLOOKUP($C686,customers!$A:$A,customers!B:B," ",0) = 0, "N/A", _xlfn.XLOOKUP($C686,customers!$A:$A,customers!B:B," ",0))</f>
        <v>Becca Ableson</v>
      </c>
      <c r="G686" t="str">
        <f>IF(_xlfn.XLOOKUP($C686,customers!$A:$A,customers!C:C," ",0) = 0, "N/A", _xlfn.XLOOKUP(C686,customers!$A:$A,customers!C:C," ",0))</f>
        <v>N/A</v>
      </c>
      <c r="H686" t="str">
        <f>IF(_xlfn.XLOOKUP(C686,customers!A:A,customers!D:D," ",0) = 0, "N/A", _xlfn.XLOOKUP(C686,customers!A:A,customers!D:D," ",0))</f>
        <v>+1 (971) 254-5295</v>
      </c>
      <c r="I686" t="str">
        <f>IF(_xlfn.XLOOKUP($C686,customers!$A:$A,customers!E:E," ",0) = 0, "N/A", _xlfn.XLOOKUP($C686,customers!$A:$A,customers!E:E," ",0))</f>
        <v>69493 Hanson Place</v>
      </c>
      <c r="J686" t="str">
        <f>IF(_xlfn.XLOOKUP($C686,customers!$A:$A,customers!F:F," ",0) = 0, "N/A", _xlfn.XLOOKUP($C686,customers!$A:$A,customers!F:F," ",0))</f>
        <v>Portland</v>
      </c>
      <c r="K686" t="str">
        <f>IF(_xlfn.XLOOKUP($C686,customers!$A:$A,customers!G:G," ",0) = 0, "N/A", _xlfn.XLOOKUP($C686,customers!$A:$A,customers!G:G," ",0))</f>
        <v>United States</v>
      </c>
      <c r="L686">
        <f>IF(_xlfn.XLOOKUP($C686,customers!$A:$A,customers!H:H," ",0) = 0, "N/A", _xlfn.XLOOKUP($C686,customers!$A:$A,customers!H:H," ",0))</f>
        <v>97255</v>
      </c>
      <c r="M686" t="str">
        <f>IF(_xlfn.XLOOKUP($C686,customers!$A:$A,customers!I:I," ",0) = 0, "N/A", _xlfn.XLOOKUP($C686,customers!$A:$A,customers!I:I," ",0))</f>
        <v>No</v>
      </c>
      <c r="N686" t="str">
        <f>_xlfn.XLOOKUP($D686,products!$A:$A,products!B:B,,0)</f>
        <v>Rob</v>
      </c>
      <c r="O686" t="str">
        <f>_xlfn.XLOOKUP($D686,products!$A:$A,products!C:C,,0)</f>
        <v>L</v>
      </c>
      <c r="P686">
        <f>_xlfn.XLOOKUP($D686,products!$A:$A,products!D:D,,0)</f>
        <v>1</v>
      </c>
      <c r="Q686">
        <f>_xlfn.XLOOKUP($D686,products!$A:$A,products!E:E,,0)</f>
        <v>11.95</v>
      </c>
      <c r="R686">
        <f>_xlfn.XLOOKUP($D686,products!$A:$A,products!F:F,,0)</f>
        <v>1.1949999999999998</v>
      </c>
      <c r="S686">
        <f>_xlfn.XLOOKUP($D686,products!$A:$A,products!G:G,,0)</f>
        <v>0.71699999999999997</v>
      </c>
      <c r="T686">
        <f t="shared" si="10"/>
        <v>71.699999999999989</v>
      </c>
    </row>
    <row r="687" spans="1:20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t="str">
        <f>IF(_xlfn.XLOOKUP($C687,customers!$A:$A,customers!B:B," ",0) = 0, "N/A", _xlfn.XLOOKUP($C687,customers!$A:$A,customers!B:B," ",0))</f>
        <v>Jeno Druitt</v>
      </c>
      <c r="G687" t="str">
        <f>IF(_xlfn.XLOOKUP($C687,customers!$A:$A,customers!C:C," ",0) = 0, "N/A", _xlfn.XLOOKUP(C687,customers!$A:$A,customers!C:C," ",0))</f>
        <v>jdruittj1@feedburner.com</v>
      </c>
      <c r="H687" t="str">
        <f>IF(_xlfn.XLOOKUP(C687,customers!A:A,customers!D:D," ",0) = 0, "N/A", _xlfn.XLOOKUP(C687,customers!A:A,customers!D:D," ",0))</f>
        <v>+1 (650) 693-6904</v>
      </c>
      <c r="I687" t="str">
        <f>IF(_xlfn.XLOOKUP($C687,customers!$A:$A,customers!E:E," ",0) = 0, "N/A", _xlfn.XLOOKUP($C687,customers!$A:$A,customers!E:E," ",0))</f>
        <v>1726 1st Drive</v>
      </c>
      <c r="J687" t="str">
        <f>IF(_xlfn.XLOOKUP($C687,customers!$A:$A,customers!F:F," ",0) = 0, "N/A", _xlfn.XLOOKUP($C687,customers!$A:$A,customers!F:F," ",0))</f>
        <v>Pasadena</v>
      </c>
      <c r="K687" t="str">
        <f>IF(_xlfn.XLOOKUP($C687,customers!$A:$A,customers!G:G," ",0) = 0, "N/A", _xlfn.XLOOKUP($C687,customers!$A:$A,customers!G:G," ",0))</f>
        <v>United States</v>
      </c>
      <c r="L687">
        <f>IF(_xlfn.XLOOKUP($C687,customers!$A:$A,customers!H:H," ",0) = 0, "N/A", _xlfn.XLOOKUP($C687,customers!$A:$A,customers!H:H," ",0))</f>
        <v>91186</v>
      </c>
      <c r="M687" t="str">
        <f>IF(_xlfn.XLOOKUP($C687,customers!$A:$A,customers!I:I," ",0) = 0, "N/A", _xlfn.XLOOKUP($C687,customers!$A:$A,customers!I:I," ",0))</f>
        <v>Yes</v>
      </c>
      <c r="N687" t="str">
        <f>_xlfn.XLOOKUP($D687,products!$A:$A,products!B:B,,0)</f>
        <v>Lib</v>
      </c>
      <c r="O687" t="str">
        <f>_xlfn.XLOOKUP($D687,products!$A:$A,products!C:C,,0)</f>
        <v>L</v>
      </c>
      <c r="P687">
        <f>_xlfn.XLOOKUP($D687,products!$A:$A,products!D:D,,0)</f>
        <v>2.5</v>
      </c>
      <c r="Q687">
        <f>_xlfn.XLOOKUP($D687,products!$A:$A,products!E:E,,0)</f>
        <v>36.454999999999998</v>
      </c>
      <c r="R687">
        <f>_xlfn.XLOOKUP($D687,products!$A:$A,products!F:F,,0)</f>
        <v>1.4581999999999999</v>
      </c>
      <c r="S687">
        <f>_xlfn.XLOOKUP($D687,products!$A:$A,products!G:G,,0)</f>
        <v>4.7391499999999995</v>
      </c>
      <c r="T687">
        <f t="shared" si="10"/>
        <v>72.91</v>
      </c>
    </row>
    <row r="688" spans="1:20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t="str">
        <f>IF(_xlfn.XLOOKUP($C688,customers!$A:$A,customers!B:B," ",0) = 0, "N/A", _xlfn.XLOOKUP($C688,customers!$A:$A,customers!B:B," ",0))</f>
        <v>Deonne Shortall</v>
      </c>
      <c r="G688" t="str">
        <f>IF(_xlfn.XLOOKUP($C688,customers!$A:$A,customers!C:C," ",0) = 0, "N/A", _xlfn.XLOOKUP(C688,customers!$A:$A,customers!C:C," ",0))</f>
        <v>dshortallj2@wikipedia.org</v>
      </c>
      <c r="H688" t="str">
        <f>IF(_xlfn.XLOOKUP(C688,customers!A:A,customers!D:D," ",0) = 0, "N/A", _xlfn.XLOOKUP(C688,customers!A:A,customers!D:D," ",0))</f>
        <v>+1 (714) 917-8665</v>
      </c>
      <c r="I688" t="str">
        <f>IF(_xlfn.XLOOKUP($C688,customers!$A:$A,customers!E:E," ",0) = 0, "N/A", _xlfn.XLOOKUP($C688,customers!$A:$A,customers!E:E," ",0))</f>
        <v>0 Kropf Lane</v>
      </c>
      <c r="J688" t="str">
        <f>IF(_xlfn.XLOOKUP($C688,customers!$A:$A,customers!F:F," ",0) = 0, "N/A", _xlfn.XLOOKUP($C688,customers!$A:$A,customers!F:F," ",0))</f>
        <v>Santa Ana</v>
      </c>
      <c r="K688" t="str">
        <f>IF(_xlfn.XLOOKUP($C688,customers!$A:$A,customers!G:G," ",0) = 0, "N/A", _xlfn.XLOOKUP($C688,customers!$A:$A,customers!G:G," ",0))</f>
        <v>United States</v>
      </c>
      <c r="L688">
        <f>IF(_xlfn.XLOOKUP($C688,customers!$A:$A,customers!H:H," ",0) = 0, "N/A", _xlfn.XLOOKUP($C688,customers!$A:$A,customers!H:H," ",0))</f>
        <v>92725</v>
      </c>
      <c r="M688" t="str">
        <f>IF(_xlfn.XLOOKUP($C688,customers!$A:$A,customers!I:I," ",0) = 0, "N/A", _xlfn.XLOOKUP($C688,customers!$A:$A,customers!I:I," ",0))</f>
        <v>Yes</v>
      </c>
      <c r="N688" t="str">
        <f>_xlfn.XLOOKUP($D688,products!$A:$A,products!B:B,,0)</f>
        <v>Rob</v>
      </c>
      <c r="O688" t="str">
        <f>_xlfn.XLOOKUP($D688,products!$A:$A,products!C:C,,0)</f>
        <v>D</v>
      </c>
      <c r="P688">
        <f>_xlfn.XLOOKUP($D688,products!$A:$A,products!D:D,,0)</f>
        <v>0.2</v>
      </c>
      <c r="Q688">
        <f>_xlfn.XLOOKUP($D688,products!$A:$A,products!E:E,,0)</f>
        <v>2.6849999999999996</v>
      </c>
      <c r="R688">
        <f>_xlfn.XLOOKUP($D688,products!$A:$A,products!F:F,,0)</f>
        <v>1.3424999999999998</v>
      </c>
      <c r="S688">
        <f>_xlfn.XLOOKUP($D688,products!$A:$A,products!G:G,,0)</f>
        <v>0.16109999999999997</v>
      </c>
      <c r="T688">
        <f t="shared" si="10"/>
        <v>8.0549999999999997</v>
      </c>
    </row>
    <row r="689" spans="1:20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t="str">
        <f>IF(_xlfn.XLOOKUP($C689,customers!$A:$A,customers!B:B," ",0) = 0, "N/A", _xlfn.XLOOKUP($C689,customers!$A:$A,customers!B:B," ",0))</f>
        <v>Wilton Cottier</v>
      </c>
      <c r="G689" t="str">
        <f>IF(_xlfn.XLOOKUP($C689,customers!$A:$A,customers!C:C," ",0) = 0, "N/A", _xlfn.XLOOKUP(C689,customers!$A:$A,customers!C:C," ",0))</f>
        <v>wcottierj3@cafepress.com</v>
      </c>
      <c r="H689" t="str">
        <f>IF(_xlfn.XLOOKUP(C689,customers!A:A,customers!D:D," ",0) = 0, "N/A", _xlfn.XLOOKUP(C689,customers!A:A,customers!D:D," ",0))</f>
        <v>+1 (408) 261-7902</v>
      </c>
      <c r="I689" t="str">
        <f>IF(_xlfn.XLOOKUP($C689,customers!$A:$A,customers!E:E," ",0) = 0, "N/A", _xlfn.XLOOKUP($C689,customers!$A:$A,customers!E:E," ",0))</f>
        <v>341 Oak Point</v>
      </c>
      <c r="J689" t="str">
        <f>IF(_xlfn.XLOOKUP($C689,customers!$A:$A,customers!F:F," ",0) = 0, "N/A", _xlfn.XLOOKUP($C689,customers!$A:$A,customers!F:F," ",0))</f>
        <v>San Jose</v>
      </c>
      <c r="K689" t="str">
        <f>IF(_xlfn.XLOOKUP($C689,customers!$A:$A,customers!G:G," ",0) = 0, "N/A", _xlfn.XLOOKUP($C689,customers!$A:$A,customers!G:G," ",0))</f>
        <v>United States</v>
      </c>
      <c r="L689">
        <f>IF(_xlfn.XLOOKUP($C689,customers!$A:$A,customers!H:H," ",0) = 0, "N/A", _xlfn.XLOOKUP($C689,customers!$A:$A,customers!H:H," ",0))</f>
        <v>95160</v>
      </c>
      <c r="M689" t="str">
        <f>IF(_xlfn.XLOOKUP($C689,customers!$A:$A,customers!I:I," ",0) = 0, "N/A", _xlfn.XLOOKUP($C689,customers!$A:$A,customers!I:I," ",0))</f>
        <v>No</v>
      </c>
      <c r="N689" t="str">
        <f>_xlfn.XLOOKUP($D689,products!$A:$A,products!B:B,,0)</f>
        <v>Exc</v>
      </c>
      <c r="O689" t="str">
        <f>_xlfn.XLOOKUP($D689,products!$A:$A,products!C:C,,0)</f>
        <v>M</v>
      </c>
      <c r="P689">
        <f>_xlfn.XLOOKUP($D689,products!$A:$A,products!D:D,,0)</f>
        <v>0.5</v>
      </c>
      <c r="Q689">
        <f>_xlfn.XLOOKUP($D689,products!$A:$A,products!E:E,,0)</f>
        <v>8.25</v>
      </c>
      <c r="R689">
        <f>_xlfn.XLOOKUP($D689,products!$A:$A,products!F:F,,0)</f>
        <v>1.65</v>
      </c>
      <c r="S689">
        <f>_xlfn.XLOOKUP($D689,products!$A:$A,products!G:G,,0)</f>
        <v>0.90749999999999997</v>
      </c>
      <c r="T689">
        <f t="shared" si="10"/>
        <v>16.5</v>
      </c>
    </row>
    <row r="690" spans="1:20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t="str">
        <f>IF(_xlfn.XLOOKUP($C690,customers!$A:$A,customers!B:B," ",0) = 0, "N/A", _xlfn.XLOOKUP($C690,customers!$A:$A,customers!B:B," ",0))</f>
        <v>Kevan Grinsted</v>
      </c>
      <c r="G690" t="str">
        <f>IF(_xlfn.XLOOKUP($C690,customers!$A:$A,customers!C:C," ",0) = 0, "N/A", _xlfn.XLOOKUP(C690,customers!$A:$A,customers!C:C," ",0))</f>
        <v>kgrinstedj4@google.com.br</v>
      </c>
      <c r="H690" t="str">
        <f>IF(_xlfn.XLOOKUP(C690,customers!A:A,customers!D:D," ",0) = 0, "N/A", _xlfn.XLOOKUP(C690,customers!A:A,customers!D:D," ",0))</f>
        <v>+353 (773) 225-6216</v>
      </c>
      <c r="I690" t="str">
        <f>IF(_xlfn.XLOOKUP($C690,customers!$A:$A,customers!E:E," ",0) = 0, "N/A", _xlfn.XLOOKUP($C690,customers!$A:$A,customers!E:E," ",0))</f>
        <v>3 Kennedy Plaza</v>
      </c>
      <c r="J690" t="str">
        <f>IF(_xlfn.XLOOKUP($C690,customers!$A:$A,customers!F:F," ",0) = 0, "N/A", _xlfn.XLOOKUP($C690,customers!$A:$A,customers!F:F," ",0))</f>
        <v>Tallaght</v>
      </c>
      <c r="K690" t="str">
        <f>IF(_xlfn.XLOOKUP($C690,customers!$A:$A,customers!G:G," ",0) = 0, "N/A", _xlfn.XLOOKUP($C690,customers!$A:$A,customers!G:G," ",0))</f>
        <v>Ireland</v>
      </c>
      <c r="L690" t="str">
        <f>IF(_xlfn.XLOOKUP($C690,customers!$A:$A,customers!H:H," ",0) = 0, "N/A", _xlfn.XLOOKUP($C690,customers!$A:$A,customers!H:H," ",0))</f>
        <v>D24</v>
      </c>
      <c r="M690" t="str">
        <f>IF(_xlfn.XLOOKUP($C690,customers!$A:$A,customers!I:I," ",0) = 0, "N/A", _xlfn.XLOOKUP($C690,customers!$A:$A,customers!I:I," ",0))</f>
        <v>No</v>
      </c>
      <c r="N690" t="str">
        <f>_xlfn.XLOOKUP($D690,products!$A:$A,products!B:B,,0)</f>
        <v>Ara</v>
      </c>
      <c r="O690" t="str">
        <f>_xlfn.XLOOKUP($D690,products!$A:$A,products!C:C,,0)</f>
        <v>L</v>
      </c>
      <c r="P690">
        <f>_xlfn.XLOOKUP($D690,products!$A:$A,products!D:D,,0)</f>
        <v>1</v>
      </c>
      <c r="Q690">
        <f>_xlfn.XLOOKUP($D690,products!$A:$A,products!E:E,,0)</f>
        <v>12.95</v>
      </c>
      <c r="R690">
        <f>_xlfn.XLOOKUP($D690,products!$A:$A,products!F:F,,0)</f>
        <v>1.2949999999999999</v>
      </c>
      <c r="S690">
        <f>_xlfn.XLOOKUP($D690,products!$A:$A,products!G:G,,0)</f>
        <v>1.1655</v>
      </c>
      <c r="T690">
        <f t="shared" si="10"/>
        <v>64.75</v>
      </c>
    </row>
    <row r="691" spans="1:20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t="str">
        <f>IF(_xlfn.XLOOKUP($C691,customers!$A:$A,customers!B:B," ",0) = 0, "N/A", _xlfn.XLOOKUP($C691,customers!$A:$A,customers!B:B," ",0))</f>
        <v>Dionne Skyner</v>
      </c>
      <c r="G691" t="str">
        <f>IF(_xlfn.XLOOKUP($C691,customers!$A:$A,customers!C:C," ",0) = 0, "N/A", _xlfn.XLOOKUP(C691,customers!$A:$A,customers!C:C," ",0))</f>
        <v>dskynerj5@hubpages.com</v>
      </c>
      <c r="H691" t="str">
        <f>IF(_xlfn.XLOOKUP(C691,customers!A:A,customers!D:D," ",0) = 0, "N/A", _xlfn.XLOOKUP(C691,customers!A:A,customers!D:D," ",0))</f>
        <v>+1 (719) 937-4913</v>
      </c>
      <c r="I691" t="str">
        <f>IF(_xlfn.XLOOKUP($C691,customers!$A:$A,customers!E:E," ",0) = 0, "N/A", _xlfn.XLOOKUP($C691,customers!$A:$A,customers!E:E," ",0))</f>
        <v>39 Kings Junction</v>
      </c>
      <c r="J691" t="str">
        <f>IF(_xlfn.XLOOKUP($C691,customers!$A:$A,customers!F:F," ",0) = 0, "N/A", _xlfn.XLOOKUP($C691,customers!$A:$A,customers!F:F," ",0))</f>
        <v>Colorado Springs</v>
      </c>
      <c r="K691" t="str">
        <f>IF(_xlfn.XLOOKUP($C691,customers!$A:$A,customers!G:G," ",0) = 0, "N/A", _xlfn.XLOOKUP($C691,customers!$A:$A,customers!G:G," ",0))</f>
        <v>United States</v>
      </c>
      <c r="L691">
        <f>IF(_xlfn.XLOOKUP($C691,customers!$A:$A,customers!H:H," ",0) = 0, "N/A", _xlfn.XLOOKUP($C691,customers!$A:$A,customers!H:H," ",0))</f>
        <v>80935</v>
      </c>
      <c r="M691" t="str">
        <f>IF(_xlfn.XLOOKUP($C691,customers!$A:$A,customers!I:I," ",0) = 0, "N/A", _xlfn.XLOOKUP($C691,customers!$A:$A,customers!I:I," ",0))</f>
        <v>No</v>
      </c>
      <c r="N691" t="str">
        <f>_xlfn.XLOOKUP($D691,products!$A:$A,products!B:B,,0)</f>
        <v>Ara</v>
      </c>
      <c r="O691" t="str">
        <f>_xlfn.XLOOKUP($D691,products!$A:$A,products!C:C,,0)</f>
        <v>M</v>
      </c>
      <c r="P691">
        <f>_xlfn.XLOOKUP($D691,products!$A:$A,products!D:D,,0)</f>
        <v>0.5</v>
      </c>
      <c r="Q691">
        <f>_xlfn.XLOOKUP($D691,products!$A:$A,products!E:E,,0)</f>
        <v>6.75</v>
      </c>
      <c r="R691">
        <f>_xlfn.XLOOKUP($D691,products!$A:$A,products!F:F,,0)</f>
        <v>1.35</v>
      </c>
      <c r="S691">
        <f>_xlfn.XLOOKUP($D691,products!$A:$A,products!G:G,,0)</f>
        <v>0.60749999999999993</v>
      </c>
      <c r="T691">
        <f t="shared" si="10"/>
        <v>33.75</v>
      </c>
    </row>
    <row r="692" spans="1:20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t="str">
        <f>IF(_xlfn.XLOOKUP($C692,customers!$A:$A,customers!B:B," ",0) = 0, "N/A", _xlfn.XLOOKUP($C692,customers!$A:$A,customers!B:B," ",0))</f>
        <v>Francesco Dressel</v>
      </c>
      <c r="G692" t="str">
        <f>IF(_xlfn.XLOOKUP($C692,customers!$A:$A,customers!C:C," ",0) = 0, "N/A", _xlfn.XLOOKUP(C692,customers!$A:$A,customers!C:C," ",0))</f>
        <v>N/A</v>
      </c>
      <c r="H692" t="str">
        <f>IF(_xlfn.XLOOKUP(C692,customers!A:A,customers!D:D," ",0) = 0, "N/A", _xlfn.XLOOKUP(C692,customers!A:A,customers!D:D," ",0))</f>
        <v>N/A</v>
      </c>
      <c r="I692" t="str">
        <f>IF(_xlfn.XLOOKUP($C692,customers!$A:$A,customers!E:E," ",0) = 0, "N/A", _xlfn.XLOOKUP($C692,customers!$A:$A,customers!E:E," ",0))</f>
        <v>1 Fulton Road</v>
      </c>
      <c r="J692" t="str">
        <f>IF(_xlfn.XLOOKUP($C692,customers!$A:$A,customers!F:F," ",0) = 0, "N/A", _xlfn.XLOOKUP($C692,customers!$A:$A,customers!F:F," ",0))</f>
        <v>Toledo</v>
      </c>
      <c r="K692" t="str">
        <f>IF(_xlfn.XLOOKUP($C692,customers!$A:$A,customers!G:G," ",0) = 0, "N/A", _xlfn.XLOOKUP($C692,customers!$A:$A,customers!G:G," ",0))</f>
        <v>United States</v>
      </c>
      <c r="L692">
        <f>IF(_xlfn.XLOOKUP($C692,customers!$A:$A,customers!H:H," ",0) = 0, "N/A", _xlfn.XLOOKUP($C692,customers!$A:$A,customers!H:H," ",0))</f>
        <v>43605</v>
      </c>
      <c r="M692" t="str">
        <f>IF(_xlfn.XLOOKUP($C692,customers!$A:$A,customers!I:I," ",0) = 0, "N/A", _xlfn.XLOOKUP($C692,customers!$A:$A,customers!I:I," ",0))</f>
        <v>No</v>
      </c>
      <c r="N692" t="str">
        <f>_xlfn.XLOOKUP($D692,products!$A:$A,products!B:B,,0)</f>
        <v>Lib</v>
      </c>
      <c r="O692" t="str">
        <f>_xlfn.XLOOKUP($D692,products!$A:$A,products!C:C,,0)</f>
        <v>D</v>
      </c>
      <c r="P692">
        <f>_xlfn.XLOOKUP($D692,products!$A:$A,products!D:D,,0)</f>
        <v>2.5</v>
      </c>
      <c r="Q692">
        <f>_xlfn.XLOOKUP($D692,products!$A:$A,products!E:E,,0)</f>
        <v>29.784999999999997</v>
      </c>
      <c r="R692">
        <f>_xlfn.XLOOKUP($D692,products!$A:$A,products!F:F,,0)</f>
        <v>1.1913999999999998</v>
      </c>
      <c r="S692">
        <f>_xlfn.XLOOKUP($D692,products!$A:$A,products!G:G,,0)</f>
        <v>3.8720499999999998</v>
      </c>
      <c r="T692">
        <f t="shared" si="10"/>
        <v>178.70999999999998</v>
      </c>
    </row>
    <row r="693" spans="1:20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t="str">
        <f>IF(_xlfn.XLOOKUP($C693,customers!$A:$A,customers!B:B," ",0) = 0, "N/A", _xlfn.XLOOKUP($C693,customers!$A:$A,customers!B:B," ",0))</f>
        <v>Jimmy Dymoke</v>
      </c>
      <c r="G693" t="str">
        <f>IF(_xlfn.XLOOKUP($C693,customers!$A:$A,customers!C:C," ",0) = 0, "N/A", _xlfn.XLOOKUP(C693,customers!$A:$A,customers!C:C," ",0))</f>
        <v>jdymokeje@prnewswire.com</v>
      </c>
      <c r="H693" t="str">
        <f>IF(_xlfn.XLOOKUP(C693,customers!A:A,customers!D:D," ",0) = 0, "N/A", _xlfn.XLOOKUP(C693,customers!A:A,customers!D:D," ",0))</f>
        <v>+353 (390) 459-9269</v>
      </c>
      <c r="I693" t="str">
        <f>IF(_xlfn.XLOOKUP($C693,customers!$A:$A,customers!E:E," ",0) = 0, "N/A", _xlfn.XLOOKUP($C693,customers!$A:$A,customers!E:E," ",0))</f>
        <v>8424 Milwaukee Court</v>
      </c>
      <c r="J693" t="str">
        <f>IF(_xlfn.XLOOKUP($C693,customers!$A:$A,customers!F:F," ",0) = 0, "N/A", _xlfn.XLOOKUP($C693,customers!$A:$A,customers!F:F," ",0))</f>
        <v>Beaumont</v>
      </c>
      <c r="K693" t="str">
        <f>IF(_xlfn.XLOOKUP($C693,customers!$A:$A,customers!G:G," ",0) = 0, "N/A", _xlfn.XLOOKUP($C693,customers!$A:$A,customers!G:G," ",0))</f>
        <v>Ireland</v>
      </c>
      <c r="L693" t="str">
        <f>IF(_xlfn.XLOOKUP($C693,customers!$A:$A,customers!H:H," ",0) = 0, "N/A", _xlfn.XLOOKUP($C693,customers!$A:$A,customers!H:H," ",0))</f>
        <v>D17</v>
      </c>
      <c r="M693" t="str">
        <f>IF(_xlfn.XLOOKUP($C693,customers!$A:$A,customers!I:I," ",0) = 0, "N/A", _xlfn.XLOOKUP($C693,customers!$A:$A,customers!I:I," ",0))</f>
        <v>No</v>
      </c>
      <c r="N693" t="str">
        <f>_xlfn.XLOOKUP($D693,products!$A:$A,products!B:B,,0)</f>
        <v>Ara</v>
      </c>
      <c r="O693" t="str">
        <f>_xlfn.XLOOKUP($D693,products!$A:$A,products!C:C,,0)</f>
        <v>M</v>
      </c>
      <c r="P693">
        <f>_xlfn.XLOOKUP($D693,products!$A:$A,products!D:D,,0)</f>
        <v>1</v>
      </c>
      <c r="Q693">
        <f>_xlfn.XLOOKUP($D693,products!$A:$A,products!E:E,,0)</f>
        <v>11.25</v>
      </c>
      <c r="R693">
        <f>_xlfn.XLOOKUP($D693,products!$A:$A,products!F:F,,0)</f>
        <v>1.125</v>
      </c>
      <c r="S693">
        <f>_xlfn.XLOOKUP($D693,products!$A:$A,products!G:G,,0)</f>
        <v>1.0125</v>
      </c>
      <c r="T693">
        <f t="shared" si="10"/>
        <v>22.5</v>
      </c>
    </row>
    <row r="694" spans="1:20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t="str">
        <f>IF(_xlfn.XLOOKUP($C694,customers!$A:$A,customers!B:B," ",0) = 0, "N/A", _xlfn.XLOOKUP($C694,customers!$A:$A,customers!B:B," ",0))</f>
        <v>Ambrosio Weinmann</v>
      </c>
      <c r="G694" t="str">
        <f>IF(_xlfn.XLOOKUP($C694,customers!$A:$A,customers!C:C," ",0) = 0, "N/A", _xlfn.XLOOKUP(C694,customers!$A:$A,customers!C:C," ",0))</f>
        <v>aweinmannj8@shinystat.com</v>
      </c>
      <c r="H694" t="str">
        <f>IF(_xlfn.XLOOKUP(C694,customers!A:A,customers!D:D," ",0) = 0, "N/A", _xlfn.XLOOKUP(C694,customers!A:A,customers!D:D," ",0))</f>
        <v>+1 (513) 966-3308</v>
      </c>
      <c r="I694" t="str">
        <f>IF(_xlfn.XLOOKUP($C694,customers!$A:$A,customers!E:E," ",0) = 0, "N/A", _xlfn.XLOOKUP($C694,customers!$A:$A,customers!E:E," ",0))</f>
        <v>8 Waywood Alley</v>
      </c>
      <c r="J694" t="str">
        <f>IF(_xlfn.XLOOKUP($C694,customers!$A:$A,customers!F:F," ",0) = 0, "N/A", _xlfn.XLOOKUP($C694,customers!$A:$A,customers!F:F," ",0))</f>
        <v>Cincinnati</v>
      </c>
      <c r="K694" t="str">
        <f>IF(_xlfn.XLOOKUP($C694,customers!$A:$A,customers!G:G," ",0) = 0, "N/A", _xlfn.XLOOKUP($C694,customers!$A:$A,customers!G:G," ",0))</f>
        <v>United States</v>
      </c>
      <c r="L694">
        <f>IF(_xlfn.XLOOKUP($C694,customers!$A:$A,customers!H:H," ",0) = 0, "N/A", _xlfn.XLOOKUP($C694,customers!$A:$A,customers!H:H," ",0))</f>
        <v>45999</v>
      </c>
      <c r="M694" t="str">
        <f>IF(_xlfn.XLOOKUP($C694,customers!$A:$A,customers!I:I," ",0) = 0, "N/A", _xlfn.XLOOKUP($C694,customers!$A:$A,customers!I:I," ",0))</f>
        <v>No</v>
      </c>
      <c r="N694" t="str">
        <f>_xlfn.XLOOKUP($D694,products!$A:$A,products!B:B,,0)</f>
        <v>Lib</v>
      </c>
      <c r="O694" t="str">
        <f>_xlfn.XLOOKUP($D694,products!$A:$A,products!C:C,,0)</f>
        <v>D</v>
      </c>
      <c r="P694">
        <f>_xlfn.XLOOKUP($D694,products!$A:$A,products!D:D,,0)</f>
        <v>1</v>
      </c>
      <c r="Q694">
        <f>_xlfn.XLOOKUP($D694,products!$A:$A,products!E:E,,0)</f>
        <v>12.95</v>
      </c>
      <c r="R694">
        <f>_xlfn.XLOOKUP($D694,products!$A:$A,products!F:F,,0)</f>
        <v>1.2949999999999999</v>
      </c>
      <c r="S694">
        <f>_xlfn.XLOOKUP($D694,products!$A:$A,products!G:G,,0)</f>
        <v>1.6835</v>
      </c>
      <c r="T694">
        <f t="shared" si="10"/>
        <v>12.95</v>
      </c>
    </row>
    <row r="695" spans="1:20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t="str">
        <f>IF(_xlfn.XLOOKUP($C695,customers!$A:$A,customers!B:B," ",0) = 0, "N/A", _xlfn.XLOOKUP($C695,customers!$A:$A,customers!B:B," ",0))</f>
        <v>Elden Andriessen</v>
      </c>
      <c r="G695" t="str">
        <f>IF(_xlfn.XLOOKUP($C695,customers!$A:$A,customers!C:C," ",0) = 0, "N/A", _xlfn.XLOOKUP(C695,customers!$A:$A,customers!C:C," ",0))</f>
        <v>eandriessenj9@europa.eu</v>
      </c>
      <c r="H695" t="str">
        <f>IF(_xlfn.XLOOKUP(C695,customers!A:A,customers!D:D," ",0) = 0, "N/A", _xlfn.XLOOKUP(C695,customers!A:A,customers!D:D," ",0))</f>
        <v>+1 (314) 307-5250</v>
      </c>
      <c r="I695" t="str">
        <f>IF(_xlfn.XLOOKUP($C695,customers!$A:$A,customers!E:E," ",0) = 0, "N/A", _xlfn.XLOOKUP($C695,customers!$A:$A,customers!E:E," ",0))</f>
        <v>64390 Sommers Road</v>
      </c>
      <c r="J695" t="str">
        <f>IF(_xlfn.XLOOKUP($C695,customers!$A:$A,customers!F:F," ",0) = 0, "N/A", _xlfn.XLOOKUP($C695,customers!$A:$A,customers!F:F," ",0))</f>
        <v>Saint Louis</v>
      </c>
      <c r="K695" t="str">
        <f>IF(_xlfn.XLOOKUP($C695,customers!$A:$A,customers!G:G," ",0) = 0, "N/A", _xlfn.XLOOKUP($C695,customers!$A:$A,customers!G:G," ",0))</f>
        <v>United States</v>
      </c>
      <c r="L695">
        <f>IF(_xlfn.XLOOKUP($C695,customers!$A:$A,customers!H:H," ",0) = 0, "N/A", _xlfn.XLOOKUP($C695,customers!$A:$A,customers!H:H," ",0))</f>
        <v>63121</v>
      </c>
      <c r="M695" t="str">
        <f>IF(_xlfn.XLOOKUP($C695,customers!$A:$A,customers!I:I," ",0) = 0, "N/A", _xlfn.XLOOKUP($C695,customers!$A:$A,customers!I:I," ",0))</f>
        <v>Yes</v>
      </c>
      <c r="N695" t="str">
        <f>_xlfn.XLOOKUP($D695,products!$A:$A,products!B:B,,0)</f>
        <v>Ara</v>
      </c>
      <c r="O695" t="str">
        <f>_xlfn.XLOOKUP($D695,products!$A:$A,products!C:C,,0)</f>
        <v>M</v>
      </c>
      <c r="P695">
        <f>_xlfn.XLOOKUP($D695,products!$A:$A,products!D:D,,0)</f>
        <v>2.5</v>
      </c>
      <c r="Q695">
        <f>_xlfn.XLOOKUP($D695,products!$A:$A,products!E:E,,0)</f>
        <v>25.874999999999996</v>
      </c>
      <c r="R695">
        <f>_xlfn.XLOOKUP($D695,products!$A:$A,products!F:F,,0)</f>
        <v>1.0349999999999999</v>
      </c>
      <c r="S695">
        <f>_xlfn.XLOOKUP($D695,products!$A:$A,products!G:G,,0)</f>
        <v>2.3287499999999994</v>
      </c>
      <c r="T695">
        <f t="shared" si="10"/>
        <v>51.749999999999993</v>
      </c>
    </row>
    <row r="696" spans="1:20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t="str">
        <f>IF(_xlfn.XLOOKUP($C696,customers!$A:$A,customers!B:B," ",0) = 0, "N/A", _xlfn.XLOOKUP($C696,customers!$A:$A,customers!B:B," ",0))</f>
        <v>Roxie Deaconson</v>
      </c>
      <c r="G696" t="str">
        <f>IF(_xlfn.XLOOKUP($C696,customers!$A:$A,customers!C:C," ",0) = 0, "N/A", _xlfn.XLOOKUP(C696,customers!$A:$A,customers!C:C," ",0))</f>
        <v>rdeaconsonja@archive.org</v>
      </c>
      <c r="H696" t="str">
        <f>IF(_xlfn.XLOOKUP(C696,customers!A:A,customers!D:D," ",0) = 0, "N/A", _xlfn.XLOOKUP(C696,customers!A:A,customers!D:D," ",0))</f>
        <v>+1 (914) 524-1161</v>
      </c>
      <c r="I696" t="str">
        <f>IF(_xlfn.XLOOKUP($C696,customers!$A:$A,customers!E:E," ",0) = 0, "N/A", _xlfn.XLOOKUP($C696,customers!$A:$A,customers!E:E," ",0))</f>
        <v>70166 Marcy Center</v>
      </c>
      <c r="J696" t="str">
        <f>IF(_xlfn.XLOOKUP($C696,customers!$A:$A,customers!F:F," ",0) = 0, "N/A", _xlfn.XLOOKUP($C696,customers!$A:$A,customers!F:F," ",0))</f>
        <v>Yonkers</v>
      </c>
      <c r="K696" t="str">
        <f>IF(_xlfn.XLOOKUP($C696,customers!$A:$A,customers!G:G," ",0) = 0, "N/A", _xlfn.XLOOKUP($C696,customers!$A:$A,customers!G:G," ",0))</f>
        <v>United States</v>
      </c>
      <c r="L696">
        <f>IF(_xlfn.XLOOKUP($C696,customers!$A:$A,customers!H:H," ",0) = 0, "N/A", _xlfn.XLOOKUP($C696,customers!$A:$A,customers!H:H," ",0))</f>
        <v>10705</v>
      </c>
      <c r="M696" t="str">
        <f>IF(_xlfn.XLOOKUP($C696,customers!$A:$A,customers!I:I," ",0) = 0, "N/A", _xlfn.XLOOKUP($C696,customers!$A:$A,customers!I:I," ",0))</f>
        <v>No</v>
      </c>
      <c r="N696" t="str">
        <f>_xlfn.XLOOKUP($D696,products!$A:$A,products!B:B,,0)</f>
        <v>Exc</v>
      </c>
      <c r="O696" t="str">
        <f>_xlfn.XLOOKUP($D696,products!$A:$A,products!C:C,,0)</f>
        <v>D</v>
      </c>
      <c r="P696">
        <f>_xlfn.XLOOKUP($D696,products!$A:$A,products!D:D,,0)</f>
        <v>0.5</v>
      </c>
      <c r="Q696">
        <f>_xlfn.XLOOKUP($D696,products!$A:$A,products!E:E,,0)</f>
        <v>7.29</v>
      </c>
      <c r="R696">
        <f>_xlfn.XLOOKUP($D696,products!$A:$A,products!F:F,,0)</f>
        <v>1.458</v>
      </c>
      <c r="S696">
        <f>_xlfn.XLOOKUP($D696,products!$A:$A,products!G:G,,0)</f>
        <v>0.80190000000000006</v>
      </c>
      <c r="T696">
        <f t="shared" si="10"/>
        <v>36.450000000000003</v>
      </c>
    </row>
    <row r="697" spans="1:20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t="str">
        <f>IF(_xlfn.XLOOKUP($C697,customers!$A:$A,customers!B:B," ",0) = 0, "N/A", _xlfn.XLOOKUP($C697,customers!$A:$A,customers!B:B," ",0))</f>
        <v>Davida Caro</v>
      </c>
      <c r="G697" t="str">
        <f>IF(_xlfn.XLOOKUP($C697,customers!$A:$A,customers!C:C," ",0) = 0, "N/A", _xlfn.XLOOKUP(C697,customers!$A:$A,customers!C:C," ",0))</f>
        <v>dcarojb@twitter.com</v>
      </c>
      <c r="H697" t="str">
        <f>IF(_xlfn.XLOOKUP(C697,customers!A:A,customers!D:D," ",0) = 0, "N/A", _xlfn.XLOOKUP(C697,customers!A:A,customers!D:D," ",0))</f>
        <v>+1 (410) 594-3041</v>
      </c>
      <c r="I697" t="str">
        <f>IF(_xlfn.XLOOKUP($C697,customers!$A:$A,customers!E:E," ",0) = 0, "N/A", _xlfn.XLOOKUP($C697,customers!$A:$A,customers!E:E," ",0))</f>
        <v>476 Hoepker Place</v>
      </c>
      <c r="J697" t="str">
        <f>IF(_xlfn.XLOOKUP($C697,customers!$A:$A,customers!F:F," ",0) = 0, "N/A", _xlfn.XLOOKUP($C697,customers!$A:$A,customers!F:F," ",0))</f>
        <v>Baltimore</v>
      </c>
      <c r="K697" t="str">
        <f>IF(_xlfn.XLOOKUP($C697,customers!$A:$A,customers!G:G," ",0) = 0, "N/A", _xlfn.XLOOKUP($C697,customers!$A:$A,customers!G:G," ",0))</f>
        <v>United States</v>
      </c>
      <c r="L697">
        <f>IF(_xlfn.XLOOKUP($C697,customers!$A:$A,customers!H:H," ",0) = 0, "N/A", _xlfn.XLOOKUP($C697,customers!$A:$A,customers!H:H," ",0))</f>
        <v>21290</v>
      </c>
      <c r="M697" t="str">
        <f>IF(_xlfn.XLOOKUP($C697,customers!$A:$A,customers!I:I," ",0) = 0, "N/A", _xlfn.XLOOKUP($C697,customers!$A:$A,customers!I:I," ",0))</f>
        <v>Yes</v>
      </c>
      <c r="N697" t="str">
        <f>_xlfn.XLOOKUP($D697,products!$A:$A,products!B:B,,0)</f>
        <v>Lib</v>
      </c>
      <c r="O697" t="str">
        <f>_xlfn.XLOOKUP($D697,products!$A:$A,products!C:C,,0)</f>
        <v>L</v>
      </c>
      <c r="P697">
        <f>_xlfn.XLOOKUP($D697,products!$A:$A,products!D:D,,0)</f>
        <v>2.5</v>
      </c>
      <c r="Q697">
        <f>_xlfn.XLOOKUP($D697,products!$A:$A,products!E:E,,0)</f>
        <v>36.454999999999998</v>
      </c>
      <c r="R697">
        <f>_xlfn.XLOOKUP($D697,products!$A:$A,products!F:F,,0)</f>
        <v>1.4581999999999999</v>
      </c>
      <c r="S697">
        <f>_xlfn.XLOOKUP($D697,products!$A:$A,products!G:G,,0)</f>
        <v>4.7391499999999995</v>
      </c>
      <c r="T697">
        <f t="shared" si="10"/>
        <v>182.27499999999998</v>
      </c>
    </row>
    <row r="698" spans="1:20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t="str">
        <f>IF(_xlfn.XLOOKUP($C698,customers!$A:$A,customers!B:B," ",0) = 0, "N/A", _xlfn.XLOOKUP($C698,customers!$A:$A,customers!B:B," ",0))</f>
        <v>Johna Bluck</v>
      </c>
      <c r="G698" t="str">
        <f>IF(_xlfn.XLOOKUP($C698,customers!$A:$A,customers!C:C," ",0) = 0, "N/A", _xlfn.XLOOKUP(C698,customers!$A:$A,customers!C:C," ",0))</f>
        <v>jbluckjc@imageshack.us</v>
      </c>
      <c r="H698" t="str">
        <f>IF(_xlfn.XLOOKUP(C698,customers!A:A,customers!D:D," ",0) = 0, "N/A", _xlfn.XLOOKUP(C698,customers!A:A,customers!D:D," ",0))</f>
        <v>+1 (904) 875-3139</v>
      </c>
      <c r="I698" t="str">
        <f>IF(_xlfn.XLOOKUP($C698,customers!$A:$A,customers!E:E," ",0) = 0, "N/A", _xlfn.XLOOKUP($C698,customers!$A:$A,customers!E:E," ",0))</f>
        <v>8387 Del Sol Drive</v>
      </c>
      <c r="J698" t="str">
        <f>IF(_xlfn.XLOOKUP($C698,customers!$A:$A,customers!F:F," ",0) = 0, "N/A", _xlfn.XLOOKUP($C698,customers!$A:$A,customers!F:F," ",0))</f>
        <v>Jacksonville</v>
      </c>
      <c r="K698" t="str">
        <f>IF(_xlfn.XLOOKUP($C698,customers!$A:$A,customers!G:G," ",0) = 0, "N/A", _xlfn.XLOOKUP($C698,customers!$A:$A,customers!G:G," ",0))</f>
        <v>United States</v>
      </c>
      <c r="L698">
        <f>IF(_xlfn.XLOOKUP($C698,customers!$A:$A,customers!H:H," ",0) = 0, "N/A", _xlfn.XLOOKUP($C698,customers!$A:$A,customers!H:H," ",0))</f>
        <v>32230</v>
      </c>
      <c r="M698" t="str">
        <f>IF(_xlfn.XLOOKUP($C698,customers!$A:$A,customers!I:I," ",0) = 0, "N/A", _xlfn.XLOOKUP($C698,customers!$A:$A,customers!I:I," ",0))</f>
        <v>No</v>
      </c>
      <c r="N698" t="str">
        <f>_xlfn.XLOOKUP($D698,products!$A:$A,products!B:B,,0)</f>
        <v>Lib</v>
      </c>
      <c r="O698" t="str">
        <f>_xlfn.XLOOKUP($D698,products!$A:$A,products!C:C,,0)</f>
        <v>D</v>
      </c>
      <c r="P698">
        <f>_xlfn.XLOOKUP($D698,products!$A:$A,products!D:D,,0)</f>
        <v>0.5</v>
      </c>
      <c r="Q698">
        <f>_xlfn.XLOOKUP($D698,products!$A:$A,products!E:E,,0)</f>
        <v>7.77</v>
      </c>
      <c r="R698">
        <f>_xlfn.XLOOKUP($D698,products!$A:$A,products!F:F,,0)</f>
        <v>1.5539999999999998</v>
      </c>
      <c r="S698">
        <f>_xlfn.XLOOKUP($D698,products!$A:$A,products!G:G,,0)</f>
        <v>1.0101</v>
      </c>
      <c r="T698">
        <f t="shared" si="10"/>
        <v>31.08</v>
      </c>
    </row>
    <row r="699" spans="1:20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t="str">
        <f>IF(_xlfn.XLOOKUP($C699,customers!$A:$A,customers!B:B," ",0) = 0, "N/A", _xlfn.XLOOKUP($C699,customers!$A:$A,customers!B:B," ",0))</f>
        <v>Myrle Dearden</v>
      </c>
      <c r="G699" t="str">
        <f>IF(_xlfn.XLOOKUP($C699,customers!$A:$A,customers!C:C," ",0) = 0, "N/A", _xlfn.XLOOKUP(C699,customers!$A:$A,customers!C:C," ",0))</f>
        <v>N/A</v>
      </c>
      <c r="H699" t="str">
        <f>IF(_xlfn.XLOOKUP(C699,customers!A:A,customers!D:D," ",0) = 0, "N/A", _xlfn.XLOOKUP(C699,customers!A:A,customers!D:D," ",0))</f>
        <v>N/A</v>
      </c>
      <c r="I699" t="str">
        <f>IF(_xlfn.XLOOKUP($C699,customers!$A:$A,customers!E:E," ",0) = 0, "N/A", _xlfn.XLOOKUP($C699,customers!$A:$A,customers!E:E," ",0))</f>
        <v>06 Scoville Alley</v>
      </c>
      <c r="J699" t="str">
        <f>IF(_xlfn.XLOOKUP($C699,customers!$A:$A,customers!F:F," ",0) = 0, "N/A", _xlfn.XLOOKUP($C699,customers!$A:$A,customers!F:F," ",0))</f>
        <v>Bayside</v>
      </c>
      <c r="K699" t="str">
        <f>IF(_xlfn.XLOOKUP($C699,customers!$A:$A,customers!G:G," ",0) = 0, "N/A", _xlfn.XLOOKUP($C699,customers!$A:$A,customers!G:G," ",0))</f>
        <v>Ireland</v>
      </c>
      <c r="L699" t="str">
        <f>IF(_xlfn.XLOOKUP($C699,customers!$A:$A,customers!H:H," ",0) = 0, "N/A", _xlfn.XLOOKUP($C699,customers!$A:$A,customers!H:H," ",0))</f>
        <v>D13</v>
      </c>
      <c r="M699" t="str">
        <f>IF(_xlfn.XLOOKUP($C699,customers!$A:$A,customers!I:I," ",0) = 0, "N/A", _xlfn.XLOOKUP($C699,customers!$A:$A,customers!I:I," ",0))</f>
        <v>No</v>
      </c>
      <c r="N699" t="str">
        <f>_xlfn.XLOOKUP($D699,products!$A:$A,products!B:B,,0)</f>
        <v>Ara</v>
      </c>
      <c r="O699" t="str">
        <f>_xlfn.XLOOKUP($D699,products!$A:$A,products!C:C,,0)</f>
        <v>M</v>
      </c>
      <c r="P699">
        <f>_xlfn.XLOOKUP($D699,products!$A:$A,products!D:D,,0)</f>
        <v>0.5</v>
      </c>
      <c r="Q699">
        <f>_xlfn.XLOOKUP($D699,products!$A:$A,products!E:E,,0)</f>
        <v>6.75</v>
      </c>
      <c r="R699">
        <f>_xlfn.XLOOKUP($D699,products!$A:$A,products!F:F,,0)</f>
        <v>1.35</v>
      </c>
      <c r="S699">
        <f>_xlfn.XLOOKUP($D699,products!$A:$A,products!G:G,,0)</f>
        <v>0.60749999999999993</v>
      </c>
      <c r="T699">
        <f t="shared" si="10"/>
        <v>20.25</v>
      </c>
    </row>
    <row r="700" spans="1:20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t="str">
        <f>IF(_xlfn.XLOOKUP($C700,customers!$A:$A,customers!B:B," ",0) = 0, "N/A", _xlfn.XLOOKUP($C700,customers!$A:$A,customers!B:B," ",0))</f>
        <v>Jimmy Dymoke</v>
      </c>
      <c r="G700" t="str">
        <f>IF(_xlfn.XLOOKUP($C700,customers!$A:$A,customers!C:C," ",0) = 0, "N/A", _xlfn.XLOOKUP(C700,customers!$A:$A,customers!C:C," ",0))</f>
        <v>jdymokeje@prnewswire.com</v>
      </c>
      <c r="H700" t="str">
        <f>IF(_xlfn.XLOOKUP(C700,customers!A:A,customers!D:D," ",0) = 0, "N/A", _xlfn.XLOOKUP(C700,customers!A:A,customers!D:D," ",0))</f>
        <v>+353 (390) 459-9269</v>
      </c>
      <c r="I700" t="str">
        <f>IF(_xlfn.XLOOKUP($C700,customers!$A:$A,customers!E:E," ",0) = 0, "N/A", _xlfn.XLOOKUP($C700,customers!$A:$A,customers!E:E," ",0))</f>
        <v>8424 Milwaukee Court</v>
      </c>
      <c r="J700" t="str">
        <f>IF(_xlfn.XLOOKUP($C700,customers!$A:$A,customers!F:F," ",0) = 0, "N/A", _xlfn.XLOOKUP($C700,customers!$A:$A,customers!F:F," ",0))</f>
        <v>Beaumont</v>
      </c>
      <c r="K700" t="str">
        <f>IF(_xlfn.XLOOKUP($C700,customers!$A:$A,customers!G:G," ",0) = 0, "N/A", _xlfn.XLOOKUP($C700,customers!$A:$A,customers!G:G," ",0))</f>
        <v>Ireland</v>
      </c>
      <c r="L700" t="str">
        <f>IF(_xlfn.XLOOKUP($C700,customers!$A:$A,customers!H:H," ",0) = 0, "N/A", _xlfn.XLOOKUP($C700,customers!$A:$A,customers!H:H," ",0))</f>
        <v>D17</v>
      </c>
      <c r="M700" t="str">
        <f>IF(_xlfn.XLOOKUP($C700,customers!$A:$A,customers!I:I," ",0) = 0, "N/A", _xlfn.XLOOKUP($C700,customers!$A:$A,customers!I:I," ",0))</f>
        <v>No</v>
      </c>
      <c r="N700" t="str">
        <f>_xlfn.XLOOKUP($D700,products!$A:$A,products!B:B,,0)</f>
        <v>Lib</v>
      </c>
      <c r="O700" t="str">
        <f>_xlfn.XLOOKUP($D700,products!$A:$A,products!C:C,,0)</f>
        <v>D</v>
      </c>
      <c r="P700">
        <f>_xlfn.XLOOKUP($D700,products!$A:$A,products!D:D,,0)</f>
        <v>1</v>
      </c>
      <c r="Q700">
        <f>_xlfn.XLOOKUP($D700,products!$A:$A,products!E:E,,0)</f>
        <v>12.95</v>
      </c>
      <c r="R700">
        <f>_xlfn.XLOOKUP($D700,products!$A:$A,products!F:F,,0)</f>
        <v>1.2949999999999999</v>
      </c>
      <c r="S700">
        <f>_xlfn.XLOOKUP($D700,products!$A:$A,products!G:G,,0)</f>
        <v>1.6835</v>
      </c>
      <c r="T700">
        <f t="shared" si="10"/>
        <v>25.9</v>
      </c>
    </row>
    <row r="701" spans="1:20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t="str">
        <f>IF(_xlfn.XLOOKUP($C701,customers!$A:$A,customers!B:B," ",0) = 0, "N/A", _xlfn.XLOOKUP($C701,customers!$A:$A,customers!B:B," ",0))</f>
        <v>Orland Tadman</v>
      </c>
      <c r="G701" t="str">
        <f>IF(_xlfn.XLOOKUP($C701,customers!$A:$A,customers!C:C," ",0) = 0, "N/A", _xlfn.XLOOKUP(C701,customers!$A:$A,customers!C:C," ",0))</f>
        <v>otadmanjf@ft.com</v>
      </c>
      <c r="H701" t="str">
        <f>IF(_xlfn.XLOOKUP(C701,customers!A:A,customers!D:D," ",0) = 0, "N/A", _xlfn.XLOOKUP(C701,customers!A:A,customers!D:D," ",0))</f>
        <v>+1 (305) 205-3682</v>
      </c>
      <c r="I701" t="str">
        <f>IF(_xlfn.XLOOKUP($C701,customers!$A:$A,customers!E:E," ",0) = 0, "N/A", _xlfn.XLOOKUP($C701,customers!$A:$A,customers!E:E," ",0))</f>
        <v>94 John Wall Terrace</v>
      </c>
      <c r="J701" t="str">
        <f>IF(_xlfn.XLOOKUP($C701,customers!$A:$A,customers!F:F," ",0) = 0, "N/A", _xlfn.XLOOKUP($C701,customers!$A:$A,customers!F:F," ",0))</f>
        <v>Miami</v>
      </c>
      <c r="K701" t="str">
        <f>IF(_xlfn.XLOOKUP($C701,customers!$A:$A,customers!G:G," ",0) = 0, "N/A", _xlfn.XLOOKUP($C701,customers!$A:$A,customers!G:G," ",0))</f>
        <v>United States</v>
      </c>
      <c r="L701">
        <f>IF(_xlfn.XLOOKUP($C701,customers!$A:$A,customers!H:H," ",0) = 0, "N/A", _xlfn.XLOOKUP($C701,customers!$A:$A,customers!H:H," ",0))</f>
        <v>33196</v>
      </c>
      <c r="M701" t="str">
        <f>IF(_xlfn.XLOOKUP($C701,customers!$A:$A,customers!I:I," ",0) = 0, "N/A", _xlfn.XLOOKUP($C701,customers!$A:$A,customers!I:I," ",0))</f>
        <v>Yes</v>
      </c>
      <c r="N701" t="str">
        <f>_xlfn.XLOOKUP($D701,products!$A:$A,products!B:B,,0)</f>
        <v>Ara</v>
      </c>
      <c r="O701" t="str">
        <f>_xlfn.XLOOKUP($D701,products!$A:$A,products!C:C,,0)</f>
        <v>D</v>
      </c>
      <c r="P701">
        <f>_xlfn.XLOOKUP($D701,products!$A:$A,products!D:D,,0)</f>
        <v>0.5</v>
      </c>
      <c r="Q701">
        <f>_xlfn.XLOOKUP($D701,products!$A:$A,products!E:E,,0)</f>
        <v>5.97</v>
      </c>
      <c r="R701">
        <f>_xlfn.XLOOKUP($D701,products!$A:$A,products!F:F,,0)</f>
        <v>1.194</v>
      </c>
      <c r="S701">
        <f>_xlfn.XLOOKUP($D701,products!$A:$A,products!G:G,,0)</f>
        <v>0.5373</v>
      </c>
      <c r="T701">
        <f t="shared" si="10"/>
        <v>23.88</v>
      </c>
    </row>
    <row r="702" spans="1:20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t="str">
        <f>IF(_xlfn.XLOOKUP($C702,customers!$A:$A,customers!B:B," ",0) = 0, "N/A", _xlfn.XLOOKUP($C702,customers!$A:$A,customers!B:B," ",0))</f>
        <v>Barrett Gudde</v>
      </c>
      <c r="G702" t="str">
        <f>IF(_xlfn.XLOOKUP($C702,customers!$A:$A,customers!C:C," ",0) = 0, "N/A", _xlfn.XLOOKUP(C702,customers!$A:$A,customers!C:C," ",0))</f>
        <v>bguddejg@dailymotion.com</v>
      </c>
      <c r="H702" t="str">
        <f>IF(_xlfn.XLOOKUP(C702,customers!A:A,customers!D:D," ",0) = 0, "N/A", _xlfn.XLOOKUP(C702,customers!A:A,customers!D:D," ",0))</f>
        <v>N/A</v>
      </c>
      <c r="I702" t="str">
        <f>IF(_xlfn.XLOOKUP($C702,customers!$A:$A,customers!E:E," ",0) = 0, "N/A", _xlfn.XLOOKUP($C702,customers!$A:$A,customers!E:E," ",0))</f>
        <v>1 Buhler Trail</v>
      </c>
      <c r="J702" t="str">
        <f>IF(_xlfn.XLOOKUP($C702,customers!$A:$A,customers!F:F," ",0) = 0, "N/A", _xlfn.XLOOKUP($C702,customers!$A:$A,customers!F:F," ",0))</f>
        <v>San Francisco</v>
      </c>
      <c r="K702" t="str">
        <f>IF(_xlfn.XLOOKUP($C702,customers!$A:$A,customers!G:G," ",0) = 0, "N/A", _xlfn.XLOOKUP($C702,customers!$A:$A,customers!G:G," ",0))</f>
        <v>United States</v>
      </c>
      <c r="L702">
        <f>IF(_xlfn.XLOOKUP($C702,customers!$A:$A,customers!H:H," ",0) = 0, "N/A", _xlfn.XLOOKUP($C702,customers!$A:$A,customers!H:H," ",0))</f>
        <v>94121</v>
      </c>
      <c r="M702" t="str">
        <f>IF(_xlfn.XLOOKUP($C702,customers!$A:$A,customers!I:I," ",0) = 0, "N/A", _xlfn.XLOOKUP($C702,customers!$A:$A,customers!I:I," ",0))</f>
        <v>No</v>
      </c>
      <c r="N702" t="str">
        <f>_xlfn.XLOOKUP($D702,products!$A:$A,products!B:B,,0)</f>
        <v>Lib</v>
      </c>
      <c r="O702" t="str">
        <f>_xlfn.XLOOKUP($D702,products!$A:$A,products!C:C,,0)</f>
        <v>L</v>
      </c>
      <c r="P702">
        <f>_xlfn.XLOOKUP($D702,products!$A:$A,products!D:D,,0)</f>
        <v>0.5</v>
      </c>
      <c r="Q702">
        <f>_xlfn.XLOOKUP($D702,products!$A:$A,products!E:E,,0)</f>
        <v>9.51</v>
      </c>
      <c r="R702">
        <f>_xlfn.XLOOKUP($D702,products!$A:$A,products!F:F,,0)</f>
        <v>1.9019999999999999</v>
      </c>
      <c r="S702">
        <f>_xlfn.XLOOKUP($D702,products!$A:$A,products!G:G,,0)</f>
        <v>1.2363</v>
      </c>
      <c r="T702">
        <f t="shared" si="10"/>
        <v>19.02</v>
      </c>
    </row>
    <row r="703" spans="1:20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t="str">
        <f>IF(_xlfn.XLOOKUP($C703,customers!$A:$A,customers!B:B," ",0) = 0, "N/A", _xlfn.XLOOKUP($C703,customers!$A:$A,customers!B:B," ",0))</f>
        <v>Nathan Sictornes</v>
      </c>
      <c r="G703" t="str">
        <f>IF(_xlfn.XLOOKUP($C703,customers!$A:$A,customers!C:C," ",0) = 0, "N/A", _xlfn.XLOOKUP(C703,customers!$A:$A,customers!C:C," ",0))</f>
        <v>nsictornesjh@buzzfeed.com</v>
      </c>
      <c r="H703" t="str">
        <f>IF(_xlfn.XLOOKUP(C703,customers!A:A,customers!D:D," ",0) = 0, "N/A", _xlfn.XLOOKUP(C703,customers!A:A,customers!D:D," ",0))</f>
        <v>+353 (410) 713-0145</v>
      </c>
      <c r="I703" t="str">
        <f>IF(_xlfn.XLOOKUP($C703,customers!$A:$A,customers!E:E," ",0) = 0, "N/A", _xlfn.XLOOKUP($C703,customers!$A:$A,customers!E:E," ",0))</f>
        <v>26 Little Fleur Trail</v>
      </c>
      <c r="J703" t="str">
        <f>IF(_xlfn.XLOOKUP($C703,customers!$A:$A,customers!F:F," ",0) = 0, "N/A", _xlfn.XLOOKUP($C703,customers!$A:$A,customers!F:F," ",0))</f>
        <v>Sandyford</v>
      </c>
      <c r="K703" t="str">
        <f>IF(_xlfn.XLOOKUP($C703,customers!$A:$A,customers!G:G," ",0) = 0, "N/A", _xlfn.XLOOKUP($C703,customers!$A:$A,customers!G:G," ",0))</f>
        <v>Ireland</v>
      </c>
      <c r="L703" t="str">
        <f>IF(_xlfn.XLOOKUP($C703,customers!$A:$A,customers!H:H," ",0) = 0, "N/A", _xlfn.XLOOKUP($C703,customers!$A:$A,customers!H:H," ",0))</f>
        <v>D04</v>
      </c>
      <c r="M703" t="str">
        <f>IF(_xlfn.XLOOKUP($C703,customers!$A:$A,customers!I:I," ",0) = 0, "N/A", _xlfn.XLOOKUP($C703,customers!$A:$A,customers!I:I," ",0))</f>
        <v>Yes</v>
      </c>
      <c r="N703" t="str">
        <f>_xlfn.XLOOKUP($D703,products!$A:$A,products!B:B,,0)</f>
        <v>Ara</v>
      </c>
      <c r="O703" t="str">
        <f>_xlfn.XLOOKUP($D703,products!$A:$A,products!C:C,,0)</f>
        <v>D</v>
      </c>
      <c r="P703">
        <f>_xlfn.XLOOKUP($D703,products!$A:$A,products!D:D,,0)</f>
        <v>0.5</v>
      </c>
      <c r="Q703">
        <f>_xlfn.XLOOKUP($D703,products!$A:$A,products!E:E,,0)</f>
        <v>5.97</v>
      </c>
      <c r="R703">
        <f>_xlfn.XLOOKUP($D703,products!$A:$A,products!F:F,,0)</f>
        <v>1.194</v>
      </c>
      <c r="S703">
        <f>_xlfn.XLOOKUP($D703,products!$A:$A,products!G:G,,0)</f>
        <v>0.5373</v>
      </c>
      <c r="T703">
        <f t="shared" si="10"/>
        <v>29.849999999999998</v>
      </c>
    </row>
    <row r="704" spans="1:20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t="str">
        <f>IF(_xlfn.XLOOKUP($C704,customers!$A:$A,customers!B:B," ",0) = 0, "N/A", _xlfn.XLOOKUP($C704,customers!$A:$A,customers!B:B," ",0))</f>
        <v>Vivyan Dunning</v>
      </c>
      <c r="G704" t="str">
        <f>IF(_xlfn.XLOOKUP($C704,customers!$A:$A,customers!C:C," ",0) = 0, "N/A", _xlfn.XLOOKUP(C704,customers!$A:$A,customers!C:C," ",0))</f>
        <v>vdunningji@independent.co.uk</v>
      </c>
      <c r="H704" t="str">
        <f>IF(_xlfn.XLOOKUP(C704,customers!A:A,customers!D:D," ",0) = 0, "N/A", _xlfn.XLOOKUP(C704,customers!A:A,customers!D:D," ",0))</f>
        <v>N/A</v>
      </c>
      <c r="I704" t="str">
        <f>IF(_xlfn.XLOOKUP($C704,customers!$A:$A,customers!E:E," ",0) = 0, "N/A", _xlfn.XLOOKUP($C704,customers!$A:$A,customers!E:E," ",0))</f>
        <v>9681 Dapin Center</v>
      </c>
      <c r="J704" t="str">
        <f>IF(_xlfn.XLOOKUP($C704,customers!$A:$A,customers!F:F," ",0) = 0, "N/A", _xlfn.XLOOKUP($C704,customers!$A:$A,customers!F:F," ",0))</f>
        <v>Punta Gorda</v>
      </c>
      <c r="K704" t="str">
        <f>IF(_xlfn.XLOOKUP($C704,customers!$A:$A,customers!G:G," ",0) = 0, "N/A", _xlfn.XLOOKUP($C704,customers!$A:$A,customers!G:G," ",0))</f>
        <v>United States</v>
      </c>
      <c r="L704">
        <f>IF(_xlfn.XLOOKUP($C704,customers!$A:$A,customers!H:H," ",0) = 0, "N/A", _xlfn.XLOOKUP($C704,customers!$A:$A,customers!H:H," ",0))</f>
        <v>33982</v>
      </c>
      <c r="M704" t="str">
        <f>IF(_xlfn.XLOOKUP($C704,customers!$A:$A,customers!I:I," ",0) = 0, "N/A", _xlfn.XLOOKUP($C704,customers!$A:$A,customers!I:I," ",0))</f>
        <v>Yes</v>
      </c>
      <c r="N704" t="str">
        <f>_xlfn.XLOOKUP($D704,products!$A:$A,products!B:B,,0)</f>
        <v>Ara</v>
      </c>
      <c r="O704" t="str">
        <f>_xlfn.XLOOKUP($D704,products!$A:$A,products!C:C,,0)</f>
        <v>L</v>
      </c>
      <c r="P704">
        <f>_xlfn.XLOOKUP($D704,products!$A:$A,products!D:D,,0)</f>
        <v>0.5</v>
      </c>
      <c r="Q704">
        <f>_xlfn.XLOOKUP($D704,products!$A:$A,products!E:E,,0)</f>
        <v>7.77</v>
      </c>
      <c r="R704">
        <f>_xlfn.XLOOKUP($D704,products!$A:$A,products!F:F,,0)</f>
        <v>1.5539999999999998</v>
      </c>
      <c r="S704">
        <f>_xlfn.XLOOKUP($D704,products!$A:$A,products!G:G,,0)</f>
        <v>0.69929999999999992</v>
      </c>
      <c r="T704">
        <f t="shared" si="10"/>
        <v>7.77</v>
      </c>
    </row>
    <row r="705" spans="1:20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t="str">
        <f>IF(_xlfn.XLOOKUP($C705,customers!$A:$A,customers!B:B," ",0) = 0, "N/A", _xlfn.XLOOKUP($C705,customers!$A:$A,customers!B:B," ",0))</f>
        <v>Doralin Baison</v>
      </c>
      <c r="G705" t="str">
        <f>IF(_xlfn.XLOOKUP($C705,customers!$A:$A,customers!C:C," ",0) = 0, "N/A", _xlfn.XLOOKUP(C705,customers!$A:$A,customers!C:C," ",0))</f>
        <v>N/A</v>
      </c>
      <c r="H705" t="str">
        <f>IF(_xlfn.XLOOKUP(C705,customers!A:A,customers!D:D," ",0) = 0, "N/A", _xlfn.XLOOKUP(C705,customers!A:A,customers!D:D," ",0))</f>
        <v>+353 (214) 406-4884</v>
      </c>
      <c r="I705" t="str">
        <f>IF(_xlfn.XLOOKUP($C705,customers!$A:$A,customers!E:E," ",0) = 0, "N/A", _xlfn.XLOOKUP($C705,customers!$A:$A,customers!E:E," ",0))</f>
        <v>9 Dayton Park</v>
      </c>
      <c r="J705" t="str">
        <f>IF(_xlfn.XLOOKUP($C705,customers!$A:$A,customers!F:F," ",0) = 0, "N/A", _xlfn.XLOOKUP($C705,customers!$A:$A,customers!F:F," ",0))</f>
        <v>Ballivor</v>
      </c>
      <c r="K705" t="str">
        <f>IF(_xlfn.XLOOKUP($C705,customers!$A:$A,customers!G:G," ",0) = 0, "N/A", _xlfn.XLOOKUP($C705,customers!$A:$A,customers!G:G," ",0))</f>
        <v>Ireland</v>
      </c>
      <c r="L705" t="str">
        <f>IF(_xlfn.XLOOKUP($C705,customers!$A:$A,customers!H:H," ",0) = 0, "N/A", _xlfn.XLOOKUP($C705,customers!$A:$A,customers!H:H," ",0))</f>
        <v>D17</v>
      </c>
      <c r="M705" t="str">
        <f>IF(_xlfn.XLOOKUP($C705,customers!$A:$A,customers!I:I," ",0) = 0, "N/A", _xlfn.XLOOKUP($C705,customers!$A:$A,customers!I:I," ",0))</f>
        <v>Yes</v>
      </c>
      <c r="N705" t="str">
        <f>_xlfn.XLOOKUP($D705,products!$A:$A,products!B:B,,0)</f>
        <v>Lib</v>
      </c>
      <c r="O705" t="str">
        <f>_xlfn.XLOOKUP($D705,products!$A:$A,products!C:C,,0)</f>
        <v>D</v>
      </c>
      <c r="P705">
        <f>_xlfn.XLOOKUP($D705,products!$A:$A,products!D:D,,0)</f>
        <v>2.5</v>
      </c>
      <c r="Q705">
        <f>_xlfn.XLOOKUP($D705,products!$A:$A,products!E:E,,0)</f>
        <v>29.784999999999997</v>
      </c>
      <c r="R705">
        <f>_xlfn.XLOOKUP($D705,products!$A:$A,products!F:F,,0)</f>
        <v>1.1913999999999998</v>
      </c>
      <c r="S705">
        <f>_xlfn.XLOOKUP($D705,products!$A:$A,products!G:G,,0)</f>
        <v>3.8720499999999998</v>
      </c>
      <c r="T705">
        <f t="shared" si="10"/>
        <v>119.13999999999999</v>
      </c>
    </row>
    <row r="706" spans="1:20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t="str">
        <f>IF(_xlfn.XLOOKUP($C706,customers!$A:$A,customers!B:B," ",0) = 0, "N/A", _xlfn.XLOOKUP($C706,customers!$A:$A,customers!B:B," ",0))</f>
        <v>Josefina Ferens</v>
      </c>
      <c r="G706" t="str">
        <f>IF(_xlfn.XLOOKUP($C706,customers!$A:$A,customers!C:C," ",0) = 0, "N/A", _xlfn.XLOOKUP(C706,customers!$A:$A,customers!C:C," ",0))</f>
        <v>N/A</v>
      </c>
      <c r="H706" t="str">
        <f>IF(_xlfn.XLOOKUP(C706,customers!A:A,customers!D:D," ",0) = 0, "N/A", _xlfn.XLOOKUP(C706,customers!A:A,customers!D:D," ",0))</f>
        <v>+1 (212) 163-1916</v>
      </c>
      <c r="I706" t="str">
        <f>IF(_xlfn.XLOOKUP($C706,customers!$A:$A,customers!E:E," ",0) = 0, "N/A", _xlfn.XLOOKUP($C706,customers!$A:$A,customers!E:E," ",0))</f>
        <v>51 Bluejay Point</v>
      </c>
      <c r="J706" t="str">
        <f>IF(_xlfn.XLOOKUP($C706,customers!$A:$A,customers!F:F," ",0) = 0, "N/A", _xlfn.XLOOKUP($C706,customers!$A:$A,customers!F:F," ",0))</f>
        <v>New York City</v>
      </c>
      <c r="K706" t="str">
        <f>IF(_xlfn.XLOOKUP($C706,customers!$A:$A,customers!G:G," ",0) = 0, "N/A", _xlfn.XLOOKUP($C706,customers!$A:$A,customers!G:G," ",0))</f>
        <v>United States</v>
      </c>
      <c r="L706">
        <f>IF(_xlfn.XLOOKUP($C706,customers!$A:$A,customers!H:H," ",0) = 0, "N/A", _xlfn.XLOOKUP($C706,customers!$A:$A,customers!H:H," ",0))</f>
        <v>10125</v>
      </c>
      <c r="M706" t="str">
        <f>IF(_xlfn.XLOOKUP($C706,customers!$A:$A,customers!I:I," ",0) = 0, "N/A", _xlfn.XLOOKUP($C706,customers!$A:$A,customers!I:I," ",0))</f>
        <v>Yes</v>
      </c>
      <c r="N706" t="str">
        <f>_xlfn.XLOOKUP($D706,products!$A:$A,products!B:B,,0)</f>
        <v>Exc</v>
      </c>
      <c r="O706" t="str">
        <f>_xlfn.XLOOKUP($D706,products!$A:$A,products!C:C,,0)</f>
        <v>D</v>
      </c>
      <c r="P706">
        <f>_xlfn.XLOOKUP($D706,products!$A:$A,products!D:D,,0)</f>
        <v>0.2</v>
      </c>
      <c r="Q706">
        <f>_xlfn.XLOOKUP($D706,products!$A:$A,products!E:E,,0)</f>
        <v>3.645</v>
      </c>
      <c r="R706">
        <f>_xlfn.XLOOKUP($D706,products!$A:$A,products!F:F,,0)</f>
        <v>1.8225</v>
      </c>
      <c r="S706">
        <f>_xlfn.XLOOKUP($D706,products!$A:$A,products!G:G,,0)</f>
        <v>0.40095000000000003</v>
      </c>
      <c r="T706">
        <f t="shared" si="10"/>
        <v>21.87</v>
      </c>
    </row>
    <row r="707" spans="1:20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t="str">
        <f>IF(_xlfn.XLOOKUP($C707,customers!$A:$A,customers!B:B," ",0) = 0, "N/A", _xlfn.XLOOKUP($C707,customers!$A:$A,customers!B:B," ",0))</f>
        <v>Shelley Gehring</v>
      </c>
      <c r="G707" t="str">
        <f>IF(_xlfn.XLOOKUP($C707,customers!$A:$A,customers!C:C," ",0) = 0, "N/A", _xlfn.XLOOKUP(C707,customers!$A:$A,customers!C:C," ",0))</f>
        <v>sgehringjl@gnu.org</v>
      </c>
      <c r="H707" t="str">
        <f>IF(_xlfn.XLOOKUP(C707,customers!A:A,customers!D:D," ",0) = 0, "N/A", _xlfn.XLOOKUP(C707,customers!A:A,customers!D:D," ",0))</f>
        <v>+1 (864) 940-7075</v>
      </c>
      <c r="I707" t="str">
        <f>IF(_xlfn.XLOOKUP($C707,customers!$A:$A,customers!E:E," ",0) = 0, "N/A", _xlfn.XLOOKUP($C707,customers!$A:$A,customers!E:E," ",0))</f>
        <v>663 Westend Hill</v>
      </c>
      <c r="J707" t="str">
        <f>IF(_xlfn.XLOOKUP($C707,customers!$A:$A,customers!F:F," ",0) = 0, "N/A", _xlfn.XLOOKUP($C707,customers!$A:$A,customers!F:F," ",0))</f>
        <v>Spartanburg</v>
      </c>
      <c r="K707" t="str">
        <f>IF(_xlfn.XLOOKUP($C707,customers!$A:$A,customers!G:G," ",0) = 0, "N/A", _xlfn.XLOOKUP($C707,customers!$A:$A,customers!G:G," ",0))</f>
        <v>United States</v>
      </c>
      <c r="L707">
        <f>IF(_xlfn.XLOOKUP($C707,customers!$A:$A,customers!H:H," ",0) = 0, "N/A", _xlfn.XLOOKUP($C707,customers!$A:$A,customers!H:H," ",0))</f>
        <v>29305</v>
      </c>
      <c r="M707" t="str">
        <f>IF(_xlfn.XLOOKUP($C707,customers!$A:$A,customers!I:I," ",0) = 0, "N/A", _xlfn.XLOOKUP($C707,customers!$A:$A,customers!I:I," ",0))</f>
        <v>No</v>
      </c>
      <c r="N707" t="str">
        <f>_xlfn.XLOOKUP($D707,products!$A:$A,products!B:B,,0)</f>
        <v>Exc</v>
      </c>
      <c r="O707" t="str">
        <f>_xlfn.XLOOKUP($D707,products!$A:$A,products!C:C,,0)</f>
        <v>L</v>
      </c>
      <c r="P707">
        <f>_xlfn.XLOOKUP($D707,products!$A:$A,products!D:D,,0)</f>
        <v>0.5</v>
      </c>
      <c r="Q707">
        <f>_xlfn.XLOOKUP($D707,products!$A:$A,products!E:E,,0)</f>
        <v>8.91</v>
      </c>
      <c r="R707">
        <f>_xlfn.XLOOKUP($D707,products!$A:$A,products!F:F,,0)</f>
        <v>1.782</v>
      </c>
      <c r="S707">
        <f>_xlfn.XLOOKUP($D707,products!$A:$A,products!G:G,,0)</f>
        <v>0.98009999999999997</v>
      </c>
      <c r="T707">
        <f t="shared" ref="T707:T770" si="11">Q707*E707</f>
        <v>17.82</v>
      </c>
    </row>
    <row r="708" spans="1:20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t="str">
        <f>IF(_xlfn.XLOOKUP($C708,customers!$A:$A,customers!B:B," ",0) = 0, "N/A", _xlfn.XLOOKUP($C708,customers!$A:$A,customers!B:B," ",0))</f>
        <v>Barrie Fallowes</v>
      </c>
      <c r="G708" t="str">
        <f>IF(_xlfn.XLOOKUP($C708,customers!$A:$A,customers!C:C," ",0) = 0, "N/A", _xlfn.XLOOKUP(C708,customers!$A:$A,customers!C:C," ",0))</f>
        <v>bfallowesjm@purevolume.com</v>
      </c>
      <c r="H708" t="str">
        <f>IF(_xlfn.XLOOKUP(C708,customers!A:A,customers!D:D," ",0) = 0, "N/A", _xlfn.XLOOKUP(C708,customers!A:A,customers!D:D," ",0))</f>
        <v>+1 (805) 975-3527</v>
      </c>
      <c r="I708" t="str">
        <f>IF(_xlfn.XLOOKUP($C708,customers!$A:$A,customers!E:E," ",0) = 0, "N/A", _xlfn.XLOOKUP($C708,customers!$A:$A,customers!E:E," ",0))</f>
        <v>1768 Hoepker Place</v>
      </c>
      <c r="J708" t="str">
        <f>IF(_xlfn.XLOOKUP($C708,customers!$A:$A,customers!F:F," ",0) = 0, "N/A", _xlfn.XLOOKUP($C708,customers!$A:$A,customers!F:F," ",0))</f>
        <v>Bakersfield</v>
      </c>
      <c r="K708" t="str">
        <f>IF(_xlfn.XLOOKUP($C708,customers!$A:$A,customers!G:G," ",0) = 0, "N/A", _xlfn.XLOOKUP($C708,customers!$A:$A,customers!G:G," ",0))</f>
        <v>United States</v>
      </c>
      <c r="L708">
        <f>IF(_xlfn.XLOOKUP($C708,customers!$A:$A,customers!H:H," ",0) = 0, "N/A", _xlfn.XLOOKUP($C708,customers!$A:$A,customers!H:H," ",0))</f>
        <v>93305</v>
      </c>
      <c r="M708" t="str">
        <f>IF(_xlfn.XLOOKUP($C708,customers!$A:$A,customers!I:I," ",0) = 0, "N/A", _xlfn.XLOOKUP($C708,customers!$A:$A,customers!I:I," ",0))</f>
        <v>No</v>
      </c>
      <c r="N708" t="str">
        <f>_xlfn.XLOOKUP($D708,products!$A:$A,products!B:B,,0)</f>
        <v>Exc</v>
      </c>
      <c r="O708" t="str">
        <f>_xlfn.XLOOKUP($D708,products!$A:$A,products!C:C,,0)</f>
        <v>M</v>
      </c>
      <c r="P708">
        <f>_xlfn.XLOOKUP($D708,products!$A:$A,products!D:D,,0)</f>
        <v>0.2</v>
      </c>
      <c r="Q708">
        <f>_xlfn.XLOOKUP($D708,products!$A:$A,products!E:E,,0)</f>
        <v>4.125</v>
      </c>
      <c r="R708">
        <f>_xlfn.XLOOKUP($D708,products!$A:$A,products!F:F,,0)</f>
        <v>2.0625</v>
      </c>
      <c r="S708">
        <f>_xlfn.XLOOKUP($D708,products!$A:$A,products!G:G,,0)</f>
        <v>0.45374999999999999</v>
      </c>
      <c r="T708">
        <f t="shared" si="11"/>
        <v>12.375</v>
      </c>
    </row>
    <row r="709" spans="1:20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t="str">
        <f>IF(_xlfn.XLOOKUP($C709,customers!$A:$A,customers!B:B," ",0) = 0, "N/A", _xlfn.XLOOKUP($C709,customers!$A:$A,customers!B:B," ",0))</f>
        <v>Nicolas Aiton</v>
      </c>
      <c r="G709" t="str">
        <f>IF(_xlfn.XLOOKUP($C709,customers!$A:$A,customers!C:C," ",0) = 0, "N/A", _xlfn.XLOOKUP(C709,customers!$A:$A,customers!C:C," ",0))</f>
        <v>N/A</v>
      </c>
      <c r="H709" t="str">
        <f>IF(_xlfn.XLOOKUP(C709,customers!A:A,customers!D:D," ",0) = 0, "N/A", _xlfn.XLOOKUP(C709,customers!A:A,customers!D:D," ",0))</f>
        <v>+353 (861) 791-0313</v>
      </c>
      <c r="I709" t="str">
        <f>IF(_xlfn.XLOOKUP($C709,customers!$A:$A,customers!E:E," ",0) = 0, "N/A", _xlfn.XLOOKUP($C709,customers!$A:$A,customers!E:E," ",0))</f>
        <v>4 Colorado Center</v>
      </c>
      <c r="J709" t="str">
        <f>IF(_xlfn.XLOOKUP($C709,customers!$A:$A,customers!F:F," ",0) = 0, "N/A", _xlfn.XLOOKUP($C709,customers!$A:$A,customers!F:F," ",0))</f>
        <v>Dungarvan</v>
      </c>
      <c r="K709" t="str">
        <f>IF(_xlfn.XLOOKUP($C709,customers!$A:$A,customers!G:G," ",0) = 0, "N/A", _xlfn.XLOOKUP($C709,customers!$A:$A,customers!G:G," ",0))</f>
        <v>Ireland</v>
      </c>
      <c r="L709" t="str">
        <f>IF(_xlfn.XLOOKUP($C709,customers!$A:$A,customers!H:H," ",0) = 0, "N/A", _xlfn.XLOOKUP($C709,customers!$A:$A,customers!H:H," ",0))</f>
        <v>T56</v>
      </c>
      <c r="M709" t="str">
        <f>IF(_xlfn.XLOOKUP($C709,customers!$A:$A,customers!I:I," ",0) = 0, "N/A", _xlfn.XLOOKUP($C709,customers!$A:$A,customers!I:I," ",0))</f>
        <v>No</v>
      </c>
      <c r="N709" t="str">
        <f>_xlfn.XLOOKUP($D709,products!$A:$A,products!B:B,,0)</f>
        <v>Lib</v>
      </c>
      <c r="O709" t="str">
        <f>_xlfn.XLOOKUP($D709,products!$A:$A,products!C:C,,0)</f>
        <v>D</v>
      </c>
      <c r="P709">
        <f>_xlfn.XLOOKUP($D709,products!$A:$A,products!D:D,,0)</f>
        <v>1</v>
      </c>
      <c r="Q709">
        <f>_xlfn.XLOOKUP($D709,products!$A:$A,products!E:E,,0)</f>
        <v>12.95</v>
      </c>
      <c r="R709">
        <f>_xlfn.XLOOKUP($D709,products!$A:$A,products!F:F,,0)</f>
        <v>1.2949999999999999</v>
      </c>
      <c r="S709">
        <f>_xlfn.XLOOKUP($D709,products!$A:$A,products!G:G,,0)</f>
        <v>1.6835</v>
      </c>
      <c r="T709">
        <f t="shared" si="11"/>
        <v>25.9</v>
      </c>
    </row>
    <row r="710" spans="1:20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t="str">
        <f>IF(_xlfn.XLOOKUP($C710,customers!$A:$A,customers!B:B," ",0) = 0, "N/A", _xlfn.XLOOKUP($C710,customers!$A:$A,customers!B:B," ",0))</f>
        <v>Shelli De Banke</v>
      </c>
      <c r="G710" t="str">
        <f>IF(_xlfn.XLOOKUP($C710,customers!$A:$A,customers!C:C," ",0) = 0, "N/A", _xlfn.XLOOKUP(C710,customers!$A:$A,customers!C:C," ",0))</f>
        <v>sdejo@newsvine.com</v>
      </c>
      <c r="H710" t="str">
        <f>IF(_xlfn.XLOOKUP(C710,customers!A:A,customers!D:D," ",0) = 0, "N/A", _xlfn.XLOOKUP(C710,customers!A:A,customers!D:D," ",0))</f>
        <v>+1 (314) 496-2561</v>
      </c>
      <c r="I710" t="str">
        <f>IF(_xlfn.XLOOKUP($C710,customers!$A:$A,customers!E:E," ",0) = 0, "N/A", _xlfn.XLOOKUP($C710,customers!$A:$A,customers!E:E," ",0))</f>
        <v>290 Ridgeview Way</v>
      </c>
      <c r="J710" t="str">
        <f>IF(_xlfn.XLOOKUP($C710,customers!$A:$A,customers!F:F," ",0) = 0, "N/A", _xlfn.XLOOKUP($C710,customers!$A:$A,customers!F:F," ",0))</f>
        <v>Saint Louis</v>
      </c>
      <c r="K710" t="str">
        <f>IF(_xlfn.XLOOKUP($C710,customers!$A:$A,customers!G:G," ",0) = 0, "N/A", _xlfn.XLOOKUP($C710,customers!$A:$A,customers!G:G," ",0))</f>
        <v>United States</v>
      </c>
      <c r="L710">
        <f>IF(_xlfn.XLOOKUP($C710,customers!$A:$A,customers!H:H," ",0) = 0, "N/A", _xlfn.XLOOKUP($C710,customers!$A:$A,customers!H:H," ",0))</f>
        <v>63169</v>
      </c>
      <c r="M710" t="str">
        <f>IF(_xlfn.XLOOKUP($C710,customers!$A:$A,customers!I:I," ",0) = 0, "N/A", _xlfn.XLOOKUP($C710,customers!$A:$A,customers!I:I," ",0))</f>
        <v>Yes</v>
      </c>
      <c r="N710" t="str">
        <f>_xlfn.XLOOKUP($D710,products!$A:$A,products!B:B,,0)</f>
        <v>Ara</v>
      </c>
      <c r="O710" t="str">
        <f>_xlfn.XLOOKUP($D710,products!$A:$A,products!C:C,,0)</f>
        <v>M</v>
      </c>
      <c r="P710">
        <f>_xlfn.XLOOKUP($D710,products!$A:$A,products!D:D,,0)</f>
        <v>0.5</v>
      </c>
      <c r="Q710">
        <f>_xlfn.XLOOKUP($D710,products!$A:$A,products!E:E,,0)</f>
        <v>6.75</v>
      </c>
      <c r="R710">
        <f>_xlfn.XLOOKUP($D710,products!$A:$A,products!F:F,,0)</f>
        <v>1.35</v>
      </c>
      <c r="S710">
        <f>_xlfn.XLOOKUP($D710,products!$A:$A,products!G:G,,0)</f>
        <v>0.60749999999999993</v>
      </c>
      <c r="T710">
        <f t="shared" si="11"/>
        <v>13.5</v>
      </c>
    </row>
    <row r="711" spans="1:20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t="str">
        <f>IF(_xlfn.XLOOKUP($C711,customers!$A:$A,customers!B:B," ",0) = 0, "N/A", _xlfn.XLOOKUP($C711,customers!$A:$A,customers!B:B," ",0))</f>
        <v>Lyell Murch</v>
      </c>
      <c r="G711" t="str">
        <f>IF(_xlfn.XLOOKUP($C711,customers!$A:$A,customers!C:C," ",0) = 0, "N/A", _xlfn.XLOOKUP(C711,customers!$A:$A,customers!C:C," ",0))</f>
        <v>N/A</v>
      </c>
      <c r="H711" t="str">
        <f>IF(_xlfn.XLOOKUP(C711,customers!A:A,customers!D:D," ",0) = 0, "N/A", _xlfn.XLOOKUP(C711,customers!A:A,customers!D:D," ",0))</f>
        <v>+1 (260) 280-7251</v>
      </c>
      <c r="I711" t="str">
        <f>IF(_xlfn.XLOOKUP($C711,customers!$A:$A,customers!E:E," ",0) = 0, "N/A", _xlfn.XLOOKUP($C711,customers!$A:$A,customers!E:E," ",0))</f>
        <v>18 Darwin Park</v>
      </c>
      <c r="J711" t="str">
        <f>IF(_xlfn.XLOOKUP($C711,customers!$A:$A,customers!F:F," ",0) = 0, "N/A", _xlfn.XLOOKUP($C711,customers!$A:$A,customers!F:F," ",0))</f>
        <v>Fort Wayne</v>
      </c>
      <c r="K711" t="str">
        <f>IF(_xlfn.XLOOKUP($C711,customers!$A:$A,customers!G:G," ",0) = 0, "N/A", _xlfn.XLOOKUP($C711,customers!$A:$A,customers!G:G," ",0))</f>
        <v>United States</v>
      </c>
      <c r="L711">
        <f>IF(_xlfn.XLOOKUP($C711,customers!$A:$A,customers!H:H," ",0) = 0, "N/A", _xlfn.XLOOKUP($C711,customers!$A:$A,customers!H:H," ",0))</f>
        <v>46896</v>
      </c>
      <c r="M711" t="str">
        <f>IF(_xlfn.XLOOKUP($C711,customers!$A:$A,customers!I:I," ",0) = 0, "N/A", _xlfn.XLOOKUP($C711,customers!$A:$A,customers!I:I," ",0))</f>
        <v>Yes</v>
      </c>
      <c r="N711" t="str">
        <f>_xlfn.XLOOKUP($D711,products!$A:$A,products!B:B,,0)</f>
        <v>Exc</v>
      </c>
      <c r="O711" t="str">
        <f>_xlfn.XLOOKUP($D711,products!$A:$A,products!C:C,,0)</f>
        <v>L</v>
      </c>
      <c r="P711">
        <f>_xlfn.XLOOKUP($D711,products!$A:$A,products!D:D,,0)</f>
        <v>0.5</v>
      </c>
      <c r="Q711">
        <f>_xlfn.XLOOKUP($D711,products!$A:$A,products!E:E,,0)</f>
        <v>8.91</v>
      </c>
      <c r="R711">
        <f>_xlfn.XLOOKUP($D711,products!$A:$A,products!F:F,,0)</f>
        <v>1.782</v>
      </c>
      <c r="S711">
        <f>_xlfn.XLOOKUP($D711,products!$A:$A,products!G:G,,0)</f>
        <v>0.98009999999999997</v>
      </c>
      <c r="T711">
        <f t="shared" si="11"/>
        <v>17.82</v>
      </c>
    </row>
    <row r="712" spans="1:20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t="str">
        <f>IF(_xlfn.XLOOKUP($C712,customers!$A:$A,customers!B:B," ",0) = 0, "N/A", _xlfn.XLOOKUP($C712,customers!$A:$A,customers!B:B," ",0))</f>
        <v>Stearne Count</v>
      </c>
      <c r="G712" t="str">
        <f>IF(_xlfn.XLOOKUP($C712,customers!$A:$A,customers!C:C," ",0) = 0, "N/A", _xlfn.XLOOKUP(C712,customers!$A:$A,customers!C:C," ",0))</f>
        <v>scountjq@nba.com</v>
      </c>
      <c r="H712" t="str">
        <f>IF(_xlfn.XLOOKUP(C712,customers!A:A,customers!D:D," ",0) = 0, "N/A", _xlfn.XLOOKUP(C712,customers!A:A,customers!D:D," ",0))</f>
        <v>+1 (952) 721-7276</v>
      </c>
      <c r="I712" t="str">
        <f>IF(_xlfn.XLOOKUP($C712,customers!$A:$A,customers!E:E," ",0) = 0, "N/A", _xlfn.XLOOKUP($C712,customers!$A:$A,customers!E:E," ",0))</f>
        <v>31 Holy Cross Lane</v>
      </c>
      <c r="J712" t="str">
        <f>IF(_xlfn.XLOOKUP($C712,customers!$A:$A,customers!F:F," ",0) = 0, "N/A", _xlfn.XLOOKUP($C712,customers!$A:$A,customers!F:F," ",0))</f>
        <v>Young America</v>
      </c>
      <c r="K712" t="str">
        <f>IF(_xlfn.XLOOKUP($C712,customers!$A:$A,customers!G:G," ",0) = 0, "N/A", _xlfn.XLOOKUP($C712,customers!$A:$A,customers!G:G," ",0))</f>
        <v>United States</v>
      </c>
      <c r="L712">
        <f>IF(_xlfn.XLOOKUP($C712,customers!$A:$A,customers!H:H," ",0) = 0, "N/A", _xlfn.XLOOKUP($C712,customers!$A:$A,customers!H:H," ",0))</f>
        <v>55564</v>
      </c>
      <c r="M712" t="str">
        <f>IF(_xlfn.XLOOKUP($C712,customers!$A:$A,customers!I:I," ",0) = 0, "N/A", _xlfn.XLOOKUP($C712,customers!$A:$A,customers!I:I," ",0))</f>
        <v>No</v>
      </c>
      <c r="N712" t="str">
        <f>_xlfn.XLOOKUP($D712,products!$A:$A,products!B:B,,0)</f>
        <v>Exc</v>
      </c>
      <c r="O712" t="str">
        <f>_xlfn.XLOOKUP($D712,products!$A:$A,products!C:C,,0)</f>
        <v>M</v>
      </c>
      <c r="P712">
        <f>_xlfn.XLOOKUP($D712,products!$A:$A,products!D:D,,0)</f>
        <v>0.5</v>
      </c>
      <c r="Q712">
        <f>_xlfn.XLOOKUP($D712,products!$A:$A,products!E:E,,0)</f>
        <v>8.25</v>
      </c>
      <c r="R712">
        <f>_xlfn.XLOOKUP($D712,products!$A:$A,products!F:F,,0)</f>
        <v>1.65</v>
      </c>
      <c r="S712">
        <f>_xlfn.XLOOKUP($D712,products!$A:$A,products!G:G,,0)</f>
        <v>0.90749999999999997</v>
      </c>
      <c r="T712">
        <f t="shared" si="11"/>
        <v>24.75</v>
      </c>
    </row>
    <row r="713" spans="1:20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t="str">
        <f>IF(_xlfn.XLOOKUP($C713,customers!$A:$A,customers!B:B," ",0) = 0, "N/A", _xlfn.XLOOKUP($C713,customers!$A:$A,customers!B:B," ",0))</f>
        <v>Selia Ragles</v>
      </c>
      <c r="G713" t="str">
        <f>IF(_xlfn.XLOOKUP($C713,customers!$A:$A,customers!C:C," ",0) = 0, "N/A", _xlfn.XLOOKUP(C713,customers!$A:$A,customers!C:C," ",0))</f>
        <v>sraglesjr@blogtalkradio.com</v>
      </c>
      <c r="H713" t="str">
        <f>IF(_xlfn.XLOOKUP(C713,customers!A:A,customers!D:D," ",0) = 0, "N/A", _xlfn.XLOOKUP(C713,customers!A:A,customers!D:D," ",0))</f>
        <v>+1 (479) 494-1369</v>
      </c>
      <c r="I713" t="str">
        <f>IF(_xlfn.XLOOKUP($C713,customers!$A:$A,customers!E:E," ",0) = 0, "N/A", _xlfn.XLOOKUP($C713,customers!$A:$A,customers!E:E," ",0))</f>
        <v>214 Dwight Hill</v>
      </c>
      <c r="J713" t="str">
        <f>IF(_xlfn.XLOOKUP($C713,customers!$A:$A,customers!F:F," ",0) = 0, "N/A", _xlfn.XLOOKUP($C713,customers!$A:$A,customers!F:F," ",0))</f>
        <v>Fort Smith</v>
      </c>
      <c r="K713" t="str">
        <f>IF(_xlfn.XLOOKUP($C713,customers!$A:$A,customers!G:G," ",0) = 0, "N/A", _xlfn.XLOOKUP($C713,customers!$A:$A,customers!G:G," ",0))</f>
        <v>United States</v>
      </c>
      <c r="L713">
        <f>IF(_xlfn.XLOOKUP($C713,customers!$A:$A,customers!H:H," ",0) = 0, "N/A", _xlfn.XLOOKUP($C713,customers!$A:$A,customers!H:H," ",0))</f>
        <v>72905</v>
      </c>
      <c r="M713" t="str">
        <f>IF(_xlfn.XLOOKUP($C713,customers!$A:$A,customers!I:I," ",0) = 0, "N/A", _xlfn.XLOOKUP($C713,customers!$A:$A,customers!I:I," ",0))</f>
        <v>No</v>
      </c>
      <c r="N713" t="str">
        <f>_xlfn.XLOOKUP($D713,products!$A:$A,products!B:B,,0)</f>
        <v>Rob</v>
      </c>
      <c r="O713" t="str">
        <f>_xlfn.XLOOKUP($D713,products!$A:$A,products!C:C,,0)</f>
        <v>M</v>
      </c>
      <c r="P713">
        <f>_xlfn.XLOOKUP($D713,products!$A:$A,products!D:D,,0)</f>
        <v>0.2</v>
      </c>
      <c r="Q713">
        <f>_xlfn.XLOOKUP($D713,products!$A:$A,products!E:E,,0)</f>
        <v>2.9849999999999999</v>
      </c>
      <c r="R713">
        <f>_xlfn.XLOOKUP($D713,products!$A:$A,products!F:F,,0)</f>
        <v>1.4924999999999999</v>
      </c>
      <c r="S713">
        <f>_xlfn.XLOOKUP($D713,products!$A:$A,products!G:G,,0)</f>
        <v>0.17909999999999998</v>
      </c>
      <c r="T713">
        <f t="shared" si="11"/>
        <v>17.91</v>
      </c>
    </row>
    <row r="714" spans="1:20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t="str">
        <f>IF(_xlfn.XLOOKUP($C714,customers!$A:$A,customers!B:B," ",0) = 0, "N/A", _xlfn.XLOOKUP($C714,customers!$A:$A,customers!B:B," ",0))</f>
        <v>Silas Deehan</v>
      </c>
      <c r="G714" t="str">
        <f>IF(_xlfn.XLOOKUP($C714,customers!$A:$A,customers!C:C," ",0) = 0, "N/A", _xlfn.XLOOKUP(C714,customers!$A:$A,customers!C:C," ",0))</f>
        <v>N/A</v>
      </c>
      <c r="H714" t="str">
        <f>IF(_xlfn.XLOOKUP(C714,customers!A:A,customers!D:D," ",0) = 0, "N/A", _xlfn.XLOOKUP(C714,customers!A:A,customers!D:D," ",0))</f>
        <v>N/A</v>
      </c>
      <c r="I714" t="str">
        <f>IF(_xlfn.XLOOKUP($C714,customers!$A:$A,customers!E:E," ",0) = 0, "N/A", _xlfn.XLOOKUP($C714,customers!$A:$A,customers!E:E," ",0))</f>
        <v>77 Sycamore Pass</v>
      </c>
      <c r="J714" t="str">
        <f>IF(_xlfn.XLOOKUP($C714,customers!$A:$A,customers!F:F," ",0) = 0, "N/A", _xlfn.XLOOKUP($C714,customers!$A:$A,customers!F:F," ",0))</f>
        <v>Charlton</v>
      </c>
      <c r="K714" t="str">
        <f>IF(_xlfn.XLOOKUP($C714,customers!$A:$A,customers!G:G," ",0) = 0, "N/A", _xlfn.XLOOKUP($C714,customers!$A:$A,customers!G:G," ",0))</f>
        <v>United Kingdom</v>
      </c>
      <c r="L714" t="str">
        <f>IF(_xlfn.XLOOKUP($C714,customers!$A:$A,customers!H:H," ",0) = 0, "N/A", _xlfn.XLOOKUP($C714,customers!$A:$A,customers!H:H," ",0))</f>
        <v>OX12</v>
      </c>
      <c r="M714" t="str">
        <f>IF(_xlfn.XLOOKUP($C714,customers!$A:$A,customers!I:I," ",0) = 0, "N/A", _xlfn.XLOOKUP($C714,customers!$A:$A,customers!I:I," ",0))</f>
        <v>No</v>
      </c>
      <c r="N714" t="str">
        <f>_xlfn.XLOOKUP($D714,products!$A:$A,products!B:B,,0)</f>
        <v>Exc</v>
      </c>
      <c r="O714" t="str">
        <f>_xlfn.XLOOKUP($D714,products!$A:$A,products!C:C,,0)</f>
        <v>M</v>
      </c>
      <c r="P714">
        <f>_xlfn.XLOOKUP($D714,products!$A:$A,products!D:D,,0)</f>
        <v>0.5</v>
      </c>
      <c r="Q714">
        <f>_xlfn.XLOOKUP($D714,products!$A:$A,products!E:E,,0)</f>
        <v>8.25</v>
      </c>
      <c r="R714">
        <f>_xlfn.XLOOKUP($D714,products!$A:$A,products!F:F,,0)</f>
        <v>1.65</v>
      </c>
      <c r="S714">
        <f>_xlfn.XLOOKUP($D714,products!$A:$A,products!G:G,,0)</f>
        <v>0.90749999999999997</v>
      </c>
      <c r="T714">
        <f t="shared" si="11"/>
        <v>16.5</v>
      </c>
    </row>
    <row r="715" spans="1:20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t="str">
        <f>IF(_xlfn.XLOOKUP($C715,customers!$A:$A,customers!B:B," ",0) = 0, "N/A", _xlfn.XLOOKUP($C715,customers!$A:$A,customers!B:B," ",0))</f>
        <v>Sacha Bruun</v>
      </c>
      <c r="G715" t="str">
        <f>IF(_xlfn.XLOOKUP($C715,customers!$A:$A,customers!C:C," ",0) = 0, "N/A", _xlfn.XLOOKUP(C715,customers!$A:$A,customers!C:C," ",0))</f>
        <v>sbruunjt@blogtalkradio.com</v>
      </c>
      <c r="H715" t="str">
        <f>IF(_xlfn.XLOOKUP(C715,customers!A:A,customers!D:D," ",0) = 0, "N/A", _xlfn.XLOOKUP(C715,customers!A:A,customers!D:D," ",0))</f>
        <v>+1 (209) 784-1969</v>
      </c>
      <c r="I715" t="str">
        <f>IF(_xlfn.XLOOKUP($C715,customers!$A:$A,customers!E:E," ",0) = 0, "N/A", _xlfn.XLOOKUP($C715,customers!$A:$A,customers!E:E," ",0))</f>
        <v>44 Northview Lane</v>
      </c>
      <c r="J715" t="str">
        <f>IF(_xlfn.XLOOKUP($C715,customers!$A:$A,customers!F:F," ",0) = 0, "N/A", _xlfn.XLOOKUP($C715,customers!$A:$A,customers!F:F," ",0))</f>
        <v>Stockton</v>
      </c>
      <c r="K715" t="str">
        <f>IF(_xlfn.XLOOKUP($C715,customers!$A:$A,customers!G:G," ",0) = 0, "N/A", _xlfn.XLOOKUP($C715,customers!$A:$A,customers!G:G," ",0))</f>
        <v>United States</v>
      </c>
      <c r="L715">
        <f>IF(_xlfn.XLOOKUP($C715,customers!$A:$A,customers!H:H," ",0) = 0, "N/A", _xlfn.XLOOKUP($C715,customers!$A:$A,customers!H:H," ",0))</f>
        <v>95210</v>
      </c>
      <c r="M715" t="str">
        <f>IF(_xlfn.XLOOKUP($C715,customers!$A:$A,customers!I:I," ",0) = 0, "N/A", _xlfn.XLOOKUP($C715,customers!$A:$A,customers!I:I," ",0))</f>
        <v>No</v>
      </c>
      <c r="N715" t="str">
        <f>_xlfn.XLOOKUP($D715,products!$A:$A,products!B:B,,0)</f>
        <v>Rob</v>
      </c>
      <c r="O715" t="str">
        <f>_xlfn.XLOOKUP($D715,products!$A:$A,products!C:C,,0)</f>
        <v>M</v>
      </c>
      <c r="P715">
        <f>_xlfn.XLOOKUP($D715,products!$A:$A,products!D:D,,0)</f>
        <v>0.2</v>
      </c>
      <c r="Q715">
        <f>_xlfn.XLOOKUP($D715,products!$A:$A,products!E:E,,0)</f>
        <v>2.9849999999999999</v>
      </c>
      <c r="R715">
        <f>_xlfn.XLOOKUP($D715,products!$A:$A,products!F:F,,0)</f>
        <v>1.4924999999999999</v>
      </c>
      <c r="S715">
        <f>_xlfn.XLOOKUP($D715,products!$A:$A,products!G:G,,0)</f>
        <v>0.17909999999999998</v>
      </c>
      <c r="T715">
        <f t="shared" si="11"/>
        <v>2.9849999999999999</v>
      </c>
    </row>
    <row r="716" spans="1:20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t="str">
        <f>IF(_xlfn.XLOOKUP($C716,customers!$A:$A,customers!B:B," ",0) = 0, "N/A", _xlfn.XLOOKUP($C716,customers!$A:$A,customers!B:B," ",0))</f>
        <v>Alon Pllu</v>
      </c>
      <c r="G716" t="str">
        <f>IF(_xlfn.XLOOKUP($C716,customers!$A:$A,customers!C:C," ",0) = 0, "N/A", _xlfn.XLOOKUP(C716,customers!$A:$A,customers!C:C," ",0))</f>
        <v>aplluju@dagondesign.com</v>
      </c>
      <c r="H716" t="str">
        <f>IF(_xlfn.XLOOKUP(C716,customers!A:A,customers!D:D," ",0) = 0, "N/A", _xlfn.XLOOKUP(C716,customers!A:A,customers!D:D," ",0))</f>
        <v>+353 (915) 742-6707</v>
      </c>
      <c r="I716" t="str">
        <f>IF(_xlfn.XLOOKUP($C716,customers!$A:$A,customers!E:E," ",0) = 0, "N/A", _xlfn.XLOOKUP($C716,customers!$A:$A,customers!E:E," ",0))</f>
        <v>043 American Circle</v>
      </c>
      <c r="J716" t="str">
        <f>IF(_xlfn.XLOOKUP($C716,customers!$A:$A,customers!F:F," ",0) = 0, "N/A", _xlfn.XLOOKUP($C716,customers!$A:$A,customers!F:F," ",0))</f>
        <v>Navan</v>
      </c>
      <c r="K716" t="str">
        <f>IF(_xlfn.XLOOKUP($C716,customers!$A:$A,customers!G:G," ",0) = 0, "N/A", _xlfn.XLOOKUP($C716,customers!$A:$A,customers!G:G," ",0))</f>
        <v>Ireland</v>
      </c>
      <c r="L716" t="str">
        <f>IF(_xlfn.XLOOKUP($C716,customers!$A:$A,customers!H:H," ",0) = 0, "N/A", _xlfn.XLOOKUP($C716,customers!$A:$A,customers!H:H," ",0))</f>
        <v>D11</v>
      </c>
      <c r="M716" t="str">
        <f>IF(_xlfn.XLOOKUP($C716,customers!$A:$A,customers!I:I," ",0) = 0, "N/A", _xlfn.XLOOKUP($C716,customers!$A:$A,customers!I:I," ",0))</f>
        <v>Yes</v>
      </c>
      <c r="N716" t="str">
        <f>_xlfn.XLOOKUP($D716,products!$A:$A,products!B:B,,0)</f>
        <v>Exc</v>
      </c>
      <c r="O716" t="str">
        <f>_xlfn.XLOOKUP($D716,products!$A:$A,products!C:C,,0)</f>
        <v>D</v>
      </c>
      <c r="P716">
        <f>_xlfn.XLOOKUP($D716,products!$A:$A,products!D:D,,0)</f>
        <v>0.2</v>
      </c>
      <c r="Q716">
        <f>_xlfn.XLOOKUP($D716,products!$A:$A,products!E:E,,0)</f>
        <v>3.645</v>
      </c>
      <c r="R716">
        <f>_xlfn.XLOOKUP($D716,products!$A:$A,products!F:F,,0)</f>
        <v>1.8225</v>
      </c>
      <c r="S716">
        <f>_xlfn.XLOOKUP($D716,products!$A:$A,products!G:G,,0)</f>
        <v>0.40095000000000003</v>
      </c>
      <c r="T716">
        <f t="shared" si="11"/>
        <v>14.58</v>
      </c>
    </row>
    <row r="717" spans="1:20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t="str">
        <f>IF(_xlfn.XLOOKUP($C717,customers!$A:$A,customers!B:B," ",0) = 0, "N/A", _xlfn.XLOOKUP($C717,customers!$A:$A,customers!B:B," ",0))</f>
        <v>Gilberto Cornier</v>
      </c>
      <c r="G717" t="str">
        <f>IF(_xlfn.XLOOKUP($C717,customers!$A:$A,customers!C:C," ",0) = 0, "N/A", _xlfn.XLOOKUP(C717,customers!$A:$A,customers!C:C," ",0))</f>
        <v>gcornierjv@techcrunch.com</v>
      </c>
      <c r="H717" t="str">
        <f>IF(_xlfn.XLOOKUP(C717,customers!A:A,customers!D:D," ",0) = 0, "N/A", _xlfn.XLOOKUP(C717,customers!A:A,customers!D:D," ",0))</f>
        <v>N/A</v>
      </c>
      <c r="I717" t="str">
        <f>IF(_xlfn.XLOOKUP($C717,customers!$A:$A,customers!E:E," ",0) = 0, "N/A", _xlfn.XLOOKUP($C717,customers!$A:$A,customers!E:E," ",0))</f>
        <v>39353 Northview Avenue</v>
      </c>
      <c r="J717" t="str">
        <f>IF(_xlfn.XLOOKUP($C717,customers!$A:$A,customers!F:F," ",0) = 0, "N/A", _xlfn.XLOOKUP($C717,customers!$A:$A,customers!F:F," ",0))</f>
        <v>Tampa</v>
      </c>
      <c r="K717" t="str">
        <f>IF(_xlfn.XLOOKUP($C717,customers!$A:$A,customers!G:G," ",0) = 0, "N/A", _xlfn.XLOOKUP($C717,customers!$A:$A,customers!G:G," ",0))</f>
        <v>United States</v>
      </c>
      <c r="L717">
        <f>IF(_xlfn.XLOOKUP($C717,customers!$A:$A,customers!H:H," ",0) = 0, "N/A", _xlfn.XLOOKUP($C717,customers!$A:$A,customers!H:H," ",0))</f>
        <v>33686</v>
      </c>
      <c r="M717" t="str">
        <f>IF(_xlfn.XLOOKUP($C717,customers!$A:$A,customers!I:I," ",0) = 0, "N/A", _xlfn.XLOOKUP($C717,customers!$A:$A,customers!I:I," ",0))</f>
        <v>No</v>
      </c>
      <c r="N717" t="str">
        <f>_xlfn.XLOOKUP($D717,products!$A:$A,products!B:B,,0)</f>
        <v>Exc</v>
      </c>
      <c r="O717" t="str">
        <f>_xlfn.XLOOKUP($D717,products!$A:$A,products!C:C,,0)</f>
        <v>L</v>
      </c>
      <c r="P717">
        <f>_xlfn.XLOOKUP($D717,products!$A:$A,products!D:D,,0)</f>
        <v>1</v>
      </c>
      <c r="Q717">
        <f>_xlfn.XLOOKUP($D717,products!$A:$A,products!E:E,,0)</f>
        <v>14.85</v>
      </c>
      <c r="R717">
        <f>_xlfn.XLOOKUP($D717,products!$A:$A,products!F:F,,0)</f>
        <v>1.4849999999999999</v>
      </c>
      <c r="S717">
        <f>_xlfn.XLOOKUP($D717,products!$A:$A,products!G:G,,0)</f>
        <v>1.6335</v>
      </c>
      <c r="T717">
        <f t="shared" si="11"/>
        <v>89.1</v>
      </c>
    </row>
    <row r="718" spans="1:20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t="str">
        <f>IF(_xlfn.XLOOKUP($C718,customers!$A:$A,customers!B:B," ",0) = 0, "N/A", _xlfn.XLOOKUP($C718,customers!$A:$A,customers!B:B," ",0))</f>
        <v>Jimmy Dymoke</v>
      </c>
      <c r="G718" t="str">
        <f>IF(_xlfn.XLOOKUP($C718,customers!$A:$A,customers!C:C," ",0) = 0, "N/A", _xlfn.XLOOKUP(C718,customers!$A:$A,customers!C:C," ",0))</f>
        <v>jdymokeje@prnewswire.com</v>
      </c>
      <c r="H718" t="str">
        <f>IF(_xlfn.XLOOKUP(C718,customers!A:A,customers!D:D," ",0) = 0, "N/A", _xlfn.XLOOKUP(C718,customers!A:A,customers!D:D," ",0))</f>
        <v>+353 (390) 459-9269</v>
      </c>
      <c r="I718" t="str">
        <f>IF(_xlfn.XLOOKUP($C718,customers!$A:$A,customers!E:E," ",0) = 0, "N/A", _xlfn.XLOOKUP($C718,customers!$A:$A,customers!E:E," ",0))</f>
        <v>8424 Milwaukee Court</v>
      </c>
      <c r="J718" t="str">
        <f>IF(_xlfn.XLOOKUP($C718,customers!$A:$A,customers!F:F," ",0) = 0, "N/A", _xlfn.XLOOKUP($C718,customers!$A:$A,customers!F:F," ",0))</f>
        <v>Beaumont</v>
      </c>
      <c r="K718" t="str">
        <f>IF(_xlfn.XLOOKUP($C718,customers!$A:$A,customers!G:G," ",0) = 0, "N/A", _xlfn.XLOOKUP($C718,customers!$A:$A,customers!G:G," ",0))</f>
        <v>Ireland</v>
      </c>
      <c r="L718" t="str">
        <f>IF(_xlfn.XLOOKUP($C718,customers!$A:$A,customers!H:H," ",0) = 0, "N/A", _xlfn.XLOOKUP($C718,customers!$A:$A,customers!H:H," ",0))</f>
        <v>D17</v>
      </c>
      <c r="M718" t="str">
        <f>IF(_xlfn.XLOOKUP($C718,customers!$A:$A,customers!I:I," ",0) = 0, "N/A", _xlfn.XLOOKUP($C718,customers!$A:$A,customers!I:I," ",0))</f>
        <v>No</v>
      </c>
      <c r="N718" t="str">
        <f>_xlfn.XLOOKUP($D718,products!$A:$A,products!B:B,,0)</f>
        <v>Rob</v>
      </c>
      <c r="O718" t="str">
        <f>_xlfn.XLOOKUP($D718,products!$A:$A,products!C:C,,0)</f>
        <v>L</v>
      </c>
      <c r="P718">
        <f>_xlfn.XLOOKUP($D718,products!$A:$A,products!D:D,,0)</f>
        <v>1</v>
      </c>
      <c r="Q718">
        <f>_xlfn.XLOOKUP($D718,products!$A:$A,products!E:E,,0)</f>
        <v>11.95</v>
      </c>
      <c r="R718">
        <f>_xlfn.XLOOKUP($D718,products!$A:$A,products!F:F,,0)</f>
        <v>1.1949999999999998</v>
      </c>
      <c r="S718">
        <f>_xlfn.XLOOKUP($D718,products!$A:$A,products!G:G,,0)</f>
        <v>0.71699999999999997</v>
      </c>
      <c r="T718">
        <f t="shared" si="11"/>
        <v>35.849999999999994</v>
      </c>
    </row>
    <row r="719" spans="1:20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t="str">
        <f>IF(_xlfn.XLOOKUP($C719,customers!$A:$A,customers!B:B," ",0) = 0, "N/A", _xlfn.XLOOKUP($C719,customers!$A:$A,customers!B:B," ",0))</f>
        <v>Willabella Harvison</v>
      </c>
      <c r="G719" t="str">
        <f>IF(_xlfn.XLOOKUP($C719,customers!$A:$A,customers!C:C," ",0) = 0, "N/A", _xlfn.XLOOKUP(C719,customers!$A:$A,customers!C:C," ",0))</f>
        <v>wharvisonjx@gizmodo.com</v>
      </c>
      <c r="H719" t="str">
        <f>IF(_xlfn.XLOOKUP(C719,customers!A:A,customers!D:D," ",0) = 0, "N/A", _xlfn.XLOOKUP(C719,customers!A:A,customers!D:D," ",0))</f>
        <v>+1 (610) 316-8430</v>
      </c>
      <c r="I719" t="str">
        <f>IF(_xlfn.XLOOKUP($C719,customers!$A:$A,customers!E:E," ",0) = 0, "N/A", _xlfn.XLOOKUP($C719,customers!$A:$A,customers!E:E," ",0))</f>
        <v>0 Sachs Way</v>
      </c>
      <c r="J719" t="str">
        <f>IF(_xlfn.XLOOKUP($C719,customers!$A:$A,customers!F:F," ",0) = 0, "N/A", _xlfn.XLOOKUP($C719,customers!$A:$A,customers!F:F," ",0))</f>
        <v>Philadelphia</v>
      </c>
      <c r="K719" t="str">
        <f>IF(_xlfn.XLOOKUP($C719,customers!$A:$A,customers!G:G," ",0) = 0, "N/A", _xlfn.XLOOKUP($C719,customers!$A:$A,customers!G:G," ",0))</f>
        <v>United States</v>
      </c>
      <c r="L719">
        <f>IF(_xlfn.XLOOKUP($C719,customers!$A:$A,customers!H:H," ",0) = 0, "N/A", _xlfn.XLOOKUP($C719,customers!$A:$A,customers!H:H," ",0))</f>
        <v>19104</v>
      </c>
      <c r="M719" t="str">
        <f>IF(_xlfn.XLOOKUP($C719,customers!$A:$A,customers!I:I," ",0) = 0, "N/A", _xlfn.XLOOKUP($C719,customers!$A:$A,customers!I:I," ",0))</f>
        <v>No</v>
      </c>
      <c r="N719" t="str">
        <f>_xlfn.XLOOKUP($D719,products!$A:$A,products!B:B,,0)</f>
        <v>Ara</v>
      </c>
      <c r="O719" t="str">
        <f>_xlfn.XLOOKUP($D719,products!$A:$A,products!C:C,,0)</f>
        <v>D</v>
      </c>
      <c r="P719">
        <f>_xlfn.XLOOKUP($D719,products!$A:$A,products!D:D,,0)</f>
        <v>2.5</v>
      </c>
      <c r="Q719">
        <f>_xlfn.XLOOKUP($D719,products!$A:$A,products!E:E,,0)</f>
        <v>22.884999999999998</v>
      </c>
      <c r="R719">
        <f>_xlfn.XLOOKUP($D719,products!$A:$A,products!F:F,,0)</f>
        <v>0.91539999999999988</v>
      </c>
      <c r="S719">
        <f>_xlfn.XLOOKUP($D719,products!$A:$A,products!G:G,,0)</f>
        <v>2.0596499999999995</v>
      </c>
      <c r="T719">
        <f t="shared" si="11"/>
        <v>68.655000000000001</v>
      </c>
    </row>
    <row r="720" spans="1:20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t="str">
        <f>IF(_xlfn.XLOOKUP($C720,customers!$A:$A,customers!B:B," ",0) = 0, "N/A", _xlfn.XLOOKUP($C720,customers!$A:$A,customers!B:B," ",0))</f>
        <v>Darice Heaford</v>
      </c>
      <c r="G720" t="str">
        <f>IF(_xlfn.XLOOKUP($C720,customers!$A:$A,customers!C:C," ",0) = 0, "N/A", _xlfn.XLOOKUP(C720,customers!$A:$A,customers!C:C," ",0))</f>
        <v>dheafordjy@twitpic.com</v>
      </c>
      <c r="H720" t="str">
        <f>IF(_xlfn.XLOOKUP(C720,customers!A:A,customers!D:D," ",0) = 0, "N/A", _xlfn.XLOOKUP(C720,customers!A:A,customers!D:D," ",0))</f>
        <v>+1 (325) 537-8835</v>
      </c>
      <c r="I720" t="str">
        <f>IF(_xlfn.XLOOKUP($C720,customers!$A:$A,customers!E:E," ",0) = 0, "N/A", _xlfn.XLOOKUP($C720,customers!$A:$A,customers!E:E," ",0))</f>
        <v>43 Grasskamp Junction</v>
      </c>
      <c r="J720" t="str">
        <f>IF(_xlfn.XLOOKUP($C720,customers!$A:$A,customers!F:F," ",0) = 0, "N/A", _xlfn.XLOOKUP($C720,customers!$A:$A,customers!F:F," ",0))</f>
        <v>San Angelo</v>
      </c>
      <c r="K720" t="str">
        <f>IF(_xlfn.XLOOKUP($C720,customers!$A:$A,customers!G:G," ",0) = 0, "N/A", _xlfn.XLOOKUP($C720,customers!$A:$A,customers!G:G," ",0))</f>
        <v>United States</v>
      </c>
      <c r="L720">
        <f>IF(_xlfn.XLOOKUP($C720,customers!$A:$A,customers!H:H," ",0) = 0, "N/A", _xlfn.XLOOKUP($C720,customers!$A:$A,customers!H:H," ",0))</f>
        <v>76905</v>
      </c>
      <c r="M720" t="str">
        <f>IF(_xlfn.XLOOKUP($C720,customers!$A:$A,customers!I:I," ",0) = 0, "N/A", _xlfn.XLOOKUP($C720,customers!$A:$A,customers!I:I," ",0))</f>
        <v>No</v>
      </c>
      <c r="N720" t="str">
        <f>_xlfn.XLOOKUP($D720,products!$A:$A,products!B:B,,0)</f>
        <v>Lib</v>
      </c>
      <c r="O720" t="str">
        <f>_xlfn.XLOOKUP($D720,products!$A:$A,products!C:C,,0)</f>
        <v>D</v>
      </c>
      <c r="P720">
        <f>_xlfn.XLOOKUP($D720,products!$A:$A,products!D:D,,0)</f>
        <v>1</v>
      </c>
      <c r="Q720">
        <f>_xlfn.XLOOKUP($D720,products!$A:$A,products!E:E,,0)</f>
        <v>12.95</v>
      </c>
      <c r="R720">
        <f>_xlfn.XLOOKUP($D720,products!$A:$A,products!F:F,,0)</f>
        <v>1.2949999999999999</v>
      </c>
      <c r="S720">
        <f>_xlfn.XLOOKUP($D720,products!$A:$A,products!G:G,,0)</f>
        <v>1.6835</v>
      </c>
      <c r="T720">
        <f t="shared" si="11"/>
        <v>38.849999999999994</v>
      </c>
    </row>
    <row r="721" spans="1:20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t="str">
        <f>IF(_xlfn.XLOOKUP($C721,customers!$A:$A,customers!B:B," ",0) = 0, "N/A", _xlfn.XLOOKUP($C721,customers!$A:$A,customers!B:B," ",0))</f>
        <v>Granger Fantham</v>
      </c>
      <c r="G721" t="str">
        <f>IF(_xlfn.XLOOKUP($C721,customers!$A:$A,customers!C:C," ",0) = 0, "N/A", _xlfn.XLOOKUP(C721,customers!$A:$A,customers!C:C," ",0))</f>
        <v>gfanthamjz@hexun.com</v>
      </c>
      <c r="H721" t="str">
        <f>IF(_xlfn.XLOOKUP(C721,customers!A:A,customers!D:D," ",0) = 0, "N/A", _xlfn.XLOOKUP(C721,customers!A:A,customers!D:D," ",0))</f>
        <v>+1 (323) 878-8818</v>
      </c>
      <c r="I721" t="str">
        <f>IF(_xlfn.XLOOKUP($C721,customers!$A:$A,customers!E:E," ",0) = 0, "N/A", _xlfn.XLOOKUP($C721,customers!$A:$A,customers!E:E," ",0))</f>
        <v>46555 Graceland Court</v>
      </c>
      <c r="J721" t="str">
        <f>IF(_xlfn.XLOOKUP($C721,customers!$A:$A,customers!F:F," ",0) = 0, "N/A", _xlfn.XLOOKUP($C721,customers!$A:$A,customers!F:F," ",0))</f>
        <v>Los Angeles</v>
      </c>
      <c r="K721" t="str">
        <f>IF(_xlfn.XLOOKUP($C721,customers!$A:$A,customers!G:G," ",0) = 0, "N/A", _xlfn.XLOOKUP($C721,customers!$A:$A,customers!G:G," ",0))</f>
        <v>United States</v>
      </c>
      <c r="L721">
        <f>IF(_xlfn.XLOOKUP($C721,customers!$A:$A,customers!H:H," ",0) = 0, "N/A", _xlfn.XLOOKUP($C721,customers!$A:$A,customers!H:H," ",0))</f>
        <v>90035</v>
      </c>
      <c r="M721" t="str">
        <f>IF(_xlfn.XLOOKUP($C721,customers!$A:$A,customers!I:I," ",0) = 0, "N/A", _xlfn.XLOOKUP($C721,customers!$A:$A,customers!I:I," ",0))</f>
        <v>Yes</v>
      </c>
      <c r="N721" t="str">
        <f>_xlfn.XLOOKUP($D721,products!$A:$A,products!B:B,,0)</f>
        <v>Lib</v>
      </c>
      <c r="O721" t="str">
        <f>_xlfn.XLOOKUP($D721,products!$A:$A,products!C:C,,0)</f>
        <v>L</v>
      </c>
      <c r="P721">
        <f>_xlfn.XLOOKUP($D721,products!$A:$A,products!D:D,,0)</f>
        <v>1</v>
      </c>
      <c r="Q721">
        <f>_xlfn.XLOOKUP($D721,products!$A:$A,products!E:E,,0)</f>
        <v>15.85</v>
      </c>
      <c r="R721">
        <f>_xlfn.XLOOKUP($D721,products!$A:$A,products!F:F,,0)</f>
        <v>1.585</v>
      </c>
      <c r="S721">
        <f>_xlfn.XLOOKUP($D721,products!$A:$A,products!G:G,,0)</f>
        <v>2.0605000000000002</v>
      </c>
      <c r="T721">
        <f t="shared" si="11"/>
        <v>79.25</v>
      </c>
    </row>
    <row r="722" spans="1:20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t="str">
        <f>IF(_xlfn.XLOOKUP($C722,customers!$A:$A,customers!B:B," ",0) = 0, "N/A", _xlfn.XLOOKUP($C722,customers!$A:$A,customers!B:B," ",0))</f>
        <v>Reynolds Crookshanks</v>
      </c>
      <c r="G722" t="str">
        <f>IF(_xlfn.XLOOKUP($C722,customers!$A:$A,customers!C:C," ",0) = 0, "N/A", _xlfn.XLOOKUP(C722,customers!$A:$A,customers!C:C," ",0))</f>
        <v>rcrookshanksk0@unc.edu</v>
      </c>
      <c r="H722" t="str">
        <f>IF(_xlfn.XLOOKUP(C722,customers!A:A,customers!D:D," ",0) = 0, "N/A", _xlfn.XLOOKUP(C722,customers!A:A,customers!D:D," ",0))</f>
        <v>+1 (517) 654-6004</v>
      </c>
      <c r="I722" t="str">
        <f>IF(_xlfn.XLOOKUP($C722,customers!$A:$A,customers!E:E," ",0) = 0, "N/A", _xlfn.XLOOKUP($C722,customers!$A:$A,customers!E:E," ",0))</f>
        <v>52495 Pawling Place</v>
      </c>
      <c r="J722" t="str">
        <f>IF(_xlfn.XLOOKUP($C722,customers!$A:$A,customers!F:F," ",0) = 0, "N/A", _xlfn.XLOOKUP($C722,customers!$A:$A,customers!F:F," ",0))</f>
        <v>Lansing</v>
      </c>
      <c r="K722" t="str">
        <f>IF(_xlfn.XLOOKUP($C722,customers!$A:$A,customers!G:G," ",0) = 0, "N/A", _xlfn.XLOOKUP($C722,customers!$A:$A,customers!G:G," ",0))</f>
        <v>United States</v>
      </c>
      <c r="L722">
        <f>IF(_xlfn.XLOOKUP($C722,customers!$A:$A,customers!H:H," ",0) = 0, "N/A", _xlfn.XLOOKUP($C722,customers!$A:$A,customers!H:H," ",0))</f>
        <v>48912</v>
      </c>
      <c r="M722" t="str">
        <f>IF(_xlfn.XLOOKUP($C722,customers!$A:$A,customers!I:I," ",0) = 0, "N/A", _xlfn.XLOOKUP($C722,customers!$A:$A,customers!I:I," ",0))</f>
        <v>Yes</v>
      </c>
      <c r="N722" t="str">
        <f>_xlfn.XLOOKUP($D722,products!$A:$A,products!B:B,,0)</f>
        <v>Exc</v>
      </c>
      <c r="O722" t="str">
        <f>_xlfn.XLOOKUP($D722,products!$A:$A,products!C:C,,0)</f>
        <v>D</v>
      </c>
      <c r="P722">
        <f>_xlfn.XLOOKUP($D722,products!$A:$A,products!D:D,,0)</f>
        <v>0.5</v>
      </c>
      <c r="Q722">
        <f>_xlfn.XLOOKUP($D722,products!$A:$A,products!E:E,,0)</f>
        <v>7.29</v>
      </c>
      <c r="R722">
        <f>_xlfn.XLOOKUP($D722,products!$A:$A,products!F:F,,0)</f>
        <v>1.458</v>
      </c>
      <c r="S722">
        <f>_xlfn.XLOOKUP($D722,products!$A:$A,products!G:G,,0)</f>
        <v>0.80190000000000006</v>
      </c>
      <c r="T722">
        <f t="shared" si="11"/>
        <v>36.450000000000003</v>
      </c>
    </row>
    <row r="723" spans="1:20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t="str">
        <f>IF(_xlfn.XLOOKUP($C723,customers!$A:$A,customers!B:B," ",0) = 0, "N/A", _xlfn.XLOOKUP($C723,customers!$A:$A,customers!B:B," ",0))</f>
        <v>Niels Leake</v>
      </c>
      <c r="G723" t="str">
        <f>IF(_xlfn.XLOOKUP($C723,customers!$A:$A,customers!C:C," ",0) = 0, "N/A", _xlfn.XLOOKUP(C723,customers!$A:$A,customers!C:C," ",0))</f>
        <v>nleakek1@cmu.edu</v>
      </c>
      <c r="H723" t="str">
        <f>IF(_xlfn.XLOOKUP(C723,customers!A:A,customers!D:D," ",0) = 0, "N/A", _xlfn.XLOOKUP(C723,customers!A:A,customers!D:D," ",0))</f>
        <v>+1 (786) 470-1233</v>
      </c>
      <c r="I723" t="str">
        <f>IF(_xlfn.XLOOKUP($C723,customers!$A:$A,customers!E:E," ",0) = 0, "N/A", _xlfn.XLOOKUP($C723,customers!$A:$A,customers!E:E," ",0))</f>
        <v>1138 Vermont Alley</v>
      </c>
      <c r="J723" t="str">
        <f>IF(_xlfn.XLOOKUP($C723,customers!$A:$A,customers!F:F," ",0) = 0, "N/A", _xlfn.XLOOKUP($C723,customers!$A:$A,customers!F:F," ",0))</f>
        <v>Clearwater</v>
      </c>
      <c r="K723" t="str">
        <f>IF(_xlfn.XLOOKUP($C723,customers!$A:$A,customers!G:G," ",0) = 0, "N/A", _xlfn.XLOOKUP($C723,customers!$A:$A,customers!G:G," ",0))</f>
        <v>United States</v>
      </c>
      <c r="L723">
        <f>IF(_xlfn.XLOOKUP($C723,customers!$A:$A,customers!H:H," ",0) = 0, "N/A", _xlfn.XLOOKUP($C723,customers!$A:$A,customers!H:H," ",0))</f>
        <v>34615</v>
      </c>
      <c r="M723" t="str">
        <f>IF(_xlfn.XLOOKUP($C723,customers!$A:$A,customers!I:I," ",0) = 0, "N/A", _xlfn.XLOOKUP($C723,customers!$A:$A,customers!I:I," ",0))</f>
        <v>Yes</v>
      </c>
      <c r="N723" t="str">
        <f>_xlfn.XLOOKUP($D723,products!$A:$A,products!B:B,,0)</f>
        <v>Rob</v>
      </c>
      <c r="O723" t="str">
        <f>_xlfn.XLOOKUP($D723,products!$A:$A,products!C:C,,0)</f>
        <v>M</v>
      </c>
      <c r="P723">
        <f>_xlfn.XLOOKUP($D723,products!$A:$A,products!D:D,,0)</f>
        <v>0.2</v>
      </c>
      <c r="Q723">
        <f>_xlfn.XLOOKUP($D723,products!$A:$A,products!E:E,,0)</f>
        <v>2.9849999999999999</v>
      </c>
      <c r="R723">
        <f>_xlfn.XLOOKUP($D723,products!$A:$A,products!F:F,,0)</f>
        <v>1.4924999999999999</v>
      </c>
      <c r="S723">
        <f>_xlfn.XLOOKUP($D723,products!$A:$A,products!G:G,,0)</f>
        <v>0.17909999999999998</v>
      </c>
      <c r="T723">
        <f t="shared" si="11"/>
        <v>8.9550000000000001</v>
      </c>
    </row>
    <row r="724" spans="1:20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t="str">
        <f>IF(_xlfn.XLOOKUP($C724,customers!$A:$A,customers!B:B," ",0) = 0, "N/A", _xlfn.XLOOKUP($C724,customers!$A:$A,customers!B:B," ",0))</f>
        <v>Hetti Measures</v>
      </c>
      <c r="G724" t="str">
        <f>IF(_xlfn.XLOOKUP($C724,customers!$A:$A,customers!C:C," ",0) = 0, "N/A", _xlfn.XLOOKUP(C724,customers!$A:$A,customers!C:C," ",0))</f>
        <v>N/A</v>
      </c>
      <c r="H724" t="str">
        <f>IF(_xlfn.XLOOKUP(C724,customers!A:A,customers!D:D," ",0) = 0, "N/A", _xlfn.XLOOKUP(C724,customers!A:A,customers!D:D," ",0))</f>
        <v>+1 (562) 343-9707</v>
      </c>
      <c r="I724" t="str">
        <f>IF(_xlfn.XLOOKUP($C724,customers!$A:$A,customers!E:E," ",0) = 0, "N/A", _xlfn.XLOOKUP($C724,customers!$A:$A,customers!E:E," ",0))</f>
        <v>3287 Corry Plaza</v>
      </c>
      <c r="J724" t="str">
        <f>IF(_xlfn.XLOOKUP($C724,customers!$A:$A,customers!F:F," ",0) = 0, "N/A", _xlfn.XLOOKUP($C724,customers!$A:$A,customers!F:F," ",0))</f>
        <v>Whittier</v>
      </c>
      <c r="K724" t="str">
        <f>IF(_xlfn.XLOOKUP($C724,customers!$A:$A,customers!G:G," ",0) = 0, "N/A", _xlfn.XLOOKUP($C724,customers!$A:$A,customers!G:G," ",0))</f>
        <v>United States</v>
      </c>
      <c r="L724">
        <f>IF(_xlfn.XLOOKUP($C724,customers!$A:$A,customers!H:H," ",0) = 0, "N/A", _xlfn.XLOOKUP($C724,customers!$A:$A,customers!H:H," ",0))</f>
        <v>90605</v>
      </c>
      <c r="M724" t="str">
        <f>IF(_xlfn.XLOOKUP($C724,customers!$A:$A,customers!I:I," ",0) = 0, "N/A", _xlfn.XLOOKUP($C724,customers!$A:$A,customers!I:I," ",0))</f>
        <v>No</v>
      </c>
      <c r="N724" t="str">
        <f>_xlfn.XLOOKUP($D724,products!$A:$A,products!B:B,,0)</f>
        <v>Exc</v>
      </c>
      <c r="O724" t="str">
        <f>_xlfn.XLOOKUP($D724,products!$A:$A,products!C:C,,0)</f>
        <v>D</v>
      </c>
      <c r="P724">
        <f>_xlfn.XLOOKUP($D724,products!$A:$A,products!D:D,,0)</f>
        <v>1</v>
      </c>
      <c r="Q724">
        <f>_xlfn.XLOOKUP($D724,products!$A:$A,products!E:E,,0)</f>
        <v>12.15</v>
      </c>
      <c r="R724">
        <f>_xlfn.XLOOKUP($D724,products!$A:$A,products!F:F,,0)</f>
        <v>1.2150000000000001</v>
      </c>
      <c r="S724">
        <f>_xlfn.XLOOKUP($D724,products!$A:$A,products!G:G,,0)</f>
        <v>1.3365</v>
      </c>
      <c r="T724">
        <f t="shared" si="11"/>
        <v>24.3</v>
      </c>
    </row>
    <row r="725" spans="1:20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t="str">
        <f>IF(_xlfn.XLOOKUP($C725,customers!$A:$A,customers!B:B," ",0) = 0, "N/A", _xlfn.XLOOKUP($C725,customers!$A:$A,customers!B:B," ",0))</f>
        <v>Gay Eilhersen</v>
      </c>
      <c r="G725" t="str">
        <f>IF(_xlfn.XLOOKUP($C725,customers!$A:$A,customers!C:C," ",0) = 0, "N/A", _xlfn.XLOOKUP(C725,customers!$A:$A,customers!C:C," ",0))</f>
        <v>geilhersenk3@networksolutions.com</v>
      </c>
      <c r="H725" t="str">
        <f>IF(_xlfn.XLOOKUP(C725,customers!A:A,customers!D:D," ",0) = 0, "N/A", _xlfn.XLOOKUP(C725,customers!A:A,customers!D:D," ",0))</f>
        <v>+1 (559) 791-5117</v>
      </c>
      <c r="I725" t="str">
        <f>IF(_xlfn.XLOOKUP($C725,customers!$A:$A,customers!E:E," ",0) = 0, "N/A", _xlfn.XLOOKUP($C725,customers!$A:$A,customers!E:E," ",0))</f>
        <v>60707 Hallows Point</v>
      </c>
      <c r="J725" t="str">
        <f>IF(_xlfn.XLOOKUP($C725,customers!$A:$A,customers!F:F," ",0) = 0, "N/A", _xlfn.XLOOKUP($C725,customers!$A:$A,customers!F:F," ",0))</f>
        <v>Fresno</v>
      </c>
      <c r="K725" t="str">
        <f>IF(_xlfn.XLOOKUP($C725,customers!$A:$A,customers!G:G," ",0) = 0, "N/A", _xlfn.XLOOKUP($C725,customers!$A:$A,customers!G:G," ",0))</f>
        <v>United States</v>
      </c>
      <c r="L725">
        <f>IF(_xlfn.XLOOKUP($C725,customers!$A:$A,customers!H:H," ",0) = 0, "N/A", _xlfn.XLOOKUP($C725,customers!$A:$A,customers!H:H," ",0))</f>
        <v>93773</v>
      </c>
      <c r="M725" t="str">
        <f>IF(_xlfn.XLOOKUP($C725,customers!$A:$A,customers!I:I," ",0) = 0, "N/A", _xlfn.XLOOKUP($C725,customers!$A:$A,customers!I:I," ",0))</f>
        <v>No</v>
      </c>
      <c r="N725" t="str">
        <f>_xlfn.XLOOKUP($D725,products!$A:$A,products!B:B,,0)</f>
        <v>Exc</v>
      </c>
      <c r="O725" t="str">
        <f>_xlfn.XLOOKUP($D725,products!$A:$A,products!C:C,,0)</f>
        <v>M</v>
      </c>
      <c r="P725">
        <f>_xlfn.XLOOKUP($D725,products!$A:$A,products!D:D,,0)</f>
        <v>2.5</v>
      </c>
      <c r="Q725">
        <f>_xlfn.XLOOKUP($D725,products!$A:$A,products!E:E,,0)</f>
        <v>31.624999999999996</v>
      </c>
      <c r="R725">
        <f>_xlfn.XLOOKUP($D725,products!$A:$A,products!F:F,,0)</f>
        <v>1.2649999999999999</v>
      </c>
      <c r="S725">
        <f>_xlfn.XLOOKUP($D725,products!$A:$A,products!G:G,,0)</f>
        <v>3.4787499999999998</v>
      </c>
      <c r="T725">
        <f t="shared" si="11"/>
        <v>63.249999999999993</v>
      </c>
    </row>
    <row r="726" spans="1:20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t="str">
        <f>IF(_xlfn.XLOOKUP($C726,customers!$A:$A,customers!B:B," ",0) = 0, "N/A", _xlfn.XLOOKUP($C726,customers!$A:$A,customers!B:B," ",0))</f>
        <v>Nico Hubert</v>
      </c>
      <c r="G726" t="str">
        <f>IF(_xlfn.XLOOKUP($C726,customers!$A:$A,customers!C:C," ",0) = 0, "N/A", _xlfn.XLOOKUP(C726,customers!$A:$A,customers!C:C," ",0))</f>
        <v>N/A</v>
      </c>
      <c r="H726" t="str">
        <f>IF(_xlfn.XLOOKUP(C726,customers!A:A,customers!D:D," ",0) = 0, "N/A", _xlfn.XLOOKUP(C726,customers!A:A,customers!D:D," ",0))</f>
        <v>+1 (646) 228-3492</v>
      </c>
      <c r="I726" t="str">
        <f>IF(_xlfn.XLOOKUP($C726,customers!$A:$A,customers!E:E," ",0) = 0, "N/A", _xlfn.XLOOKUP($C726,customers!$A:$A,customers!E:E," ",0))</f>
        <v>027 Village Avenue</v>
      </c>
      <c r="J726" t="str">
        <f>IF(_xlfn.XLOOKUP($C726,customers!$A:$A,customers!F:F," ",0) = 0, "N/A", _xlfn.XLOOKUP($C726,customers!$A:$A,customers!F:F," ",0))</f>
        <v>New York City</v>
      </c>
      <c r="K726" t="str">
        <f>IF(_xlfn.XLOOKUP($C726,customers!$A:$A,customers!G:G," ",0) = 0, "N/A", _xlfn.XLOOKUP($C726,customers!$A:$A,customers!G:G," ",0))</f>
        <v>United States</v>
      </c>
      <c r="L726">
        <f>IF(_xlfn.XLOOKUP($C726,customers!$A:$A,customers!H:H," ",0) = 0, "N/A", _xlfn.XLOOKUP($C726,customers!$A:$A,customers!H:H," ",0))</f>
        <v>10155</v>
      </c>
      <c r="M726" t="str">
        <f>IF(_xlfn.XLOOKUP($C726,customers!$A:$A,customers!I:I," ",0) = 0, "N/A", _xlfn.XLOOKUP($C726,customers!$A:$A,customers!I:I," ",0))</f>
        <v>Yes</v>
      </c>
      <c r="N726" t="str">
        <f>_xlfn.XLOOKUP($D726,products!$A:$A,products!B:B,,0)</f>
        <v>Ara</v>
      </c>
      <c r="O726" t="str">
        <f>_xlfn.XLOOKUP($D726,products!$A:$A,products!C:C,,0)</f>
        <v>M</v>
      </c>
      <c r="P726">
        <f>_xlfn.XLOOKUP($D726,products!$A:$A,products!D:D,,0)</f>
        <v>0.2</v>
      </c>
      <c r="Q726">
        <f>_xlfn.XLOOKUP($D726,products!$A:$A,products!E:E,,0)</f>
        <v>3.375</v>
      </c>
      <c r="R726">
        <f>_xlfn.XLOOKUP($D726,products!$A:$A,products!F:F,,0)</f>
        <v>1.6875</v>
      </c>
      <c r="S726">
        <f>_xlfn.XLOOKUP($D726,products!$A:$A,products!G:G,,0)</f>
        <v>0.30374999999999996</v>
      </c>
      <c r="T726">
        <f t="shared" si="11"/>
        <v>6.75</v>
      </c>
    </row>
    <row r="727" spans="1:20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t="str">
        <f>IF(_xlfn.XLOOKUP($C727,customers!$A:$A,customers!B:B," ",0) = 0, "N/A", _xlfn.XLOOKUP($C727,customers!$A:$A,customers!B:B," ",0))</f>
        <v>Cristina Aleixo</v>
      </c>
      <c r="G727" t="str">
        <f>IF(_xlfn.XLOOKUP($C727,customers!$A:$A,customers!C:C," ",0) = 0, "N/A", _xlfn.XLOOKUP(C727,customers!$A:$A,customers!C:C," ",0))</f>
        <v>caleixok5@globo.com</v>
      </c>
      <c r="H727" t="str">
        <f>IF(_xlfn.XLOOKUP(C727,customers!A:A,customers!D:D," ",0) = 0, "N/A", _xlfn.XLOOKUP(C727,customers!A:A,customers!D:D," ",0))</f>
        <v>+1 (719) 241-4639</v>
      </c>
      <c r="I727" t="str">
        <f>IF(_xlfn.XLOOKUP($C727,customers!$A:$A,customers!E:E," ",0) = 0, "N/A", _xlfn.XLOOKUP($C727,customers!$A:$A,customers!E:E," ",0))</f>
        <v>9 Lindbergh Center</v>
      </c>
      <c r="J727" t="str">
        <f>IF(_xlfn.XLOOKUP($C727,customers!$A:$A,customers!F:F," ",0) = 0, "N/A", _xlfn.XLOOKUP($C727,customers!$A:$A,customers!F:F," ",0))</f>
        <v>Colorado Springs</v>
      </c>
      <c r="K727" t="str">
        <f>IF(_xlfn.XLOOKUP($C727,customers!$A:$A,customers!G:G," ",0) = 0, "N/A", _xlfn.XLOOKUP($C727,customers!$A:$A,customers!G:G," ",0))</f>
        <v>United States</v>
      </c>
      <c r="L727">
        <f>IF(_xlfn.XLOOKUP($C727,customers!$A:$A,customers!H:H," ",0) = 0, "N/A", _xlfn.XLOOKUP($C727,customers!$A:$A,customers!H:H," ",0))</f>
        <v>80935</v>
      </c>
      <c r="M727" t="str">
        <f>IF(_xlfn.XLOOKUP($C727,customers!$A:$A,customers!I:I," ",0) = 0, "N/A", _xlfn.XLOOKUP($C727,customers!$A:$A,customers!I:I," ",0))</f>
        <v>No</v>
      </c>
      <c r="N727" t="str">
        <f>_xlfn.XLOOKUP($D727,products!$A:$A,products!B:B,,0)</f>
        <v>Ara</v>
      </c>
      <c r="O727" t="str">
        <f>_xlfn.XLOOKUP($D727,products!$A:$A,products!C:C,,0)</f>
        <v>L</v>
      </c>
      <c r="P727">
        <f>_xlfn.XLOOKUP($D727,products!$A:$A,products!D:D,,0)</f>
        <v>0.2</v>
      </c>
      <c r="Q727">
        <f>_xlfn.XLOOKUP($D727,products!$A:$A,products!E:E,,0)</f>
        <v>3.8849999999999998</v>
      </c>
      <c r="R727">
        <f>_xlfn.XLOOKUP($D727,products!$A:$A,products!F:F,,0)</f>
        <v>1.9424999999999999</v>
      </c>
      <c r="S727">
        <f>_xlfn.XLOOKUP($D727,products!$A:$A,products!G:G,,0)</f>
        <v>0.34964999999999996</v>
      </c>
      <c r="T727">
        <f t="shared" si="11"/>
        <v>23.31</v>
      </c>
    </row>
    <row r="728" spans="1:20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t="str">
        <f>IF(_xlfn.XLOOKUP($C728,customers!$A:$A,customers!B:B," ",0) = 0, "N/A", _xlfn.XLOOKUP($C728,customers!$A:$A,customers!B:B," ",0))</f>
        <v>Derrek Allpress</v>
      </c>
      <c r="G728" t="str">
        <f>IF(_xlfn.XLOOKUP($C728,customers!$A:$A,customers!C:C," ",0) = 0, "N/A", _xlfn.XLOOKUP(C728,customers!$A:$A,customers!C:C," ",0))</f>
        <v>N/A</v>
      </c>
      <c r="H728" t="str">
        <f>IF(_xlfn.XLOOKUP(C728,customers!A:A,customers!D:D," ",0) = 0, "N/A", _xlfn.XLOOKUP(C728,customers!A:A,customers!D:D," ",0))</f>
        <v>+1 (562) 723-4457</v>
      </c>
      <c r="I728" t="str">
        <f>IF(_xlfn.XLOOKUP($C728,customers!$A:$A,customers!E:E," ",0) = 0, "N/A", _xlfn.XLOOKUP($C728,customers!$A:$A,customers!E:E," ",0))</f>
        <v>66 Lakeland Trail</v>
      </c>
      <c r="J728" t="str">
        <f>IF(_xlfn.XLOOKUP($C728,customers!$A:$A,customers!F:F," ",0) = 0, "N/A", _xlfn.XLOOKUP($C728,customers!$A:$A,customers!F:F," ",0))</f>
        <v>Long Beach</v>
      </c>
      <c r="K728" t="str">
        <f>IF(_xlfn.XLOOKUP($C728,customers!$A:$A,customers!G:G," ",0) = 0, "N/A", _xlfn.XLOOKUP($C728,customers!$A:$A,customers!G:G," ",0))</f>
        <v>United States</v>
      </c>
      <c r="L728">
        <f>IF(_xlfn.XLOOKUP($C728,customers!$A:$A,customers!H:H," ",0) = 0, "N/A", _xlfn.XLOOKUP($C728,customers!$A:$A,customers!H:H," ",0))</f>
        <v>90831</v>
      </c>
      <c r="M728" t="str">
        <f>IF(_xlfn.XLOOKUP($C728,customers!$A:$A,customers!I:I," ",0) = 0, "N/A", _xlfn.XLOOKUP($C728,customers!$A:$A,customers!I:I," ",0))</f>
        <v>No</v>
      </c>
      <c r="N728" t="str">
        <f>_xlfn.XLOOKUP($D728,products!$A:$A,products!B:B,,0)</f>
        <v>Lib</v>
      </c>
      <c r="O728" t="str">
        <f>_xlfn.XLOOKUP($D728,products!$A:$A,products!C:C,,0)</f>
        <v>L</v>
      </c>
      <c r="P728">
        <f>_xlfn.XLOOKUP($D728,products!$A:$A,products!D:D,,0)</f>
        <v>2.5</v>
      </c>
      <c r="Q728">
        <f>_xlfn.XLOOKUP($D728,products!$A:$A,products!E:E,,0)</f>
        <v>36.454999999999998</v>
      </c>
      <c r="R728">
        <f>_xlfn.XLOOKUP($D728,products!$A:$A,products!F:F,,0)</f>
        <v>1.4581999999999999</v>
      </c>
      <c r="S728">
        <f>_xlfn.XLOOKUP($D728,products!$A:$A,products!G:G,,0)</f>
        <v>4.7391499999999995</v>
      </c>
      <c r="T728">
        <f t="shared" si="11"/>
        <v>145.82</v>
      </c>
    </row>
    <row r="729" spans="1:20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t="str">
        <f>IF(_xlfn.XLOOKUP($C729,customers!$A:$A,customers!B:B," ",0) = 0, "N/A", _xlfn.XLOOKUP($C729,customers!$A:$A,customers!B:B," ",0))</f>
        <v>Rikki Tomkowicz</v>
      </c>
      <c r="G729" t="str">
        <f>IF(_xlfn.XLOOKUP($C729,customers!$A:$A,customers!C:C," ",0) = 0, "N/A", _xlfn.XLOOKUP(C729,customers!$A:$A,customers!C:C," ",0))</f>
        <v>rtomkowiczk7@bravesites.com</v>
      </c>
      <c r="H729" t="str">
        <f>IF(_xlfn.XLOOKUP(C729,customers!A:A,customers!D:D," ",0) = 0, "N/A", _xlfn.XLOOKUP(C729,customers!A:A,customers!D:D," ",0))</f>
        <v>+353 (849) 645-1593</v>
      </c>
      <c r="I729" t="str">
        <f>IF(_xlfn.XLOOKUP($C729,customers!$A:$A,customers!E:E," ",0) = 0, "N/A", _xlfn.XLOOKUP($C729,customers!$A:$A,customers!E:E," ",0))</f>
        <v>76 Larry Junction</v>
      </c>
      <c r="J729" t="str">
        <f>IF(_xlfn.XLOOKUP($C729,customers!$A:$A,customers!F:F," ",0) = 0, "N/A", _xlfn.XLOOKUP($C729,customers!$A:$A,customers!F:F," ",0))</f>
        <v>Lusk</v>
      </c>
      <c r="K729" t="str">
        <f>IF(_xlfn.XLOOKUP($C729,customers!$A:$A,customers!G:G," ",0) = 0, "N/A", _xlfn.XLOOKUP($C729,customers!$A:$A,customers!G:G," ",0))</f>
        <v>Ireland</v>
      </c>
      <c r="L729" t="str">
        <f>IF(_xlfn.XLOOKUP($C729,customers!$A:$A,customers!H:H," ",0) = 0, "N/A", _xlfn.XLOOKUP($C729,customers!$A:$A,customers!H:H," ",0))</f>
        <v>K45</v>
      </c>
      <c r="M729" t="str">
        <f>IF(_xlfn.XLOOKUP($C729,customers!$A:$A,customers!I:I," ",0) = 0, "N/A", _xlfn.XLOOKUP($C729,customers!$A:$A,customers!I:I," ",0))</f>
        <v>Yes</v>
      </c>
      <c r="N729" t="str">
        <f>_xlfn.XLOOKUP($D729,products!$A:$A,products!B:B,,0)</f>
        <v>Rob</v>
      </c>
      <c r="O729" t="str">
        <f>_xlfn.XLOOKUP($D729,products!$A:$A,products!C:C,,0)</f>
        <v>M</v>
      </c>
      <c r="P729">
        <f>_xlfn.XLOOKUP($D729,products!$A:$A,products!D:D,,0)</f>
        <v>0.5</v>
      </c>
      <c r="Q729">
        <f>_xlfn.XLOOKUP($D729,products!$A:$A,products!E:E,,0)</f>
        <v>5.97</v>
      </c>
      <c r="R729">
        <f>_xlfn.XLOOKUP($D729,products!$A:$A,products!F:F,,0)</f>
        <v>1.194</v>
      </c>
      <c r="S729">
        <f>_xlfn.XLOOKUP($D729,products!$A:$A,products!G:G,,0)</f>
        <v>0.35819999999999996</v>
      </c>
      <c r="T729">
        <f t="shared" si="11"/>
        <v>29.849999999999998</v>
      </c>
    </row>
    <row r="730" spans="1:20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t="str">
        <f>IF(_xlfn.XLOOKUP($C730,customers!$A:$A,customers!B:B," ",0) = 0, "N/A", _xlfn.XLOOKUP($C730,customers!$A:$A,customers!B:B," ",0))</f>
        <v>Rochette Huscroft</v>
      </c>
      <c r="G730" t="str">
        <f>IF(_xlfn.XLOOKUP($C730,customers!$A:$A,customers!C:C," ",0) = 0, "N/A", _xlfn.XLOOKUP(C730,customers!$A:$A,customers!C:C," ",0))</f>
        <v>rhuscroftk8@jimdo.com</v>
      </c>
      <c r="H730" t="str">
        <f>IF(_xlfn.XLOOKUP(C730,customers!A:A,customers!D:D," ",0) = 0, "N/A", _xlfn.XLOOKUP(C730,customers!A:A,customers!D:D," ",0))</f>
        <v>+1 (775) 223-5044</v>
      </c>
      <c r="I730" t="str">
        <f>IF(_xlfn.XLOOKUP($C730,customers!$A:$A,customers!E:E," ",0) = 0, "N/A", _xlfn.XLOOKUP($C730,customers!$A:$A,customers!E:E," ",0))</f>
        <v>6111 Bobwhite Way</v>
      </c>
      <c r="J730" t="str">
        <f>IF(_xlfn.XLOOKUP($C730,customers!$A:$A,customers!F:F," ",0) = 0, "N/A", _xlfn.XLOOKUP($C730,customers!$A:$A,customers!F:F," ",0))</f>
        <v>Reno</v>
      </c>
      <c r="K730" t="str">
        <f>IF(_xlfn.XLOOKUP($C730,customers!$A:$A,customers!G:G," ",0) = 0, "N/A", _xlfn.XLOOKUP($C730,customers!$A:$A,customers!G:G," ",0))</f>
        <v>United States</v>
      </c>
      <c r="L730">
        <f>IF(_xlfn.XLOOKUP($C730,customers!$A:$A,customers!H:H," ",0) = 0, "N/A", _xlfn.XLOOKUP($C730,customers!$A:$A,customers!H:H," ",0))</f>
        <v>89510</v>
      </c>
      <c r="M730" t="str">
        <f>IF(_xlfn.XLOOKUP($C730,customers!$A:$A,customers!I:I," ",0) = 0, "N/A", _xlfn.XLOOKUP($C730,customers!$A:$A,customers!I:I," ",0))</f>
        <v>Yes</v>
      </c>
      <c r="N730" t="str">
        <f>_xlfn.XLOOKUP($D730,products!$A:$A,products!B:B,,0)</f>
        <v>Exc</v>
      </c>
      <c r="O730" t="str">
        <f>_xlfn.XLOOKUP($D730,products!$A:$A,products!C:C,,0)</f>
        <v>D</v>
      </c>
      <c r="P730">
        <f>_xlfn.XLOOKUP($D730,products!$A:$A,products!D:D,,0)</f>
        <v>0.5</v>
      </c>
      <c r="Q730">
        <f>_xlfn.XLOOKUP($D730,products!$A:$A,products!E:E,,0)</f>
        <v>7.29</v>
      </c>
      <c r="R730">
        <f>_xlfn.XLOOKUP($D730,products!$A:$A,products!F:F,,0)</f>
        <v>1.458</v>
      </c>
      <c r="S730">
        <f>_xlfn.XLOOKUP($D730,products!$A:$A,products!G:G,,0)</f>
        <v>0.80190000000000006</v>
      </c>
      <c r="T730">
        <f t="shared" si="11"/>
        <v>21.87</v>
      </c>
    </row>
    <row r="731" spans="1:20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t="str">
        <f>IF(_xlfn.XLOOKUP($C731,customers!$A:$A,customers!B:B," ",0) = 0, "N/A", _xlfn.XLOOKUP($C731,customers!$A:$A,customers!B:B," ",0))</f>
        <v>Selle Scurrer</v>
      </c>
      <c r="G731" t="str">
        <f>IF(_xlfn.XLOOKUP($C731,customers!$A:$A,customers!C:C," ",0) = 0, "N/A", _xlfn.XLOOKUP(C731,customers!$A:$A,customers!C:C," ",0))</f>
        <v>sscurrerk9@flavors.me</v>
      </c>
      <c r="H731" t="str">
        <f>IF(_xlfn.XLOOKUP(C731,customers!A:A,customers!D:D," ",0) = 0, "N/A", _xlfn.XLOOKUP(C731,customers!A:A,customers!D:D," ",0))</f>
        <v>+44 (520) 402-1303</v>
      </c>
      <c r="I731" t="str">
        <f>IF(_xlfn.XLOOKUP($C731,customers!$A:$A,customers!E:E," ",0) = 0, "N/A", _xlfn.XLOOKUP($C731,customers!$A:$A,customers!E:E," ",0))</f>
        <v>99 Mariners Cove Trail</v>
      </c>
      <c r="J731" t="str">
        <f>IF(_xlfn.XLOOKUP($C731,customers!$A:$A,customers!F:F," ",0) = 0, "N/A", _xlfn.XLOOKUP($C731,customers!$A:$A,customers!F:F," ",0))</f>
        <v>Upton</v>
      </c>
      <c r="K731" t="str">
        <f>IF(_xlfn.XLOOKUP($C731,customers!$A:$A,customers!G:G," ",0) = 0, "N/A", _xlfn.XLOOKUP($C731,customers!$A:$A,customers!G:G," ",0))</f>
        <v>United Kingdom</v>
      </c>
      <c r="L731" t="str">
        <f>IF(_xlfn.XLOOKUP($C731,customers!$A:$A,customers!H:H," ",0) = 0, "N/A", _xlfn.XLOOKUP($C731,customers!$A:$A,customers!H:H," ",0))</f>
        <v>DN21</v>
      </c>
      <c r="M731" t="str">
        <f>IF(_xlfn.XLOOKUP($C731,customers!$A:$A,customers!I:I," ",0) = 0, "N/A", _xlfn.XLOOKUP($C731,customers!$A:$A,customers!I:I," ",0))</f>
        <v>No</v>
      </c>
      <c r="N731" t="str">
        <f>_xlfn.XLOOKUP($D731,products!$A:$A,products!B:B,,0)</f>
        <v>Lib</v>
      </c>
      <c r="O731" t="str">
        <f>_xlfn.XLOOKUP($D731,products!$A:$A,products!C:C,,0)</f>
        <v>M</v>
      </c>
      <c r="P731">
        <f>_xlfn.XLOOKUP($D731,products!$A:$A,products!D:D,,0)</f>
        <v>0.2</v>
      </c>
      <c r="Q731">
        <f>_xlfn.XLOOKUP($D731,products!$A:$A,products!E:E,,0)</f>
        <v>4.3650000000000002</v>
      </c>
      <c r="R731">
        <f>_xlfn.XLOOKUP($D731,products!$A:$A,products!F:F,,0)</f>
        <v>2.1825000000000001</v>
      </c>
      <c r="S731">
        <f>_xlfn.XLOOKUP($D731,products!$A:$A,products!G:G,,0)</f>
        <v>0.56745000000000001</v>
      </c>
      <c r="T731">
        <f t="shared" si="11"/>
        <v>4.3650000000000002</v>
      </c>
    </row>
    <row r="732" spans="1:20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t="str">
        <f>IF(_xlfn.XLOOKUP($C732,customers!$A:$A,customers!B:B," ",0) = 0, "N/A", _xlfn.XLOOKUP($C732,customers!$A:$A,customers!B:B," ",0))</f>
        <v>Andie Rudram</v>
      </c>
      <c r="G732" t="str">
        <f>IF(_xlfn.XLOOKUP($C732,customers!$A:$A,customers!C:C," ",0) = 0, "N/A", _xlfn.XLOOKUP(C732,customers!$A:$A,customers!C:C," ",0))</f>
        <v>arudramka@prnewswire.com</v>
      </c>
      <c r="H732" t="str">
        <f>IF(_xlfn.XLOOKUP(C732,customers!A:A,customers!D:D," ",0) = 0, "N/A", _xlfn.XLOOKUP(C732,customers!A:A,customers!D:D," ",0))</f>
        <v>+1 (702) 333-7442</v>
      </c>
      <c r="I732" t="str">
        <f>IF(_xlfn.XLOOKUP($C732,customers!$A:$A,customers!E:E," ",0) = 0, "N/A", _xlfn.XLOOKUP($C732,customers!$A:$A,customers!E:E," ",0))</f>
        <v>5600 Bultman Court</v>
      </c>
      <c r="J732" t="str">
        <f>IF(_xlfn.XLOOKUP($C732,customers!$A:$A,customers!F:F," ",0) = 0, "N/A", _xlfn.XLOOKUP($C732,customers!$A:$A,customers!F:F," ",0))</f>
        <v>Las Vegas</v>
      </c>
      <c r="K732" t="str">
        <f>IF(_xlfn.XLOOKUP($C732,customers!$A:$A,customers!G:G," ",0) = 0, "N/A", _xlfn.XLOOKUP($C732,customers!$A:$A,customers!G:G," ",0))</f>
        <v>United States</v>
      </c>
      <c r="L732">
        <f>IF(_xlfn.XLOOKUP($C732,customers!$A:$A,customers!H:H," ",0) = 0, "N/A", _xlfn.XLOOKUP($C732,customers!$A:$A,customers!H:H," ",0))</f>
        <v>89155</v>
      </c>
      <c r="M732" t="str">
        <f>IF(_xlfn.XLOOKUP($C732,customers!$A:$A,customers!I:I," ",0) = 0, "N/A", _xlfn.XLOOKUP($C732,customers!$A:$A,customers!I:I," ",0))</f>
        <v>No</v>
      </c>
      <c r="N732" t="str">
        <f>_xlfn.XLOOKUP($D732,products!$A:$A,products!B:B,,0)</f>
        <v>Lib</v>
      </c>
      <c r="O732" t="str">
        <f>_xlfn.XLOOKUP($D732,products!$A:$A,products!C:C,,0)</f>
        <v>L</v>
      </c>
      <c r="P732">
        <f>_xlfn.XLOOKUP($D732,products!$A:$A,products!D:D,,0)</f>
        <v>2.5</v>
      </c>
      <c r="Q732">
        <f>_xlfn.XLOOKUP($D732,products!$A:$A,products!E:E,,0)</f>
        <v>36.454999999999998</v>
      </c>
      <c r="R732">
        <f>_xlfn.XLOOKUP($D732,products!$A:$A,products!F:F,,0)</f>
        <v>1.4581999999999999</v>
      </c>
      <c r="S732">
        <f>_xlfn.XLOOKUP($D732,products!$A:$A,products!G:G,,0)</f>
        <v>4.7391499999999995</v>
      </c>
      <c r="T732">
        <f t="shared" si="11"/>
        <v>36.454999999999998</v>
      </c>
    </row>
    <row r="733" spans="1:20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t="str">
        <f>IF(_xlfn.XLOOKUP($C733,customers!$A:$A,customers!B:B," ",0) = 0, "N/A", _xlfn.XLOOKUP($C733,customers!$A:$A,customers!B:B," ",0))</f>
        <v>Leta Clarricoates</v>
      </c>
      <c r="G733" t="str">
        <f>IF(_xlfn.XLOOKUP($C733,customers!$A:$A,customers!C:C," ",0) = 0, "N/A", _xlfn.XLOOKUP(C733,customers!$A:$A,customers!C:C," ",0))</f>
        <v>N/A</v>
      </c>
      <c r="H733" t="str">
        <f>IF(_xlfn.XLOOKUP(C733,customers!A:A,customers!D:D," ",0) = 0, "N/A", _xlfn.XLOOKUP(C733,customers!A:A,customers!D:D," ",0))</f>
        <v>+1 (302) 620-1205</v>
      </c>
      <c r="I733" t="str">
        <f>IF(_xlfn.XLOOKUP($C733,customers!$A:$A,customers!E:E," ",0) = 0, "N/A", _xlfn.XLOOKUP($C733,customers!$A:$A,customers!E:E," ",0))</f>
        <v>12504 Westport Hill</v>
      </c>
      <c r="J733" t="str">
        <f>IF(_xlfn.XLOOKUP($C733,customers!$A:$A,customers!F:F," ",0) = 0, "N/A", _xlfn.XLOOKUP($C733,customers!$A:$A,customers!F:F," ",0))</f>
        <v>Wilmington</v>
      </c>
      <c r="K733" t="str">
        <f>IF(_xlfn.XLOOKUP($C733,customers!$A:$A,customers!G:G," ",0) = 0, "N/A", _xlfn.XLOOKUP($C733,customers!$A:$A,customers!G:G," ",0))</f>
        <v>United States</v>
      </c>
      <c r="L733">
        <f>IF(_xlfn.XLOOKUP($C733,customers!$A:$A,customers!H:H," ",0) = 0, "N/A", _xlfn.XLOOKUP($C733,customers!$A:$A,customers!H:H," ",0))</f>
        <v>19805</v>
      </c>
      <c r="M733" t="str">
        <f>IF(_xlfn.XLOOKUP($C733,customers!$A:$A,customers!I:I," ",0) = 0, "N/A", _xlfn.XLOOKUP($C733,customers!$A:$A,customers!I:I," ",0))</f>
        <v>Yes</v>
      </c>
      <c r="N733" t="str">
        <f>_xlfn.XLOOKUP($D733,products!$A:$A,products!B:B,,0)</f>
        <v>Lib</v>
      </c>
      <c r="O733" t="str">
        <f>_xlfn.XLOOKUP($D733,products!$A:$A,products!C:C,,0)</f>
        <v>D</v>
      </c>
      <c r="P733">
        <f>_xlfn.XLOOKUP($D733,products!$A:$A,products!D:D,,0)</f>
        <v>0.2</v>
      </c>
      <c r="Q733">
        <f>_xlfn.XLOOKUP($D733,products!$A:$A,products!E:E,,0)</f>
        <v>3.8849999999999998</v>
      </c>
      <c r="R733">
        <f>_xlfn.XLOOKUP($D733,products!$A:$A,products!F:F,,0)</f>
        <v>1.9424999999999999</v>
      </c>
      <c r="S733">
        <f>_xlfn.XLOOKUP($D733,products!$A:$A,products!G:G,,0)</f>
        <v>0.50505</v>
      </c>
      <c r="T733">
        <f t="shared" si="11"/>
        <v>15.54</v>
      </c>
    </row>
    <row r="734" spans="1:20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t="str">
        <f>IF(_xlfn.XLOOKUP($C734,customers!$A:$A,customers!B:B," ",0) = 0, "N/A", _xlfn.XLOOKUP($C734,customers!$A:$A,customers!B:B," ",0))</f>
        <v>Jacquelyn Maha</v>
      </c>
      <c r="G734" t="str">
        <f>IF(_xlfn.XLOOKUP($C734,customers!$A:$A,customers!C:C," ",0) = 0, "N/A", _xlfn.XLOOKUP(C734,customers!$A:$A,customers!C:C," ",0))</f>
        <v>jmahakc@cyberchimps.com</v>
      </c>
      <c r="H734" t="str">
        <f>IF(_xlfn.XLOOKUP(C734,customers!A:A,customers!D:D," ",0) = 0, "N/A", _xlfn.XLOOKUP(C734,customers!A:A,customers!D:D," ",0))</f>
        <v>+1 (702) 238-8287</v>
      </c>
      <c r="I734" t="str">
        <f>IF(_xlfn.XLOOKUP($C734,customers!$A:$A,customers!E:E," ",0) = 0, "N/A", _xlfn.XLOOKUP($C734,customers!$A:$A,customers!E:E," ",0))</f>
        <v>604 Hintze Place</v>
      </c>
      <c r="J734" t="str">
        <f>IF(_xlfn.XLOOKUP($C734,customers!$A:$A,customers!F:F," ",0) = 0, "N/A", _xlfn.XLOOKUP($C734,customers!$A:$A,customers!F:F," ",0))</f>
        <v>Reno</v>
      </c>
      <c r="K734" t="str">
        <f>IF(_xlfn.XLOOKUP($C734,customers!$A:$A,customers!G:G," ",0) = 0, "N/A", _xlfn.XLOOKUP($C734,customers!$A:$A,customers!G:G," ",0))</f>
        <v>United States</v>
      </c>
      <c r="L734">
        <f>IF(_xlfn.XLOOKUP($C734,customers!$A:$A,customers!H:H," ",0) = 0, "N/A", _xlfn.XLOOKUP($C734,customers!$A:$A,customers!H:H," ",0))</f>
        <v>89550</v>
      </c>
      <c r="M734" t="str">
        <f>IF(_xlfn.XLOOKUP($C734,customers!$A:$A,customers!I:I," ",0) = 0, "N/A", _xlfn.XLOOKUP($C734,customers!$A:$A,customers!I:I," ",0))</f>
        <v>No</v>
      </c>
      <c r="N734" t="str">
        <f>_xlfn.XLOOKUP($D734,products!$A:$A,products!B:B,,0)</f>
        <v>Exc</v>
      </c>
      <c r="O734" t="str">
        <f>_xlfn.XLOOKUP($D734,products!$A:$A,products!C:C,,0)</f>
        <v>L</v>
      </c>
      <c r="P734">
        <f>_xlfn.XLOOKUP($D734,products!$A:$A,products!D:D,,0)</f>
        <v>0.2</v>
      </c>
      <c r="Q734">
        <f>_xlfn.XLOOKUP($D734,products!$A:$A,products!E:E,,0)</f>
        <v>4.4550000000000001</v>
      </c>
      <c r="R734">
        <f>_xlfn.XLOOKUP($D734,products!$A:$A,products!F:F,,0)</f>
        <v>2.2275</v>
      </c>
      <c r="S734">
        <f>_xlfn.XLOOKUP($D734,products!$A:$A,products!G:G,,0)</f>
        <v>0.49004999999999999</v>
      </c>
      <c r="T734">
        <f t="shared" si="11"/>
        <v>8.91</v>
      </c>
    </row>
    <row r="735" spans="1:20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t="str">
        <f>IF(_xlfn.XLOOKUP($C735,customers!$A:$A,customers!B:B," ",0) = 0, "N/A", _xlfn.XLOOKUP($C735,customers!$A:$A,customers!B:B," ",0))</f>
        <v>Glory Clemon</v>
      </c>
      <c r="G735" t="str">
        <f>IF(_xlfn.XLOOKUP($C735,customers!$A:$A,customers!C:C," ",0) = 0, "N/A", _xlfn.XLOOKUP(C735,customers!$A:$A,customers!C:C," ",0))</f>
        <v>gclemonkd@networksolutions.com</v>
      </c>
      <c r="H735" t="str">
        <f>IF(_xlfn.XLOOKUP(C735,customers!A:A,customers!D:D," ",0) = 0, "N/A", _xlfn.XLOOKUP(C735,customers!A:A,customers!D:D," ",0))</f>
        <v>+1 (205) 681-2376</v>
      </c>
      <c r="I735" t="str">
        <f>IF(_xlfn.XLOOKUP($C735,customers!$A:$A,customers!E:E," ",0) = 0, "N/A", _xlfn.XLOOKUP($C735,customers!$A:$A,customers!E:E," ",0))</f>
        <v>5 Pleasure Point</v>
      </c>
      <c r="J735" t="str">
        <f>IF(_xlfn.XLOOKUP($C735,customers!$A:$A,customers!F:F," ",0) = 0, "N/A", _xlfn.XLOOKUP($C735,customers!$A:$A,customers!F:F," ",0))</f>
        <v>Tuscaloosa</v>
      </c>
      <c r="K735" t="str">
        <f>IF(_xlfn.XLOOKUP($C735,customers!$A:$A,customers!G:G," ",0) = 0, "N/A", _xlfn.XLOOKUP($C735,customers!$A:$A,customers!G:G," ",0))</f>
        <v>United States</v>
      </c>
      <c r="L735">
        <f>IF(_xlfn.XLOOKUP($C735,customers!$A:$A,customers!H:H," ",0) = 0, "N/A", _xlfn.XLOOKUP($C735,customers!$A:$A,customers!H:H," ",0))</f>
        <v>35487</v>
      </c>
      <c r="M735" t="str">
        <f>IF(_xlfn.XLOOKUP($C735,customers!$A:$A,customers!I:I," ",0) = 0, "N/A", _xlfn.XLOOKUP($C735,customers!$A:$A,customers!I:I," ",0))</f>
        <v>Yes</v>
      </c>
      <c r="N735" t="str">
        <f>_xlfn.XLOOKUP($D735,products!$A:$A,products!B:B,,0)</f>
        <v>Lib</v>
      </c>
      <c r="O735" t="str">
        <f>_xlfn.XLOOKUP($D735,products!$A:$A,products!C:C,,0)</f>
        <v>M</v>
      </c>
      <c r="P735">
        <f>_xlfn.XLOOKUP($D735,products!$A:$A,products!D:D,,0)</f>
        <v>2.5</v>
      </c>
      <c r="Q735">
        <f>_xlfn.XLOOKUP($D735,products!$A:$A,products!E:E,,0)</f>
        <v>33.464999999999996</v>
      </c>
      <c r="R735">
        <f>_xlfn.XLOOKUP($D735,products!$A:$A,products!F:F,,0)</f>
        <v>1.3385999999999998</v>
      </c>
      <c r="S735">
        <f>_xlfn.XLOOKUP($D735,products!$A:$A,products!G:G,,0)</f>
        <v>4.3504499999999995</v>
      </c>
      <c r="T735">
        <f t="shared" si="11"/>
        <v>100.39499999999998</v>
      </c>
    </row>
    <row r="736" spans="1:20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t="str">
        <f>IF(_xlfn.XLOOKUP($C736,customers!$A:$A,customers!B:B," ",0) = 0, "N/A", _xlfn.XLOOKUP($C736,customers!$A:$A,customers!B:B," ",0))</f>
        <v>Alica Kift</v>
      </c>
      <c r="G736" t="str">
        <f>IF(_xlfn.XLOOKUP($C736,customers!$A:$A,customers!C:C," ",0) = 0, "N/A", _xlfn.XLOOKUP(C736,customers!$A:$A,customers!C:C," ",0))</f>
        <v>N/A</v>
      </c>
      <c r="H736" t="str">
        <f>IF(_xlfn.XLOOKUP(C736,customers!A:A,customers!D:D," ",0) = 0, "N/A", _xlfn.XLOOKUP(C736,customers!A:A,customers!D:D," ",0))</f>
        <v>+1 (209) 133-9447</v>
      </c>
      <c r="I736" t="str">
        <f>IF(_xlfn.XLOOKUP($C736,customers!$A:$A,customers!E:E," ",0) = 0, "N/A", _xlfn.XLOOKUP($C736,customers!$A:$A,customers!E:E," ",0))</f>
        <v>4214 Amoth Avenue</v>
      </c>
      <c r="J736" t="str">
        <f>IF(_xlfn.XLOOKUP($C736,customers!$A:$A,customers!F:F," ",0) = 0, "N/A", _xlfn.XLOOKUP($C736,customers!$A:$A,customers!F:F," ",0))</f>
        <v>Garden Grove</v>
      </c>
      <c r="K736" t="str">
        <f>IF(_xlfn.XLOOKUP($C736,customers!$A:$A,customers!G:G," ",0) = 0, "N/A", _xlfn.XLOOKUP($C736,customers!$A:$A,customers!G:G," ",0))</f>
        <v>United States</v>
      </c>
      <c r="L736">
        <f>IF(_xlfn.XLOOKUP($C736,customers!$A:$A,customers!H:H," ",0) = 0, "N/A", _xlfn.XLOOKUP($C736,customers!$A:$A,customers!H:H," ",0))</f>
        <v>92645</v>
      </c>
      <c r="M736" t="str">
        <f>IF(_xlfn.XLOOKUP($C736,customers!$A:$A,customers!I:I," ",0) = 0, "N/A", _xlfn.XLOOKUP($C736,customers!$A:$A,customers!I:I," ",0))</f>
        <v>No</v>
      </c>
      <c r="N736" t="str">
        <f>_xlfn.XLOOKUP($D736,products!$A:$A,products!B:B,,0)</f>
        <v>Rob</v>
      </c>
      <c r="O736" t="str">
        <f>_xlfn.XLOOKUP($D736,products!$A:$A,products!C:C,,0)</f>
        <v>D</v>
      </c>
      <c r="P736">
        <f>_xlfn.XLOOKUP($D736,products!$A:$A,products!D:D,,0)</f>
        <v>0.2</v>
      </c>
      <c r="Q736">
        <f>_xlfn.XLOOKUP($D736,products!$A:$A,products!E:E,,0)</f>
        <v>2.6849999999999996</v>
      </c>
      <c r="R736">
        <f>_xlfn.XLOOKUP($D736,products!$A:$A,products!F:F,,0)</f>
        <v>1.3424999999999998</v>
      </c>
      <c r="S736">
        <f>_xlfn.XLOOKUP($D736,products!$A:$A,products!G:G,,0)</f>
        <v>0.16109999999999997</v>
      </c>
      <c r="T736">
        <f t="shared" si="11"/>
        <v>13.424999999999997</v>
      </c>
    </row>
    <row r="737" spans="1:20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t="str">
        <f>IF(_xlfn.XLOOKUP($C737,customers!$A:$A,customers!B:B," ",0) = 0, "N/A", _xlfn.XLOOKUP($C737,customers!$A:$A,customers!B:B," ",0))</f>
        <v>Babb Pollins</v>
      </c>
      <c r="G737" t="str">
        <f>IF(_xlfn.XLOOKUP($C737,customers!$A:$A,customers!C:C," ",0) = 0, "N/A", _xlfn.XLOOKUP(C737,customers!$A:$A,customers!C:C," ",0))</f>
        <v>bpollinskf@shinystat.com</v>
      </c>
      <c r="H737" t="str">
        <f>IF(_xlfn.XLOOKUP(C737,customers!A:A,customers!D:D," ",0) = 0, "N/A", _xlfn.XLOOKUP(C737,customers!A:A,customers!D:D," ",0))</f>
        <v>N/A</v>
      </c>
      <c r="I737" t="str">
        <f>IF(_xlfn.XLOOKUP($C737,customers!$A:$A,customers!E:E," ",0) = 0, "N/A", _xlfn.XLOOKUP($C737,customers!$A:$A,customers!E:E," ",0))</f>
        <v>76 Ilene Way</v>
      </c>
      <c r="J737" t="str">
        <f>IF(_xlfn.XLOOKUP($C737,customers!$A:$A,customers!F:F," ",0) = 0, "N/A", _xlfn.XLOOKUP($C737,customers!$A:$A,customers!F:F," ",0))</f>
        <v>Shawnee Mission</v>
      </c>
      <c r="K737" t="str">
        <f>IF(_xlfn.XLOOKUP($C737,customers!$A:$A,customers!G:G," ",0) = 0, "N/A", _xlfn.XLOOKUP($C737,customers!$A:$A,customers!G:G," ",0))</f>
        <v>United States</v>
      </c>
      <c r="L737">
        <f>IF(_xlfn.XLOOKUP($C737,customers!$A:$A,customers!H:H," ",0) = 0, "N/A", _xlfn.XLOOKUP($C737,customers!$A:$A,customers!H:H," ",0))</f>
        <v>66225</v>
      </c>
      <c r="M737" t="str">
        <f>IF(_xlfn.XLOOKUP($C737,customers!$A:$A,customers!I:I," ",0) = 0, "N/A", _xlfn.XLOOKUP($C737,customers!$A:$A,customers!I:I," ",0))</f>
        <v>No</v>
      </c>
      <c r="N737" t="str">
        <f>_xlfn.XLOOKUP($D737,products!$A:$A,products!B:B,,0)</f>
        <v>Exc</v>
      </c>
      <c r="O737" t="str">
        <f>_xlfn.XLOOKUP($D737,products!$A:$A,products!C:C,,0)</f>
        <v>D</v>
      </c>
      <c r="P737">
        <f>_xlfn.XLOOKUP($D737,products!$A:$A,products!D:D,,0)</f>
        <v>0.2</v>
      </c>
      <c r="Q737">
        <f>_xlfn.XLOOKUP($D737,products!$A:$A,products!E:E,,0)</f>
        <v>3.645</v>
      </c>
      <c r="R737">
        <f>_xlfn.XLOOKUP($D737,products!$A:$A,products!F:F,,0)</f>
        <v>1.8225</v>
      </c>
      <c r="S737">
        <f>_xlfn.XLOOKUP($D737,products!$A:$A,products!G:G,,0)</f>
        <v>0.40095000000000003</v>
      </c>
      <c r="T737">
        <f t="shared" si="11"/>
        <v>21.87</v>
      </c>
    </row>
    <row r="738" spans="1:20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t="str">
        <f>IF(_xlfn.XLOOKUP($C738,customers!$A:$A,customers!B:B," ",0) = 0, "N/A", _xlfn.XLOOKUP($C738,customers!$A:$A,customers!B:B," ",0))</f>
        <v>Jarret Toye</v>
      </c>
      <c r="G738" t="str">
        <f>IF(_xlfn.XLOOKUP($C738,customers!$A:$A,customers!C:C," ",0) = 0, "N/A", _xlfn.XLOOKUP(C738,customers!$A:$A,customers!C:C," ",0))</f>
        <v>jtoyekg@pinterest.com</v>
      </c>
      <c r="H738" t="str">
        <f>IF(_xlfn.XLOOKUP(C738,customers!A:A,customers!D:D," ",0) = 0, "N/A", _xlfn.XLOOKUP(C738,customers!A:A,customers!D:D," ",0))</f>
        <v>+353 (587) 270-6561</v>
      </c>
      <c r="I738" t="str">
        <f>IF(_xlfn.XLOOKUP($C738,customers!$A:$A,customers!E:E," ",0) = 0, "N/A", _xlfn.XLOOKUP($C738,customers!$A:$A,customers!E:E," ",0))</f>
        <v>89789 Sachtjen Hill</v>
      </c>
      <c r="J738" t="str">
        <f>IF(_xlfn.XLOOKUP($C738,customers!$A:$A,customers!F:F," ",0) = 0, "N/A", _xlfn.XLOOKUP($C738,customers!$A:$A,customers!F:F," ",0))</f>
        <v>Ballivor</v>
      </c>
      <c r="K738" t="str">
        <f>IF(_xlfn.XLOOKUP($C738,customers!$A:$A,customers!G:G," ",0) = 0, "N/A", _xlfn.XLOOKUP($C738,customers!$A:$A,customers!G:G," ",0))</f>
        <v>Ireland</v>
      </c>
      <c r="L738" t="str">
        <f>IF(_xlfn.XLOOKUP($C738,customers!$A:$A,customers!H:H," ",0) = 0, "N/A", _xlfn.XLOOKUP($C738,customers!$A:$A,customers!H:H," ",0))</f>
        <v>D17</v>
      </c>
      <c r="M738" t="str">
        <f>IF(_xlfn.XLOOKUP($C738,customers!$A:$A,customers!I:I," ",0) = 0, "N/A", _xlfn.XLOOKUP($C738,customers!$A:$A,customers!I:I," ",0))</f>
        <v>Yes</v>
      </c>
      <c r="N738" t="str">
        <f>_xlfn.XLOOKUP($D738,products!$A:$A,products!B:B,,0)</f>
        <v>Lib</v>
      </c>
      <c r="O738" t="str">
        <f>_xlfn.XLOOKUP($D738,products!$A:$A,products!C:C,,0)</f>
        <v>D</v>
      </c>
      <c r="P738">
        <f>_xlfn.XLOOKUP($D738,products!$A:$A,products!D:D,,0)</f>
        <v>1</v>
      </c>
      <c r="Q738">
        <f>_xlfn.XLOOKUP($D738,products!$A:$A,products!E:E,,0)</f>
        <v>12.95</v>
      </c>
      <c r="R738">
        <f>_xlfn.XLOOKUP($D738,products!$A:$A,products!F:F,,0)</f>
        <v>1.2949999999999999</v>
      </c>
      <c r="S738">
        <f>_xlfn.XLOOKUP($D738,products!$A:$A,products!G:G,,0)</f>
        <v>1.6835</v>
      </c>
      <c r="T738">
        <f t="shared" si="11"/>
        <v>25.9</v>
      </c>
    </row>
    <row r="739" spans="1:20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t="str">
        <f>IF(_xlfn.XLOOKUP($C739,customers!$A:$A,customers!B:B," ",0) = 0, "N/A", _xlfn.XLOOKUP($C739,customers!$A:$A,customers!B:B," ",0))</f>
        <v>Carlie Linskill</v>
      </c>
      <c r="G739" t="str">
        <f>IF(_xlfn.XLOOKUP($C739,customers!$A:$A,customers!C:C," ",0) = 0, "N/A", _xlfn.XLOOKUP(C739,customers!$A:$A,customers!C:C," ",0))</f>
        <v>clinskillkh@sphinn.com</v>
      </c>
      <c r="H739" t="str">
        <f>IF(_xlfn.XLOOKUP(C739,customers!A:A,customers!D:D," ",0) = 0, "N/A", _xlfn.XLOOKUP(C739,customers!A:A,customers!D:D," ",0))</f>
        <v>+1 (513) 743-7556</v>
      </c>
      <c r="I739" t="str">
        <f>IF(_xlfn.XLOOKUP($C739,customers!$A:$A,customers!E:E," ",0) = 0, "N/A", _xlfn.XLOOKUP($C739,customers!$A:$A,customers!E:E," ",0))</f>
        <v>05296 Debra Alley</v>
      </c>
      <c r="J739" t="str">
        <f>IF(_xlfn.XLOOKUP($C739,customers!$A:$A,customers!F:F," ",0) = 0, "N/A", _xlfn.XLOOKUP($C739,customers!$A:$A,customers!F:F," ",0))</f>
        <v>Cincinnati</v>
      </c>
      <c r="K739" t="str">
        <f>IF(_xlfn.XLOOKUP($C739,customers!$A:$A,customers!G:G," ",0) = 0, "N/A", _xlfn.XLOOKUP($C739,customers!$A:$A,customers!G:G," ",0))</f>
        <v>United States</v>
      </c>
      <c r="L739">
        <f>IF(_xlfn.XLOOKUP($C739,customers!$A:$A,customers!H:H," ",0) = 0, "N/A", _xlfn.XLOOKUP($C739,customers!$A:$A,customers!H:H," ",0))</f>
        <v>45228</v>
      </c>
      <c r="M739" t="str">
        <f>IF(_xlfn.XLOOKUP($C739,customers!$A:$A,customers!I:I," ",0) = 0, "N/A", _xlfn.XLOOKUP($C739,customers!$A:$A,customers!I:I," ",0))</f>
        <v>No</v>
      </c>
      <c r="N739" t="str">
        <f>_xlfn.XLOOKUP($D739,products!$A:$A,products!B:B,,0)</f>
        <v>Ara</v>
      </c>
      <c r="O739" t="str">
        <f>_xlfn.XLOOKUP($D739,products!$A:$A,products!C:C,,0)</f>
        <v>M</v>
      </c>
      <c r="P739">
        <f>_xlfn.XLOOKUP($D739,products!$A:$A,products!D:D,,0)</f>
        <v>1</v>
      </c>
      <c r="Q739">
        <f>_xlfn.XLOOKUP($D739,products!$A:$A,products!E:E,,0)</f>
        <v>11.25</v>
      </c>
      <c r="R739">
        <f>_xlfn.XLOOKUP($D739,products!$A:$A,products!F:F,,0)</f>
        <v>1.125</v>
      </c>
      <c r="S739">
        <f>_xlfn.XLOOKUP($D739,products!$A:$A,products!G:G,,0)</f>
        <v>1.0125</v>
      </c>
      <c r="T739">
        <f t="shared" si="11"/>
        <v>56.25</v>
      </c>
    </row>
    <row r="740" spans="1:20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t="str">
        <f>IF(_xlfn.XLOOKUP($C740,customers!$A:$A,customers!B:B," ",0) = 0, "N/A", _xlfn.XLOOKUP($C740,customers!$A:$A,customers!B:B," ",0))</f>
        <v>Natal Vigrass</v>
      </c>
      <c r="G740" t="str">
        <f>IF(_xlfn.XLOOKUP($C740,customers!$A:$A,customers!C:C," ",0) = 0, "N/A", _xlfn.XLOOKUP(C740,customers!$A:$A,customers!C:C," ",0))</f>
        <v>nvigrasski@ezinearticles.com</v>
      </c>
      <c r="H740" t="str">
        <f>IF(_xlfn.XLOOKUP(C740,customers!A:A,customers!D:D," ",0) = 0, "N/A", _xlfn.XLOOKUP(C740,customers!A:A,customers!D:D," ",0))</f>
        <v>+44 (336) 257-7415</v>
      </c>
      <c r="I740" t="str">
        <f>IF(_xlfn.XLOOKUP($C740,customers!$A:$A,customers!E:E," ",0) = 0, "N/A", _xlfn.XLOOKUP($C740,customers!$A:$A,customers!E:E," ",0))</f>
        <v>1375 Parkside Junction</v>
      </c>
      <c r="J740" t="str">
        <f>IF(_xlfn.XLOOKUP($C740,customers!$A:$A,customers!F:F," ",0) = 0, "N/A", _xlfn.XLOOKUP($C740,customers!$A:$A,customers!F:F," ",0))</f>
        <v>Whitwell</v>
      </c>
      <c r="K740" t="str">
        <f>IF(_xlfn.XLOOKUP($C740,customers!$A:$A,customers!G:G," ",0) = 0, "N/A", _xlfn.XLOOKUP($C740,customers!$A:$A,customers!G:G," ",0))</f>
        <v>United Kingdom</v>
      </c>
      <c r="L740" t="str">
        <f>IF(_xlfn.XLOOKUP($C740,customers!$A:$A,customers!H:H," ",0) = 0, "N/A", _xlfn.XLOOKUP($C740,customers!$A:$A,customers!H:H," ",0))</f>
        <v>DL10</v>
      </c>
      <c r="M740" t="str">
        <f>IF(_xlfn.XLOOKUP($C740,customers!$A:$A,customers!I:I," ",0) = 0, "N/A", _xlfn.XLOOKUP($C740,customers!$A:$A,customers!I:I," ",0))</f>
        <v>No</v>
      </c>
      <c r="N740" t="str">
        <f>_xlfn.XLOOKUP($D740,products!$A:$A,products!B:B,,0)</f>
        <v>Rob</v>
      </c>
      <c r="O740" t="str">
        <f>_xlfn.XLOOKUP($D740,products!$A:$A,products!C:C,,0)</f>
        <v>L</v>
      </c>
      <c r="P740">
        <f>_xlfn.XLOOKUP($D740,products!$A:$A,products!D:D,,0)</f>
        <v>0.2</v>
      </c>
      <c r="Q740">
        <f>_xlfn.XLOOKUP($D740,products!$A:$A,products!E:E,,0)</f>
        <v>3.5849999999999995</v>
      </c>
      <c r="R740">
        <f>_xlfn.XLOOKUP($D740,products!$A:$A,products!F:F,,0)</f>
        <v>1.7924999999999998</v>
      </c>
      <c r="S740">
        <f>_xlfn.XLOOKUP($D740,products!$A:$A,products!G:G,,0)</f>
        <v>0.21509999999999996</v>
      </c>
      <c r="T740">
        <f t="shared" si="11"/>
        <v>10.754999999999999</v>
      </c>
    </row>
    <row r="741" spans="1:20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t="str">
        <f>IF(_xlfn.XLOOKUP($C741,customers!$A:$A,customers!B:B," ",0) = 0, "N/A", _xlfn.XLOOKUP($C741,customers!$A:$A,customers!B:B," ",0))</f>
        <v>Jimmy Dymoke</v>
      </c>
      <c r="G741" t="str">
        <f>IF(_xlfn.XLOOKUP($C741,customers!$A:$A,customers!C:C," ",0) = 0, "N/A", _xlfn.XLOOKUP(C741,customers!$A:$A,customers!C:C," ",0))</f>
        <v>jdymokeje@prnewswire.com</v>
      </c>
      <c r="H741" t="str">
        <f>IF(_xlfn.XLOOKUP(C741,customers!A:A,customers!D:D," ",0) = 0, "N/A", _xlfn.XLOOKUP(C741,customers!A:A,customers!D:D," ",0))</f>
        <v>+353 (390) 459-9269</v>
      </c>
      <c r="I741" t="str">
        <f>IF(_xlfn.XLOOKUP($C741,customers!$A:$A,customers!E:E," ",0) = 0, "N/A", _xlfn.XLOOKUP($C741,customers!$A:$A,customers!E:E," ",0))</f>
        <v>8424 Milwaukee Court</v>
      </c>
      <c r="J741" t="str">
        <f>IF(_xlfn.XLOOKUP($C741,customers!$A:$A,customers!F:F," ",0) = 0, "N/A", _xlfn.XLOOKUP($C741,customers!$A:$A,customers!F:F," ",0))</f>
        <v>Beaumont</v>
      </c>
      <c r="K741" t="str">
        <f>IF(_xlfn.XLOOKUP($C741,customers!$A:$A,customers!G:G," ",0) = 0, "N/A", _xlfn.XLOOKUP($C741,customers!$A:$A,customers!G:G," ",0))</f>
        <v>Ireland</v>
      </c>
      <c r="L741" t="str">
        <f>IF(_xlfn.XLOOKUP($C741,customers!$A:$A,customers!H:H," ",0) = 0, "N/A", _xlfn.XLOOKUP($C741,customers!$A:$A,customers!H:H," ",0))</f>
        <v>D17</v>
      </c>
      <c r="M741" t="str">
        <f>IF(_xlfn.XLOOKUP($C741,customers!$A:$A,customers!I:I," ",0) = 0, "N/A", _xlfn.XLOOKUP($C741,customers!$A:$A,customers!I:I," ",0))</f>
        <v>No</v>
      </c>
      <c r="N741" t="str">
        <f>_xlfn.XLOOKUP($D741,products!$A:$A,products!B:B,,0)</f>
        <v>Exc</v>
      </c>
      <c r="O741" t="str">
        <f>_xlfn.XLOOKUP($D741,products!$A:$A,products!C:C,,0)</f>
        <v>D</v>
      </c>
      <c r="P741">
        <f>_xlfn.XLOOKUP($D741,products!$A:$A,products!D:D,,0)</f>
        <v>0.2</v>
      </c>
      <c r="Q741">
        <f>_xlfn.XLOOKUP($D741,products!$A:$A,products!E:E,,0)</f>
        <v>3.645</v>
      </c>
      <c r="R741">
        <f>_xlfn.XLOOKUP($D741,products!$A:$A,products!F:F,,0)</f>
        <v>1.8225</v>
      </c>
      <c r="S741">
        <f>_xlfn.XLOOKUP($D741,products!$A:$A,products!G:G,,0)</f>
        <v>0.40095000000000003</v>
      </c>
      <c r="T741">
        <f t="shared" si="11"/>
        <v>18.225000000000001</v>
      </c>
    </row>
    <row r="742" spans="1:20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t="str">
        <f>IF(_xlfn.XLOOKUP($C742,customers!$A:$A,customers!B:B," ",0) = 0, "N/A", _xlfn.XLOOKUP($C742,customers!$A:$A,customers!B:B," ",0))</f>
        <v>Kandace Cragell</v>
      </c>
      <c r="G742" t="str">
        <f>IF(_xlfn.XLOOKUP($C742,customers!$A:$A,customers!C:C," ",0) = 0, "N/A", _xlfn.XLOOKUP(C742,customers!$A:$A,customers!C:C," ",0))</f>
        <v>kcragellkk@google.com</v>
      </c>
      <c r="H742" t="str">
        <f>IF(_xlfn.XLOOKUP(C742,customers!A:A,customers!D:D," ",0) = 0, "N/A", _xlfn.XLOOKUP(C742,customers!A:A,customers!D:D," ",0))</f>
        <v>+353 (458) 634-2269</v>
      </c>
      <c r="I742" t="str">
        <f>IF(_xlfn.XLOOKUP($C742,customers!$A:$A,customers!E:E," ",0) = 0, "N/A", _xlfn.XLOOKUP($C742,customers!$A:$A,customers!E:E," ",0))</f>
        <v>772 Buhler Point</v>
      </c>
      <c r="J742" t="str">
        <f>IF(_xlfn.XLOOKUP($C742,customers!$A:$A,customers!F:F," ",0) = 0, "N/A", _xlfn.XLOOKUP($C742,customers!$A:$A,customers!F:F," ",0))</f>
        <v>Dungarvan</v>
      </c>
      <c r="K742" t="str">
        <f>IF(_xlfn.XLOOKUP($C742,customers!$A:$A,customers!G:G," ",0) = 0, "N/A", _xlfn.XLOOKUP($C742,customers!$A:$A,customers!G:G," ",0))</f>
        <v>Ireland</v>
      </c>
      <c r="L742" t="str">
        <f>IF(_xlfn.XLOOKUP($C742,customers!$A:$A,customers!H:H," ",0) = 0, "N/A", _xlfn.XLOOKUP($C742,customers!$A:$A,customers!H:H," ",0))</f>
        <v>T56</v>
      </c>
      <c r="M742" t="str">
        <f>IF(_xlfn.XLOOKUP($C742,customers!$A:$A,customers!I:I," ",0) = 0, "N/A", _xlfn.XLOOKUP($C742,customers!$A:$A,customers!I:I," ",0))</f>
        <v>No</v>
      </c>
      <c r="N742" t="str">
        <f>_xlfn.XLOOKUP($D742,products!$A:$A,products!B:B,,0)</f>
        <v>Rob</v>
      </c>
      <c r="O742" t="str">
        <f>_xlfn.XLOOKUP($D742,products!$A:$A,products!C:C,,0)</f>
        <v>L</v>
      </c>
      <c r="P742">
        <f>_xlfn.XLOOKUP($D742,products!$A:$A,products!D:D,,0)</f>
        <v>0.5</v>
      </c>
      <c r="Q742">
        <f>_xlfn.XLOOKUP($D742,products!$A:$A,products!E:E,,0)</f>
        <v>7.169999999999999</v>
      </c>
      <c r="R742">
        <f>_xlfn.XLOOKUP($D742,products!$A:$A,products!F:F,,0)</f>
        <v>1.4339999999999997</v>
      </c>
      <c r="S742">
        <f>_xlfn.XLOOKUP($D742,products!$A:$A,products!G:G,,0)</f>
        <v>0.43019999999999992</v>
      </c>
      <c r="T742">
        <f t="shared" si="11"/>
        <v>28.679999999999996</v>
      </c>
    </row>
    <row r="743" spans="1:20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t="str">
        <f>IF(_xlfn.XLOOKUP($C743,customers!$A:$A,customers!B:B," ",0) = 0, "N/A", _xlfn.XLOOKUP($C743,customers!$A:$A,customers!B:B," ",0))</f>
        <v>Lyon Ibert</v>
      </c>
      <c r="G743" t="str">
        <f>IF(_xlfn.XLOOKUP($C743,customers!$A:$A,customers!C:C," ",0) = 0, "N/A", _xlfn.XLOOKUP(C743,customers!$A:$A,customers!C:C," ",0))</f>
        <v>libertkl@huffingtonpost.com</v>
      </c>
      <c r="H743" t="str">
        <f>IF(_xlfn.XLOOKUP(C743,customers!A:A,customers!D:D," ",0) = 0, "N/A", _xlfn.XLOOKUP(C743,customers!A:A,customers!D:D," ",0))</f>
        <v>+1 (408) 546-0790</v>
      </c>
      <c r="I743" t="str">
        <f>IF(_xlfn.XLOOKUP($C743,customers!$A:$A,customers!E:E," ",0) = 0, "N/A", _xlfn.XLOOKUP($C743,customers!$A:$A,customers!E:E," ",0))</f>
        <v>623 Paget Crossing</v>
      </c>
      <c r="J743" t="str">
        <f>IF(_xlfn.XLOOKUP($C743,customers!$A:$A,customers!F:F," ",0) = 0, "N/A", _xlfn.XLOOKUP($C743,customers!$A:$A,customers!F:F," ",0))</f>
        <v>Sunnyvale</v>
      </c>
      <c r="K743" t="str">
        <f>IF(_xlfn.XLOOKUP($C743,customers!$A:$A,customers!G:G," ",0) = 0, "N/A", _xlfn.XLOOKUP($C743,customers!$A:$A,customers!G:G," ",0))</f>
        <v>United States</v>
      </c>
      <c r="L743">
        <f>IF(_xlfn.XLOOKUP($C743,customers!$A:$A,customers!H:H," ",0) = 0, "N/A", _xlfn.XLOOKUP($C743,customers!$A:$A,customers!H:H," ",0))</f>
        <v>94089</v>
      </c>
      <c r="M743" t="str">
        <f>IF(_xlfn.XLOOKUP($C743,customers!$A:$A,customers!I:I," ",0) = 0, "N/A", _xlfn.XLOOKUP($C743,customers!$A:$A,customers!I:I," ",0))</f>
        <v>No</v>
      </c>
      <c r="N743" t="str">
        <f>_xlfn.XLOOKUP($D743,products!$A:$A,products!B:B,,0)</f>
        <v>Lib</v>
      </c>
      <c r="O743" t="str">
        <f>_xlfn.XLOOKUP($D743,products!$A:$A,products!C:C,,0)</f>
        <v>M</v>
      </c>
      <c r="P743">
        <f>_xlfn.XLOOKUP($D743,products!$A:$A,products!D:D,,0)</f>
        <v>0.2</v>
      </c>
      <c r="Q743">
        <f>_xlfn.XLOOKUP($D743,products!$A:$A,products!E:E,,0)</f>
        <v>4.3650000000000002</v>
      </c>
      <c r="R743">
        <f>_xlfn.XLOOKUP($D743,products!$A:$A,products!F:F,,0)</f>
        <v>2.1825000000000001</v>
      </c>
      <c r="S743">
        <f>_xlfn.XLOOKUP($D743,products!$A:$A,products!G:G,,0)</f>
        <v>0.56745000000000001</v>
      </c>
      <c r="T743">
        <f t="shared" si="11"/>
        <v>8.73</v>
      </c>
    </row>
    <row r="744" spans="1:20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t="str">
        <f>IF(_xlfn.XLOOKUP($C744,customers!$A:$A,customers!B:B," ",0) = 0, "N/A", _xlfn.XLOOKUP($C744,customers!$A:$A,customers!B:B," ",0))</f>
        <v>Reese Lidgey</v>
      </c>
      <c r="G744" t="str">
        <f>IF(_xlfn.XLOOKUP($C744,customers!$A:$A,customers!C:C," ",0) = 0, "N/A", _xlfn.XLOOKUP(C744,customers!$A:$A,customers!C:C," ",0))</f>
        <v>rlidgeykm@vimeo.com</v>
      </c>
      <c r="H744" t="str">
        <f>IF(_xlfn.XLOOKUP(C744,customers!A:A,customers!D:D," ",0) = 0, "N/A", _xlfn.XLOOKUP(C744,customers!A:A,customers!D:D," ",0))</f>
        <v>+1 (901) 276-4141</v>
      </c>
      <c r="I744" t="str">
        <f>IF(_xlfn.XLOOKUP($C744,customers!$A:$A,customers!E:E," ",0) = 0, "N/A", _xlfn.XLOOKUP($C744,customers!$A:$A,customers!E:E," ",0))</f>
        <v>22 Northwestern Alley</v>
      </c>
      <c r="J744" t="str">
        <f>IF(_xlfn.XLOOKUP($C744,customers!$A:$A,customers!F:F," ",0) = 0, "N/A", _xlfn.XLOOKUP($C744,customers!$A:$A,customers!F:F," ",0))</f>
        <v>Memphis</v>
      </c>
      <c r="K744" t="str">
        <f>IF(_xlfn.XLOOKUP($C744,customers!$A:$A,customers!G:G," ",0) = 0, "N/A", _xlfn.XLOOKUP($C744,customers!$A:$A,customers!G:G," ",0))</f>
        <v>United States</v>
      </c>
      <c r="L744">
        <f>IF(_xlfn.XLOOKUP($C744,customers!$A:$A,customers!H:H," ",0) = 0, "N/A", _xlfn.XLOOKUP($C744,customers!$A:$A,customers!H:H," ",0))</f>
        <v>38188</v>
      </c>
      <c r="M744" t="str">
        <f>IF(_xlfn.XLOOKUP($C744,customers!$A:$A,customers!I:I," ",0) = 0, "N/A", _xlfn.XLOOKUP($C744,customers!$A:$A,customers!I:I," ",0))</f>
        <v>No</v>
      </c>
      <c r="N744" t="str">
        <f>_xlfn.XLOOKUP($D744,products!$A:$A,products!B:B,,0)</f>
        <v>Lib</v>
      </c>
      <c r="O744" t="str">
        <f>_xlfn.XLOOKUP($D744,products!$A:$A,products!C:C,,0)</f>
        <v>M</v>
      </c>
      <c r="P744">
        <f>_xlfn.XLOOKUP($D744,products!$A:$A,products!D:D,,0)</f>
        <v>1</v>
      </c>
      <c r="Q744">
        <f>_xlfn.XLOOKUP($D744,products!$A:$A,products!E:E,,0)</f>
        <v>14.55</v>
      </c>
      <c r="R744">
        <f>_xlfn.XLOOKUP($D744,products!$A:$A,products!F:F,,0)</f>
        <v>1.4550000000000001</v>
      </c>
      <c r="S744">
        <f>_xlfn.XLOOKUP($D744,products!$A:$A,products!G:G,,0)</f>
        <v>1.8915000000000002</v>
      </c>
      <c r="T744">
        <f t="shared" si="11"/>
        <v>58.2</v>
      </c>
    </row>
    <row r="745" spans="1:20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t="str">
        <f>IF(_xlfn.XLOOKUP($C745,customers!$A:$A,customers!B:B," ",0) = 0, "N/A", _xlfn.XLOOKUP($C745,customers!$A:$A,customers!B:B," ",0))</f>
        <v>Tersina Castagne</v>
      </c>
      <c r="G745" t="str">
        <f>IF(_xlfn.XLOOKUP($C745,customers!$A:$A,customers!C:C," ",0) = 0, "N/A", _xlfn.XLOOKUP(C745,customers!$A:$A,customers!C:C," ",0))</f>
        <v>tcastagnekn@wikia.com</v>
      </c>
      <c r="H745" t="str">
        <f>IF(_xlfn.XLOOKUP(C745,customers!A:A,customers!D:D," ",0) = 0, "N/A", _xlfn.XLOOKUP(C745,customers!A:A,customers!D:D," ",0))</f>
        <v>+1 (407) 154-6967</v>
      </c>
      <c r="I745" t="str">
        <f>IF(_xlfn.XLOOKUP($C745,customers!$A:$A,customers!E:E," ",0) = 0, "N/A", _xlfn.XLOOKUP($C745,customers!$A:$A,customers!E:E," ",0))</f>
        <v>403 Mifflin Pass</v>
      </c>
      <c r="J745" t="str">
        <f>IF(_xlfn.XLOOKUP($C745,customers!$A:$A,customers!F:F," ",0) = 0, "N/A", _xlfn.XLOOKUP($C745,customers!$A:$A,customers!F:F," ",0))</f>
        <v>Orlando</v>
      </c>
      <c r="K745" t="str">
        <f>IF(_xlfn.XLOOKUP($C745,customers!$A:$A,customers!G:G," ",0) = 0, "N/A", _xlfn.XLOOKUP($C745,customers!$A:$A,customers!G:G," ",0))</f>
        <v>United States</v>
      </c>
      <c r="L745">
        <f>IF(_xlfn.XLOOKUP($C745,customers!$A:$A,customers!H:H," ",0) = 0, "N/A", _xlfn.XLOOKUP($C745,customers!$A:$A,customers!H:H," ",0))</f>
        <v>32868</v>
      </c>
      <c r="M745" t="str">
        <f>IF(_xlfn.XLOOKUP($C745,customers!$A:$A,customers!I:I," ",0) = 0, "N/A", _xlfn.XLOOKUP($C745,customers!$A:$A,customers!I:I," ",0))</f>
        <v>No</v>
      </c>
      <c r="N745" t="str">
        <f>_xlfn.XLOOKUP($D745,products!$A:$A,products!B:B,,0)</f>
        <v>Ara</v>
      </c>
      <c r="O745" t="str">
        <f>_xlfn.XLOOKUP($D745,products!$A:$A,products!C:C,,0)</f>
        <v>D</v>
      </c>
      <c r="P745">
        <f>_xlfn.XLOOKUP($D745,products!$A:$A,products!D:D,,0)</f>
        <v>0.5</v>
      </c>
      <c r="Q745">
        <f>_xlfn.XLOOKUP($D745,products!$A:$A,products!E:E,,0)</f>
        <v>5.97</v>
      </c>
      <c r="R745">
        <f>_xlfn.XLOOKUP($D745,products!$A:$A,products!F:F,,0)</f>
        <v>1.194</v>
      </c>
      <c r="S745">
        <f>_xlfn.XLOOKUP($D745,products!$A:$A,products!G:G,,0)</f>
        <v>0.5373</v>
      </c>
      <c r="T745">
        <f t="shared" si="11"/>
        <v>17.91</v>
      </c>
    </row>
    <row r="746" spans="1:20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t="str">
        <f>IF(_xlfn.XLOOKUP($C746,customers!$A:$A,customers!B:B," ",0) = 0, "N/A", _xlfn.XLOOKUP($C746,customers!$A:$A,customers!B:B," ",0))</f>
        <v>Samuele Klaaassen</v>
      </c>
      <c r="G746" t="str">
        <f>IF(_xlfn.XLOOKUP($C746,customers!$A:$A,customers!C:C," ",0) = 0, "N/A", _xlfn.XLOOKUP(C746,customers!$A:$A,customers!C:C," ",0))</f>
        <v>N/A</v>
      </c>
      <c r="H746" t="str">
        <f>IF(_xlfn.XLOOKUP(C746,customers!A:A,customers!D:D," ",0) = 0, "N/A", _xlfn.XLOOKUP(C746,customers!A:A,customers!D:D," ",0))</f>
        <v>+1 (313) 436-2249</v>
      </c>
      <c r="I746" t="str">
        <f>IF(_xlfn.XLOOKUP($C746,customers!$A:$A,customers!E:E," ",0) = 0, "N/A", _xlfn.XLOOKUP($C746,customers!$A:$A,customers!E:E," ",0))</f>
        <v>52 2nd Road</v>
      </c>
      <c r="J746" t="str">
        <f>IF(_xlfn.XLOOKUP($C746,customers!$A:$A,customers!F:F," ",0) = 0, "N/A", _xlfn.XLOOKUP($C746,customers!$A:$A,customers!F:F," ",0))</f>
        <v>Detroit</v>
      </c>
      <c r="K746" t="str">
        <f>IF(_xlfn.XLOOKUP($C746,customers!$A:$A,customers!G:G," ",0) = 0, "N/A", _xlfn.XLOOKUP($C746,customers!$A:$A,customers!G:G," ",0))</f>
        <v>United States</v>
      </c>
      <c r="L746">
        <f>IF(_xlfn.XLOOKUP($C746,customers!$A:$A,customers!H:H," ",0) = 0, "N/A", _xlfn.XLOOKUP($C746,customers!$A:$A,customers!H:H," ",0))</f>
        <v>48232</v>
      </c>
      <c r="M746" t="str">
        <f>IF(_xlfn.XLOOKUP($C746,customers!$A:$A,customers!I:I," ",0) = 0, "N/A", _xlfn.XLOOKUP($C746,customers!$A:$A,customers!I:I," ",0))</f>
        <v>Yes</v>
      </c>
      <c r="N746" t="str">
        <f>_xlfn.XLOOKUP($D746,products!$A:$A,products!B:B,,0)</f>
        <v>Rob</v>
      </c>
      <c r="O746" t="str">
        <f>_xlfn.XLOOKUP($D746,products!$A:$A,products!C:C,,0)</f>
        <v>M</v>
      </c>
      <c r="P746">
        <f>_xlfn.XLOOKUP($D746,products!$A:$A,products!D:D,,0)</f>
        <v>0.2</v>
      </c>
      <c r="Q746">
        <f>_xlfn.XLOOKUP($D746,products!$A:$A,products!E:E,,0)</f>
        <v>2.9849999999999999</v>
      </c>
      <c r="R746">
        <f>_xlfn.XLOOKUP($D746,products!$A:$A,products!F:F,,0)</f>
        <v>1.4924999999999999</v>
      </c>
      <c r="S746">
        <f>_xlfn.XLOOKUP($D746,products!$A:$A,products!G:G,,0)</f>
        <v>0.17909999999999998</v>
      </c>
      <c r="T746">
        <f t="shared" si="11"/>
        <v>17.91</v>
      </c>
    </row>
    <row r="747" spans="1:20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t="str">
        <f>IF(_xlfn.XLOOKUP($C747,customers!$A:$A,customers!B:B," ",0) = 0, "N/A", _xlfn.XLOOKUP($C747,customers!$A:$A,customers!B:B," ",0))</f>
        <v>Jordana Halden</v>
      </c>
      <c r="G747" t="str">
        <f>IF(_xlfn.XLOOKUP($C747,customers!$A:$A,customers!C:C," ",0) = 0, "N/A", _xlfn.XLOOKUP(C747,customers!$A:$A,customers!C:C," ",0))</f>
        <v>jhaldenkp@comcast.net</v>
      </c>
      <c r="H747" t="str">
        <f>IF(_xlfn.XLOOKUP(C747,customers!A:A,customers!D:D," ",0) = 0, "N/A", _xlfn.XLOOKUP(C747,customers!A:A,customers!D:D," ",0))</f>
        <v>+353 (278) 873-4395</v>
      </c>
      <c r="I747" t="str">
        <f>IF(_xlfn.XLOOKUP($C747,customers!$A:$A,customers!E:E," ",0) = 0, "N/A", _xlfn.XLOOKUP($C747,customers!$A:$A,customers!E:E," ",0))</f>
        <v>70 Oriole Lane</v>
      </c>
      <c r="J747" t="str">
        <f>IF(_xlfn.XLOOKUP($C747,customers!$A:$A,customers!F:F," ",0) = 0, "N/A", _xlfn.XLOOKUP($C747,customers!$A:$A,customers!F:F," ",0))</f>
        <v>Clones</v>
      </c>
      <c r="K747" t="str">
        <f>IF(_xlfn.XLOOKUP($C747,customers!$A:$A,customers!G:G," ",0) = 0, "N/A", _xlfn.XLOOKUP($C747,customers!$A:$A,customers!G:G," ",0))</f>
        <v>Ireland</v>
      </c>
      <c r="L747" t="str">
        <f>IF(_xlfn.XLOOKUP($C747,customers!$A:$A,customers!H:H," ",0) = 0, "N/A", _xlfn.XLOOKUP($C747,customers!$A:$A,customers!H:H," ",0))</f>
        <v>H23</v>
      </c>
      <c r="M747" t="str">
        <f>IF(_xlfn.XLOOKUP($C747,customers!$A:$A,customers!I:I," ",0) = 0, "N/A", _xlfn.XLOOKUP($C747,customers!$A:$A,customers!I:I," ",0))</f>
        <v>No</v>
      </c>
      <c r="N747" t="str">
        <f>_xlfn.XLOOKUP($D747,products!$A:$A,products!B:B,,0)</f>
        <v>Exc</v>
      </c>
      <c r="O747" t="str">
        <f>_xlfn.XLOOKUP($D747,products!$A:$A,products!C:C,,0)</f>
        <v>D</v>
      </c>
      <c r="P747">
        <f>_xlfn.XLOOKUP($D747,products!$A:$A,products!D:D,,0)</f>
        <v>0.5</v>
      </c>
      <c r="Q747">
        <f>_xlfn.XLOOKUP($D747,products!$A:$A,products!E:E,,0)</f>
        <v>7.29</v>
      </c>
      <c r="R747">
        <f>_xlfn.XLOOKUP($D747,products!$A:$A,products!F:F,,0)</f>
        <v>1.458</v>
      </c>
      <c r="S747">
        <f>_xlfn.XLOOKUP($D747,products!$A:$A,products!G:G,,0)</f>
        <v>0.80190000000000006</v>
      </c>
      <c r="T747">
        <f t="shared" si="11"/>
        <v>14.58</v>
      </c>
    </row>
    <row r="748" spans="1:20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t="str">
        <f>IF(_xlfn.XLOOKUP($C748,customers!$A:$A,customers!B:B," ",0) = 0, "N/A", _xlfn.XLOOKUP($C748,customers!$A:$A,customers!B:B," ",0))</f>
        <v>Hussein Olliff</v>
      </c>
      <c r="G748" t="str">
        <f>IF(_xlfn.XLOOKUP($C748,customers!$A:$A,customers!C:C," ",0) = 0, "N/A", _xlfn.XLOOKUP(C748,customers!$A:$A,customers!C:C," ",0))</f>
        <v>holliffkq@sciencedirect.com</v>
      </c>
      <c r="H748" t="str">
        <f>IF(_xlfn.XLOOKUP(C748,customers!A:A,customers!D:D," ",0) = 0, "N/A", _xlfn.XLOOKUP(C748,customers!A:A,customers!D:D," ",0))</f>
        <v>+353 (203) 716-7239</v>
      </c>
      <c r="I748" t="str">
        <f>IF(_xlfn.XLOOKUP($C748,customers!$A:$A,customers!E:E," ",0) = 0, "N/A", _xlfn.XLOOKUP($C748,customers!$A:$A,customers!E:E," ",0))</f>
        <v>251 Shoshone Terrace</v>
      </c>
      <c r="J748" t="str">
        <f>IF(_xlfn.XLOOKUP($C748,customers!$A:$A,customers!F:F," ",0) = 0, "N/A", _xlfn.XLOOKUP($C748,customers!$A:$A,customers!F:F," ",0))</f>
        <v>Stradbally</v>
      </c>
      <c r="K748" t="str">
        <f>IF(_xlfn.XLOOKUP($C748,customers!$A:$A,customers!G:G," ",0) = 0, "N/A", _xlfn.XLOOKUP($C748,customers!$A:$A,customers!G:G," ",0))</f>
        <v>Ireland</v>
      </c>
      <c r="L748" t="str">
        <f>IF(_xlfn.XLOOKUP($C748,customers!$A:$A,customers!H:H," ",0) = 0, "N/A", _xlfn.XLOOKUP($C748,customers!$A:$A,customers!H:H," ",0))</f>
        <v>Y34</v>
      </c>
      <c r="M748" t="str">
        <f>IF(_xlfn.XLOOKUP($C748,customers!$A:$A,customers!I:I," ",0) = 0, "N/A", _xlfn.XLOOKUP($C748,customers!$A:$A,customers!I:I," ",0))</f>
        <v>No</v>
      </c>
      <c r="N748" t="str">
        <f>_xlfn.XLOOKUP($D748,products!$A:$A,products!B:B,,0)</f>
        <v>Ara</v>
      </c>
      <c r="O748" t="str">
        <f>_xlfn.XLOOKUP($D748,products!$A:$A,products!C:C,,0)</f>
        <v>M</v>
      </c>
      <c r="P748">
        <f>_xlfn.XLOOKUP($D748,products!$A:$A,products!D:D,,0)</f>
        <v>1</v>
      </c>
      <c r="Q748">
        <f>_xlfn.XLOOKUP($D748,products!$A:$A,products!E:E,,0)</f>
        <v>11.25</v>
      </c>
      <c r="R748">
        <f>_xlfn.XLOOKUP($D748,products!$A:$A,products!F:F,,0)</f>
        <v>1.125</v>
      </c>
      <c r="S748">
        <f>_xlfn.XLOOKUP($D748,products!$A:$A,products!G:G,,0)</f>
        <v>1.0125</v>
      </c>
      <c r="T748">
        <f t="shared" si="11"/>
        <v>33.75</v>
      </c>
    </row>
    <row r="749" spans="1:20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t="str">
        <f>IF(_xlfn.XLOOKUP($C749,customers!$A:$A,customers!B:B," ",0) = 0, "N/A", _xlfn.XLOOKUP($C749,customers!$A:$A,customers!B:B," ",0))</f>
        <v>Teddi Quadri</v>
      </c>
      <c r="G749" t="str">
        <f>IF(_xlfn.XLOOKUP($C749,customers!$A:$A,customers!C:C," ",0) = 0, "N/A", _xlfn.XLOOKUP(C749,customers!$A:$A,customers!C:C," ",0))</f>
        <v>tquadrikr@opensource.org</v>
      </c>
      <c r="H749" t="str">
        <f>IF(_xlfn.XLOOKUP(C749,customers!A:A,customers!D:D," ",0) = 0, "N/A", _xlfn.XLOOKUP(C749,customers!A:A,customers!D:D," ",0))</f>
        <v>+353 (789) 442-3189</v>
      </c>
      <c r="I749" t="str">
        <f>IF(_xlfn.XLOOKUP($C749,customers!$A:$A,customers!E:E," ",0) = 0, "N/A", _xlfn.XLOOKUP($C749,customers!$A:$A,customers!E:E," ",0))</f>
        <v>35 Meadow Vale Circle</v>
      </c>
      <c r="J749" t="str">
        <f>IF(_xlfn.XLOOKUP($C749,customers!$A:$A,customers!F:F," ",0) = 0, "N/A", _xlfn.XLOOKUP($C749,customers!$A:$A,customers!F:F," ",0))</f>
        <v>Ballina</v>
      </c>
      <c r="K749" t="str">
        <f>IF(_xlfn.XLOOKUP($C749,customers!$A:$A,customers!G:G," ",0) = 0, "N/A", _xlfn.XLOOKUP($C749,customers!$A:$A,customers!G:G," ",0))</f>
        <v>Ireland</v>
      </c>
      <c r="L749" t="str">
        <f>IF(_xlfn.XLOOKUP($C749,customers!$A:$A,customers!H:H," ",0) = 0, "N/A", _xlfn.XLOOKUP($C749,customers!$A:$A,customers!H:H," ",0))</f>
        <v>F26</v>
      </c>
      <c r="M749" t="str">
        <f>IF(_xlfn.XLOOKUP($C749,customers!$A:$A,customers!I:I," ",0) = 0, "N/A", _xlfn.XLOOKUP($C749,customers!$A:$A,customers!I:I," ",0))</f>
        <v>Yes</v>
      </c>
      <c r="N749" t="str">
        <f>_xlfn.XLOOKUP($D749,products!$A:$A,products!B:B,,0)</f>
        <v>Lib</v>
      </c>
      <c r="O749" t="str">
        <f>_xlfn.XLOOKUP($D749,products!$A:$A,products!C:C,,0)</f>
        <v>M</v>
      </c>
      <c r="P749">
        <f>_xlfn.XLOOKUP($D749,products!$A:$A,products!D:D,,0)</f>
        <v>0.5</v>
      </c>
      <c r="Q749">
        <f>_xlfn.XLOOKUP($D749,products!$A:$A,products!E:E,,0)</f>
        <v>8.73</v>
      </c>
      <c r="R749">
        <f>_xlfn.XLOOKUP($D749,products!$A:$A,products!F:F,,0)</f>
        <v>1.746</v>
      </c>
      <c r="S749">
        <f>_xlfn.XLOOKUP($D749,products!$A:$A,products!G:G,,0)</f>
        <v>1.1349</v>
      </c>
      <c r="T749">
        <f t="shared" si="11"/>
        <v>34.92</v>
      </c>
    </row>
    <row r="750" spans="1:20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t="str">
        <f>IF(_xlfn.XLOOKUP($C750,customers!$A:$A,customers!B:B," ",0) = 0, "N/A", _xlfn.XLOOKUP($C750,customers!$A:$A,customers!B:B," ",0))</f>
        <v>Felita Eshmade</v>
      </c>
      <c r="G750" t="str">
        <f>IF(_xlfn.XLOOKUP($C750,customers!$A:$A,customers!C:C," ",0) = 0, "N/A", _xlfn.XLOOKUP(C750,customers!$A:$A,customers!C:C," ",0))</f>
        <v>feshmadeks@umn.edu</v>
      </c>
      <c r="H750" t="str">
        <f>IF(_xlfn.XLOOKUP(C750,customers!A:A,customers!D:D," ",0) = 0, "N/A", _xlfn.XLOOKUP(C750,customers!A:A,customers!D:D," ",0))</f>
        <v>+1 (804) 531-4136</v>
      </c>
      <c r="I750" t="str">
        <f>IF(_xlfn.XLOOKUP($C750,customers!$A:$A,customers!E:E," ",0) = 0, "N/A", _xlfn.XLOOKUP($C750,customers!$A:$A,customers!E:E," ",0))</f>
        <v>08 Shopko Park</v>
      </c>
      <c r="J750" t="str">
        <f>IF(_xlfn.XLOOKUP($C750,customers!$A:$A,customers!F:F," ",0) = 0, "N/A", _xlfn.XLOOKUP($C750,customers!$A:$A,customers!F:F," ",0))</f>
        <v>Richmond</v>
      </c>
      <c r="K750" t="str">
        <f>IF(_xlfn.XLOOKUP($C750,customers!$A:$A,customers!G:G," ",0) = 0, "N/A", _xlfn.XLOOKUP($C750,customers!$A:$A,customers!G:G," ",0))</f>
        <v>United States</v>
      </c>
      <c r="L750">
        <f>IF(_xlfn.XLOOKUP($C750,customers!$A:$A,customers!H:H," ",0) = 0, "N/A", _xlfn.XLOOKUP($C750,customers!$A:$A,customers!H:H," ",0))</f>
        <v>23203</v>
      </c>
      <c r="M750" t="str">
        <f>IF(_xlfn.XLOOKUP($C750,customers!$A:$A,customers!I:I," ",0) = 0, "N/A", _xlfn.XLOOKUP($C750,customers!$A:$A,customers!I:I," ",0))</f>
        <v>No</v>
      </c>
      <c r="N750" t="str">
        <f>_xlfn.XLOOKUP($D750,products!$A:$A,products!B:B,,0)</f>
        <v>Exc</v>
      </c>
      <c r="O750" t="str">
        <f>_xlfn.XLOOKUP($D750,products!$A:$A,products!C:C,,0)</f>
        <v>D</v>
      </c>
      <c r="P750">
        <f>_xlfn.XLOOKUP($D750,products!$A:$A,products!D:D,,0)</f>
        <v>0.5</v>
      </c>
      <c r="Q750">
        <f>_xlfn.XLOOKUP($D750,products!$A:$A,products!E:E,,0)</f>
        <v>7.29</v>
      </c>
      <c r="R750">
        <f>_xlfn.XLOOKUP($D750,products!$A:$A,products!F:F,,0)</f>
        <v>1.458</v>
      </c>
      <c r="S750">
        <f>_xlfn.XLOOKUP($D750,products!$A:$A,products!G:G,,0)</f>
        <v>0.80190000000000006</v>
      </c>
      <c r="T750">
        <f t="shared" si="11"/>
        <v>14.58</v>
      </c>
    </row>
    <row r="751" spans="1:20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t="str">
        <f>IF(_xlfn.XLOOKUP($C751,customers!$A:$A,customers!B:B," ",0) = 0, "N/A", _xlfn.XLOOKUP($C751,customers!$A:$A,customers!B:B," ",0))</f>
        <v>Melodie OIlier</v>
      </c>
      <c r="G751" t="str">
        <f>IF(_xlfn.XLOOKUP($C751,customers!$A:$A,customers!C:C," ",0) = 0, "N/A", _xlfn.XLOOKUP(C751,customers!$A:$A,customers!C:C," ",0))</f>
        <v>moilierkt@paginegialle.it</v>
      </c>
      <c r="H751" t="str">
        <f>IF(_xlfn.XLOOKUP(C751,customers!A:A,customers!D:D," ",0) = 0, "N/A", _xlfn.XLOOKUP(C751,customers!A:A,customers!D:D," ",0))</f>
        <v>+353 (675) 503-7567</v>
      </c>
      <c r="I751" t="str">
        <f>IF(_xlfn.XLOOKUP($C751,customers!$A:$A,customers!E:E," ",0) = 0, "N/A", _xlfn.XLOOKUP($C751,customers!$A:$A,customers!E:E," ",0))</f>
        <v>146 Waxwing Point</v>
      </c>
      <c r="J751" t="str">
        <f>IF(_xlfn.XLOOKUP($C751,customers!$A:$A,customers!F:F," ",0) = 0, "N/A", _xlfn.XLOOKUP($C751,customers!$A:$A,customers!F:F," ",0))</f>
        <v>Glasnevin</v>
      </c>
      <c r="K751" t="str">
        <f>IF(_xlfn.XLOOKUP($C751,customers!$A:$A,customers!G:G," ",0) = 0, "N/A", _xlfn.XLOOKUP($C751,customers!$A:$A,customers!G:G," ",0))</f>
        <v>Ireland</v>
      </c>
      <c r="L751" t="str">
        <f>IF(_xlfn.XLOOKUP($C751,customers!$A:$A,customers!H:H," ",0) = 0, "N/A", _xlfn.XLOOKUP($C751,customers!$A:$A,customers!H:H," ",0))</f>
        <v>D11</v>
      </c>
      <c r="M751" t="str">
        <f>IF(_xlfn.XLOOKUP($C751,customers!$A:$A,customers!I:I," ",0) = 0, "N/A", _xlfn.XLOOKUP($C751,customers!$A:$A,customers!I:I," ",0))</f>
        <v>Yes</v>
      </c>
      <c r="N751" t="str">
        <f>_xlfn.XLOOKUP($D751,products!$A:$A,products!B:B,,0)</f>
        <v>Rob</v>
      </c>
      <c r="O751" t="str">
        <f>_xlfn.XLOOKUP($D751,products!$A:$A,products!C:C,,0)</f>
        <v>D</v>
      </c>
      <c r="P751">
        <f>_xlfn.XLOOKUP($D751,products!$A:$A,products!D:D,,0)</f>
        <v>0.2</v>
      </c>
      <c r="Q751">
        <f>_xlfn.XLOOKUP($D751,products!$A:$A,products!E:E,,0)</f>
        <v>2.6849999999999996</v>
      </c>
      <c r="R751">
        <f>_xlfn.XLOOKUP($D751,products!$A:$A,products!F:F,,0)</f>
        <v>1.3424999999999998</v>
      </c>
      <c r="S751">
        <f>_xlfn.XLOOKUP($D751,products!$A:$A,products!G:G,,0)</f>
        <v>0.16109999999999997</v>
      </c>
      <c r="T751">
        <f t="shared" si="11"/>
        <v>5.3699999999999992</v>
      </c>
    </row>
    <row r="752" spans="1:20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t="str">
        <f>IF(_xlfn.XLOOKUP($C752,customers!$A:$A,customers!B:B," ",0) = 0, "N/A", _xlfn.XLOOKUP($C752,customers!$A:$A,customers!B:B," ",0))</f>
        <v>Hazel Iacopini</v>
      </c>
      <c r="G752" t="str">
        <f>IF(_xlfn.XLOOKUP($C752,customers!$A:$A,customers!C:C," ",0) = 0, "N/A", _xlfn.XLOOKUP(C752,customers!$A:$A,customers!C:C," ",0))</f>
        <v>N/A</v>
      </c>
      <c r="H752" t="str">
        <f>IF(_xlfn.XLOOKUP(C752,customers!A:A,customers!D:D," ",0) = 0, "N/A", _xlfn.XLOOKUP(C752,customers!A:A,customers!D:D," ",0))</f>
        <v>+1 (682) 246-6139</v>
      </c>
      <c r="I752" t="str">
        <f>IF(_xlfn.XLOOKUP($C752,customers!$A:$A,customers!E:E," ",0) = 0, "N/A", _xlfn.XLOOKUP($C752,customers!$A:$A,customers!E:E," ",0))</f>
        <v>7594 Hollow Ridge Road</v>
      </c>
      <c r="J752" t="str">
        <f>IF(_xlfn.XLOOKUP($C752,customers!$A:$A,customers!F:F," ",0) = 0, "N/A", _xlfn.XLOOKUP($C752,customers!$A:$A,customers!F:F," ",0))</f>
        <v>Fort Worth</v>
      </c>
      <c r="K752" t="str">
        <f>IF(_xlfn.XLOOKUP($C752,customers!$A:$A,customers!G:G," ",0) = 0, "N/A", _xlfn.XLOOKUP($C752,customers!$A:$A,customers!G:G," ",0))</f>
        <v>United States</v>
      </c>
      <c r="L752">
        <f>IF(_xlfn.XLOOKUP($C752,customers!$A:$A,customers!H:H," ",0) = 0, "N/A", _xlfn.XLOOKUP($C752,customers!$A:$A,customers!H:H," ",0))</f>
        <v>76178</v>
      </c>
      <c r="M752" t="str">
        <f>IF(_xlfn.XLOOKUP($C752,customers!$A:$A,customers!I:I," ",0) = 0, "N/A", _xlfn.XLOOKUP($C752,customers!$A:$A,customers!I:I," ",0))</f>
        <v>Yes</v>
      </c>
      <c r="N752" t="str">
        <f>_xlfn.XLOOKUP($D752,products!$A:$A,products!B:B,,0)</f>
        <v>Rob</v>
      </c>
      <c r="O752" t="str">
        <f>_xlfn.XLOOKUP($D752,products!$A:$A,products!C:C,,0)</f>
        <v>M</v>
      </c>
      <c r="P752">
        <f>_xlfn.XLOOKUP($D752,products!$A:$A,products!D:D,,0)</f>
        <v>0.5</v>
      </c>
      <c r="Q752">
        <f>_xlfn.XLOOKUP($D752,products!$A:$A,products!E:E,,0)</f>
        <v>5.97</v>
      </c>
      <c r="R752">
        <f>_xlfn.XLOOKUP($D752,products!$A:$A,products!F:F,,0)</f>
        <v>1.194</v>
      </c>
      <c r="S752">
        <f>_xlfn.XLOOKUP($D752,products!$A:$A,products!G:G,,0)</f>
        <v>0.35819999999999996</v>
      </c>
      <c r="T752">
        <f t="shared" si="11"/>
        <v>5.97</v>
      </c>
    </row>
    <row r="753" spans="1:20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t="str">
        <f>IF(_xlfn.XLOOKUP($C753,customers!$A:$A,customers!B:B," ",0) = 0, "N/A", _xlfn.XLOOKUP($C753,customers!$A:$A,customers!B:B," ",0))</f>
        <v>Vinny Shoebotham</v>
      </c>
      <c r="G753" t="str">
        <f>IF(_xlfn.XLOOKUP($C753,customers!$A:$A,customers!C:C," ",0) = 0, "N/A", _xlfn.XLOOKUP(C753,customers!$A:$A,customers!C:C," ",0))</f>
        <v>vshoebothamkv@redcross.org</v>
      </c>
      <c r="H753" t="str">
        <f>IF(_xlfn.XLOOKUP(C753,customers!A:A,customers!D:D," ",0) = 0, "N/A", _xlfn.XLOOKUP(C753,customers!A:A,customers!D:D," ",0))</f>
        <v>+1 (212) 998-0802</v>
      </c>
      <c r="I753" t="str">
        <f>IF(_xlfn.XLOOKUP($C753,customers!$A:$A,customers!E:E," ",0) = 0, "N/A", _xlfn.XLOOKUP($C753,customers!$A:$A,customers!E:E," ",0))</f>
        <v>93569 Hintze Way</v>
      </c>
      <c r="J753" t="str">
        <f>IF(_xlfn.XLOOKUP($C753,customers!$A:$A,customers!F:F," ",0) = 0, "N/A", _xlfn.XLOOKUP($C753,customers!$A:$A,customers!F:F," ",0))</f>
        <v>Brooklyn</v>
      </c>
      <c r="K753" t="str">
        <f>IF(_xlfn.XLOOKUP($C753,customers!$A:$A,customers!G:G," ",0) = 0, "N/A", _xlfn.XLOOKUP($C753,customers!$A:$A,customers!G:G," ",0))</f>
        <v>United States</v>
      </c>
      <c r="L753">
        <f>IF(_xlfn.XLOOKUP($C753,customers!$A:$A,customers!H:H," ",0) = 0, "N/A", _xlfn.XLOOKUP($C753,customers!$A:$A,customers!H:H," ",0))</f>
        <v>11254</v>
      </c>
      <c r="M753" t="str">
        <f>IF(_xlfn.XLOOKUP($C753,customers!$A:$A,customers!I:I," ",0) = 0, "N/A", _xlfn.XLOOKUP($C753,customers!$A:$A,customers!I:I," ",0))</f>
        <v>No</v>
      </c>
      <c r="N753" t="str">
        <f>_xlfn.XLOOKUP($D753,products!$A:$A,products!B:B,,0)</f>
        <v>Lib</v>
      </c>
      <c r="O753" t="str">
        <f>_xlfn.XLOOKUP($D753,products!$A:$A,products!C:C,,0)</f>
        <v>L</v>
      </c>
      <c r="P753">
        <f>_xlfn.XLOOKUP($D753,products!$A:$A,products!D:D,,0)</f>
        <v>0.5</v>
      </c>
      <c r="Q753">
        <f>_xlfn.XLOOKUP($D753,products!$A:$A,products!E:E,,0)</f>
        <v>9.51</v>
      </c>
      <c r="R753">
        <f>_xlfn.XLOOKUP($D753,products!$A:$A,products!F:F,,0)</f>
        <v>1.9019999999999999</v>
      </c>
      <c r="S753">
        <f>_xlfn.XLOOKUP($D753,products!$A:$A,products!G:G,,0)</f>
        <v>1.2363</v>
      </c>
      <c r="T753">
        <f t="shared" si="11"/>
        <v>19.02</v>
      </c>
    </row>
    <row r="754" spans="1:20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t="str">
        <f>IF(_xlfn.XLOOKUP($C754,customers!$A:$A,customers!B:B," ",0) = 0, "N/A", _xlfn.XLOOKUP($C754,customers!$A:$A,customers!B:B," ",0))</f>
        <v>Bran Sterke</v>
      </c>
      <c r="G754" t="str">
        <f>IF(_xlfn.XLOOKUP($C754,customers!$A:$A,customers!C:C," ",0) = 0, "N/A", _xlfn.XLOOKUP(C754,customers!$A:$A,customers!C:C," ",0))</f>
        <v>bsterkekw@biblegateway.com</v>
      </c>
      <c r="H754" t="str">
        <f>IF(_xlfn.XLOOKUP(C754,customers!A:A,customers!D:D," ",0) = 0, "N/A", _xlfn.XLOOKUP(C754,customers!A:A,customers!D:D," ",0))</f>
        <v>+1 (682) 617-0470</v>
      </c>
      <c r="I754" t="str">
        <f>IF(_xlfn.XLOOKUP($C754,customers!$A:$A,customers!E:E," ",0) = 0, "N/A", _xlfn.XLOOKUP($C754,customers!$A:$A,customers!E:E," ",0))</f>
        <v>0066 Hanover Avenue</v>
      </c>
      <c r="J754" t="str">
        <f>IF(_xlfn.XLOOKUP($C754,customers!$A:$A,customers!F:F," ",0) = 0, "N/A", _xlfn.XLOOKUP($C754,customers!$A:$A,customers!F:F," ",0))</f>
        <v>Fort Worth</v>
      </c>
      <c r="K754" t="str">
        <f>IF(_xlfn.XLOOKUP($C754,customers!$A:$A,customers!G:G," ",0) = 0, "N/A", _xlfn.XLOOKUP($C754,customers!$A:$A,customers!G:G," ",0))</f>
        <v>United States</v>
      </c>
      <c r="L754">
        <f>IF(_xlfn.XLOOKUP($C754,customers!$A:$A,customers!H:H," ",0) = 0, "N/A", _xlfn.XLOOKUP($C754,customers!$A:$A,customers!H:H," ",0))</f>
        <v>76198</v>
      </c>
      <c r="M754" t="str">
        <f>IF(_xlfn.XLOOKUP($C754,customers!$A:$A,customers!I:I," ",0) = 0, "N/A", _xlfn.XLOOKUP($C754,customers!$A:$A,customers!I:I," ",0))</f>
        <v>Yes</v>
      </c>
      <c r="N754" t="str">
        <f>_xlfn.XLOOKUP($D754,products!$A:$A,products!B:B,,0)</f>
        <v>Exc</v>
      </c>
      <c r="O754" t="str">
        <f>_xlfn.XLOOKUP($D754,products!$A:$A,products!C:C,,0)</f>
        <v>M</v>
      </c>
      <c r="P754">
        <f>_xlfn.XLOOKUP($D754,products!$A:$A,products!D:D,,0)</f>
        <v>1</v>
      </c>
      <c r="Q754">
        <f>_xlfn.XLOOKUP($D754,products!$A:$A,products!E:E,,0)</f>
        <v>13.75</v>
      </c>
      <c r="R754">
        <f>_xlfn.XLOOKUP($D754,products!$A:$A,products!F:F,,0)</f>
        <v>1.375</v>
      </c>
      <c r="S754">
        <f>_xlfn.XLOOKUP($D754,products!$A:$A,products!G:G,,0)</f>
        <v>1.5125</v>
      </c>
      <c r="T754">
        <f t="shared" si="11"/>
        <v>27.5</v>
      </c>
    </row>
    <row r="755" spans="1:20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t="str">
        <f>IF(_xlfn.XLOOKUP($C755,customers!$A:$A,customers!B:B," ",0) = 0, "N/A", _xlfn.XLOOKUP($C755,customers!$A:$A,customers!B:B," ",0))</f>
        <v>Simone Capon</v>
      </c>
      <c r="G755" t="str">
        <f>IF(_xlfn.XLOOKUP($C755,customers!$A:$A,customers!C:C," ",0) = 0, "N/A", _xlfn.XLOOKUP(C755,customers!$A:$A,customers!C:C," ",0))</f>
        <v>scaponkx@craigslist.org</v>
      </c>
      <c r="H755" t="str">
        <f>IF(_xlfn.XLOOKUP(C755,customers!A:A,customers!D:D," ",0) = 0, "N/A", _xlfn.XLOOKUP(C755,customers!A:A,customers!D:D," ",0))</f>
        <v>+1 (602) 619-0168</v>
      </c>
      <c r="I755" t="str">
        <f>IF(_xlfn.XLOOKUP($C755,customers!$A:$A,customers!E:E," ",0) = 0, "N/A", _xlfn.XLOOKUP($C755,customers!$A:$A,customers!E:E," ",0))</f>
        <v>0616 Utah Parkway</v>
      </c>
      <c r="J755" t="str">
        <f>IF(_xlfn.XLOOKUP($C755,customers!$A:$A,customers!F:F," ",0) = 0, "N/A", _xlfn.XLOOKUP($C755,customers!$A:$A,customers!F:F," ",0))</f>
        <v>Phoenix</v>
      </c>
      <c r="K755" t="str">
        <f>IF(_xlfn.XLOOKUP($C755,customers!$A:$A,customers!G:G," ",0) = 0, "N/A", _xlfn.XLOOKUP($C755,customers!$A:$A,customers!G:G," ",0))</f>
        <v>United States</v>
      </c>
      <c r="L755">
        <f>IF(_xlfn.XLOOKUP($C755,customers!$A:$A,customers!H:H," ",0) = 0, "N/A", _xlfn.XLOOKUP($C755,customers!$A:$A,customers!H:H," ",0))</f>
        <v>85053</v>
      </c>
      <c r="M755" t="str">
        <f>IF(_xlfn.XLOOKUP($C755,customers!$A:$A,customers!I:I," ",0) = 0, "N/A", _xlfn.XLOOKUP($C755,customers!$A:$A,customers!I:I," ",0))</f>
        <v>No</v>
      </c>
      <c r="N755" t="str">
        <f>_xlfn.XLOOKUP($D755,products!$A:$A,products!B:B,,0)</f>
        <v>Ara</v>
      </c>
      <c r="O755" t="str">
        <f>_xlfn.XLOOKUP($D755,products!$A:$A,products!C:C,,0)</f>
        <v>D</v>
      </c>
      <c r="P755">
        <f>_xlfn.XLOOKUP($D755,products!$A:$A,products!D:D,,0)</f>
        <v>0.5</v>
      </c>
      <c r="Q755">
        <f>_xlfn.XLOOKUP($D755,products!$A:$A,products!E:E,,0)</f>
        <v>5.97</v>
      </c>
      <c r="R755">
        <f>_xlfn.XLOOKUP($D755,products!$A:$A,products!F:F,,0)</f>
        <v>1.194</v>
      </c>
      <c r="S755">
        <f>_xlfn.XLOOKUP($D755,products!$A:$A,products!G:G,,0)</f>
        <v>0.5373</v>
      </c>
      <c r="T755">
        <f t="shared" si="11"/>
        <v>29.849999999999998</v>
      </c>
    </row>
    <row r="756" spans="1:20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t="str">
        <f>IF(_xlfn.XLOOKUP($C756,customers!$A:$A,customers!B:B," ",0) = 0, "N/A", _xlfn.XLOOKUP($C756,customers!$A:$A,customers!B:B," ",0))</f>
        <v>Jimmy Dymoke</v>
      </c>
      <c r="G756" t="str">
        <f>IF(_xlfn.XLOOKUP($C756,customers!$A:$A,customers!C:C," ",0) = 0, "N/A", _xlfn.XLOOKUP(C756,customers!$A:$A,customers!C:C," ",0))</f>
        <v>jdymokeje@prnewswire.com</v>
      </c>
      <c r="H756" t="str">
        <f>IF(_xlfn.XLOOKUP(C756,customers!A:A,customers!D:D," ",0) = 0, "N/A", _xlfn.XLOOKUP(C756,customers!A:A,customers!D:D," ",0))</f>
        <v>+353 (390) 459-9269</v>
      </c>
      <c r="I756" t="str">
        <f>IF(_xlfn.XLOOKUP($C756,customers!$A:$A,customers!E:E," ",0) = 0, "N/A", _xlfn.XLOOKUP($C756,customers!$A:$A,customers!E:E," ",0))</f>
        <v>8424 Milwaukee Court</v>
      </c>
      <c r="J756" t="str">
        <f>IF(_xlfn.XLOOKUP($C756,customers!$A:$A,customers!F:F," ",0) = 0, "N/A", _xlfn.XLOOKUP($C756,customers!$A:$A,customers!F:F," ",0))</f>
        <v>Beaumont</v>
      </c>
      <c r="K756" t="str">
        <f>IF(_xlfn.XLOOKUP($C756,customers!$A:$A,customers!G:G," ",0) = 0, "N/A", _xlfn.XLOOKUP($C756,customers!$A:$A,customers!G:G," ",0))</f>
        <v>Ireland</v>
      </c>
      <c r="L756" t="str">
        <f>IF(_xlfn.XLOOKUP($C756,customers!$A:$A,customers!H:H," ",0) = 0, "N/A", _xlfn.XLOOKUP($C756,customers!$A:$A,customers!H:H," ",0))</f>
        <v>D17</v>
      </c>
      <c r="M756" t="str">
        <f>IF(_xlfn.XLOOKUP($C756,customers!$A:$A,customers!I:I," ",0) = 0, "N/A", _xlfn.XLOOKUP($C756,customers!$A:$A,customers!I:I," ",0))</f>
        <v>No</v>
      </c>
      <c r="N756" t="str">
        <f>_xlfn.XLOOKUP($D756,products!$A:$A,products!B:B,,0)</f>
        <v>Ara</v>
      </c>
      <c r="O756" t="str">
        <f>_xlfn.XLOOKUP($D756,products!$A:$A,products!C:C,,0)</f>
        <v>D</v>
      </c>
      <c r="P756">
        <f>_xlfn.XLOOKUP($D756,products!$A:$A,products!D:D,,0)</f>
        <v>0.2</v>
      </c>
      <c r="Q756">
        <f>_xlfn.XLOOKUP($D756,products!$A:$A,products!E:E,,0)</f>
        <v>2.9849999999999999</v>
      </c>
      <c r="R756">
        <f>_xlfn.XLOOKUP($D756,products!$A:$A,products!F:F,,0)</f>
        <v>1.4924999999999999</v>
      </c>
      <c r="S756">
        <f>_xlfn.XLOOKUP($D756,products!$A:$A,products!G:G,,0)</f>
        <v>0.26865</v>
      </c>
      <c r="T756">
        <f t="shared" si="11"/>
        <v>17.91</v>
      </c>
    </row>
    <row r="757" spans="1:20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t="str">
        <f>IF(_xlfn.XLOOKUP($C757,customers!$A:$A,customers!B:B," ",0) = 0, "N/A", _xlfn.XLOOKUP($C757,customers!$A:$A,customers!B:B," ",0))</f>
        <v>Foster Constance</v>
      </c>
      <c r="G757" t="str">
        <f>IF(_xlfn.XLOOKUP($C757,customers!$A:$A,customers!C:C," ",0) = 0, "N/A", _xlfn.XLOOKUP(C757,customers!$A:$A,customers!C:C," ",0))</f>
        <v>fconstancekz@ifeng.com</v>
      </c>
      <c r="H757" t="str">
        <f>IF(_xlfn.XLOOKUP(C757,customers!A:A,customers!D:D," ",0) = 0, "N/A", _xlfn.XLOOKUP(C757,customers!A:A,customers!D:D," ",0))</f>
        <v>+1 (214) 388-6754</v>
      </c>
      <c r="I757" t="str">
        <f>IF(_xlfn.XLOOKUP($C757,customers!$A:$A,customers!E:E," ",0) = 0, "N/A", _xlfn.XLOOKUP($C757,customers!$A:$A,customers!E:E," ",0))</f>
        <v>2236 Mitchell Trail</v>
      </c>
      <c r="J757" t="str">
        <f>IF(_xlfn.XLOOKUP($C757,customers!$A:$A,customers!F:F," ",0) = 0, "N/A", _xlfn.XLOOKUP($C757,customers!$A:$A,customers!F:F," ",0))</f>
        <v>Dallas</v>
      </c>
      <c r="K757" t="str">
        <f>IF(_xlfn.XLOOKUP($C757,customers!$A:$A,customers!G:G," ",0) = 0, "N/A", _xlfn.XLOOKUP($C757,customers!$A:$A,customers!G:G," ",0))</f>
        <v>United States</v>
      </c>
      <c r="L757">
        <f>IF(_xlfn.XLOOKUP($C757,customers!$A:$A,customers!H:H," ",0) = 0, "N/A", _xlfn.XLOOKUP($C757,customers!$A:$A,customers!H:H," ",0))</f>
        <v>75287</v>
      </c>
      <c r="M757" t="str">
        <f>IF(_xlfn.XLOOKUP($C757,customers!$A:$A,customers!I:I," ",0) = 0, "N/A", _xlfn.XLOOKUP($C757,customers!$A:$A,customers!I:I," ",0))</f>
        <v>No</v>
      </c>
      <c r="N757" t="str">
        <f>_xlfn.XLOOKUP($D757,products!$A:$A,products!B:B,,0)</f>
        <v>Lib</v>
      </c>
      <c r="O757" t="str">
        <f>_xlfn.XLOOKUP($D757,products!$A:$A,products!C:C,,0)</f>
        <v>L</v>
      </c>
      <c r="P757">
        <f>_xlfn.XLOOKUP($D757,products!$A:$A,products!D:D,,0)</f>
        <v>0.2</v>
      </c>
      <c r="Q757">
        <f>_xlfn.XLOOKUP($D757,products!$A:$A,products!E:E,,0)</f>
        <v>4.7549999999999999</v>
      </c>
      <c r="R757">
        <f>_xlfn.XLOOKUP($D757,products!$A:$A,products!F:F,,0)</f>
        <v>2.3774999999999999</v>
      </c>
      <c r="S757">
        <f>_xlfn.XLOOKUP($D757,products!$A:$A,products!G:G,,0)</f>
        <v>0.61814999999999998</v>
      </c>
      <c r="T757">
        <f t="shared" si="11"/>
        <v>28.53</v>
      </c>
    </row>
    <row r="758" spans="1:20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t="str">
        <f>IF(_xlfn.XLOOKUP($C758,customers!$A:$A,customers!B:B," ",0) = 0, "N/A", _xlfn.XLOOKUP($C758,customers!$A:$A,customers!B:B," ",0))</f>
        <v>Fernando Sulman</v>
      </c>
      <c r="G758" t="str">
        <f>IF(_xlfn.XLOOKUP($C758,customers!$A:$A,customers!C:C," ",0) = 0, "N/A", _xlfn.XLOOKUP(C758,customers!$A:$A,customers!C:C," ",0))</f>
        <v>fsulmanl0@washington.edu</v>
      </c>
      <c r="H758" t="str">
        <f>IF(_xlfn.XLOOKUP(C758,customers!A:A,customers!D:D," ",0) = 0, "N/A", _xlfn.XLOOKUP(C758,customers!A:A,customers!D:D," ",0))</f>
        <v>+1 (828) 464-2678</v>
      </c>
      <c r="I758" t="str">
        <f>IF(_xlfn.XLOOKUP($C758,customers!$A:$A,customers!E:E," ",0) = 0, "N/A", _xlfn.XLOOKUP($C758,customers!$A:$A,customers!E:E," ",0))</f>
        <v>45 Village Terrace</v>
      </c>
      <c r="J758" t="str">
        <f>IF(_xlfn.XLOOKUP($C758,customers!$A:$A,customers!F:F," ",0) = 0, "N/A", _xlfn.XLOOKUP($C758,customers!$A:$A,customers!F:F," ",0))</f>
        <v>Asheville</v>
      </c>
      <c r="K758" t="str">
        <f>IF(_xlfn.XLOOKUP($C758,customers!$A:$A,customers!G:G," ",0) = 0, "N/A", _xlfn.XLOOKUP($C758,customers!$A:$A,customers!G:G," ",0))</f>
        <v>United States</v>
      </c>
      <c r="L758">
        <f>IF(_xlfn.XLOOKUP($C758,customers!$A:$A,customers!H:H," ",0) = 0, "N/A", _xlfn.XLOOKUP($C758,customers!$A:$A,customers!H:H," ",0))</f>
        <v>28805</v>
      </c>
      <c r="M758" t="str">
        <f>IF(_xlfn.XLOOKUP($C758,customers!$A:$A,customers!I:I," ",0) = 0, "N/A", _xlfn.XLOOKUP($C758,customers!$A:$A,customers!I:I," ",0))</f>
        <v>Yes</v>
      </c>
      <c r="N758" t="str">
        <f>_xlfn.XLOOKUP($D758,products!$A:$A,products!B:B,,0)</f>
        <v>Rob</v>
      </c>
      <c r="O758" t="str">
        <f>_xlfn.XLOOKUP($D758,products!$A:$A,products!C:C,,0)</f>
        <v>D</v>
      </c>
      <c r="P758">
        <f>_xlfn.XLOOKUP($D758,products!$A:$A,products!D:D,,0)</f>
        <v>1</v>
      </c>
      <c r="Q758">
        <f>_xlfn.XLOOKUP($D758,products!$A:$A,products!E:E,,0)</f>
        <v>8.9499999999999993</v>
      </c>
      <c r="R758">
        <f>_xlfn.XLOOKUP($D758,products!$A:$A,products!F:F,,0)</f>
        <v>0.89499999999999991</v>
      </c>
      <c r="S758">
        <f>_xlfn.XLOOKUP($D758,products!$A:$A,products!G:G,,0)</f>
        <v>0.53699999999999992</v>
      </c>
      <c r="T758">
        <f t="shared" si="11"/>
        <v>35.799999999999997</v>
      </c>
    </row>
    <row r="759" spans="1:20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t="str">
        <f>IF(_xlfn.XLOOKUP($C759,customers!$A:$A,customers!B:B," ",0) = 0, "N/A", _xlfn.XLOOKUP($C759,customers!$A:$A,customers!B:B," ",0))</f>
        <v>Dorotea Hollyman</v>
      </c>
      <c r="G759" t="str">
        <f>IF(_xlfn.XLOOKUP($C759,customers!$A:$A,customers!C:C," ",0) = 0, "N/A", _xlfn.XLOOKUP(C759,customers!$A:$A,customers!C:C," ",0))</f>
        <v>dhollymanl1@ibm.com</v>
      </c>
      <c r="H759" t="str">
        <f>IF(_xlfn.XLOOKUP(C759,customers!A:A,customers!D:D," ",0) = 0, "N/A", _xlfn.XLOOKUP(C759,customers!A:A,customers!D:D," ",0))</f>
        <v>+1 (406) 851-1244</v>
      </c>
      <c r="I759" t="str">
        <f>IF(_xlfn.XLOOKUP($C759,customers!$A:$A,customers!E:E," ",0) = 0, "N/A", _xlfn.XLOOKUP($C759,customers!$A:$A,customers!E:E," ",0))</f>
        <v>46861 Esker Avenue</v>
      </c>
      <c r="J759" t="str">
        <f>IF(_xlfn.XLOOKUP($C759,customers!$A:$A,customers!F:F," ",0) = 0, "N/A", _xlfn.XLOOKUP($C759,customers!$A:$A,customers!F:F," ",0))</f>
        <v>Billings</v>
      </c>
      <c r="K759" t="str">
        <f>IF(_xlfn.XLOOKUP($C759,customers!$A:$A,customers!G:G," ",0) = 0, "N/A", _xlfn.XLOOKUP($C759,customers!$A:$A,customers!G:G," ",0))</f>
        <v>United States</v>
      </c>
      <c r="L759">
        <f>IF(_xlfn.XLOOKUP($C759,customers!$A:$A,customers!H:H," ",0) = 0, "N/A", _xlfn.XLOOKUP($C759,customers!$A:$A,customers!H:H," ",0))</f>
        <v>59112</v>
      </c>
      <c r="M759" t="str">
        <f>IF(_xlfn.XLOOKUP($C759,customers!$A:$A,customers!I:I," ",0) = 0, "N/A", _xlfn.XLOOKUP($C759,customers!$A:$A,customers!I:I," ",0))</f>
        <v>Yes</v>
      </c>
      <c r="N759" t="str">
        <f>_xlfn.XLOOKUP($D759,products!$A:$A,products!B:B,,0)</f>
        <v>Ara</v>
      </c>
      <c r="O759" t="str">
        <f>_xlfn.XLOOKUP($D759,products!$A:$A,products!C:C,,0)</f>
        <v>D</v>
      </c>
      <c r="P759">
        <f>_xlfn.XLOOKUP($D759,products!$A:$A,products!D:D,,0)</f>
        <v>0.5</v>
      </c>
      <c r="Q759">
        <f>_xlfn.XLOOKUP($D759,products!$A:$A,products!E:E,,0)</f>
        <v>5.97</v>
      </c>
      <c r="R759">
        <f>_xlfn.XLOOKUP($D759,products!$A:$A,products!F:F,,0)</f>
        <v>1.194</v>
      </c>
      <c r="S759">
        <f>_xlfn.XLOOKUP($D759,products!$A:$A,products!G:G,,0)</f>
        <v>0.5373</v>
      </c>
      <c r="T759">
        <f t="shared" si="11"/>
        <v>17.91</v>
      </c>
    </row>
    <row r="760" spans="1:20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t="str">
        <f>IF(_xlfn.XLOOKUP($C760,customers!$A:$A,customers!B:B," ",0) = 0, "N/A", _xlfn.XLOOKUP($C760,customers!$A:$A,customers!B:B," ",0))</f>
        <v>Lorelei Nardoni</v>
      </c>
      <c r="G760" t="str">
        <f>IF(_xlfn.XLOOKUP($C760,customers!$A:$A,customers!C:C," ",0) = 0, "N/A", _xlfn.XLOOKUP(C760,customers!$A:$A,customers!C:C," ",0))</f>
        <v>lnardonil2@hao123.com</v>
      </c>
      <c r="H760" t="str">
        <f>IF(_xlfn.XLOOKUP(C760,customers!A:A,customers!D:D," ",0) = 0, "N/A", _xlfn.XLOOKUP(C760,customers!A:A,customers!D:D," ",0))</f>
        <v>N/A</v>
      </c>
      <c r="I760" t="str">
        <f>IF(_xlfn.XLOOKUP($C760,customers!$A:$A,customers!E:E," ",0) = 0, "N/A", _xlfn.XLOOKUP($C760,customers!$A:$A,customers!E:E," ",0))</f>
        <v>77724 Roxbury Road</v>
      </c>
      <c r="J760" t="str">
        <f>IF(_xlfn.XLOOKUP($C760,customers!$A:$A,customers!F:F," ",0) = 0, "N/A", _xlfn.XLOOKUP($C760,customers!$A:$A,customers!F:F," ",0))</f>
        <v>Saint Louis</v>
      </c>
      <c r="K760" t="str">
        <f>IF(_xlfn.XLOOKUP($C760,customers!$A:$A,customers!G:G," ",0) = 0, "N/A", _xlfn.XLOOKUP($C760,customers!$A:$A,customers!G:G," ",0))</f>
        <v>United States</v>
      </c>
      <c r="L760">
        <f>IF(_xlfn.XLOOKUP($C760,customers!$A:$A,customers!H:H," ",0) = 0, "N/A", _xlfn.XLOOKUP($C760,customers!$A:$A,customers!H:H," ",0))</f>
        <v>63126</v>
      </c>
      <c r="M760" t="str">
        <f>IF(_xlfn.XLOOKUP($C760,customers!$A:$A,customers!I:I," ",0) = 0, "N/A", _xlfn.XLOOKUP($C760,customers!$A:$A,customers!I:I," ",0))</f>
        <v>No</v>
      </c>
      <c r="N760" t="str">
        <f>_xlfn.XLOOKUP($D760,products!$A:$A,products!B:B,,0)</f>
        <v>Rob</v>
      </c>
      <c r="O760" t="str">
        <f>_xlfn.XLOOKUP($D760,products!$A:$A,products!C:C,,0)</f>
        <v>D</v>
      </c>
      <c r="P760">
        <f>_xlfn.XLOOKUP($D760,products!$A:$A,products!D:D,,0)</f>
        <v>1</v>
      </c>
      <c r="Q760">
        <f>_xlfn.XLOOKUP($D760,products!$A:$A,products!E:E,,0)</f>
        <v>8.9499999999999993</v>
      </c>
      <c r="R760">
        <f>_xlfn.XLOOKUP($D760,products!$A:$A,products!F:F,,0)</f>
        <v>0.89499999999999991</v>
      </c>
      <c r="S760">
        <f>_xlfn.XLOOKUP($D760,products!$A:$A,products!G:G,,0)</f>
        <v>0.53699999999999992</v>
      </c>
      <c r="T760">
        <f t="shared" si="11"/>
        <v>8.9499999999999993</v>
      </c>
    </row>
    <row r="761" spans="1:20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t="str">
        <f>IF(_xlfn.XLOOKUP($C761,customers!$A:$A,customers!B:B," ",0) = 0, "N/A", _xlfn.XLOOKUP($C761,customers!$A:$A,customers!B:B," ",0))</f>
        <v>Dallas Yarham</v>
      </c>
      <c r="G761" t="str">
        <f>IF(_xlfn.XLOOKUP($C761,customers!$A:$A,customers!C:C," ",0) = 0, "N/A", _xlfn.XLOOKUP(C761,customers!$A:$A,customers!C:C," ",0))</f>
        <v>dyarhaml3@moonfruit.com</v>
      </c>
      <c r="H761" t="str">
        <f>IF(_xlfn.XLOOKUP(C761,customers!A:A,customers!D:D," ",0) = 0, "N/A", _xlfn.XLOOKUP(C761,customers!A:A,customers!D:D," ",0))</f>
        <v>+1 (816) 213-5248</v>
      </c>
      <c r="I761" t="str">
        <f>IF(_xlfn.XLOOKUP($C761,customers!$A:$A,customers!E:E," ",0) = 0, "N/A", _xlfn.XLOOKUP($C761,customers!$A:$A,customers!E:E," ",0))</f>
        <v>689 8th Hill</v>
      </c>
      <c r="J761" t="str">
        <f>IF(_xlfn.XLOOKUP($C761,customers!$A:$A,customers!F:F," ",0) = 0, "N/A", _xlfn.XLOOKUP($C761,customers!$A:$A,customers!F:F," ",0))</f>
        <v>Independence</v>
      </c>
      <c r="K761" t="str">
        <f>IF(_xlfn.XLOOKUP($C761,customers!$A:$A,customers!G:G," ",0) = 0, "N/A", _xlfn.XLOOKUP($C761,customers!$A:$A,customers!G:G," ",0))</f>
        <v>United States</v>
      </c>
      <c r="L761">
        <f>IF(_xlfn.XLOOKUP($C761,customers!$A:$A,customers!H:H," ",0) = 0, "N/A", _xlfn.XLOOKUP($C761,customers!$A:$A,customers!H:H," ",0))</f>
        <v>64054</v>
      </c>
      <c r="M761" t="str">
        <f>IF(_xlfn.XLOOKUP($C761,customers!$A:$A,customers!I:I," ",0) = 0, "N/A", _xlfn.XLOOKUP($C761,customers!$A:$A,customers!I:I," ",0))</f>
        <v>Yes</v>
      </c>
      <c r="N761" t="str">
        <f>_xlfn.XLOOKUP($D761,products!$A:$A,products!B:B,,0)</f>
        <v>Lib</v>
      </c>
      <c r="O761" t="str">
        <f>_xlfn.XLOOKUP($D761,products!$A:$A,products!C:C,,0)</f>
        <v>D</v>
      </c>
      <c r="P761">
        <f>_xlfn.XLOOKUP($D761,products!$A:$A,products!D:D,,0)</f>
        <v>2.5</v>
      </c>
      <c r="Q761">
        <f>_xlfn.XLOOKUP($D761,products!$A:$A,products!E:E,,0)</f>
        <v>29.784999999999997</v>
      </c>
      <c r="R761">
        <f>_xlfn.XLOOKUP($D761,products!$A:$A,products!F:F,,0)</f>
        <v>1.1913999999999998</v>
      </c>
      <c r="S761">
        <f>_xlfn.XLOOKUP($D761,products!$A:$A,products!G:G,,0)</f>
        <v>3.8720499999999998</v>
      </c>
      <c r="T761">
        <f t="shared" si="11"/>
        <v>29.784999999999997</v>
      </c>
    </row>
    <row r="762" spans="1:20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t="str">
        <f>IF(_xlfn.XLOOKUP($C762,customers!$A:$A,customers!B:B," ",0) = 0, "N/A", _xlfn.XLOOKUP($C762,customers!$A:$A,customers!B:B," ",0))</f>
        <v>Arlana Ferrea</v>
      </c>
      <c r="G762" t="str">
        <f>IF(_xlfn.XLOOKUP($C762,customers!$A:$A,customers!C:C," ",0) = 0, "N/A", _xlfn.XLOOKUP(C762,customers!$A:$A,customers!C:C," ",0))</f>
        <v>aferreal4@wikia.com</v>
      </c>
      <c r="H762" t="str">
        <f>IF(_xlfn.XLOOKUP(C762,customers!A:A,customers!D:D," ",0) = 0, "N/A", _xlfn.XLOOKUP(C762,customers!A:A,customers!D:D," ",0))</f>
        <v>N/A</v>
      </c>
      <c r="I762" t="str">
        <f>IF(_xlfn.XLOOKUP($C762,customers!$A:$A,customers!E:E," ",0) = 0, "N/A", _xlfn.XLOOKUP($C762,customers!$A:$A,customers!E:E," ",0))</f>
        <v>5299 Springs Park</v>
      </c>
      <c r="J762" t="str">
        <f>IF(_xlfn.XLOOKUP($C762,customers!$A:$A,customers!F:F," ",0) = 0, "N/A", _xlfn.XLOOKUP($C762,customers!$A:$A,customers!F:F," ",0))</f>
        <v>Greensboro</v>
      </c>
      <c r="K762" t="str">
        <f>IF(_xlfn.XLOOKUP($C762,customers!$A:$A,customers!G:G," ",0) = 0, "N/A", _xlfn.XLOOKUP($C762,customers!$A:$A,customers!G:G," ",0))</f>
        <v>United States</v>
      </c>
      <c r="L762">
        <f>IF(_xlfn.XLOOKUP($C762,customers!$A:$A,customers!H:H," ",0) = 0, "N/A", _xlfn.XLOOKUP($C762,customers!$A:$A,customers!H:H," ",0))</f>
        <v>27404</v>
      </c>
      <c r="M762" t="str">
        <f>IF(_xlfn.XLOOKUP($C762,customers!$A:$A,customers!I:I," ",0) = 0, "N/A", _xlfn.XLOOKUP($C762,customers!$A:$A,customers!I:I," ",0))</f>
        <v>No</v>
      </c>
      <c r="N762" t="str">
        <f>_xlfn.XLOOKUP($D762,products!$A:$A,products!B:B,,0)</f>
        <v>Exc</v>
      </c>
      <c r="O762" t="str">
        <f>_xlfn.XLOOKUP($D762,products!$A:$A,products!C:C,,0)</f>
        <v>L</v>
      </c>
      <c r="P762">
        <f>_xlfn.XLOOKUP($D762,products!$A:$A,products!D:D,,0)</f>
        <v>0.5</v>
      </c>
      <c r="Q762">
        <f>_xlfn.XLOOKUP($D762,products!$A:$A,products!E:E,,0)</f>
        <v>8.91</v>
      </c>
      <c r="R762">
        <f>_xlfn.XLOOKUP($D762,products!$A:$A,products!F:F,,0)</f>
        <v>1.782</v>
      </c>
      <c r="S762">
        <f>_xlfn.XLOOKUP($D762,products!$A:$A,products!G:G,,0)</f>
        <v>0.98009999999999997</v>
      </c>
      <c r="T762">
        <f t="shared" si="11"/>
        <v>44.55</v>
      </c>
    </row>
    <row r="763" spans="1:20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t="str">
        <f>IF(_xlfn.XLOOKUP($C763,customers!$A:$A,customers!B:B," ",0) = 0, "N/A", _xlfn.XLOOKUP($C763,customers!$A:$A,customers!B:B," ",0))</f>
        <v>Chuck Kendrick</v>
      </c>
      <c r="G763" t="str">
        <f>IF(_xlfn.XLOOKUP($C763,customers!$A:$A,customers!C:C," ",0) = 0, "N/A", _xlfn.XLOOKUP(C763,customers!$A:$A,customers!C:C," ",0))</f>
        <v>ckendrickl5@webnode.com</v>
      </c>
      <c r="H763" t="str">
        <f>IF(_xlfn.XLOOKUP(C763,customers!A:A,customers!D:D," ",0) = 0, "N/A", _xlfn.XLOOKUP(C763,customers!A:A,customers!D:D," ",0))</f>
        <v>N/A</v>
      </c>
      <c r="I763" t="str">
        <f>IF(_xlfn.XLOOKUP($C763,customers!$A:$A,customers!E:E," ",0) = 0, "N/A", _xlfn.XLOOKUP($C763,customers!$A:$A,customers!E:E," ",0))</f>
        <v>74028 Hansons Crossing</v>
      </c>
      <c r="J763" t="str">
        <f>IF(_xlfn.XLOOKUP($C763,customers!$A:$A,customers!F:F," ",0) = 0, "N/A", _xlfn.XLOOKUP($C763,customers!$A:$A,customers!F:F," ",0))</f>
        <v>Monroe</v>
      </c>
      <c r="K763" t="str">
        <f>IF(_xlfn.XLOOKUP($C763,customers!$A:$A,customers!G:G," ",0) = 0, "N/A", _xlfn.XLOOKUP($C763,customers!$A:$A,customers!G:G," ",0))</f>
        <v>United States</v>
      </c>
      <c r="L763">
        <f>IF(_xlfn.XLOOKUP($C763,customers!$A:$A,customers!H:H," ",0) = 0, "N/A", _xlfn.XLOOKUP($C763,customers!$A:$A,customers!H:H," ",0))</f>
        <v>71213</v>
      </c>
      <c r="M763" t="str">
        <f>IF(_xlfn.XLOOKUP($C763,customers!$A:$A,customers!I:I," ",0) = 0, "N/A", _xlfn.XLOOKUP($C763,customers!$A:$A,customers!I:I," ",0))</f>
        <v>Yes</v>
      </c>
      <c r="N763" t="str">
        <f>_xlfn.XLOOKUP($D763,products!$A:$A,products!B:B,,0)</f>
        <v>Exc</v>
      </c>
      <c r="O763" t="str">
        <f>_xlfn.XLOOKUP($D763,products!$A:$A,products!C:C,,0)</f>
        <v>L</v>
      </c>
      <c r="P763">
        <f>_xlfn.XLOOKUP($D763,products!$A:$A,products!D:D,,0)</f>
        <v>1</v>
      </c>
      <c r="Q763">
        <f>_xlfn.XLOOKUP($D763,products!$A:$A,products!E:E,,0)</f>
        <v>14.85</v>
      </c>
      <c r="R763">
        <f>_xlfn.XLOOKUP($D763,products!$A:$A,products!F:F,,0)</f>
        <v>1.4849999999999999</v>
      </c>
      <c r="S763">
        <f>_xlfn.XLOOKUP($D763,products!$A:$A,products!G:G,,0)</f>
        <v>1.6335</v>
      </c>
      <c r="T763">
        <f t="shared" si="11"/>
        <v>89.1</v>
      </c>
    </row>
    <row r="764" spans="1:20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t="str">
        <f>IF(_xlfn.XLOOKUP($C764,customers!$A:$A,customers!B:B," ",0) = 0, "N/A", _xlfn.XLOOKUP($C764,customers!$A:$A,customers!B:B," ",0))</f>
        <v>Sharona Danilchik</v>
      </c>
      <c r="G764" t="str">
        <f>IF(_xlfn.XLOOKUP($C764,customers!$A:$A,customers!C:C," ",0) = 0, "N/A", _xlfn.XLOOKUP(C764,customers!$A:$A,customers!C:C," ",0))</f>
        <v>sdanilchikl6@mit.edu</v>
      </c>
      <c r="H764" t="str">
        <f>IF(_xlfn.XLOOKUP(C764,customers!A:A,customers!D:D," ",0) = 0, "N/A", _xlfn.XLOOKUP(C764,customers!A:A,customers!D:D," ",0))</f>
        <v>+44 (292) 975-0144</v>
      </c>
      <c r="I764" t="str">
        <f>IF(_xlfn.XLOOKUP($C764,customers!$A:$A,customers!E:E," ",0) = 0, "N/A", _xlfn.XLOOKUP($C764,customers!$A:$A,customers!E:E," ",0))</f>
        <v>273 Nelson Parkway</v>
      </c>
      <c r="J764" t="str">
        <f>IF(_xlfn.XLOOKUP($C764,customers!$A:$A,customers!F:F," ",0) = 0, "N/A", _xlfn.XLOOKUP($C764,customers!$A:$A,customers!F:F," ",0))</f>
        <v>Halton</v>
      </c>
      <c r="K764" t="str">
        <f>IF(_xlfn.XLOOKUP($C764,customers!$A:$A,customers!G:G," ",0) = 0, "N/A", _xlfn.XLOOKUP($C764,customers!$A:$A,customers!G:G," ",0))</f>
        <v>United Kingdom</v>
      </c>
      <c r="L764" t="str">
        <f>IF(_xlfn.XLOOKUP($C764,customers!$A:$A,customers!H:H," ",0) = 0, "N/A", _xlfn.XLOOKUP($C764,customers!$A:$A,customers!H:H," ",0))</f>
        <v>LS9</v>
      </c>
      <c r="M764" t="str">
        <f>IF(_xlfn.XLOOKUP($C764,customers!$A:$A,customers!I:I," ",0) = 0, "N/A", _xlfn.XLOOKUP($C764,customers!$A:$A,customers!I:I," ",0))</f>
        <v>No</v>
      </c>
      <c r="N764" t="str">
        <f>_xlfn.XLOOKUP($D764,products!$A:$A,products!B:B,,0)</f>
        <v>Lib</v>
      </c>
      <c r="O764" t="str">
        <f>_xlfn.XLOOKUP($D764,products!$A:$A,products!C:C,,0)</f>
        <v>M</v>
      </c>
      <c r="P764">
        <f>_xlfn.XLOOKUP($D764,products!$A:$A,products!D:D,,0)</f>
        <v>0.5</v>
      </c>
      <c r="Q764">
        <f>_xlfn.XLOOKUP($D764,products!$A:$A,products!E:E,,0)</f>
        <v>8.73</v>
      </c>
      <c r="R764">
        <f>_xlfn.XLOOKUP($D764,products!$A:$A,products!F:F,,0)</f>
        <v>1.746</v>
      </c>
      <c r="S764">
        <f>_xlfn.XLOOKUP($D764,products!$A:$A,products!G:G,,0)</f>
        <v>1.1349</v>
      </c>
      <c r="T764">
        <f t="shared" si="11"/>
        <v>43.650000000000006</v>
      </c>
    </row>
    <row r="765" spans="1:20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t="str">
        <f>IF(_xlfn.XLOOKUP($C765,customers!$A:$A,customers!B:B," ",0) = 0, "N/A", _xlfn.XLOOKUP($C765,customers!$A:$A,customers!B:B," ",0))</f>
        <v>Sarajane Potter</v>
      </c>
      <c r="G765" t="str">
        <f>IF(_xlfn.XLOOKUP($C765,customers!$A:$A,customers!C:C," ",0) = 0, "N/A", _xlfn.XLOOKUP(C765,customers!$A:$A,customers!C:C," ",0))</f>
        <v>N/A</v>
      </c>
      <c r="H765" t="str">
        <f>IF(_xlfn.XLOOKUP(C765,customers!A:A,customers!D:D," ",0) = 0, "N/A", _xlfn.XLOOKUP(C765,customers!A:A,customers!D:D," ",0))</f>
        <v>+1 (817) 389-2294</v>
      </c>
      <c r="I765" t="str">
        <f>IF(_xlfn.XLOOKUP($C765,customers!$A:$A,customers!E:E," ",0) = 0, "N/A", _xlfn.XLOOKUP($C765,customers!$A:$A,customers!E:E," ",0))</f>
        <v>5 Hermina Drive</v>
      </c>
      <c r="J765" t="str">
        <f>IF(_xlfn.XLOOKUP($C765,customers!$A:$A,customers!F:F," ",0) = 0, "N/A", _xlfn.XLOOKUP($C765,customers!$A:$A,customers!F:F," ",0))</f>
        <v>Fort Worth</v>
      </c>
      <c r="K765" t="str">
        <f>IF(_xlfn.XLOOKUP($C765,customers!$A:$A,customers!G:G," ",0) = 0, "N/A", _xlfn.XLOOKUP($C765,customers!$A:$A,customers!G:G," ",0))</f>
        <v>United States</v>
      </c>
      <c r="L765">
        <f>IF(_xlfn.XLOOKUP($C765,customers!$A:$A,customers!H:H," ",0) = 0, "N/A", _xlfn.XLOOKUP($C765,customers!$A:$A,customers!H:H," ",0))</f>
        <v>76129</v>
      </c>
      <c r="M765" t="str">
        <f>IF(_xlfn.XLOOKUP($C765,customers!$A:$A,customers!I:I," ",0) = 0, "N/A", _xlfn.XLOOKUP($C765,customers!$A:$A,customers!I:I," ",0))</f>
        <v>No</v>
      </c>
      <c r="N765" t="str">
        <f>_xlfn.XLOOKUP($D765,products!$A:$A,products!B:B,,0)</f>
        <v>Ara</v>
      </c>
      <c r="O765" t="str">
        <f>_xlfn.XLOOKUP($D765,products!$A:$A,products!C:C,,0)</f>
        <v>L</v>
      </c>
      <c r="P765">
        <f>_xlfn.XLOOKUP($D765,products!$A:$A,products!D:D,,0)</f>
        <v>0.5</v>
      </c>
      <c r="Q765">
        <f>_xlfn.XLOOKUP($D765,products!$A:$A,products!E:E,,0)</f>
        <v>7.77</v>
      </c>
      <c r="R765">
        <f>_xlfn.XLOOKUP($D765,products!$A:$A,products!F:F,,0)</f>
        <v>1.5539999999999998</v>
      </c>
      <c r="S765">
        <f>_xlfn.XLOOKUP($D765,products!$A:$A,products!G:G,,0)</f>
        <v>0.69929999999999992</v>
      </c>
      <c r="T765">
        <f t="shared" si="11"/>
        <v>23.31</v>
      </c>
    </row>
    <row r="766" spans="1:20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t="str">
        <f>IF(_xlfn.XLOOKUP($C766,customers!$A:$A,customers!B:B," ",0) = 0, "N/A", _xlfn.XLOOKUP($C766,customers!$A:$A,customers!B:B," ",0))</f>
        <v>Bobby Folomkin</v>
      </c>
      <c r="G766" t="str">
        <f>IF(_xlfn.XLOOKUP($C766,customers!$A:$A,customers!C:C," ",0) = 0, "N/A", _xlfn.XLOOKUP(C766,customers!$A:$A,customers!C:C," ",0))</f>
        <v>bfolomkinl8@yolasite.com</v>
      </c>
      <c r="H766" t="str">
        <f>IF(_xlfn.XLOOKUP(C766,customers!A:A,customers!D:D," ",0) = 0, "N/A", _xlfn.XLOOKUP(C766,customers!A:A,customers!D:D," ",0))</f>
        <v>+1 (701) 278-8412</v>
      </c>
      <c r="I766" t="str">
        <f>IF(_xlfn.XLOOKUP($C766,customers!$A:$A,customers!E:E," ",0) = 0, "N/A", _xlfn.XLOOKUP($C766,customers!$A:$A,customers!E:E," ",0))</f>
        <v>2676 Alpine Lane</v>
      </c>
      <c r="J766" t="str">
        <f>IF(_xlfn.XLOOKUP($C766,customers!$A:$A,customers!F:F," ",0) = 0, "N/A", _xlfn.XLOOKUP($C766,customers!$A:$A,customers!F:F," ",0))</f>
        <v>Fargo</v>
      </c>
      <c r="K766" t="str">
        <f>IF(_xlfn.XLOOKUP($C766,customers!$A:$A,customers!G:G," ",0) = 0, "N/A", _xlfn.XLOOKUP($C766,customers!$A:$A,customers!G:G," ",0))</f>
        <v>United States</v>
      </c>
      <c r="L766">
        <f>IF(_xlfn.XLOOKUP($C766,customers!$A:$A,customers!H:H," ",0) = 0, "N/A", _xlfn.XLOOKUP($C766,customers!$A:$A,customers!H:H," ",0))</f>
        <v>58122</v>
      </c>
      <c r="M766" t="str">
        <f>IF(_xlfn.XLOOKUP($C766,customers!$A:$A,customers!I:I," ",0) = 0, "N/A", _xlfn.XLOOKUP($C766,customers!$A:$A,customers!I:I," ",0))</f>
        <v>Yes</v>
      </c>
      <c r="N766" t="str">
        <f>_xlfn.XLOOKUP($D766,products!$A:$A,products!B:B,,0)</f>
        <v>Ara</v>
      </c>
      <c r="O766" t="str">
        <f>_xlfn.XLOOKUP($D766,products!$A:$A,products!C:C,,0)</f>
        <v>L</v>
      </c>
      <c r="P766">
        <f>_xlfn.XLOOKUP($D766,products!$A:$A,products!D:D,,0)</f>
        <v>2.5</v>
      </c>
      <c r="Q766">
        <f>_xlfn.XLOOKUP($D766,products!$A:$A,products!E:E,,0)</f>
        <v>29.784999999999997</v>
      </c>
      <c r="R766">
        <f>_xlfn.XLOOKUP($D766,products!$A:$A,products!F:F,,0)</f>
        <v>1.1913999999999998</v>
      </c>
      <c r="S766">
        <f>_xlfn.XLOOKUP($D766,products!$A:$A,products!G:G,,0)</f>
        <v>2.6806499999999995</v>
      </c>
      <c r="T766">
        <f t="shared" si="11"/>
        <v>178.70999999999998</v>
      </c>
    </row>
    <row r="767" spans="1:20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t="str">
        <f>IF(_xlfn.XLOOKUP($C767,customers!$A:$A,customers!B:B," ",0) = 0, "N/A", _xlfn.XLOOKUP($C767,customers!$A:$A,customers!B:B," ",0))</f>
        <v>Rafferty Pursglove</v>
      </c>
      <c r="G767" t="str">
        <f>IF(_xlfn.XLOOKUP($C767,customers!$A:$A,customers!C:C," ",0) = 0, "N/A", _xlfn.XLOOKUP(C767,customers!$A:$A,customers!C:C," ",0))</f>
        <v>rpursglovel9@biblegateway.com</v>
      </c>
      <c r="H767" t="str">
        <f>IF(_xlfn.XLOOKUP(C767,customers!A:A,customers!D:D," ",0) = 0, "N/A", _xlfn.XLOOKUP(C767,customers!A:A,customers!D:D," ",0))</f>
        <v>+1 (214) 813-8745</v>
      </c>
      <c r="I767" t="str">
        <f>IF(_xlfn.XLOOKUP($C767,customers!$A:$A,customers!E:E," ",0) = 0, "N/A", _xlfn.XLOOKUP($C767,customers!$A:$A,customers!E:E," ",0))</f>
        <v>4 Buena Vista Circle</v>
      </c>
      <c r="J767" t="str">
        <f>IF(_xlfn.XLOOKUP($C767,customers!$A:$A,customers!F:F," ",0) = 0, "N/A", _xlfn.XLOOKUP($C767,customers!$A:$A,customers!F:F," ",0))</f>
        <v>Garland</v>
      </c>
      <c r="K767" t="str">
        <f>IF(_xlfn.XLOOKUP($C767,customers!$A:$A,customers!G:G," ",0) = 0, "N/A", _xlfn.XLOOKUP($C767,customers!$A:$A,customers!G:G," ",0))</f>
        <v>United States</v>
      </c>
      <c r="L767">
        <f>IF(_xlfn.XLOOKUP($C767,customers!$A:$A,customers!H:H," ",0) = 0, "N/A", _xlfn.XLOOKUP($C767,customers!$A:$A,customers!H:H," ",0))</f>
        <v>75044</v>
      </c>
      <c r="M767" t="str">
        <f>IF(_xlfn.XLOOKUP($C767,customers!$A:$A,customers!I:I," ",0) = 0, "N/A", _xlfn.XLOOKUP($C767,customers!$A:$A,customers!I:I," ",0))</f>
        <v>Yes</v>
      </c>
      <c r="N767" t="str">
        <f>_xlfn.XLOOKUP($D767,products!$A:$A,products!B:B,,0)</f>
        <v>Rob</v>
      </c>
      <c r="O767" t="str">
        <f>_xlfn.XLOOKUP($D767,products!$A:$A,products!C:C,,0)</f>
        <v>M</v>
      </c>
      <c r="P767">
        <f>_xlfn.XLOOKUP($D767,products!$A:$A,products!D:D,,0)</f>
        <v>1</v>
      </c>
      <c r="Q767">
        <f>_xlfn.XLOOKUP($D767,products!$A:$A,products!E:E,,0)</f>
        <v>9.9499999999999993</v>
      </c>
      <c r="R767">
        <f>_xlfn.XLOOKUP($D767,products!$A:$A,products!F:F,,0)</f>
        <v>0.99499999999999988</v>
      </c>
      <c r="S767">
        <f>_xlfn.XLOOKUP($D767,products!$A:$A,products!G:G,,0)</f>
        <v>0.59699999999999998</v>
      </c>
      <c r="T767">
        <f t="shared" si="11"/>
        <v>59.699999999999996</v>
      </c>
    </row>
    <row r="768" spans="1:20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t="str">
        <f>IF(_xlfn.XLOOKUP($C768,customers!$A:$A,customers!B:B," ",0) = 0, "N/A", _xlfn.XLOOKUP($C768,customers!$A:$A,customers!B:B," ",0))</f>
        <v>Rafferty Pursglove</v>
      </c>
      <c r="G768" t="str">
        <f>IF(_xlfn.XLOOKUP($C768,customers!$A:$A,customers!C:C," ",0) = 0, "N/A", _xlfn.XLOOKUP(C768,customers!$A:$A,customers!C:C," ",0))</f>
        <v>rpursglovel9@biblegateway.com</v>
      </c>
      <c r="H768" t="str">
        <f>IF(_xlfn.XLOOKUP(C768,customers!A:A,customers!D:D," ",0) = 0, "N/A", _xlfn.XLOOKUP(C768,customers!A:A,customers!D:D," ",0))</f>
        <v>+1 (214) 813-8745</v>
      </c>
      <c r="I768" t="str">
        <f>IF(_xlfn.XLOOKUP($C768,customers!$A:$A,customers!E:E," ",0) = 0, "N/A", _xlfn.XLOOKUP($C768,customers!$A:$A,customers!E:E," ",0))</f>
        <v>4 Buena Vista Circle</v>
      </c>
      <c r="J768" t="str">
        <f>IF(_xlfn.XLOOKUP($C768,customers!$A:$A,customers!F:F," ",0) = 0, "N/A", _xlfn.XLOOKUP($C768,customers!$A:$A,customers!F:F," ",0))</f>
        <v>Garland</v>
      </c>
      <c r="K768" t="str">
        <f>IF(_xlfn.XLOOKUP($C768,customers!$A:$A,customers!G:G," ",0) = 0, "N/A", _xlfn.XLOOKUP($C768,customers!$A:$A,customers!G:G," ",0))</f>
        <v>United States</v>
      </c>
      <c r="L768">
        <f>IF(_xlfn.XLOOKUP($C768,customers!$A:$A,customers!H:H," ",0) = 0, "N/A", _xlfn.XLOOKUP($C768,customers!$A:$A,customers!H:H," ",0))</f>
        <v>75044</v>
      </c>
      <c r="M768" t="str">
        <f>IF(_xlfn.XLOOKUP($C768,customers!$A:$A,customers!I:I," ",0) = 0, "N/A", _xlfn.XLOOKUP($C768,customers!$A:$A,customers!I:I," ",0))</f>
        <v>Yes</v>
      </c>
      <c r="N768" t="str">
        <f>_xlfn.XLOOKUP($D768,products!$A:$A,products!B:B,,0)</f>
        <v>Ara</v>
      </c>
      <c r="O768" t="str">
        <f>_xlfn.XLOOKUP($D768,products!$A:$A,products!C:C,,0)</f>
        <v>L</v>
      </c>
      <c r="P768">
        <f>_xlfn.XLOOKUP($D768,products!$A:$A,products!D:D,,0)</f>
        <v>0.5</v>
      </c>
      <c r="Q768">
        <f>_xlfn.XLOOKUP($D768,products!$A:$A,products!E:E,,0)</f>
        <v>7.77</v>
      </c>
      <c r="R768">
        <f>_xlfn.XLOOKUP($D768,products!$A:$A,products!F:F,,0)</f>
        <v>1.5539999999999998</v>
      </c>
      <c r="S768">
        <f>_xlfn.XLOOKUP($D768,products!$A:$A,products!G:G,,0)</f>
        <v>0.69929999999999992</v>
      </c>
      <c r="T768">
        <f t="shared" si="11"/>
        <v>15.54</v>
      </c>
    </row>
    <row r="769" spans="1:20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t="str">
        <f>IF(_xlfn.XLOOKUP($C769,customers!$A:$A,customers!B:B," ",0) = 0, "N/A", _xlfn.XLOOKUP($C769,customers!$A:$A,customers!B:B," ",0))</f>
        <v>Foster Constance</v>
      </c>
      <c r="G769" t="str">
        <f>IF(_xlfn.XLOOKUP($C769,customers!$A:$A,customers!C:C," ",0) = 0, "N/A", _xlfn.XLOOKUP(C769,customers!$A:$A,customers!C:C," ",0))</f>
        <v>fconstancekz@ifeng.com</v>
      </c>
      <c r="H769" t="str">
        <f>IF(_xlfn.XLOOKUP(C769,customers!A:A,customers!D:D," ",0) = 0, "N/A", _xlfn.XLOOKUP(C769,customers!A:A,customers!D:D," ",0))</f>
        <v>+1 (214) 388-6754</v>
      </c>
      <c r="I769" t="str">
        <f>IF(_xlfn.XLOOKUP($C769,customers!$A:$A,customers!E:E," ",0) = 0, "N/A", _xlfn.XLOOKUP($C769,customers!$A:$A,customers!E:E," ",0))</f>
        <v>2236 Mitchell Trail</v>
      </c>
      <c r="J769" t="str">
        <f>IF(_xlfn.XLOOKUP($C769,customers!$A:$A,customers!F:F," ",0) = 0, "N/A", _xlfn.XLOOKUP($C769,customers!$A:$A,customers!F:F," ",0))</f>
        <v>Dallas</v>
      </c>
      <c r="K769" t="str">
        <f>IF(_xlfn.XLOOKUP($C769,customers!$A:$A,customers!G:G," ",0) = 0, "N/A", _xlfn.XLOOKUP($C769,customers!$A:$A,customers!G:G," ",0))</f>
        <v>United States</v>
      </c>
      <c r="L769">
        <f>IF(_xlfn.XLOOKUP($C769,customers!$A:$A,customers!H:H," ",0) = 0, "N/A", _xlfn.XLOOKUP($C769,customers!$A:$A,customers!H:H," ",0))</f>
        <v>75287</v>
      </c>
      <c r="M769" t="str">
        <f>IF(_xlfn.XLOOKUP($C769,customers!$A:$A,customers!I:I," ",0) = 0, "N/A", _xlfn.XLOOKUP($C769,customers!$A:$A,customers!I:I," ",0))</f>
        <v>No</v>
      </c>
      <c r="N769" t="str">
        <f>_xlfn.XLOOKUP($D769,products!$A:$A,products!B:B,,0)</f>
        <v>Ara</v>
      </c>
      <c r="O769" t="str">
        <f>_xlfn.XLOOKUP($D769,products!$A:$A,products!C:C,,0)</f>
        <v>L</v>
      </c>
      <c r="P769">
        <f>_xlfn.XLOOKUP($D769,products!$A:$A,products!D:D,,0)</f>
        <v>2.5</v>
      </c>
      <c r="Q769">
        <f>_xlfn.XLOOKUP($D769,products!$A:$A,products!E:E,,0)</f>
        <v>29.784999999999997</v>
      </c>
      <c r="R769">
        <f>_xlfn.XLOOKUP($D769,products!$A:$A,products!F:F,,0)</f>
        <v>1.1913999999999998</v>
      </c>
      <c r="S769">
        <f>_xlfn.XLOOKUP($D769,products!$A:$A,products!G:G,,0)</f>
        <v>2.6806499999999995</v>
      </c>
      <c r="T769">
        <f t="shared" si="11"/>
        <v>89.35499999999999</v>
      </c>
    </row>
    <row r="770" spans="1:20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t="str">
        <f>IF(_xlfn.XLOOKUP($C770,customers!$A:$A,customers!B:B," ",0) = 0, "N/A", _xlfn.XLOOKUP($C770,customers!$A:$A,customers!B:B," ",0))</f>
        <v>Foster Constance</v>
      </c>
      <c r="G770" t="str">
        <f>IF(_xlfn.XLOOKUP($C770,customers!$A:$A,customers!C:C," ",0) = 0, "N/A", _xlfn.XLOOKUP(C770,customers!$A:$A,customers!C:C," ",0))</f>
        <v>fconstancekz@ifeng.com</v>
      </c>
      <c r="H770" t="str">
        <f>IF(_xlfn.XLOOKUP(C770,customers!A:A,customers!D:D," ",0) = 0, "N/A", _xlfn.XLOOKUP(C770,customers!A:A,customers!D:D," ",0))</f>
        <v>+1 (214) 388-6754</v>
      </c>
      <c r="I770" t="str">
        <f>IF(_xlfn.XLOOKUP($C770,customers!$A:$A,customers!E:E," ",0) = 0, "N/A", _xlfn.XLOOKUP($C770,customers!$A:$A,customers!E:E," ",0))</f>
        <v>2236 Mitchell Trail</v>
      </c>
      <c r="J770" t="str">
        <f>IF(_xlfn.XLOOKUP($C770,customers!$A:$A,customers!F:F," ",0) = 0, "N/A", _xlfn.XLOOKUP($C770,customers!$A:$A,customers!F:F," ",0))</f>
        <v>Dallas</v>
      </c>
      <c r="K770" t="str">
        <f>IF(_xlfn.XLOOKUP($C770,customers!$A:$A,customers!G:G," ",0) = 0, "N/A", _xlfn.XLOOKUP($C770,customers!$A:$A,customers!G:G," ",0))</f>
        <v>United States</v>
      </c>
      <c r="L770">
        <f>IF(_xlfn.XLOOKUP($C770,customers!$A:$A,customers!H:H," ",0) = 0, "N/A", _xlfn.XLOOKUP($C770,customers!$A:$A,customers!H:H," ",0))</f>
        <v>75287</v>
      </c>
      <c r="M770" t="str">
        <f>IF(_xlfn.XLOOKUP($C770,customers!$A:$A,customers!I:I," ",0) = 0, "N/A", _xlfn.XLOOKUP($C770,customers!$A:$A,customers!I:I," ",0))</f>
        <v>No</v>
      </c>
      <c r="N770" t="str">
        <f>_xlfn.XLOOKUP($D770,products!$A:$A,products!B:B,,0)</f>
        <v>Rob</v>
      </c>
      <c r="O770" t="str">
        <f>_xlfn.XLOOKUP($D770,products!$A:$A,products!C:C,,0)</f>
        <v>L</v>
      </c>
      <c r="P770">
        <f>_xlfn.XLOOKUP($D770,products!$A:$A,products!D:D,,0)</f>
        <v>1</v>
      </c>
      <c r="Q770">
        <f>_xlfn.XLOOKUP($D770,products!$A:$A,products!E:E,,0)</f>
        <v>11.95</v>
      </c>
      <c r="R770">
        <f>_xlfn.XLOOKUP($D770,products!$A:$A,products!F:F,,0)</f>
        <v>1.1949999999999998</v>
      </c>
      <c r="S770">
        <f>_xlfn.XLOOKUP($D770,products!$A:$A,products!G:G,,0)</f>
        <v>0.71699999999999997</v>
      </c>
      <c r="T770">
        <f t="shared" si="11"/>
        <v>23.9</v>
      </c>
    </row>
    <row r="771" spans="1:20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t="str">
        <f>IF(_xlfn.XLOOKUP($C771,customers!$A:$A,customers!B:B," ",0) = 0, "N/A", _xlfn.XLOOKUP($C771,customers!$A:$A,customers!B:B," ",0))</f>
        <v>Dalia Eburah</v>
      </c>
      <c r="G771" t="str">
        <f>IF(_xlfn.XLOOKUP($C771,customers!$A:$A,customers!C:C," ",0) = 0, "N/A", _xlfn.XLOOKUP(C771,customers!$A:$A,customers!C:C," ",0))</f>
        <v>deburahld@google.co.jp</v>
      </c>
      <c r="H771" t="str">
        <f>IF(_xlfn.XLOOKUP(C771,customers!A:A,customers!D:D," ",0) = 0, "N/A", _xlfn.XLOOKUP(C771,customers!A:A,customers!D:D," ",0))</f>
        <v>+44 (607) 596-3921</v>
      </c>
      <c r="I771" t="str">
        <f>IF(_xlfn.XLOOKUP($C771,customers!$A:$A,customers!E:E," ",0) = 0, "N/A", _xlfn.XLOOKUP($C771,customers!$A:$A,customers!E:E," ",0))</f>
        <v>23 Summerview Place</v>
      </c>
      <c r="J771" t="str">
        <f>IF(_xlfn.XLOOKUP($C771,customers!$A:$A,customers!F:F," ",0) = 0, "N/A", _xlfn.XLOOKUP($C771,customers!$A:$A,customers!F:F," ",0))</f>
        <v>Birmingham</v>
      </c>
      <c r="K771" t="str">
        <f>IF(_xlfn.XLOOKUP($C771,customers!$A:$A,customers!G:G," ",0) = 0, "N/A", _xlfn.XLOOKUP($C771,customers!$A:$A,customers!G:G," ",0))</f>
        <v>United Kingdom</v>
      </c>
      <c r="L771" t="str">
        <f>IF(_xlfn.XLOOKUP($C771,customers!$A:$A,customers!H:H," ",0) = 0, "N/A", _xlfn.XLOOKUP($C771,customers!$A:$A,customers!H:H," ",0))</f>
        <v>B12</v>
      </c>
      <c r="M771" t="str">
        <f>IF(_xlfn.XLOOKUP($C771,customers!$A:$A,customers!I:I," ",0) = 0, "N/A", _xlfn.XLOOKUP($C771,customers!$A:$A,customers!I:I," ",0))</f>
        <v>No</v>
      </c>
      <c r="N771" t="str">
        <f>_xlfn.XLOOKUP($D771,products!$A:$A,products!B:B,,0)</f>
        <v>Rob</v>
      </c>
      <c r="O771" t="str">
        <f>_xlfn.XLOOKUP($D771,products!$A:$A,products!C:C,,0)</f>
        <v>M</v>
      </c>
      <c r="P771">
        <f>_xlfn.XLOOKUP($D771,products!$A:$A,products!D:D,,0)</f>
        <v>2.5</v>
      </c>
      <c r="Q771">
        <f>_xlfn.XLOOKUP($D771,products!$A:$A,products!E:E,,0)</f>
        <v>22.884999999999998</v>
      </c>
      <c r="R771">
        <f>_xlfn.XLOOKUP($D771,products!$A:$A,products!F:F,,0)</f>
        <v>0.91539999999999988</v>
      </c>
      <c r="S771">
        <f>_xlfn.XLOOKUP($D771,products!$A:$A,products!G:G,,0)</f>
        <v>1.3730999999999998</v>
      </c>
      <c r="T771">
        <f t="shared" ref="T771:T834" si="12">Q771*E771</f>
        <v>137.31</v>
      </c>
    </row>
    <row r="772" spans="1:20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t="str">
        <f>IF(_xlfn.XLOOKUP($C772,customers!$A:$A,customers!B:B," ",0) = 0, "N/A", _xlfn.XLOOKUP($C772,customers!$A:$A,customers!B:B," ",0))</f>
        <v>Martie Brimilcombe</v>
      </c>
      <c r="G772" t="str">
        <f>IF(_xlfn.XLOOKUP($C772,customers!$A:$A,customers!C:C," ",0) = 0, "N/A", _xlfn.XLOOKUP(C772,customers!$A:$A,customers!C:C," ",0))</f>
        <v>mbrimilcombele@cnn.com</v>
      </c>
      <c r="H772" t="str">
        <f>IF(_xlfn.XLOOKUP(C772,customers!A:A,customers!D:D," ",0) = 0, "N/A", _xlfn.XLOOKUP(C772,customers!A:A,customers!D:D," ",0))</f>
        <v>N/A</v>
      </c>
      <c r="I772" t="str">
        <f>IF(_xlfn.XLOOKUP($C772,customers!$A:$A,customers!E:E," ",0) = 0, "N/A", _xlfn.XLOOKUP($C772,customers!$A:$A,customers!E:E," ",0))</f>
        <v>2260 Kinsman Junction</v>
      </c>
      <c r="J772" t="str">
        <f>IF(_xlfn.XLOOKUP($C772,customers!$A:$A,customers!F:F," ",0) = 0, "N/A", _xlfn.XLOOKUP($C772,customers!$A:$A,customers!F:F," ",0))</f>
        <v>Springfield</v>
      </c>
      <c r="K772" t="str">
        <f>IF(_xlfn.XLOOKUP($C772,customers!$A:$A,customers!G:G," ",0) = 0, "N/A", _xlfn.XLOOKUP($C772,customers!$A:$A,customers!G:G," ",0))</f>
        <v>United States</v>
      </c>
      <c r="L772">
        <f>IF(_xlfn.XLOOKUP($C772,customers!$A:$A,customers!H:H," ",0) = 0, "N/A", _xlfn.XLOOKUP($C772,customers!$A:$A,customers!H:H," ",0))</f>
        <v>22156</v>
      </c>
      <c r="M772" t="str">
        <f>IF(_xlfn.XLOOKUP($C772,customers!$A:$A,customers!I:I," ",0) = 0, "N/A", _xlfn.XLOOKUP($C772,customers!$A:$A,customers!I:I," ",0))</f>
        <v>No</v>
      </c>
      <c r="N772" t="str">
        <f>_xlfn.XLOOKUP($D772,products!$A:$A,products!B:B,,0)</f>
        <v>Ara</v>
      </c>
      <c r="O772" t="str">
        <f>_xlfn.XLOOKUP($D772,products!$A:$A,products!C:C,,0)</f>
        <v>D</v>
      </c>
      <c r="P772">
        <f>_xlfn.XLOOKUP($D772,products!$A:$A,products!D:D,,0)</f>
        <v>1</v>
      </c>
      <c r="Q772">
        <f>_xlfn.XLOOKUP($D772,products!$A:$A,products!E:E,,0)</f>
        <v>9.9499999999999993</v>
      </c>
      <c r="R772">
        <f>_xlfn.XLOOKUP($D772,products!$A:$A,products!F:F,,0)</f>
        <v>0.99499999999999988</v>
      </c>
      <c r="S772">
        <f>_xlfn.XLOOKUP($D772,products!$A:$A,products!G:G,,0)</f>
        <v>0.89549999999999985</v>
      </c>
      <c r="T772">
        <f t="shared" si="12"/>
        <v>9.9499999999999993</v>
      </c>
    </row>
    <row r="773" spans="1:20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t="str">
        <f>IF(_xlfn.XLOOKUP($C773,customers!$A:$A,customers!B:B," ",0) = 0, "N/A", _xlfn.XLOOKUP($C773,customers!$A:$A,customers!B:B," ",0))</f>
        <v>Suzanna Bollam</v>
      </c>
      <c r="G773" t="str">
        <f>IF(_xlfn.XLOOKUP($C773,customers!$A:$A,customers!C:C," ",0) = 0, "N/A", _xlfn.XLOOKUP(C773,customers!$A:$A,customers!C:C," ",0))</f>
        <v>sbollamlf@list-manage.com</v>
      </c>
      <c r="H773" t="str">
        <f>IF(_xlfn.XLOOKUP(C773,customers!A:A,customers!D:D," ",0) = 0, "N/A", _xlfn.XLOOKUP(C773,customers!A:A,customers!D:D," ",0))</f>
        <v>+1 (303) 746-0415</v>
      </c>
      <c r="I773" t="str">
        <f>IF(_xlfn.XLOOKUP($C773,customers!$A:$A,customers!E:E," ",0) = 0, "N/A", _xlfn.XLOOKUP($C773,customers!$A:$A,customers!E:E," ",0))</f>
        <v>5 Buhler Center</v>
      </c>
      <c r="J773" t="str">
        <f>IF(_xlfn.XLOOKUP($C773,customers!$A:$A,customers!F:F," ",0) = 0, "N/A", _xlfn.XLOOKUP($C773,customers!$A:$A,customers!F:F," ",0))</f>
        <v>Littleton</v>
      </c>
      <c r="K773" t="str">
        <f>IF(_xlfn.XLOOKUP($C773,customers!$A:$A,customers!G:G," ",0) = 0, "N/A", _xlfn.XLOOKUP($C773,customers!$A:$A,customers!G:G," ",0))</f>
        <v>United States</v>
      </c>
      <c r="L773">
        <f>IF(_xlfn.XLOOKUP($C773,customers!$A:$A,customers!H:H," ",0) = 0, "N/A", _xlfn.XLOOKUP($C773,customers!$A:$A,customers!H:H," ",0))</f>
        <v>80126</v>
      </c>
      <c r="M773" t="str">
        <f>IF(_xlfn.XLOOKUP($C773,customers!$A:$A,customers!I:I," ",0) = 0, "N/A", _xlfn.XLOOKUP($C773,customers!$A:$A,customers!I:I," ",0))</f>
        <v>No</v>
      </c>
      <c r="N773" t="str">
        <f>_xlfn.XLOOKUP($D773,products!$A:$A,products!B:B,,0)</f>
        <v>Rob</v>
      </c>
      <c r="O773" t="str">
        <f>_xlfn.XLOOKUP($D773,products!$A:$A,products!C:C,,0)</f>
        <v>L</v>
      </c>
      <c r="P773">
        <f>_xlfn.XLOOKUP($D773,products!$A:$A,products!D:D,,0)</f>
        <v>0.5</v>
      </c>
      <c r="Q773">
        <f>_xlfn.XLOOKUP($D773,products!$A:$A,products!E:E,,0)</f>
        <v>7.169999999999999</v>
      </c>
      <c r="R773">
        <f>_xlfn.XLOOKUP($D773,products!$A:$A,products!F:F,,0)</f>
        <v>1.4339999999999997</v>
      </c>
      <c r="S773">
        <f>_xlfn.XLOOKUP($D773,products!$A:$A,products!G:G,,0)</f>
        <v>0.43019999999999992</v>
      </c>
      <c r="T773">
        <f t="shared" si="12"/>
        <v>21.509999999999998</v>
      </c>
    </row>
    <row r="774" spans="1:20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t="str">
        <f>IF(_xlfn.XLOOKUP($C774,customers!$A:$A,customers!B:B," ",0) = 0, "N/A", _xlfn.XLOOKUP($C774,customers!$A:$A,customers!B:B," ",0))</f>
        <v>Mellisa Mebes</v>
      </c>
      <c r="G774" t="str">
        <f>IF(_xlfn.XLOOKUP($C774,customers!$A:$A,customers!C:C," ",0) = 0, "N/A", _xlfn.XLOOKUP(C774,customers!$A:$A,customers!C:C," ",0))</f>
        <v>N/A</v>
      </c>
      <c r="H774" t="str">
        <f>IF(_xlfn.XLOOKUP(C774,customers!A:A,customers!D:D," ",0) = 0, "N/A", _xlfn.XLOOKUP(C774,customers!A:A,customers!D:D," ",0))</f>
        <v>+1 (410) 273-2348</v>
      </c>
      <c r="I774" t="str">
        <f>IF(_xlfn.XLOOKUP($C774,customers!$A:$A,customers!E:E," ",0) = 0, "N/A", _xlfn.XLOOKUP($C774,customers!$A:$A,customers!E:E," ",0))</f>
        <v>803 Crest Line Parkway</v>
      </c>
      <c r="J774" t="str">
        <f>IF(_xlfn.XLOOKUP($C774,customers!$A:$A,customers!F:F," ",0) = 0, "N/A", _xlfn.XLOOKUP($C774,customers!$A:$A,customers!F:F," ",0))</f>
        <v>Baltimore</v>
      </c>
      <c r="K774" t="str">
        <f>IF(_xlfn.XLOOKUP($C774,customers!$A:$A,customers!G:G," ",0) = 0, "N/A", _xlfn.XLOOKUP($C774,customers!$A:$A,customers!G:G," ",0))</f>
        <v>United States</v>
      </c>
      <c r="L774">
        <f>IF(_xlfn.XLOOKUP($C774,customers!$A:$A,customers!H:H," ",0) = 0, "N/A", _xlfn.XLOOKUP($C774,customers!$A:$A,customers!H:H," ",0))</f>
        <v>21275</v>
      </c>
      <c r="M774" t="str">
        <f>IF(_xlfn.XLOOKUP($C774,customers!$A:$A,customers!I:I," ",0) = 0, "N/A", _xlfn.XLOOKUP($C774,customers!$A:$A,customers!I:I," ",0))</f>
        <v>No</v>
      </c>
      <c r="N774" t="str">
        <f>_xlfn.XLOOKUP($D774,products!$A:$A,products!B:B,,0)</f>
        <v>Exc</v>
      </c>
      <c r="O774" t="str">
        <f>_xlfn.XLOOKUP($D774,products!$A:$A,products!C:C,,0)</f>
        <v>M</v>
      </c>
      <c r="P774">
        <f>_xlfn.XLOOKUP($D774,products!$A:$A,products!D:D,,0)</f>
        <v>1</v>
      </c>
      <c r="Q774">
        <f>_xlfn.XLOOKUP($D774,products!$A:$A,products!E:E,,0)</f>
        <v>13.75</v>
      </c>
      <c r="R774">
        <f>_xlfn.XLOOKUP($D774,products!$A:$A,products!F:F,,0)</f>
        <v>1.375</v>
      </c>
      <c r="S774">
        <f>_xlfn.XLOOKUP($D774,products!$A:$A,products!G:G,,0)</f>
        <v>1.5125</v>
      </c>
      <c r="T774">
        <f t="shared" si="12"/>
        <v>82.5</v>
      </c>
    </row>
    <row r="775" spans="1:20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t="str">
        <f>IF(_xlfn.XLOOKUP($C775,customers!$A:$A,customers!B:B," ",0) = 0, "N/A", _xlfn.XLOOKUP($C775,customers!$A:$A,customers!B:B," ",0))</f>
        <v>Alva Filipczak</v>
      </c>
      <c r="G775" t="str">
        <f>IF(_xlfn.XLOOKUP($C775,customers!$A:$A,customers!C:C," ",0) = 0, "N/A", _xlfn.XLOOKUP(C775,customers!$A:$A,customers!C:C," ",0))</f>
        <v>afilipczaklh@ning.com</v>
      </c>
      <c r="H775" t="str">
        <f>IF(_xlfn.XLOOKUP(C775,customers!A:A,customers!D:D," ",0) = 0, "N/A", _xlfn.XLOOKUP(C775,customers!A:A,customers!D:D," ",0))</f>
        <v>+353 (176) 447-3656</v>
      </c>
      <c r="I775" t="str">
        <f>IF(_xlfn.XLOOKUP($C775,customers!$A:$A,customers!E:E," ",0) = 0, "N/A", _xlfn.XLOOKUP($C775,customers!$A:$A,customers!E:E," ",0))</f>
        <v>4847 Vera Crossing</v>
      </c>
      <c r="J775" t="str">
        <f>IF(_xlfn.XLOOKUP($C775,customers!$A:$A,customers!F:F," ",0) = 0, "N/A", _xlfn.XLOOKUP($C775,customers!$A:$A,customers!F:F," ",0))</f>
        <v>Moycullen</v>
      </c>
      <c r="K775" t="str">
        <f>IF(_xlfn.XLOOKUP($C775,customers!$A:$A,customers!G:G," ",0) = 0, "N/A", _xlfn.XLOOKUP($C775,customers!$A:$A,customers!G:G," ",0))</f>
        <v>Ireland</v>
      </c>
      <c r="L775" t="str">
        <f>IF(_xlfn.XLOOKUP($C775,customers!$A:$A,customers!H:H," ",0) = 0, "N/A", _xlfn.XLOOKUP($C775,customers!$A:$A,customers!H:H," ",0))</f>
        <v>A41</v>
      </c>
      <c r="M775" t="str">
        <f>IF(_xlfn.XLOOKUP($C775,customers!$A:$A,customers!I:I," ",0) = 0, "N/A", _xlfn.XLOOKUP($C775,customers!$A:$A,customers!I:I," ",0))</f>
        <v>No</v>
      </c>
      <c r="N775" t="str">
        <f>_xlfn.XLOOKUP($D775,products!$A:$A,products!B:B,,0)</f>
        <v>Lib</v>
      </c>
      <c r="O775" t="str">
        <f>_xlfn.XLOOKUP($D775,products!$A:$A,products!C:C,,0)</f>
        <v>M</v>
      </c>
      <c r="P775">
        <f>_xlfn.XLOOKUP($D775,products!$A:$A,products!D:D,,0)</f>
        <v>0.2</v>
      </c>
      <c r="Q775">
        <f>_xlfn.XLOOKUP($D775,products!$A:$A,products!E:E,,0)</f>
        <v>4.3650000000000002</v>
      </c>
      <c r="R775">
        <f>_xlfn.XLOOKUP($D775,products!$A:$A,products!F:F,,0)</f>
        <v>2.1825000000000001</v>
      </c>
      <c r="S775">
        <f>_xlfn.XLOOKUP($D775,products!$A:$A,products!G:G,,0)</f>
        <v>0.56745000000000001</v>
      </c>
      <c r="T775">
        <f t="shared" si="12"/>
        <v>8.73</v>
      </c>
    </row>
    <row r="776" spans="1:20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t="str">
        <f>IF(_xlfn.XLOOKUP($C776,customers!$A:$A,customers!B:B," ",0) = 0, "N/A", _xlfn.XLOOKUP($C776,customers!$A:$A,customers!B:B," ",0))</f>
        <v>Dorette Hinemoor</v>
      </c>
      <c r="G776" t="str">
        <f>IF(_xlfn.XLOOKUP($C776,customers!$A:$A,customers!C:C," ",0) = 0, "N/A", _xlfn.XLOOKUP(C776,customers!$A:$A,customers!C:C," ",0))</f>
        <v>N/A</v>
      </c>
      <c r="H776" t="str">
        <f>IF(_xlfn.XLOOKUP(C776,customers!A:A,customers!D:D," ",0) = 0, "N/A", _xlfn.XLOOKUP(C776,customers!A:A,customers!D:D," ",0))</f>
        <v>+1 (754) 336-4224</v>
      </c>
      <c r="I776" t="str">
        <f>IF(_xlfn.XLOOKUP($C776,customers!$A:$A,customers!E:E," ",0) = 0, "N/A", _xlfn.XLOOKUP($C776,customers!$A:$A,customers!E:E," ",0))</f>
        <v>121 Union Point</v>
      </c>
      <c r="J776" t="str">
        <f>IF(_xlfn.XLOOKUP($C776,customers!$A:$A,customers!F:F," ",0) = 0, "N/A", _xlfn.XLOOKUP($C776,customers!$A:$A,customers!F:F," ",0))</f>
        <v>Fort Lauderdale</v>
      </c>
      <c r="K776" t="str">
        <f>IF(_xlfn.XLOOKUP($C776,customers!$A:$A,customers!G:G," ",0) = 0, "N/A", _xlfn.XLOOKUP($C776,customers!$A:$A,customers!G:G," ",0))</f>
        <v>United States</v>
      </c>
      <c r="L776">
        <f>IF(_xlfn.XLOOKUP($C776,customers!$A:$A,customers!H:H," ",0) = 0, "N/A", _xlfn.XLOOKUP($C776,customers!$A:$A,customers!H:H," ",0))</f>
        <v>33345</v>
      </c>
      <c r="M776" t="str">
        <f>IF(_xlfn.XLOOKUP($C776,customers!$A:$A,customers!I:I," ",0) = 0, "N/A", _xlfn.XLOOKUP($C776,customers!$A:$A,customers!I:I," ",0))</f>
        <v>Yes</v>
      </c>
      <c r="N776" t="str">
        <f>_xlfn.XLOOKUP($D776,products!$A:$A,products!B:B,,0)</f>
        <v>Rob</v>
      </c>
      <c r="O776" t="str">
        <f>_xlfn.XLOOKUP($D776,products!$A:$A,products!C:C,,0)</f>
        <v>M</v>
      </c>
      <c r="P776">
        <f>_xlfn.XLOOKUP($D776,products!$A:$A,products!D:D,,0)</f>
        <v>1</v>
      </c>
      <c r="Q776">
        <f>_xlfn.XLOOKUP($D776,products!$A:$A,products!E:E,,0)</f>
        <v>9.9499999999999993</v>
      </c>
      <c r="R776">
        <f>_xlfn.XLOOKUP($D776,products!$A:$A,products!F:F,,0)</f>
        <v>0.99499999999999988</v>
      </c>
      <c r="S776">
        <f>_xlfn.XLOOKUP($D776,products!$A:$A,products!G:G,,0)</f>
        <v>0.59699999999999998</v>
      </c>
      <c r="T776">
        <f t="shared" si="12"/>
        <v>19.899999999999999</v>
      </c>
    </row>
    <row r="777" spans="1:20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t="str">
        <f>IF(_xlfn.XLOOKUP($C777,customers!$A:$A,customers!B:B," ",0) = 0, "N/A", _xlfn.XLOOKUP($C777,customers!$A:$A,customers!B:B," ",0))</f>
        <v>Rhetta Elnaugh</v>
      </c>
      <c r="G777" t="str">
        <f>IF(_xlfn.XLOOKUP($C777,customers!$A:$A,customers!C:C," ",0) = 0, "N/A", _xlfn.XLOOKUP(C777,customers!$A:$A,customers!C:C," ",0))</f>
        <v>relnaughlj@comsenz.com</v>
      </c>
      <c r="H777" t="str">
        <f>IF(_xlfn.XLOOKUP(C777,customers!A:A,customers!D:D," ",0) = 0, "N/A", _xlfn.XLOOKUP(C777,customers!A:A,customers!D:D," ",0))</f>
        <v>+1 (619) 728-2474</v>
      </c>
      <c r="I777" t="str">
        <f>IF(_xlfn.XLOOKUP($C777,customers!$A:$A,customers!E:E," ",0) = 0, "N/A", _xlfn.XLOOKUP($C777,customers!$A:$A,customers!E:E," ",0))</f>
        <v>48 Randy Street</v>
      </c>
      <c r="J777" t="str">
        <f>IF(_xlfn.XLOOKUP($C777,customers!$A:$A,customers!F:F," ",0) = 0, "N/A", _xlfn.XLOOKUP($C777,customers!$A:$A,customers!F:F," ",0))</f>
        <v>San Diego</v>
      </c>
      <c r="K777" t="str">
        <f>IF(_xlfn.XLOOKUP($C777,customers!$A:$A,customers!G:G," ",0) = 0, "N/A", _xlfn.XLOOKUP($C777,customers!$A:$A,customers!G:G," ",0))</f>
        <v>United States</v>
      </c>
      <c r="L777">
        <f>IF(_xlfn.XLOOKUP($C777,customers!$A:$A,customers!H:H," ",0) = 0, "N/A", _xlfn.XLOOKUP($C777,customers!$A:$A,customers!H:H," ",0))</f>
        <v>92191</v>
      </c>
      <c r="M777" t="str">
        <f>IF(_xlfn.XLOOKUP($C777,customers!$A:$A,customers!I:I," ",0) = 0, "N/A", _xlfn.XLOOKUP($C777,customers!$A:$A,customers!I:I," ",0))</f>
        <v>Yes</v>
      </c>
      <c r="N777" t="str">
        <f>_xlfn.XLOOKUP($D777,products!$A:$A,products!B:B,,0)</f>
        <v>Exc</v>
      </c>
      <c r="O777" t="str">
        <f>_xlfn.XLOOKUP($D777,products!$A:$A,products!C:C,,0)</f>
        <v>L</v>
      </c>
      <c r="P777">
        <f>_xlfn.XLOOKUP($D777,products!$A:$A,products!D:D,,0)</f>
        <v>0.5</v>
      </c>
      <c r="Q777">
        <f>_xlfn.XLOOKUP($D777,products!$A:$A,products!E:E,,0)</f>
        <v>8.91</v>
      </c>
      <c r="R777">
        <f>_xlfn.XLOOKUP($D777,products!$A:$A,products!F:F,,0)</f>
        <v>1.782</v>
      </c>
      <c r="S777">
        <f>_xlfn.XLOOKUP($D777,products!$A:$A,products!G:G,,0)</f>
        <v>0.98009999999999997</v>
      </c>
      <c r="T777">
        <f t="shared" si="12"/>
        <v>17.82</v>
      </c>
    </row>
    <row r="778" spans="1:20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t="str">
        <f>IF(_xlfn.XLOOKUP($C778,customers!$A:$A,customers!B:B," ",0) = 0, "N/A", _xlfn.XLOOKUP($C778,customers!$A:$A,customers!B:B," ",0))</f>
        <v>Jule Deehan</v>
      </c>
      <c r="G778" t="str">
        <f>IF(_xlfn.XLOOKUP($C778,customers!$A:$A,customers!C:C," ",0) = 0, "N/A", _xlfn.XLOOKUP(C778,customers!$A:$A,customers!C:C," ",0))</f>
        <v>jdeehanlk@about.me</v>
      </c>
      <c r="H778" t="str">
        <f>IF(_xlfn.XLOOKUP(C778,customers!A:A,customers!D:D," ",0) = 0, "N/A", _xlfn.XLOOKUP(C778,customers!A:A,customers!D:D," ",0))</f>
        <v>+1 (972) 327-1194</v>
      </c>
      <c r="I778" t="str">
        <f>IF(_xlfn.XLOOKUP($C778,customers!$A:$A,customers!E:E," ",0) = 0, "N/A", _xlfn.XLOOKUP($C778,customers!$A:$A,customers!E:E," ",0))</f>
        <v>11217 Maywood Terrace</v>
      </c>
      <c r="J778" t="str">
        <f>IF(_xlfn.XLOOKUP($C778,customers!$A:$A,customers!F:F," ",0) = 0, "N/A", _xlfn.XLOOKUP($C778,customers!$A:$A,customers!F:F," ",0))</f>
        <v>Dallas</v>
      </c>
      <c r="K778" t="str">
        <f>IF(_xlfn.XLOOKUP($C778,customers!$A:$A,customers!G:G," ",0) = 0, "N/A", _xlfn.XLOOKUP($C778,customers!$A:$A,customers!G:G," ",0))</f>
        <v>United States</v>
      </c>
      <c r="L778">
        <f>IF(_xlfn.XLOOKUP($C778,customers!$A:$A,customers!H:H," ",0) = 0, "N/A", _xlfn.XLOOKUP($C778,customers!$A:$A,customers!H:H," ",0))</f>
        <v>75216</v>
      </c>
      <c r="M778" t="str">
        <f>IF(_xlfn.XLOOKUP($C778,customers!$A:$A,customers!I:I," ",0) = 0, "N/A", _xlfn.XLOOKUP($C778,customers!$A:$A,customers!I:I," ",0))</f>
        <v>No</v>
      </c>
      <c r="N778" t="str">
        <f>_xlfn.XLOOKUP($D778,products!$A:$A,products!B:B,,0)</f>
        <v>Ara</v>
      </c>
      <c r="O778" t="str">
        <f>_xlfn.XLOOKUP($D778,products!$A:$A,products!C:C,,0)</f>
        <v>M</v>
      </c>
      <c r="P778">
        <f>_xlfn.XLOOKUP($D778,products!$A:$A,products!D:D,,0)</f>
        <v>0.5</v>
      </c>
      <c r="Q778">
        <f>_xlfn.XLOOKUP($D778,products!$A:$A,products!E:E,,0)</f>
        <v>6.75</v>
      </c>
      <c r="R778">
        <f>_xlfn.XLOOKUP($D778,products!$A:$A,products!F:F,,0)</f>
        <v>1.35</v>
      </c>
      <c r="S778">
        <f>_xlfn.XLOOKUP($D778,products!$A:$A,products!G:G,,0)</f>
        <v>0.60749999999999993</v>
      </c>
      <c r="T778">
        <f t="shared" si="12"/>
        <v>20.25</v>
      </c>
    </row>
    <row r="779" spans="1:20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t="str">
        <f>IF(_xlfn.XLOOKUP($C779,customers!$A:$A,customers!B:B," ",0) = 0, "N/A", _xlfn.XLOOKUP($C779,customers!$A:$A,customers!B:B," ",0))</f>
        <v>Janella Eden</v>
      </c>
      <c r="G779" t="str">
        <f>IF(_xlfn.XLOOKUP($C779,customers!$A:$A,customers!C:C," ",0) = 0, "N/A", _xlfn.XLOOKUP(C779,customers!$A:$A,customers!C:C," ",0))</f>
        <v>jedenll@e-recht24.de</v>
      </c>
      <c r="H779" t="str">
        <f>IF(_xlfn.XLOOKUP(C779,customers!A:A,customers!D:D," ",0) = 0, "N/A", _xlfn.XLOOKUP(C779,customers!A:A,customers!D:D," ",0))</f>
        <v>N/A</v>
      </c>
      <c r="I779" t="str">
        <f>IF(_xlfn.XLOOKUP($C779,customers!$A:$A,customers!E:E," ",0) = 0, "N/A", _xlfn.XLOOKUP($C779,customers!$A:$A,customers!E:E," ",0))</f>
        <v>613 Merrick Way</v>
      </c>
      <c r="J779" t="str">
        <f>IF(_xlfn.XLOOKUP($C779,customers!$A:$A,customers!F:F," ",0) = 0, "N/A", _xlfn.XLOOKUP($C779,customers!$A:$A,customers!F:F," ",0))</f>
        <v>Joliet</v>
      </c>
      <c r="K779" t="str">
        <f>IF(_xlfn.XLOOKUP($C779,customers!$A:$A,customers!G:G," ",0) = 0, "N/A", _xlfn.XLOOKUP($C779,customers!$A:$A,customers!G:G," ",0))</f>
        <v>United States</v>
      </c>
      <c r="L779">
        <f>IF(_xlfn.XLOOKUP($C779,customers!$A:$A,customers!H:H," ",0) = 0, "N/A", _xlfn.XLOOKUP($C779,customers!$A:$A,customers!H:H," ",0))</f>
        <v>60435</v>
      </c>
      <c r="M779" t="str">
        <f>IF(_xlfn.XLOOKUP($C779,customers!$A:$A,customers!I:I," ",0) = 0, "N/A", _xlfn.XLOOKUP($C779,customers!$A:$A,customers!I:I," ",0))</f>
        <v>No</v>
      </c>
      <c r="N779" t="str">
        <f>_xlfn.XLOOKUP($D779,products!$A:$A,products!B:B,,0)</f>
        <v>Ara</v>
      </c>
      <c r="O779" t="str">
        <f>_xlfn.XLOOKUP($D779,products!$A:$A,products!C:C,,0)</f>
        <v>L</v>
      </c>
      <c r="P779">
        <f>_xlfn.XLOOKUP($D779,products!$A:$A,products!D:D,,0)</f>
        <v>2.5</v>
      </c>
      <c r="Q779">
        <f>_xlfn.XLOOKUP($D779,products!$A:$A,products!E:E,,0)</f>
        <v>29.784999999999997</v>
      </c>
      <c r="R779">
        <f>_xlfn.XLOOKUP($D779,products!$A:$A,products!F:F,,0)</f>
        <v>1.1913999999999998</v>
      </c>
      <c r="S779">
        <f>_xlfn.XLOOKUP($D779,products!$A:$A,products!G:G,,0)</f>
        <v>2.6806499999999995</v>
      </c>
      <c r="T779">
        <f t="shared" si="12"/>
        <v>59.569999999999993</v>
      </c>
    </row>
    <row r="780" spans="1:20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t="str">
        <f>IF(_xlfn.XLOOKUP($C780,customers!$A:$A,customers!B:B," ",0) = 0, "N/A", _xlfn.XLOOKUP($C780,customers!$A:$A,customers!B:B," ",0))</f>
        <v>Cam Jewster</v>
      </c>
      <c r="G780" t="str">
        <f>IF(_xlfn.XLOOKUP($C780,customers!$A:$A,customers!C:C," ",0) = 0, "N/A", _xlfn.XLOOKUP(C780,customers!$A:$A,customers!C:C," ",0))</f>
        <v>cjewsterlu@moonfruit.com</v>
      </c>
      <c r="H780" t="str">
        <f>IF(_xlfn.XLOOKUP(C780,customers!A:A,customers!D:D," ",0) = 0, "N/A", _xlfn.XLOOKUP(C780,customers!A:A,customers!D:D," ",0))</f>
        <v>+1 (937) 925-7390</v>
      </c>
      <c r="I780" t="str">
        <f>IF(_xlfn.XLOOKUP($C780,customers!$A:$A,customers!E:E," ",0) = 0, "N/A", _xlfn.XLOOKUP($C780,customers!$A:$A,customers!E:E," ",0))</f>
        <v>24010 Sunnyside Drive</v>
      </c>
      <c r="J780" t="str">
        <f>IF(_xlfn.XLOOKUP($C780,customers!$A:$A,customers!F:F," ",0) = 0, "N/A", _xlfn.XLOOKUP($C780,customers!$A:$A,customers!F:F," ",0))</f>
        <v>Dayton</v>
      </c>
      <c r="K780" t="str">
        <f>IF(_xlfn.XLOOKUP($C780,customers!$A:$A,customers!G:G," ",0) = 0, "N/A", _xlfn.XLOOKUP($C780,customers!$A:$A,customers!G:G," ",0))</f>
        <v>United States</v>
      </c>
      <c r="L780">
        <f>IF(_xlfn.XLOOKUP($C780,customers!$A:$A,customers!H:H," ",0) = 0, "N/A", _xlfn.XLOOKUP($C780,customers!$A:$A,customers!H:H," ",0))</f>
        <v>45426</v>
      </c>
      <c r="M780" t="str">
        <f>IF(_xlfn.XLOOKUP($C780,customers!$A:$A,customers!I:I," ",0) = 0, "N/A", _xlfn.XLOOKUP($C780,customers!$A:$A,customers!I:I," ",0))</f>
        <v>Yes</v>
      </c>
      <c r="N780" t="str">
        <f>_xlfn.XLOOKUP($D780,products!$A:$A,products!B:B,,0)</f>
        <v>Lib</v>
      </c>
      <c r="O780" t="str">
        <f>_xlfn.XLOOKUP($D780,products!$A:$A,products!C:C,,0)</f>
        <v>L</v>
      </c>
      <c r="P780">
        <f>_xlfn.XLOOKUP($D780,products!$A:$A,products!D:D,,0)</f>
        <v>0.5</v>
      </c>
      <c r="Q780">
        <f>_xlfn.XLOOKUP($D780,products!$A:$A,products!E:E,,0)</f>
        <v>9.51</v>
      </c>
      <c r="R780">
        <f>_xlfn.XLOOKUP($D780,products!$A:$A,products!F:F,,0)</f>
        <v>1.9019999999999999</v>
      </c>
      <c r="S780">
        <f>_xlfn.XLOOKUP($D780,products!$A:$A,products!G:G,,0)</f>
        <v>1.2363</v>
      </c>
      <c r="T780">
        <f t="shared" si="12"/>
        <v>19.02</v>
      </c>
    </row>
    <row r="781" spans="1:20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t="str">
        <f>IF(_xlfn.XLOOKUP($C781,customers!$A:$A,customers!B:B," ",0) = 0, "N/A", _xlfn.XLOOKUP($C781,customers!$A:$A,customers!B:B," ",0))</f>
        <v>Ugo Southerden</v>
      </c>
      <c r="G781" t="str">
        <f>IF(_xlfn.XLOOKUP($C781,customers!$A:$A,customers!C:C," ",0) = 0, "N/A", _xlfn.XLOOKUP(C781,customers!$A:$A,customers!C:C," ",0))</f>
        <v>usoutherdenln@hao123.com</v>
      </c>
      <c r="H781" t="str">
        <f>IF(_xlfn.XLOOKUP(C781,customers!A:A,customers!D:D," ",0) = 0, "N/A", _xlfn.XLOOKUP(C781,customers!A:A,customers!D:D," ",0))</f>
        <v>+1 (786) 490-0037</v>
      </c>
      <c r="I781" t="str">
        <f>IF(_xlfn.XLOOKUP($C781,customers!$A:$A,customers!E:E," ",0) = 0, "N/A", _xlfn.XLOOKUP($C781,customers!$A:$A,customers!E:E," ",0))</f>
        <v>63 Holmberg Avenue</v>
      </c>
      <c r="J781" t="str">
        <f>IF(_xlfn.XLOOKUP($C781,customers!$A:$A,customers!F:F," ",0) = 0, "N/A", _xlfn.XLOOKUP($C781,customers!$A:$A,customers!F:F," ",0))</f>
        <v>Clearwater</v>
      </c>
      <c r="K781" t="str">
        <f>IF(_xlfn.XLOOKUP($C781,customers!$A:$A,customers!G:G," ",0) = 0, "N/A", _xlfn.XLOOKUP($C781,customers!$A:$A,customers!G:G," ",0))</f>
        <v>United States</v>
      </c>
      <c r="L781">
        <f>IF(_xlfn.XLOOKUP($C781,customers!$A:$A,customers!H:H," ",0) = 0, "N/A", _xlfn.XLOOKUP($C781,customers!$A:$A,customers!H:H," ",0))</f>
        <v>34620</v>
      </c>
      <c r="M781" t="str">
        <f>IF(_xlfn.XLOOKUP($C781,customers!$A:$A,customers!I:I," ",0) = 0, "N/A", _xlfn.XLOOKUP($C781,customers!$A:$A,customers!I:I," ",0))</f>
        <v>Yes</v>
      </c>
      <c r="N781" t="str">
        <f>_xlfn.XLOOKUP($D781,products!$A:$A,products!B:B,,0)</f>
        <v>Lib</v>
      </c>
      <c r="O781" t="str">
        <f>_xlfn.XLOOKUP($D781,products!$A:$A,products!C:C,,0)</f>
        <v>D</v>
      </c>
      <c r="P781">
        <f>_xlfn.XLOOKUP($D781,products!$A:$A,products!D:D,,0)</f>
        <v>1</v>
      </c>
      <c r="Q781">
        <f>_xlfn.XLOOKUP($D781,products!$A:$A,products!E:E,,0)</f>
        <v>12.95</v>
      </c>
      <c r="R781">
        <f>_xlfn.XLOOKUP($D781,products!$A:$A,products!F:F,,0)</f>
        <v>1.2949999999999999</v>
      </c>
      <c r="S781">
        <f>_xlfn.XLOOKUP($D781,products!$A:$A,products!G:G,,0)</f>
        <v>1.6835</v>
      </c>
      <c r="T781">
        <f t="shared" si="12"/>
        <v>77.699999999999989</v>
      </c>
    </row>
    <row r="782" spans="1:20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t="str">
        <f>IF(_xlfn.XLOOKUP($C782,customers!$A:$A,customers!B:B," ",0) = 0, "N/A", _xlfn.XLOOKUP($C782,customers!$A:$A,customers!B:B," ",0))</f>
        <v>Verne Dunkerley</v>
      </c>
      <c r="G782" t="str">
        <f>IF(_xlfn.XLOOKUP($C782,customers!$A:$A,customers!C:C," ",0) = 0, "N/A", _xlfn.XLOOKUP(C782,customers!$A:$A,customers!C:C," ",0))</f>
        <v>N/A</v>
      </c>
      <c r="H782" t="str">
        <f>IF(_xlfn.XLOOKUP(C782,customers!A:A,customers!D:D," ",0) = 0, "N/A", _xlfn.XLOOKUP(C782,customers!A:A,customers!D:D," ",0))</f>
        <v>+1 (763) 806-0186</v>
      </c>
      <c r="I782" t="str">
        <f>IF(_xlfn.XLOOKUP($C782,customers!$A:$A,customers!E:E," ",0) = 0, "N/A", _xlfn.XLOOKUP($C782,customers!$A:$A,customers!E:E," ",0))</f>
        <v>5770 Crest Line Place</v>
      </c>
      <c r="J782" t="str">
        <f>IF(_xlfn.XLOOKUP($C782,customers!$A:$A,customers!F:F," ",0) = 0, "N/A", _xlfn.XLOOKUP($C782,customers!$A:$A,customers!F:F," ",0))</f>
        <v>Minneapolis</v>
      </c>
      <c r="K782" t="str">
        <f>IF(_xlfn.XLOOKUP($C782,customers!$A:$A,customers!G:G," ",0) = 0, "N/A", _xlfn.XLOOKUP($C782,customers!$A:$A,customers!G:G," ",0))</f>
        <v>United States</v>
      </c>
      <c r="L782">
        <f>IF(_xlfn.XLOOKUP($C782,customers!$A:$A,customers!H:H," ",0) = 0, "N/A", _xlfn.XLOOKUP($C782,customers!$A:$A,customers!H:H," ",0))</f>
        <v>55441</v>
      </c>
      <c r="M782" t="str">
        <f>IF(_xlfn.XLOOKUP($C782,customers!$A:$A,customers!I:I," ",0) = 0, "N/A", _xlfn.XLOOKUP($C782,customers!$A:$A,customers!I:I," ",0))</f>
        <v>No</v>
      </c>
      <c r="N782" t="str">
        <f>_xlfn.XLOOKUP($D782,products!$A:$A,products!B:B,,0)</f>
        <v>Exc</v>
      </c>
      <c r="O782" t="str">
        <f>_xlfn.XLOOKUP($D782,products!$A:$A,products!C:C,,0)</f>
        <v>M</v>
      </c>
      <c r="P782">
        <f>_xlfn.XLOOKUP($D782,products!$A:$A,products!D:D,,0)</f>
        <v>1</v>
      </c>
      <c r="Q782">
        <f>_xlfn.XLOOKUP($D782,products!$A:$A,products!E:E,,0)</f>
        <v>13.75</v>
      </c>
      <c r="R782">
        <f>_xlfn.XLOOKUP($D782,products!$A:$A,products!F:F,,0)</f>
        <v>1.375</v>
      </c>
      <c r="S782">
        <f>_xlfn.XLOOKUP($D782,products!$A:$A,products!G:G,,0)</f>
        <v>1.5125</v>
      </c>
      <c r="T782">
        <f t="shared" si="12"/>
        <v>41.25</v>
      </c>
    </row>
    <row r="783" spans="1:20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t="str">
        <f>IF(_xlfn.XLOOKUP($C783,customers!$A:$A,customers!B:B," ",0) = 0, "N/A", _xlfn.XLOOKUP($C783,customers!$A:$A,customers!B:B," ",0))</f>
        <v>Lacee Burtenshaw</v>
      </c>
      <c r="G783" t="str">
        <f>IF(_xlfn.XLOOKUP($C783,customers!$A:$A,customers!C:C," ",0) = 0, "N/A", _xlfn.XLOOKUP(C783,customers!$A:$A,customers!C:C," ",0))</f>
        <v>lburtenshawlp@shinystat.com</v>
      </c>
      <c r="H783" t="str">
        <f>IF(_xlfn.XLOOKUP(C783,customers!A:A,customers!D:D," ",0) = 0, "N/A", _xlfn.XLOOKUP(C783,customers!A:A,customers!D:D," ",0))</f>
        <v>+1 (678) 536-4251</v>
      </c>
      <c r="I783" t="str">
        <f>IF(_xlfn.XLOOKUP($C783,customers!$A:$A,customers!E:E," ",0) = 0, "N/A", _xlfn.XLOOKUP($C783,customers!$A:$A,customers!E:E," ",0))</f>
        <v>8 Prentice Way</v>
      </c>
      <c r="J783" t="str">
        <f>IF(_xlfn.XLOOKUP($C783,customers!$A:$A,customers!F:F," ",0) = 0, "N/A", _xlfn.XLOOKUP($C783,customers!$A:$A,customers!F:F," ",0))</f>
        <v>Lawrenceville</v>
      </c>
      <c r="K783" t="str">
        <f>IF(_xlfn.XLOOKUP($C783,customers!$A:$A,customers!G:G," ",0) = 0, "N/A", _xlfn.XLOOKUP($C783,customers!$A:$A,customers!G:G," ",0))</f>
        <v>United States</v>
      </c>
      <c r="L783">
        <f>IF(_xlfn.XLOOKUP($C783,customers!$A:$A,customers!H:H," ",0) = 0, "N/A", _xlfn.XLOOKUP($C783,customers!$A:$A,customers!H:H," ",0))</f>
        <v>30045</v>
      </c>
      <c r="M783" t="str">
        <f>IF(_xlfn.XLOOKUP($C783,customers!$A:$A,customers!I:I," ",0) = 0, "N/A", _xlfn.XLOOKUP($C783,customers!$A:$A,customers!I:I," ",0))</f>
        <v>No</v>
      </c>
      <c r="N783" t="str">
        <f>_xlfn.XLOOKUP($D783,products!$A:$A,products!B:B,,0)</f>
        <v>Lib</v>
      </c>
      <c r="O783" t="str">
        <f>_xlfn.XLOOKUP($D783,products!$A:$A,products!C:C,,0)</f>
        <v>L</v>
      </c>
      <c r="P783">
        <f>_xlfn.XLOOKUP($D783,products!$A:$A,products!D:D,,0)</f>
        <v>2.5</v>
      </c>
      <c r="Q783">
        <f>_xlfn.XLOOKUP($D783,products!$A:$A,products!E:E,,0)</f>
        <v>36.454999999999998</v>
      </c>
      <c r="R783">
        <f>_xlfn.XLOOKUP($D783,products!$A:$A,products!F:F,,0)</f>
        <v>1.4581999999999999</v>
      </c>
      <c r="S783">
        <f>_xlfn.XLOOKUP($D783,products!$A:$A,products!G:G,,0)</f>
        <v>4.7391499999999995</v>
      </c>
      <c r="T783">
        <f t="shared" si="12"/>
        <v>145.82</v>
      </c>
    </row>
    <row r="784" spans="1:20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t="str">
        <f>IF(_xlfn.XLOOKUP($C784,customers!$A:$A,customers!B:B," ",0) = 0, "N/A", _xlfn.XLOOKUP($C784,customers!$A:$A,customers!B:B," ",0))</f>
        <v>Adorne Gregoratti</v>
      </c>
      <c r="G784" t="str">
        <f>IF(_xlfn.XLOOKUP($C784,customers!$A:$A,customers!C:C," ",0) = 0, "N/A", _xlfn.XLOOKUP(C784,customers!$A:$A,customers!C:C," ",0))</f>
        <v>agregorattilq@vistaprint.com</v>
      </c>
      <c r="H784" t="str">
        <f>IF(_xlfn.XLOOKUP(C784,customers!A:A,customers!D:D," ",0) = 0, "N/A", _xlfn.XLOOKUP(C784,customers!A:A,customers!D:D," ",0))</f>
        <v>+353 (773) 508-6581</v>
      </c>
      <c r="I784" t="str">
        <f>IF(_xlfn.XLOOKUP($C784,customers!$A:$A,customers!E:E," ",0) = 0, "N/A", _xlfn.XLOOKUP($C784,customers!$A:$A,customers!E:E," ",0))</f>
        <v>27208 Maple Avenue</v>
      </c>
      <c r="J784" t="str">
        <f>IF(_xlfn.XLOOKUP($C784,customers!$A:$A,customers!F:F," ",0) = 0, "N/A", _xlfn.XLOOKUP($C784,customers!$A:$A,customers!F:F," ",0))</f>
        <v>Malahide</v>
      </c>
      <c r="K784" t="str">
        <f>IF(_xlfn.XLOOKUP($C784,customers!$A:$A,customers!G:G," ",0) = 0, "N/A", _xlfn.XLOOKUP($C784,customers!$A:$A,customers!G:G," ",0))</f>
        <v>Ireland</v>
      </c>
      <c r="L784" t="str">
        <f>IF(_xlfn.XLOOKUP($C784,customers!$A:$A,customers!H:H," ",0) = 0, "N/A", _xlfn.XLOOKUP($C784,customers!$A:$A,customers!H:H," ",0))</f>
        <v>K36</v>
      </c>
      <c r="M784" t="str">
        <f>IF(_xlfn.XLOOKUP($C784,customers!$A:$A,customers!I:I," ",0) = 0, "N/A", _xlfn.XLOOKUP($C784,customers!$A:$A,customers!I:I," ",0))</f>
        <v>No</v>
      </c>
      <c r="N784" t="str">
        <f>_xlfn.XLOOKUP($D784,products!$A:$A,products!B:B,,0)</f>
        <v>Exc</v>
      </c>
      <c r="O784" t="str">
        <f>_xlfn.XLOOKUP($D784,products!$A:$A,products!C:C,,0)</f>
        <v>L</v>
      </c>
      <c r="P784">
        <f>_xlfn.XLOOKUP($D784,products!$A:$A,products!D:D,,0)</f>
        <v>0.2</v>
      </c>
      <c r="Q784">
        <f>_xlfn.XLOOKUP($D784,products!$A:$A,products!E:E,,0)</f>
        <v>4.4550000000000001</v>
      </c>
      <c r="R784">
        <f>_xlfn.XLOOKUP($D784,products!$A:$A,products!F:F,,0)</f>
        <v>2.2275</v>
      </c>
      <c r="S784">
        <f>_xlfn.XLOOKUP($D784,products!$A:$A,products!G:G,,0)</f>
        <v>0.49004999999999999</v>
      </c>
      <c r="T784">
        <f t="shared" si="12"/>
        <v>26.73</v>
      </c>
    </row>
    <row r="785" spans="1:20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t="str">
        <f>IF(_xlfn.XLOOKUP($C785,customers!$A:$A,customers!B:B," ",0) = 0, "N/A", _xlfn.XLOOKUP($C785,customers!$A:$A,customers!B:B," ",0))</f>
        <v>Chris Croster</v>
      </c>
      <c r="G785" t="str">
        <f>IF(_xlfn.XLOOKUP($C785,customers!$A:$A,customers!C:C," ",0) = 0, "N/A", _xlfn.XLOOKUP(C785,customers!$A:$A,customers!C:C," ",0))</f>
        <v>ccrosterlr@gov.uk</v>
      </c>
      <c r="H785" t="str">
        <f>IF(_xlfn.XLOOKUP(C785,customers!A:A,customers!D:D," ",0) = 0, "N/A", _xlfn.XLOOKUP(C785,customers!A:A,customers!D:D," ",0))</f>
        <v>+1 (813) 621-3097</v>
      </c>
      <c r="I785" t="str">
        <f>IF(_xlfn.XLOOKUP($C785,customers!$A:$A,customers!E:E," ",0) = 0, "N/A", _xlfn.XLOOKUP($C785,customers!$A:$A,customers!E:E," ",0))</f>
        <v>9 Brickson Park Street</v>
      </c>
      <c r="J785" t="str">
        <f>IF(_xlfn.XLOOKUP($C785,customers!$A:$A,customers!F:F," ",0) = 0, "N/A", _xlfn.XLOOKUP($C785,customers!$A:$A,customers!F:F," ",0))</f>
        <v>Tampa</v>
      </c>
      <c r="K785" t="str">
        <f>IF(_xlfn.XLOOKUP($C785,customers!$A:$A,customers!G:G," ",0) = 0, "N/A", _xlfn.XLOOKUP($C785,customers!$A:$A,customers!G:G," ",0))</f>
        <v>United States</v>
      </c>
      <c r="L785">
        <f>IF(_xlfn.XLOOKUP($C785,customers!$A:$A,customers!H:H," ",0) = 0, "N/A", _xlfn.XLOOKUP($C785,customers!$A:$A,customers!H:H," ",0))</f>
        <v>33673</v>
      </c>
      <c r="M785" t="str">
        <f>IF(_xlfn.XLOOKUP($C785,customers!$A:$A,customers!I:I," ",0) = 0, "N/A", _xlfn.XLOOKUP($C785,customers!$A:$A,customers!I:I," ",0))</f>
        <v>Yes</v>
      </c>
      <c r="N785" t="str">
        <f>_xlfn.XLOOKUP($D785,products!$A:$A,products!B:B,,0)</f>
        <v>Lib</v>
      </c>
      <c r="O785" t="str">
        <f>_xlfn.XLOOKUP($D785,products!$A:$A,products!C:C,,0)</f>
        <v>M</v>
      </c>
      <c r="P785">
        <f>_xlfn.XLOOKUP($D785,products!$A:$A,products!D:D,,0)</f>
        <v>0.5</v>
      </c>
      <c r="Q785">
        <f>_xlfn.XLOOKUP($D785,products!$A:$A,products!E:E,,0)</f>
        <v>8.73</v>
      </c>
      <c r="R785">
        <f>_xlfn.XLOOKUP($D785,products!$A:$A,products!F:F,,0)</f>
        <v>1.746</v>
      </c>
      <c r="S785">
        <f>_xlfn.XLOOKUP($D785,products!$A:$A,products!G:G,,0)</f>
        <v>1.1349</v>
      </c>
      <c r="T785">
        <f t="shared" si="12"/>
        <v>43.650000000000006</v>
      </c>
    </row>
    <row r="786" spans="1:20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t="str">
        <f>IF(_xlfn.XLOOKUP($C786,customers!$A:$A,customers!B:B," ",0) = 0, "N/A", _xlfn.XLOOKUP($C786,customers!$A:$A,customers!B:B," ",0))</f>
        <v>Graeme Whitehead</v>
      </c>
      <c r="G786" t="str">
        <f>IF(_xlfn.XLOOKUP($C786,customers!$A:$A,customers!C:C," ",0) = 0, "N/A", _xlfn.XLOOKUP(C786,customers!$A:$A,customers!C:C," ",0))</f>
        <v>gwhiteheadls@hp.com</v>
      </c>
      <c r="H786" t="str">
        <f>IF(_xlfn.XLOOKUP(C786,customers!A:A,customers!D:D," ",0) = 0, "N/A", _xlfn.XLOOKUP(C786,customers!A:A,customers!D:D," ",0))</f>
        <v>N/A</v>
      </c>
      <c r="I786" t="str">
        <f>IF(_xlfn.XLOOKUP($C786,customers!$A:$A,customers!E:E," ",0) = 0, "N/A", _xlfn.XLOOKUP($C786,customers!$A:$A,customers!E:E," ",0))</f>
        <v>39 Pawling Place</v>
      </c>
      <c r="J786" t="str">
        <f>IF(_xlfn.XLOOKUP($C786,customers!$A:$A,customers!F:F," ",0) = 0, "N/A", _xlfn.XLOOKUP($C786,customers!$A:$A,customers!F:F," ",0))</f>
        <v>Nashville</v>
      </c>
      <c r="K786" t="str">
        <f>IF(_xlfn.XLOOKUP($C786,customers!$A:$A,customers!G:G," ",0) = 0, "N/A", _xlfn.XLOOKUP($C786,customers!$A:$A,customers!G:G," ",0))</f>
        <v>United States</v>
      </c>
      <c r="L786">
        <f>IF(_xlfn.XLOOKUP($C786,customers!$A:$A,customers!H:H," ",0) = 0, "N/A", _xlfn.XLOOKUP($C786,customers!$A:$A,customers!H:H," ",0))</f>
        <v>37240</v>
      </c>
      <c r="M786" t="str">
        <f>IF(_xlfn.XLOOKUP($C786,customers!$A:$A,customers!I:I," ",0) = 0, "N/A", _xlfn.XLOOKUP($C786,customers!$A:$A,customers!I:I," ",0))</f>
        <v>No</v>
      </c>
      <c r="N786" t="str">
        <f>_xlfn.XLOOKUP($D786,products!$A:$A,products!B:B,,0)</f>
        <v>Lib</v>
      </c>
      <c r="O786" t="str">
        <f>_xlfn.XLOOKUP($D786,products!$A:$A,products!C:C,,0)</f>
        <v>L</v>
      </c>
      <c r="P786">
        <f>_xlfn.XLOOKUP($D786,products!$A:$A,products!D:D,,0)</f>
        <v>1</v>
      </c>
      <c r="Q786">
        <f>_xlfn.XLOOKUP($D786,products!$A:$A,products!E:E,,0)</f>
        <v>15.85</v>
      </c>
      <c r="R786">
        <f>_xlfn.XLOOKUP($D786,products!$A:$A,products!F:F,,0)</f>
        <v>1.585</v>
      </c>
      <c r="S786">
        <f>_xlfn.XLOOKUP($D786,products!$A:$A,products!G:G,,0)</f>
        <v>2.0605000000000002</v>
      </c>
      <c r="T786">
        <f t="shared" si="12"/>
        <v>31.7</v>
      </c>
    </row>
    <row r="787" spans="1:20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t="str">
        <f>IF(_xlfn.XLOOKUP($C787,customers!$A:$A,customers!B:B," ",0) = 0, "N/A", _xlfn.XLOOKUP($C787,customers!$A:$A,customers!B:B," ",0))</f>
        <v>Haslett Jodrelle</v>
      </c>
      <c r="G787" t="str">
        <f>IF(_xlfn.XLOOKUP($C787,customers!$A:$A,customers!C:C," ",0) = 0, "N/A", _xlfn.XLOOKUP(C787,customers!$A:$A,customers!C:C," ",0))</f>
        <v>hjodrellelt@samsung.com</v>
      </c>
      <c r="H787" t="str">
        <f>IF(_xlfn.XLOOKUP(C787,customers!A:A,customers!D:D," ",0) = 0, "N/A", _xlfn.XLOOKUP(C787,customers!A:A,customers!D:D," ",0))</f>
        <v>+1 (305) 334-0992</v>
      </c>
      <c r="I787" t="str">
        <f>IF(_xlfn.XLOOKUP($C787,customers!$A:$A,customers!E:E," ",0) = 0, "N/A", _xlfn.XLOOKUP($C787,customers!$A:$A,customers!E:E," ",0))</f>
        <v>9 Macpherson Avenue</v>
      </c>
      <c r="J787" t="str">
        <f>IF(_xlfn.XLOOKUP($C787,customers!$A:$A,customers!F:F," ",0) = 0, "N/A", _xlfn.XLOOKUP($C787,customers!$A:$A,customers!F:F," ",0))</f>
        <v>Miami</v>
      </c>
      <c r="K787" t="str">
        <f>IF(_xlfn.XLOOKUP($C787,customers!$A:$A,customers!G:G," ",0) = 0, "N/A", _xlfn.XLOOKUP($C787,customers!$A:$A,customers!G:G," ",0))</f>
        <v>United States</v>
      </c>
      <c r="L787">
        <f>IF(_xlfn.XLOOKUP($C787,customers!$A:$A,customers!H:H," ",0) = 0, "N/A", _xlfn.XLOOKUP($C787,customers!$A:$A,customers!H:H," ",0))</f>
        <v>33175</v>
      </c>
      <c r="M787" t="str">
        <f>IF(_xlfn.XLOOKUP($C787,customers!$A:$A,customers!I:I," ",0) = 0, "N/A", _xlfn.XLOOKUP($C787,customers!$A:$A,customers!I:I," ",0))</f>
        <v>No</v>
      </c>
      <c r="N787" t="str">
        <f>_xlfn.XLOOKUP($D787,products!$A:$A,products!B:B,,0)</f>
        <v>Ara</v>
      </c>
      <c r="O787" t="str">
        <f>_xlfn.XLOOKUP($D787,products!$A:$A,products!C:C,,0)</f>
        <v>D</v>
      </c>
      <c r="P787">
        <f>_xlfn.XLOOKUP($D787,products!$A:$A,products!D:D,,0)</f>
        <v>2.5</v>
      </c>
      <c r="Q787">
        <f>_xlfn.XLOOKUP($D787,products!$A:$A,products!E:E,,0)</f>
        <v>22.884999999999998</v>
      </c>
      <c r="R787">
        <f>_xlfn.XLOOKUP($D787,products!$A:$A,products!F:F,,0)</f>
        <v>0.91539999999999988</v>
      </c>
      <c r="S787">
        <f>_xlfn.XLOOKUP($D787,products!$A:$A,products!G:G,,0)</f>
        <v>2.0596499999999995</v>
      </c>
      <c r="T787">
        <f t="shared" si="12"/>
        <v>22.884999999999998</v>
      </c>
    </row>
    <row r="788" spans="1:20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t="str">
        <f>IF(_xlfn.XLOOKUP($C788,customers!$A:$A,customers!B:B," ",0) = 0, "N/A", _xlfn.XLOOKUP($C788,customers!$A:$A,customers!B:B," ",0))</f>
        <v>Cam Jewster</v>
      </c>
      <c r="G788" t="str">
        <f>IF(_xlfn.XLOOKUP($C788,customers!$A:$A,customers!C:C," ",0) = 0, "N/A", _xlfn.XLOOKUP(C788,customers!$A:$A,customers!C:C," ",0))</f>
        <v>cjewsterlu@moonfruit.com</v>
      </c>
      <c r="H788" t="str">
        <f>IF(_xlfn.XLOOKUP(C788,customers!A:A,customers!D:D," ",0) = 0, "N/A", _xlfn.XLOOKUP(C788,customers!A:A,customers!D:D," ",0))</f>
        <v>+1 (937) 925-7390</v>
      </c>
      <c r="I788" t="str">
        <f>IF(_xlfn.XLOOKUP($C788,customers!$A:$A,customers!E:E," ",0) = 0, "N/A", _xlfn.XLOOKUP($C788,customers!$A:$A,customers!E:E," ",0))</f>
        <v>24010 Sunnyside Drive</v>
      </c>
      <c r="J788" t="str">
        <f>IF(_xlfn.XLOOKUP($C788,customers!$A:$A,customers!F:F," ",0) = 0, "N/A", _xlfn.XLOOKUP($C788,customers!$A:$A,customers!F:F," ",0))</f>
        <v>Dayton</v>
      </c>
      <c r="K788" t="str">
        <f>IF(_xlfn.XLOOKUP($C788,customers!$A:$A,customers!G:G," ",0) = 0, "N/A", _xlfn.XLOOKUP($C788,customers!$A:$A,customers!G:G," ",0))</f>
        <v>United States</v>
      </c>
      <c r="L788">
        <f>IF(_xlfn.XLOOKUP($C788,customers!$A:$A,customers!H:H," ",0) = 0, "N/A", _xlfn.XLOOKUP($C788,customers!$A:$A,customers!H:H," ",0))</f>
        <v>45426</v>
      </c>
      <c r="M788" t="str">
        <f>IF(_xlfn.XLOOKUP($C788,customers!$A:$A,customers!I:I," ",0) = 0, "N/A", _xlfn.XLOOKUP($C788,customers!$A:$A,customers!I:I," ",0))</f>
        <v>Yes</v>
      </c>
      <c r="N788" t="str">
        <f>_xlfn.XLOOKUP($D788,products!$A:$A,products!B:B,,0)</f>
        <v>Exc</v>
      </c>
      <c r="O788" t="str">
        <f>_xlfn.XLOOKUP($D788,products!$A:$A,products!C:C,,0)</f>
        <v>D</v>
      </c>
      <c r="P788">
        <f>_xlfn.XLOOKUP($D788,products!$A:$A,products!D:D,,0)</f>
        <v>2.5</v>
      </c>
      <c r="Q788">
        <f>_xlfn.XLOOKUP($D788,products!$A:$A,products!E:E,,0)</f>
        <v>27.945</v>
      </c>
      <c r="R788">
        <f>_xlfn.XLOOKUP($D788,products!$A:$A,products!F:F,,0)</f>
        <v>1.1177999999999999</v>
      </c>
      <c r="S788">
        <f>_xlfn.XLOOKUP($D788,products!$A:$A,products!G:G,,0)</f>
        <v>3.07395</v>
      </c>
      <c r="T788">
        <f t="shared" si="12"/>
        <v>27.945</v>
      </c>
    </row>
    <row r="789" spans="1:20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t="str">
        <f>IF(_xlfn.XLOOKUP($C789,customers!$A:$A,customers!B:B," ",0) = 0, "N/A", _xlfn.XLOOKUP($C789,customers!$A:$A,customers!B:B," ",0))</f>
        <v>Beryl Osborn</v>
      </c>
      <c r="G789" t="str">
        <f>IF(_xlfn.XLOOKUP($C789,customers!$A:$A,customers!C:C," ",0) = 0, "N/A", _xlfn.XLOOKUP(C789,customers!$A:$A,customers!C:C," ",0))</f>
        <v>N/A</v>
      </c>
      <c r="H789" t="str">
        <f>IF(_xlfn.XLOOKUP(C789,customers!A:A,customers!D:D," ",0) = 0, "N/A", _xlfn.XLOOKUP(C789,customers!A:A,customers!D:D," ",0))</f>
        <v>+1 (312) 648-4940</v>
      </c>
      <c r="I789" t="str">
        <f>IF(_xlfn.XLOOKUP($C789,customers!$A:$A,customers!E:E," ",0) = 0, "N/A", _xlfn.XLOOKUP($C789,customers!$A:$A,customers!E:E," ",0))</f>
        <v>71 Donald Trail</v>
      </c>
      <c r="J789" t="str">
        <f>IF(_xlfn.XLOOKUP($C789,customers!$A:$A,customers!F:F," ",0) = 0, "N/A", _xlfn.XLOOKUP($C789,customers!$A:$A,customers!F:F," ",0))</f>
        <v>Chicago</v>
      </c>
      <c r="K789" t="str">
        <f>IF(_xlfn.XLOOKUP($C789,customers!$A:$A,customers!G:G," ",0) = 0, "N/A", _xlfn.XLOOKUP($C789,customers!$A:$A,customers!G:G," ",0))</f>
        <v>United States</v>
      </c>
      <c r="L789">
        <f>IF(_xlfn.XLOOKUP($C789,customers!$A:$A,customers!H:H," ",0) = 0, "N/A", _xlfn.XLOOKUP($C789,customers!$A:$A,customers!H:H," ",0))</f>
        <v>60686</v>
      </c>
      <c r="M789" t="str">
        <f>IF(_xlfn.XLOOKUP($C789,customers!$A:$A,customers!I:I," ",0) = 0, "N/A", _xlfn.XLOOKUP($C789,customers!$A:$A,customers!I:I," ",0))</f>
        <v>Yes</v>
      </c>
      <c r="N789" t="str">
        <f>_xlfn.XLOOKUP($D789,products!$A:$A,products!B:B,,0)</f>
        <v>Exc</v>
      </c>
      <c r="O789" t="str">
        <f>_xlfn.XLOOKUP($D789,products!$A:$A,products!C:C,,0)</f>
        <v>M</v>
      </c>
      <c r="P789">
        <f>_xlfn.XLOOKUP($D789,products!$A:$A,products!D:D,,0)</f>
        <v>1</v>
      </c>
      <c r="Q789">
        <f>_xlfn.XLOOKUP($D789,products!$A:$A,products!E:E,,0)</f>
        <v>13.75</v>
      </c>
      <c r="R789">
        <f>_xlfn.XLOOKUP($D789,products!$A:$A,products!F:F,,0)</f>
        <v>1.375</v>
      </c>
      <c r="S789">
        <f>_xlfn.XLOOKUP($D789,products!$A:$A,products!G:G,,0)</f>
        <v>1.5125</v>
      </c>
      <c r="T789">
        <f t="shared" si="12"/>
        <v>82.5</v>
      </c>
    </row>
    <row r="790" spans="1:20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t="str">
        <f>IF(_xlfn.XLOOKUP($C790,customers!$A:$A,customers!B:B," ",0) = 0, "N/A", _xlfn.XLOOKUP($C790,customers!$A:$A,customers!B:B," ",0))</f>
        <v>Kaela Nottram</v>
      </c>
      <c r="G790" t="str">
        <f>IF(_xlfn.XLOOKUP($C790,customers!$A:$A,customers!C:C," ",0) = 0, "N/A", _xlfn.XLOOKUP(C790,customers!$A:$A,customers!C:C," ",0))</f>
        <v>knottramlw@odnoklassniki.ru</v>
      </c>
      <c r="H790" t="str">
        <f>IF(_xlfn.XLOOKUP(C790,customers!A:A,customers!D:D," ",0) = 0, "N/A", _xlfn.XLOOKUP(C790,customers!A:A,customers!D:D," ",0))</f>
        <v>+353 (549) 358-7019</v>
      </c>
      <c r="I790" t="str">
        <f>IF(_xlfn.XLOOKUP($C790,customers!$A:$A,customers!E:E," ",0) = 0, "N/A", _xlfn.XLOOKUP($C790,customers!$A:$A,customers!E:E," ",0))</f>
        <v>5 Moulton Court</v>
      </c>
      <c r="J790" t="str">
        <f>IF(_xlfn.XLOOKUP($C790,customers!$A:$A,customers!F:F," ",0) = 0, "N/A", _xlfn.XLOOKUP($C790,customers!$A:$A,customers!F:F," ",0))</f>
        <v>Arklow</v>
      </c>
      <c r="K790" t="str">
        <f>IF(_xlfn.XLOOKUP($C790,customers!$A:$A,customers!G:G," ",0) = 0, "N/A", _xlfn.XLOOKUP($C790,customers!$A:$A,customers!G:G," ",0))</f>
        <v>Ireland</v>
      </c>
      <c r="L790" t="str">
        <f>IF(_xlfn.XLOOKUP($C790,customers!$A:$A,customers!H:H," ",0) = 0, "N/A", _xlfn.XLOOKUP($C790,customers!$A:$A,customers!H:H," ",0))</f>
        <v>Y14</v>
      </c>
      <c r="M790" t="str">
        <f>IF(_xlfn.XLOOKUP($C790,customers!$A:$A,customers!I:I," ",0) = 0, "N/A", _xlfn.XLOOKUP($C790,customers!$A:$A,customers!I:I," ",0))</f>
        <v>Yes</v>
      </c>
      <c r="N790" t="str">
        <f>_xlfn.XLOOKUP($D790,products!$A:$A,products!B:B,,0)</f>
        <v>Rob</v>
      </c>
      <c r="O790" t="str">
        <f>_xlfn.XLOOKUP($D790,products!$A:$A,products!C:C,,0)</f>
        <v>M</v>
      </c>
      <c r="P790">
        <f>_xlfn.XLOOKUP($D790,products!$A:$A,products!D:D,,0)</f>
        <v>2.5</v>
      </c>
      <c r="Q790">
        <f>_xlfn.XLOOKUP($D790,products!$A:$A,products!E:E,,0)</f>
        <v>22.884999999999998</v>
      </c>
      <c r="R790">
        <f>_xlfn.XLOOKUP($D790,products!$A:$A,products!F:F,,0)</f>
        <v>0.91539999999999988</v>
      </c>
      <c r="S790">
        <f>_xlfn.XLOOKUP($D790,products!$A:$A,products!G:G,,0)</f>
        <v>1.3730999999999998</v>
      </c>
      <c r="T790">
        <f t="shared" si="12"/>
        <v>45.769999999999996</v>
      </c>
    </row>
    <row r="791" spans="1:20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t="str">
        <f>IF(_xlfn.XLOOKUP($C791,customers!$A:$A,customers!B:B," ",0) = 0, "N/A", _xlfn.XLOOKUP($C791,customers!$A:$A,customers!B:B," ",0))</f>
        <v>Nobe Buney</v>
      </c>
      <c r="G791" t="str">
        <f>IF(_xlfn.XLOOKUP($C791,customers!$A:$A,customers!C:C," ",0) = 0, "N/A", _xlfn.XLOOKUP(C791,customers!$A:$A,customers!C:C," ",0))</f>
        <v>nbuneylx@jugem.jp</v>
      </c>
      <c r="H791" t="str">
        <f>IF(_xlfn.XLOOKUP(C791,customers!A:A,customers!D:D," ",0) = 0, "N/A", _xlfn.XLOOKUP(C791,customers!A:A,customers!D:D," ",0))</f>
        <v>+1 (510) 973-7084</v>
      </c>
      <c r="I791" t="str">
        <f>IF(_xlfn.XLOOKUP($C791,customers!$A:$A,customers!E:E," ",0) = 0, "N/A", _xlfn.XLOOKUP($C791,customers!$A:$A,customers!E:E," ",0))</f>
        <v>7 Anzinger Parkway</v>
      </c>
      <c r="J791" t="str">
        <f>IF(_xlfn.XLOOKUP($C791,customers!$A:$A,customers!F:F," ",0) = 0, "N/A", _xlfn.XLOOKUP($C791,customers!$A:$A,customers!F:F," ",0))</f>
        <v>Richmond</v>
      </c>
      <c r="K791" t="str">
        <f>IF(_xlfn.XLOOKUP($C791,customers!$A:$A,customers!G:G," ",0) = 0, "N/A", _xlfn.XLOOKUP($C791,customers!$A:$A,customers!G:G," ",0))</f>
        <v>United States</v>
      </c>
      <c r="L791">
        <f>IF(_xlfn.XLOOKUP($C791,customers!$A:$A,customers!H:H," ",0) = 0, "N/A", _xlfn.XLOOKUP($C791,customers!$A:$A,customers!H:H," ",0))</f>
        <v>94807</v>
      </c>
      <c r="M791" t="str">
        <f>IF(_xlfn.XLOOKUP($C791,customers!$A:$A,customers!I:I," ",0) = 0, "N/A", _xlfn.XLOOKUP($C791,customers!$A:$A,customers!I:I," ",0))</f>
        <v>No</v>
      </c>
      <c r="N791" t="str">
        <f>_xlfn.XLOOKUP($D791,products!$A:$A,products!B:B,,0)</f>
        <v>Ara</v>
      </c>
      <c r="O791" t="str">
        <f>_xlfn.XLOOKUP($D791,products!$A:$A,products!C:C,,0)</f>
        <v>L</v>
      </c>
      <c r="P791">
        <f>_xlfn.XLOOKUP($D791,products!$A:$A,products!D:D,,0)</f>
        <v>1</v>
      </c>
      <c r="Q791">
        <f>_xlfn.XLOOKUP($D791,products!$A:$A,products!E:E,,0)</f>
        <v>12.95</v>
      </c>
      <c r="R791">
        <f>_xlfn.XLOOKUP($D791,products!$A:$A,products!F:F,,0)</f>
        <v>1.2949999999999999</v>
      </c>
      <c r="S791">
        <f>_xlfn.XLOOKUP($D791,products!$A:$A,products!G:G,,0)</f>
        <v>1.1655</v>
      </c>
      <c r="T791">
        <f t="shared" si="12"/>
        <v>77.699999999999989</v>
      </c>
    </row>
    <row r="792" spans="1:20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t="str">
        <f>IF(_xlfn.XLOOKUP($C792,customers!$A:$A,customers!B:B," ",0) = 0, "N/A", _xlfn.XLOOKUP($C792,customers!$A:$A,customers!B:B," ",0))</f>
        <v>Silvan McShea</v>
      </c>
      <c r="G792" t="str">
        <f>IF(_xlfn.XLOOKUP($C792,customers!$A:$A,customers!C:C," ",0) = 0, "N/A", _xlfn.XLOOKUP(C792,customers!$A:$A,customers!C:C," ",0))</f>
        <v>smcshealy@photobucket.com</v>
      </c>
      <c r="H792" t="str">
        <f>IF(_xlfn.XLOOKUP(C792,customers!A:A,customers!D:D," ",0) = 0, "N/A", _xlfn.XLOOKUP(C792,customers!A:A,customers!D:D," ",0))</f>
        <v>+1 (360) 578-2262</v>
      </c>
      <c r="I792" t="str">
        <f>IF(_xlfn.XLOOKUP($C792,customers!$A:$A,customers!E:E," ",0) = 0, "N/A", _xlfn.XLOOKUP($C792,customers!$A:$A,customers!E:E," ",0))</f>
        <v>017 Loeprich Trail</v>
      </c>
      <c r="J792" t="str">
        <f>IF(_xlfn.XLOOKUP($C792,customers!$A:$A,customers!F:F," ",0) = 0, "N/A", _xlfn.XLOOKUP($C792,customers!$A:$A,customers!F:F," ",0))</f>
        <v>Olympia</v>
      </c>
      <c r="K792" t="str">
        <f>IF(_xlfn.XLOOKUP($C792,customers!$A:$A,customers!G:G," ",0) = 0, "N/A", _xlfn.XLOOKUP($C792,customers!$A:$A,customers!G:G," ",0))</f>
        <v>United States</v>
      </c>
      <c r="L792">
        <f>IF(_xlfn.XLOOKUP($C792,customers!$A:$A,customers!H:H," ",0) = 0, "N/A", _xlfn.XLOOKUP($C792,customers!$A:$A,customers!H:H," ",0))</f>
        <v>98506</v>
      </c>
      <c r="M792" t="str">
        <f>IF(_xlfn.XLOOKUP($C792,customers!$A:$A,customers!I:I," ",0) = 0, "N/A", _xlfn.XLOOKUP($C792,customers!$A:$A,customers!I:I," ",0))</f>
        <v>No</v>
      </c>
      <c r="N792" t="str">
        <f>_xlfn.XLOOKUP($D792,products!$A:$A,products!B:B,,0)</f>
        <v>Ara</v>
      </c>
      <c r="O792" t="str">
        <f>_xlfn.XLOOKUP($D792,products!$A:$A,products!C:C,,0)</f>
        <v>L</v>
      </c>
      <c r="P792">
        <f>_xlfn.XLOOKUP($D792,products!$A:$A,products!D:D,,0)</f>
        <v>0.5</v>
      </c>
      <c r="Q792">
        <f>_xlfn.XLOOKUP($D792,products!$A:$A,products!E:E,,0)</f>
        <v>7.77</v>
      </c>
      <c r="R792">
        <f>_xlfn.XLOOKUP($D792,products!$A:$A,products!F:F,,0)</f>
        <v>1.5539999999999998</v>
      </c>
      <c r="S792">
        <f>_xlfn.XLOOKUP($D792,products!$A:$A,products!G:G,,0)</f>
        <v>0.69929999999999992</v>
      </c>
      <c r="T792">
        <f t="shared" si="12"/>
        <v>23.31</v>
      </c>
    </row>
    <row r="793" spans="1:20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t="str">
        <f>IF(_xlfn.XLOOKUP($C793,customers!$A:$A,customers!B:B," ",0) = 0, "N/A", _xlfn.XLOOKUP($C793,customers!$A:$A,customers!B:B," ",0))</f>
        <v>Karylin Huddart</v>
      </c>
      <c r="G793" t="str">
        <f>IF(_xlfn.XLOOKUP($C793,customers!$A:$A,customers!C:C," ",0) = 0, "N/A", _xlfn.XLOOKUP(C793,customers!$A:$A,customers!C:C," ",0))</f>
        <v>khuddartlz@about.com</v>
      </c>
      <c r="H793" t="str">
        <f>IF(_xlfn.XLOOKUP(C793,customers!A:A,customers!D:D," ",0) = 0, "N/A", _xlfn.XLOOKUP(C793,customers!A:A,customers!D:D," ",0))</f>
        <v>+1 (214) 931-4518</v>
      </c>
      <c r="I793" t="str">
        <f>IF(_xlfn.XLOOKUP($C793,customers!$A:$A,customers!E:E," ",0) = 0, "N/A", _xlfn.XLOOKUP($C793,customers!$A:$A,customers!E:E," ",0))</f>
        <v>831 Meadow Valley Way</v>
      </c>
      <c r="J793" t="str">
        <f>IF(_xlfn.XLOOKUP($C793,customers!$A:$A,customers!F:F," ",0) = 0, "N/A", _xlfn.XLOOKUP($C793,customers!$A:$A,customers!F:F," ",0))</f>
        <v>Arlington</v>
      </c>
      <c r="K793" t="str">
        <f>IF(_xlfn.XLOOKUP($C793,customers!$A:$A,customers!G:G," ",0) = 0, "N/A", _xlfn.XLOOKUP($C793,customers!$A:$A,customers!G:G," ",0))</f>
        <v>United States</v>
      </c>
      <c r="L793">
        <f>IF(_xlfn.XLOOKUP($C793,customers!$A:$A,customers!H:H," ",0) = 0, "N/A", _xlfn.XLOOKUP($C793,customers!$A:$A,customers!H:H," ",0))</f>
        <v>76011</v>
      </c>
      <c r="M793" t="str">
        <f>IF(_xlfn.XLOOKUP($C793,customers!$A:$A,customers!I:I," ",0) = 0, "N/A", _xlfn.XLOOKUP($C793,customers!$A:$A,customers!I:I," ",0))</f>
        <v>Yes</v>
      </c>
      <c r="N793" t="str">
        <f>_xlfn.XLOOKUP($D793,products!$A:$A,products!B:B,,0)</f>
        <v>Lib</v>
      </c>
      <c r="O793" t="str">
        <f>_xlfn.XLOOKUP($D793,products!$A:$A,products!C:C,,0)</f>
        <v>L</v>
      </c>
      <c r="P793">
        <f>_xlfn.XLOOKUP($D793,products!$A:$A,products!D:D,,0)</f>
        <v>0.2</v>
      </c>
      <c r="Q793">
        <f>_xlfn.XLOOKUP($D793,products!$A:$A,products!E:E,,0)</f>
        <v>4.7549999999999999</v>
      </c>
      <c r="R793">
        <f>_xlfn.XLOOKUP($D793,products!$A:$A,products!F:F,,0)</f>
        <v>2.3774999999999999</v>
      </c>
      <c r="S793">
        <f>_xlfn.XLOOKUP($D793,products!$A:$A,products!G:G,,0)</f>
        <v>0.61814999999999998</v>
      </c>
      <c r="T793">
        <f t="shared" si="12"/>
        <v>23.774999999999999</v>
      </c>
    </row>
    <row r="794" spans="1:20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t="str">
        <f>IF(_xlfn.XLOOKUP($C794,customers!$A:$A,customers!B:B," ",0) = 0, "N/A", _xlfn.XLOOKUP($C794,customers!$A:$A,customers!B:B," ",0))</f>
        <v>Jereme Gippes</v>
      </c>
      <c r="G794" t="str">
        <f>IF(_xlfn.XLOOKUP($C794,customers!$A:$A,customers!C:C," ",0) = 0, "N/A", _xlfn.XLOOKUP(C794,customers!$A:$A,customers!C:C," ",0))</f>
        <v>jgippesm0@cloudflare.com</v>
      </c>
      <c r="H794" t="str">
        <f>IF(_xlfn.XLOOKUP(C794,customers!A:A,customers!D:D," ",0) = 0, "N/A", _xlfn.XLOOKUP(C794,customers!A:A,customers!D:D," ",0))</f>
        <v>+44 (185) 319-5850</v>
      </c>
      <c r="I794" t="str">
        <f>IF(_xlfn.XLOOKUP($C794,customers!$A:$A,customers!E:E," ",0) = 0, "N/A", _xlfn.XLOOKUP($C794,customers!$A:$A,customers!E:E," ",0))</f>
        <v>47392 Spenser Trail</v>
      </c>
      <c r="J794" t="str">
        <f>IF(_xlfn.XLOOKUP($C794,customers!$A:$A,customers!F:F," ",0) = 0, "N/A", _xlfn.XLOOKUP($C794,customers!$A:$A,customers!F:F," ",0))</f>
        <v>Twyford</v>
      </c>
      <c r="K794" t="str">
        <f>IF(_xlfn.XLOOKUP($C794,customers!$A:$A,customers!G:G," ",0) = 0, "N/A", _xlfn.XLOOKUP($C794,customers!$A:$A,customers!G:G," ",0))</f>
        <v>United Kingdom</v>
      </c>
      <c r="L794" t="str">
        <f>IF(_xlfn.XLOOKUP($C794,customers!$A:$A,customers!H:H," ",0) = 0, "N/A", _xlfn.XLOOKUP($C794,customers!$A:$A,customers!H:H," ",0))</f>
        <v>LE14</v>
      </c>
      <c r="M794" t="str">
        <f>IF(_xlfn.XLOOKUP($C794,customers!$A:$A,customers!I:I," ",0) = 0, "N/A", _xlfn.XLOOKUP($C794,customers!$A:$A,customers!I:I," ",0))</f>
        <v>Yes</v>
      </c>
      <c r="N794" t="str">
        <f>_xlfn.XLOOKUP($D794,products!$A:$A,products!B:B,,0)</f>
        <v>Lib</v>
      </c>
      <c r="O794" t="str">
        <f>_xlfn.XLOOKUP($D794,products!$A:$A,products!C:C,,0)</f>
        <v>M</v>
      </c>
      <c r="P794">
        <f>_xlfn.XLOOKUP($D794,products!$A:$A,products!D:D,,0)</f>
        <v>0.5</v>
      </c>
      <c r="Q794">
        <f>_xlfn.XLOOKUP($D794,products!$A:$A,products!E:E,,0)</f>
        <v>8.73</v>
      </c>
      <c r="R794">
        <f>_xlfn.XLOOKUP($D794,products!$A:$A,products!F:F,,0)</f>
        <v>1.746</v>
      </c>
      <c r="S794">
        <f>_xlfn.XLOOKUP($D794,products!$A:$A,products!G:G,,0)</f>
        <v>1.1349</v>
      </c>
      <c r="T794">
        <f t="shared" si="12"/>
        <v>52.38</v>
      </c>
    </row>
    <row r="795" spans="1:20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t="str">
        <f>IF(_xlfn.XLOOKUP($C795,customers!$A:$A,customers!B:B," ",0) = 0, "N/A", _xlfn.XLOOKUP($C795,customers!$A:$A,customers!B:B," ",0))</f>
        <v>Lukas Whittlesee</v>
      </c>
      <c r="G795" t="str">
        <f>IF(_xlfn.XLOOKUP($C795,customers!$A:$A,customers!C:C," ",0) = 0, "N/A", _xlfn.XLOOKUP(C795,customers!$A:$A,customers!C:C," ",0))</f>
        <v>lwhittleseem1@e-recht24.de</v>
      </c>
      <c r="H795" t="str">
        <f>IF(_xlfn.XLOOKUP(C795,customers!A:A,customers!D:D," ",0) = 0, "N/A", _xlfn.XLOOKUP(C795,customers!A:A,customers!D:D," ",0))</f>
        <v>+1 (540) 413-9605</v>
      </c>
      <c r="I795" t="str">
        <f>IF(_xlfn.XLOOKUP($C795,customers!$A:$A,customers!E:E," ",0) = 0, "N/A", _xlfn.XLOOKUP($C795,customers!$A:$A,customers!E:E," ",0))</f>
        <v>720 Victoria Parkway</v>
      </c>
      <c r="J795" t="str">
        <f>IF(_xlfn.XLOOKUP($C795,customers!$A:$A,customers!F:F," ",0) = 0, "N/A", _xlfn.XLOOKUP($C795,customers!$A:$A,customers!F:F," ",0))</f>
        <v>Roanoke</v>
      </c>
      <c r="K795" t="str">
        <f>IF(_xlfn.XLOOKUP($C795,customers!$A:$A,customers!G:G," ",0) = 0, "N/A", _xlfn.XLOOKUP($C795,customers!$A:$A,customers!G:G," ",0))</f>
        <v>United States</v>
      </c>
      <c r="L795">
        <f>IF(_xlfn.XLOOKUP($C795,customers!$A:$A,customers!H:H," ",0) = 0, "N/A", _xlfn.XLOOKUP($C795,customers!$A:$A,customers!H:H," ",0))</f>
        <v>24009</v>
      </c>
      <c r="M795" t="str">
        <f>IF(_xlfn.XLOOKUP($C795,customers!$A:$A,customers!I:I," ",0) = 0, "N/A", _xlfn.XLOOKUP($C795,customers!$A:$A,customers!I:I," ",0))</f>
        <v>No</v>
      </c>
      <c r="N795" t="str">
        <f>_xlfn.XLOOKUP($D795,products!$A:$A,products!B:B,,0)</f>
        <v>Rob</v>
      </c>
      <c r="O795" t="str">
        <f>_xlfn.XLOOKUP($D795,products!$A:$A,products!C:C,,0)</f>
        <v>L</v>
      </c>
      <c r="P795">
        <f>_xlfn.XLOOKUP($D795,products!$A:$A,products!D:D,,0)</f>
        <v>0.2</v>
      </c>
      <c r="Q795">
        <f>_xlfn.XLOOKUP($D795,products!$A:$A,products!E:E,,0)</f>
        <v>3.5849999999999995</v>
      </c>
      <c r="R795">
        <f>_xlfn.XLOOKUP($D795,products!$A:$A,products!F:F,,0)</f>
        <v>1.7924999999999998</v>
      </c>
      <c r="S795">
        <f>_xlfn.XLOOKUP($D795,products!$A:$A,products!G:G,,0)</f>
        <v>0.21509999999999996</v>
      </c>
      <c r="T795">
        <f t="shared" si="12"/>
        <v>17.924999999999997</v>
      </c>
    </row>
    <row r="796" spans="1:20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t="str">
        <f>IF(_xlfn.XLOOKUP($C796,customers!$A:$A,customers!B:B," ",0) = 0, "N/A", _xlfn.XLOOKUP($C796,customers!$A:$A,customers!B:B," ",0))</f>
        <v>Gregorius Trengrove</v>
      </c>
      <c r="G796" t="str">
        <f>IF(_xlfn.XLOOKUP($C796,customers!$A:$A,customers!C:C," ",0) = 0, "N/A", _xlfn.XLOOKUP(C796,customers!$A:$A,customers!C:C," ",0))</f>
        <v>gtrengrovem2@elpais.com</v>
      </c>
      <c r="H796" t="str">
        <f>IF(_xlfn.XLOOKUP(C796,customers!A:A,customers!D:D," ",0) = 0, "N/A", _xlfn.XLOOKUP(C796,customers!A:A,customers!D:D," ",0))</f>
        <v>+1 (516) 513-7620</v>
      </c>
      <c r="I796" t="str">
        <f>IF(_xlfn.XLOOKUP($C796,customers!$A:$A,customers!E:E," ",0) = 0, "N/A", _xlfn.XLOOKUP($C796,customers!$A:$A,customers!E:E," ",0))</f>
        <v>0862 Farwell Avenue</v>
      </c>
      <c r="J796" t="str">
        <f>IF(_xlfn.XLOOKUP($C796,customers!$A:$A,customers!F:F," ",0) = 0, "N/A", _xlfn.XLOOKUP($C796,customers!$A:$A,customers!F:F," ",0))</f>
        <v>New Hyde Park</v>
      </c>
      <c r="K796" t="str">
        <f>IF(_xlfn.XLOOKUP($C796,customers!$A:$A,customers!G:G," ",0) = 0, "N/A", _xlfn.XLOOKUP($C796,customers!$A:$A,customers!G:G," ",0))</f>
        <v>United States</v>
      </c>
      <c r="L796">
        <f>IF(_xlfn.XLOOKUP($C796,customers!$A:$A,customers!H:H," ",0) = 0, "N/A", _xlfn.XLOOKUP($C796,customers!$A:$A,customers!H:H," ",0))</f>
        <v>11044</v>
      </c>
      <c r="M796" t="str">
        <f>IF(_xlfn.XLOOKUP($C796,customers!$A:$A,customers!I:I," ",0) = 0, "N/A", _xlfn.XLOOKUP($C796,customers!$A:$A,customers!I:I," ",0))</f>
        <v>No</v>
      </c>
      <c r="N796" t="str">
        <f>_xlfn.XLOOKUP($D796,products!$A:$A,products!B:B,,0)</f>
        <v>Ara</v>
      </c>
      <c r="O796" t="str">
        <f>_xlfn.XLOOKUP($D796,products!$A:$A,products!C:C,,0)</f>
        <v>L</v>
      </c>
      <c r="P796">
        <f>_xlfn.XLOOKUP($D796,products!$A:$A,products!D:D,,0)</f>
        <v>2.5</v>
      </c>
      <c r="Q796">
        <f>_xlfn.XLOOKUP($D796,products!$A:$A,products!E:E,,0)</f>
        <v>29.784999999999997</v>
      </c>
      <c r="R796">
        <f>_xlfn.XLOOKUP($D796,products!$A:$A,products!F:F,,0)</f>
        <v>1.1913999999999998</v>
      </c>
      <c r="S796">
        <f>_xlfn.XLOOKUP($D796,products!$A:$A,products!G:G,,0)</f>
        <v>2.6806499999999995</v>
      </c>
      <c r="T796">
        <f t="shared" si="12"/>
        <v>148.92499999999998</v>
      </c>
    </row>
    <row r="797" spans="1:20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t="str">
        <f>IF(_xlfn.XLOOKUP($C797,customers!$A:$A,customers!B:B," ",0) = 0, "N/A", _xlfn.XLOOKUP($C797,customers!$A:$A,customers!B:B," ",0))</f>
        <v>Wright Caldero</v>
      </c>
      <c r="G797" t="str">
        <f>IF(_xlfn.XLOOKUP($C797,customers!$A:$A,customers!C:C," ",0) = 0, "N/A", _xlfn.XLOOKUP(C797,customers!$A:$A,customers!C:C," ",0))</f>
        <v>wcalderom3@stumbleupon.com</v>
      </c>
      <c r="H797" t="str">
        <f>IF(_xlfn.XLOOKUP(C797,customers!A:A,customers!D:D," ",0) = 0, "N/A", _xlfn.XLOOKUP(C797,customers!A:A,customers!D:D," ",0))</f>
        <v>+1 (714) 117-5483</v>
      </c>
      <c r="I797" t="str">
        <f>IF(_xlfn.XLOOKUP($C797,customers!$A:$A,customers!E:E," ",0) = 0, "N/A", _xlfn.XLOOKUP($C797,customers!$A:$A,customers!E:E," ",0))</f>
        <v>5933 Graceland Way</v>
      </c>
      <c r="J797" t="str">
        <f>IF(_xlfn.XLOOKUP($C797,customers!$A:$A,customers!F:F," ",0) = 0, "N/A", _xlfn.XLOOKUP($C797,customers!$A:$A,customers!F:F," ",0))</f>
        <v>Anaheim</v>
      </c>
      <c r="K797" t="str">
        <f>IF(_xlfn.XLOOKUP($C797,customers!$A:$A,customers!G:G," ",0) = 0, "N/A", _xlfn.XLOOKUP($C797,customers!$A:$A,customers!G:G," ",0))</f>
        <v>United States</v>
      </c>
      <c r="L797">
        <f>IF(_xlfn.XLOOKUP($C797,customers!$A:$A,customers!H:H," ",0) = 0, "N/A", _xlfn.XLOOKUP($C797,customers!$A:$A,customers!H:H," ",0))</f>
        <v>92825</v>
      </c>
      <c r="M797" t="str">
        <f>IF(_xlfn.XLOOKUP($C797,customers!$A:$A,customers!I:I," ",0) = 0, "N/A", _xlfn.XLOOKUP($C797,customers!$A:$A,customers!I:I," ",0))</f>
        <v>No</v>
      </c>
      <c r="N797" t="str">
        <f>_xlfn.XLOOKUP($D797,products!$A:$A,products!B:B,,0)</f>
        <v>Rob</v>
      </c>
      <c r="O797" t="str">
        <f>_xlfn.XLOOKUP($D797,products!$A:$A,products!C:C,,0)</f>
        <v>L</v>
      </c>
      <c r="P797">
        <f>_xlfn.XLOOKUP($D797,products!$A:$A,products!D:D,,0)</f>
        <v>0.5</v>
      </c>
      <c r="Q797">
        <f>_xlfn.XLOOKUP($D797,products!$A:$A,products!E:E,,0)</f>
        <v>7.169999999999999</v>
      </c>
      <c r="R797">
        <f>_xlfn.XLOOKUP($D797,products!$A:$A,products!F:F,,0)</f>
        <v>1.4339999999999997</v>
      </c>
      <c r="S797">
        <f>_xlfn.XLOOKUP($D797,products!$A:$A,products!G:G,,0)</f>
        <v>0.43019999999999992</v>
      </c>
      <c r="T797">
        <f t="shared" si="12"/>
        <v>28.679999999999996</v>
      </c>
    </row>
    <row r="798" spans="1:20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t="str">
        <f>IF(_xlfn.XLOOKUP($C798,customers!$A:$A,customers!B:B," ",0) = 0, "N/A", _xlfn.XLOOKUP($C798,customers!$A:$A,customers!B:B," ",0))</f>
        <v>Merell Zanazzi</v>
      </c>
      <c r="G798" t="str">
        <f>IF(_xlfn.XLOOKUP($C798,customers!$A:$A,customers!C:C," ",0) = 0, "N/A", _xlfn.XLOOKUP(C798,customers!$A:$A,customers!C:C," ",0))</f>
        <v>N/A</v>
      </c>
      <c r="H798" t="str">
        <f>IF(_xlfn.XLOOKUP(C798,customers!A:A,customers!D:D," ",0) = 0, "N/A", _xlfn.XLOOKUP(C798,customers!A:A,customers!D:D," ",0))</f>
        <v>+1 (606) 824-3445</v>
      </c>
      <c r="I798" t="str">
        <f>IF(_xlfn.XLOOKUP($C798,customers!$A:$A,customers!E:E," ",0) = 0, "N/A", _xlfn.XLOOKUP($C798,customers!$A:$A,customers!E:E," ",0))</f>
        <v>4 Memorial Place</v>
      </c>
      <c r="J798" t="str">
        <f>IF(_xlfn.XLOOKUP($C798,customers!$A:$A,customers!F:F," ",0) = 0, "N/A", _xlfn.XLOOKUP($C798,customers!$A:$A,customers!F:F," ",0))</f>
        <v>Lexington</v>
      </c>
      <c r="K798" t="str">
        <f>IF(_xlfn.XLOOKUP($C798,customers!$A:$A,customers!G:G," ",0) = 0, "N/A", _xlfn.XLOOKUP($C798,customers!$A:$A,customers!G:G," ",0))</f>
        <v>United States</v>
      </c>
      <c r="L798">
        <f>IF(_xlfn.XLOOKUP($C798,customers!$A:$A,customers!H:H," ",0) = 0, "N/A", _xlfn.XLOOKUP($C798,customers!$A:$A,customers!H:H," ",0))</f>
        <v>40596</v>
      </c>
      <c r="M798" t="str">
        <f>IF(_xlfn.XLOOKUP($C798,customers!$A:$A,customers!I:I," ",0) = 0, "N/A", _xlfn.XLOOKUP($C798,customers!$A:$A,customers!I:I," ",0))</f>
        <v>No</v>
      </c>
      <c r="N798" t="str">
        <f>_xlfn.XLOOKUP($D798,products!$A:$A,products!B:B,,0)</f>
        <v>Lib</v>
      </c>
      <c r="O798" t="str">
        <f>_xlfn.XLOOKUP($D798,products!$A:$A,products!C:C,,0)</f>
        <v>L</v>
      </c>
      <c r="P798">
        <f>_xlfn.XLOOKUP($D798,products!$A:$A,products!D:D,,0)</f>
        <v>0.5</v>
      </c>
      <c r="Q798">
        <f>_xlfn.XLOOKUP($D798,products!$A:$A,products!E:E,,0)</f>
        <v>9.51</v>
      </c>
      <c r="R798">
        <f>_xlfn.XLOOKUP($D798,products!$A:$A,products!F:F,,0)</f>
        <v>1.9019999999999999</v>
      </c>
      <c r="S798">
        <f>_xlfn.XLOOKUP($D798,products!$A:$A,products!G:G,,0)</f>
        <v>1.2363</v>
      </c>
      <c r="T798">
        <f t="shared" si="12"/>
        <v>9.51</v>
      </c>
    </row>
    <row r="799" spans="1:20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t="str">
        <f>IF(_xlfn.XLOOKUP($C799,customers!$A:$A,customers!B:B," ",0) = 0, "N/A", _xlfn.XLOOKUP($C799,customers!$A:$A,customers!B:B," ",0))</f>
        <v>Jed Kennicott</v>
      </c>
      <c r="G799" t="str">
        <f>IF(_xlfn.XLOOKUP($C799,customers!$A:$A,customers!C:C," ",0) = 0, "N/A", _xlfn.XLOOKUP(C799,customers!$A:$A,customers!C:C," ",0))</f>
        <v>jkennicottm5@yahoo.co.jp</v>
      </c>
      <c r="H799" t="str">
        <f>IF(_xlfn.XLOOKUP(C799,customers!A:A,customers!D:D," ",0) = 0, "N/A", _xlfn.XLOOKUP(C799,customers!A:A,customers!D:D," ",0))</f>
        <v>+1 (813) 579-8389</v>
      </c>
      <c r="I799" t="str">
        <f>IF(_xlfn.XLOOKUP($C799,customers!$A:$A,customers!E:E," ",0) = 0, "N/A", _xlfn.XLOOKUP($C799,customers!$A:$A,customers!E:E," ",0))</f>
        <v>2 Holy Cross Pass</v>
      </c>
      <c r="J799" t="str">
        <f>IF(_xlfn.XLOOKUP($C799,customers!$A:$A,customers!F:F," ",0) = 0, "N/A", _xlfn.XLOOKUP($C799,customers!$A:$A,customers!F:F," ",0))</f>
        <v>Tampa</v>
      </c>
      <c r="K799" t="str">
        <f>IF(_xlfn.XLOOKUP($C799,customers!$A:$A,customers!G:G," ",0) = 0, "N/A", _xlfn.XLOOKUP($C799,customers!$A:$A,customers!G:G," ",0))</f>
        <v>United States</v>
      </c>
      <c r="L799">
        <f>IF(_xlfn.XLOOKUP($C799,customers!$A:$A,customers!H:H," ",0) = 0, "N/A", _xlfn.XLOOKUP($C799,customers!$A:$A,customers!H:H," ",0))</f>
        <v>33673</v>
      </c>
      <c r="M799" t="str">
        <f>IF(_xlfn.XLOOKUP($C799,customers!$A:$A,customers!I:I," ",0) = 0, "N/A", _xlfn.XLOOKUP($C799,customers!$A:$A,customers!I:I," ",0))</f>
        <v>No</v>
      </c>
      <c r="N799" t="str">
        <f>_xlfn.XLOOKUP($D799,products!$A:$A,products!B:B,,0)</f>
        <v>Ara</v>
      </c>
      <c r="O799" t="str">
        <f>_xlfn.XLOOKUP($D799,products!$A:$A,products!C:C,,0)</f>
        <v>L</v>
      </c>
      <c r="P799">
        <f>_xlfn.XLOOKUP($D799,products!$A:$A,products!D:D,,0)</f>
        <v>0.5</v>
      </c>
      <c r="Q799">
        <f>_xlfn.XLOOKUP($D799,products!$A:$A,products!E:E,,0)</f>
        <v>7.77</v>
      </c>
      <c r="R799">
        <f>_xlfn.XLOOKUP($D799,products!$A:$A,products!F:F,,0)</f>
        <v>1.5539999999999998</v>
      </c>
      <c r="S799">
        <f>_xlfn.XLOOKUP($D799,products!$A:$A,products!G:G,,0)</f>
        <v>0.69929999999999992</v>
      </c>
      <c r="T799">
        <f t="shared" si="12"/>
        <v>31.08</v>
      </c>
    </row>
    <row r="800" spans="1:20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t="str">
        <f>IF(_xlfn.XLOOKUP($C800,customers!$A:$A,customers!B:B," ",0) = 0, "N/A", _xlfn.XLOOKUP($C800,customers!$A:$A,customers!B:B," ",0))</f>
        <v>Guenevere Ruggen</v>
      </c>
      <c r="G800" t="str">
        <f>IF(_xlfn.XLOOKUP($C800,customers!$A:$A,customers!C:C," ",0) = 0, "N/A", _xlfn.XLOOKUP(C800,customers!$A:$A,customers!C:C," ",0))</f>
        <v>gruggenm6@nymag.com</v>
      </c>
      <c r="H800" t="str">
        <f>IF(_xlfn.XLOOKUP(C800,customers!A:A,customers!D:D," ",0) = 0, "N/A", _xlfn.XLOOKUP(C800,customers!A:A,customers!D:D," ",0))</f>
        <v>+1 (408) 211-2306</v>
      </c>
      <c r="I800" t="str">
        <f>IF(_xlfn.XLOOKUP($C800,customers!$A:$A,customers!E:E," ",0) = 0, "N/A", _xlfn.XLOOKUP($C800,customers!$A:$A,customers!E:E," ",0))</f>
        <v>67 Mendota Hill</v>
      </c>
      <c r="J800" t="str">
        <f>IF(_xlfn.XLOOKUP($C800,customers!$A:$A,customers!F:F," ",0) = 0, "N/A", _xlfn.XLOOKUP($C800,customers!$A:$A,customers!F:F," ",0))</f>
        <v>San Jose</v>
      </c>
      <c r="K800" t="str">
        <f>IF(_xlfn.XLOOKUP($C800,customers!$A:$A,customers!G:G," ",0) = 0, "N/A", _xlfn.XLOOKUP($C800,customers!$A:$A,customers!G:G," ",0))</f>
        <v>United States</v>
      </c>
      <c r="L800">
        <f>IF(_xlfn.XLOOKUP($C800,customers!$A:$A,customers!H:H," ",0) = 0, "N/A", _xlfn.XLOOKUP($C800,customers!$A:$A,customers!H:H," ",0))</f>
        <v>95138</v>
      </c>
      <c r="M800" t="str">
        <f>IF(_xlfn.XLOOKUP($C800,customers!$A:$A,customers!I:I," ",0) = 0, "N/A", _xlfn.XLOOKUP($C800,customers!$A:$A,customers!I:I," ",0))</f>
        <v>Yes</v>
      </c>
      <c r="N800" t="str">
        <f>_xlfn.XLOOKUP($D800,products!$A:$A,products!B:B,,0)</f>
        <v>Rob</v>
      </c>
      <c r="O800" t="str">
        <f>_xlfn.XLOOKUP($D800,products!$A:$A,products!C:C,,0)</f>
        <v>D</v>
      </c>
      <c r="P800">
        <f>_xlfn.XLOOKUP($D800,products!$A:$A,products!D:D,,0)</f>
        <v>0.2</v>
      </c>
      <c r="Q800">
        <f>_xlfn.XLOOKUP($D800,products!$A:$A,products!E:E,,0)</f>
        <v>2.6849999999999996</v>
      </c>
      <c r="R800">
        <f>_xlfn.XLOOKUP($D800,products!$A:$A,products!F:F,,0)</f>
        <v>1.3424999999999998</v>
      </c>
      <c r="S800">
        <f>_xlfn.XLOOKUP($D800,products!$A:$A,products!G:G,,0)</f>
        <v>0.16109999999999997</v>
      </c>
      <c r="T800">
        <f t="shared" si="12"/>
        <v>8.0549999999999997</v>
      </c>
    </row>
    <row r="801" spans="1:20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t="str">
        <f>IF(_xlfn.XLOOKUP($C801,customers!$A:$A,customers!B:B," ",0) = 0, "N/A", _xlfn.XLOOKUP($C801,customers!$A:$A,customers!B:B," ",0))</f>
        <v>Gonzales Cicculi</v>
      </c>
      <c r="G801" t="str">
        <f>IF(_xlfn.XLOOKUP($C801,customers!$A:$A,customers!C:C," ",0) = 0, "N/A", _xlfn.XLOOKUP(C801,customers!$A:$A,customers!C:C," ",0))</f>
        <v>N/A</v>
      </c>
      <c r="H801" t="str">
        <f>IF(_xlfn.XLOOKUP(C801,customers!A:A,customers!D:D," ",0) = 0, "N/A", _xlfn.XLOOKUP(C801,customers!A:A,customers!D:D," ",0))</f>
        <v>N/A</v>
      </c>
      <c r="I801" t="str">
        <f>IF(_xlfn.XLOOKUP($C801,customers!$A:$A,customers!E:E," ",0) = 0, "N/A", _xlfn.XLOOKUP($C801,customers!$A:$A,customers!E:E," ",0))</f>
        <v>63861 Bunting Road</v>
      </c>
      <c r="J801" t="str">
        <f>IF(_xlfn.XLOOKUP($C801,customers!$A:$A,customers!F:F," ",0) = 0, "N/A", _xlfn.XLOOKUP($C801,customers!$A:$A,customers!F:F," ",0))</f>
        <v>Washington</v>
      </c>
      <c r="K801" t="str">
        <f>IF(_xlfn.XLOOKUP($C801,customers!$A:$A,customers!G:G," ",0) = 0, "N/A", _xlfn.XLOOKUP($C801,customers!$A:$A,customers!G:G," ",0))</f>
        <v>United States</v>
      </c>
      <c r="L801">
        <f>IF(_xlfn.XLOOKUP($C801,customers!$A:$A,customers!H:H," ",0) = 0, "N/A", _xlfn.XLOOKUP($C801,customers!$A:$A,customers!H:H," ",0))</f>
        <v>20470</v>
      </c>
      <c r="M801" t="str">
        <f>IF(_xlfn.XLOOKUP($C801,customers!$A:$A,customers!I:I," ",0) = 0, "N/A", _xlfn.XLOOKUP($C801,customers!$A:$A,customers!I:I," ",0))</f>
        <v>Yes</v>
      </c>
      <c r="N801" t="str">
        <f>_xlfn.XLOOKUP($D801,products!$A:$A,products!B:B,,0)</f>
        <v>Exc</v>
      </c>
      <c r="O801" t="str">
        <f>_xlfn.XLOOKUP($D801,products!$A:$A,products!C:C,,0)</f>
        <v>D</v>
      </c>
      <c r="P801">
        <f>_xlfn.XLOOKUP($D801,products!$A:$A,products!D:D,,0)</f>
        <v>1</v>
      </c>
      <c r="Q801">
        <f>_xlfn.XLOOKUP($D801,products!$A:$A,products!E:E,,0)</f>
        <v>12.15</v>
      </c>
      <c r="R801">
        <f>_xlfn.XLOOKUP($D801,products!$A:$A,products!F:F,,0)</f>
        <v>1.2150000000000001</v>
      </c>
      <c r="S801">
        <f>_xlfn.XLOOKUP($D801,products!$A:$A,products!G:G,,0)</f>
        <v>1.3365</v>
      </c>
      <c r="T801">
        <f t="shared" si="12"/>
        <v>36.450000000000003</v>
      </c>
    </row>
    <row r="802" spans="1:20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t="str">
        <f>IF(_xlfn.XLOOKUP($C802,customers!$A:$A,customers!B:B," ",0) = 0, "N/A", _xlfn.XLOOKUP($C802,customers!$A:$A,customers!B:B," ",0))</f>
        <v>Man Fright</v>
      </c>
      <c r="G802" t="str">
        <f>IF(_xlfn.XLOOKUP($C802,customers!$A:$A,customers!C:C," ",0) = 0, "N/A", _xlfn.XLOOKUP(C802,customers!$A:$A,customers!C:C," ",0))</f>
        <v>mfrightm8@harvard.edu</v>
      </c>
      <c r="H802" t="str">
        <f>IF(_xlfn.XLOOKUP(C802,customers!A:A,customers!D:D," ",0) = 0, "N/A", _xlfn.XLOOKUP(C802,customers!A:A,customers!D:D," ",0))</f>
        <v>+353 (955) 108-0675</v>
      </c>
      <c r="I802" t="str">
        <f>IF(_xlfn.XLOOKUP($C802,customers!$A:$A,customers!E:E," ",0) = 0, "N/A", _xlfn.XLOOKUP($C802,customers!$A:$A,customers!E:E," ",0))</f>
        <v>27242 Fordem Crossing</v>
      </c>
      <c r="J802" t="str">
        <f>IF(_xlfn.XLOOKUP($C802,customers!$A:$A,customers!F:F," ",0) = 0, "N/A", _xlfn.XLOOKUP($C802,customers!$A:$A,customers!F:F," ",0))</f>
        <v>Daingean</v>
      </c>
      <c r="K802" t="str">
        <f>IF(_xlfn.XLOOKUP($C802,customers!$A:$A,customers!G:G," ",0) = 0, "N/A", _xlfn.XLOOKUP($C802,customers!$A:$A,customers!G:G," ",0))</f>
        <v>Ireland</v>
      </c>
      <c r="L802" t="str">
        <f>IF(_xlfn.XLOOKUP($C802,customers!$A:$A,customers!H:H," ",0) = 0, "N/A", _xlfn.XLOOKUP($C802,customers!$A:$A,customers!H:H," ",0))</f>
        <v>E91</v>
      </c>
      <c r="M802" t="str">
        <f>IF(_xlfn.XLOOKUP($C802,customers!$A:$A,customers!I:I," ",0) = 0, "N/A", _xlfn.XLOOKUP($C802,customers!$A:$A,customers!I:I," ",0))</f>
        <v>No</v>
      </c>
      <c r="N802" t="str">
        <f>_xlfn.XLOOKUP($D802,products!$A:$A,products!B:B,,0)</f>
        <v>Rob</v>
      </c>
      <c r="O802" t="str">
        <f>_xlfn.XLOOKUP($D802,products!$A:$A,products!C:C,,0)</f>
        <v>D</v>
      </c>
      <c r="P802">
        <f>_xlfn.XLOOKUP($D802,products!$A:$A,products!D:D,,0)</f>
        <v>0.2</v>
      </c>
      <c r="Q802">
        <f>_xlfn.XLOOKUP($D802,products!$A:$A,products!E:E,,0)</f>
        <v>2.6849999999999996</v>
      </c>
      <c r="R802">
        <f>_xlfn.XLOOKUP($D802,products!$A:$A,products!F:F,,0)</f>
        <v>1.3424999999999998</v>
      </c>
      <c r="S802">
        <f>_xlfn.XLOOKUP($D802,products!$A:$A,products!G:G,,0)</f>
        <v>0.16109999999999997</v>
      </c>
      <c r="T802">
        <f t="shared" si="12"/>
        <v>16.11</v>
      </c>
    </row>
    <row r="803" spans="1:20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t="str">
        <f>IF(_xlfn.XLOOKUP($C803,customers!$A:$A,customers!B:B," ",0) = 0, "N/A", _xlfn.XLOOKUP($C803,customers!$A:$A,customers!B:B," ",0))</f>
        <v>Boyce Tarte</v>
      </c>
      <c r="G803" t="str">
        <f>IF(_xlfn.XLOOKUP($C803,customers!$A:$A,customers!C:C," ",0) = 0, "N/A", _xlfn.XLOOKUP(C803,customers!$A:$A,customers!C:C," ",0))</f>
        <v>btartem9@aol.com</v>
      </c>
      <c r="H803" t="str">
        <f>IF(_xlfn.XLOOKUP(C803,customers!A:A,customers!D:D," ",0) = 0, "N/A", _xlfn.XLOOKUP(C803,customers!A:A,customers!D:D," ",0))</f>
        <v>+1 (360) 927-6561</v>
      </c>
      <c r="I803" t="str">
        <f>IF(_xlfn.XLOOKUP($C803,customers!$A:$A,customers!E:E," ",0) = 0, "N/A", _xlfn.XLOOKUP($C803,customers!$A:$A,customers!E:E," ",0))</f>
        <v>084 Reindahl Park</v>
      </c>
      <c r="J803" t="str">
        <f>IF(_xlfn.XLOOKUP($C803,customers!$A:$A,customers!F:F," ",0) = 0, "N/A", _xlfn.XLOOKUP($C803,customers!$A:$A,customers!F:F," ",0))</f>
        <v>Olympia</v>
      </c>
      <c r="K803" t="str">
        <f>IF(_xlfn.XLOOKUP($C803,customers!$A:$A,customers!G:G," ",0) = 0, "N/A", _xlfn.XLOOKUP($C803,customers!$A:$A,customers!G:G," ",0))</f>
        <v>United States</v>
      </c>
      <c r="L803">
        <f>IF(_xlfn.XLOOKUP($C803,customers!$A:$A,customers!H:H," ",0) = 0, "N/A", _xlfn.XLOOKUP($C803,customers!$A:$A,customers!H:H," ",0))</f>
        <v>98506</v>
      </c>
      <c r="M803" t="str">
        <f>IF(_xlfn.XLOOKUP($C803,customers!$A:$A,customers!I:I," ",0) = 0, "N/A", _xlfn.XLOOKUP($C803,customers!$A:$A,customers!I:I," ",0))</f>
        <v>Yes</v>
      </c>
      <c r="N803" t="str">
        <f>_xlfn.XLOOKUP($D803,products!$A:$A,products!B:B,,0)</f>
        <v>Rob</v>
      </c>
      <c r="O803" t="str">
        <f>_xlfn.XLOOKUP($D803,products!$A:$A,products!C:C,,0)</f>
        <v>D</v>
      </c>
      <c r="P803">
        <f>_xlfn.XLOOKUP($D803,products!$A:$A,products!D:D,,0)</f>
        <v>2.5</v>
      </c>
      <c r="Q803">
        <f>_xlfn.XLOOKUP($D803,products!$A:$A,products!E:E,,0)</f>
        <v>20.584999999999997</v>
      </c>
      <c r="R803">
        <f>_xlfn.XLOOKUP($D803,products!$A:$A,products!F:F,,0)</f>
        <v>0.82339999999999991</v>
      </c>
      <c r="S803">
        <f>_xlfn.XLOOKUP($D803,products!$A:$A,products!G:G,,0)</f>
        <v>1.2350999999999999</v>
      </c>
      <c r="T803">
        <f t="shared" si="12"/>
        <v>41.169999999999995</v>
      </c>
    </row>
    <row r="804" spans="1:20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t="str">
        <f>IF(_xlfn.XLOOKUP($C804,customers!$A:$A,customers!B:B," ",0) = 0, "N/A", _xlfn.XLOOKUP($C804,customers!$A:$A,customers!B:B," ",0))</f>
        <v>Caddric Krzysztofiak</v>
      </c>
      <c r="G804" t="str">
        <f>IF(_xlfn.XLOOKUP($C804,customers!$A:$A,customers!C:C," ",0) = 0, "N/A", _xlfn.XLOOKUP(C804,customers!$A:$A,customers!C:C," ",0))</f>
        <v>ckrzysztofiakma@skyrock.com</v>
      </c>
      <c r="H804" t="str">
        <f>IF(_xlfn.XLOOKUP(C804,customers!A:A,customers!D:D," ",0) = 0, "N/A", _xlfn.XLOOKUP(C804,customers!A:A,customers!D:D," ",0))</f>
        <v>+1 (972) 782-4187</v>
      </c>
      <c r="I804" t="str">
        <f>IF(_xlfn.XLOOKUP($C804,customers!$A:$A,customers!E:E," ",0) = 0, "N/A", _xlfn.XLOOKUP($C804,customers!$A:$A,customers!E:E," ",0))</f>
        <v>6 Dayton Alley</v>
      </c>
      <c r="J804" t="str">
        <f>IF(_xlfn.XLOOKUP($C804,customers!$A:$A,customers!F:F," ",0) = 0, "N/A", _xlfn.XLOOKUP($C804,customers!$A:$A,customers!F:F," ",0))</f>
        <v>Mesquite</v>
      </c>
      <c r="K804" t="str">
        <f>IF(_xlfn.XLOOKUP($C804,customers!$A:$A,customers!G:G," ",0) = 0, "N/A", _xlfn.XLOOKUP($C804,customers!$A:$A,customers!G:G," ",0))</f>
        <v>United States</v>
      </c>
      <c r="L804">
        <f>IF(_xlfn.XLOOKUP($C804,customers!$A:$A,customers!H:H," ",0) = 0, "N/A", _xlfn.XLOOKUP($C804,customers!$A:$A,customers!H:H," ",0))</f>
        <v>75185</v>
      </c>
      <c r="M804" t="str">
        <f>IF(_xlfn.XLOOKUP($C804,customers!$A:$A,customers!I:I," ",0) = 0, "N/A", _xlfn.XLOOKUP($C804,customers!$A:$A,customers!I:I," ",0))</f>
        <v>No</v>
      </c>
      <c r="N804" t="str">
        <f>_xlfn.XLOOKUP($D804,products!$A:$A,products!B:B,,0)</f>
        <v>Rob</v>
      </c>
      <c r="O804" t="str">
        <f>_xlfn.XLOOKUP($D804,products!$A:$A,products!C:C,,0)</f>
        <v>D</v>
      </c>
      <c r="P804">
        <f>_xlfn.XLOOKUP($D804,products!$A:$A,products!D:D,,0)</f>
        <v>0.2</v>
      </c>
      <c r="Q804">
        <f>_xlfn.XLOOKUP($D804,products!$A:$A,products!E:E,,0)</f>
        <v>2.6849999999999996</v>
      </c>
      <c r="R804">
        <f>_xlfn.XLOOKUP($D804,products!$A:$A,products!F:F,,0)</f>
        <v>1.3424999999999998</v>
      </c>
      <c r="S804">
        <f>_xlfn.XLOOKUP($D804,products!$A:$A,products!G:G,,0)</f>
        <v>0.16109999999999997</v>
      </c>
      <c r="T804">
        <f t="shared" si="12"/>
        <v>10.739999999999998</v>
      </c>
    </row>
    <row r="805" spans="1:20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t="str">
        <f>IF(_xlfn.XLOOKUP($C805,customers!$A:$A,customers!B:B," ",0) = 0, "N/A", _xlfn.XLOOKUP($C805,customers!$A:$A,customers!B:B," ",0))</f>
        <v>Darn Penquet</v>
      </c>
      <c r="G805" t="str">
        <f>IF(_xlfn.XLOOKUP($C805,customers!$A:$A,customers!C:C," ",0) = 0, "N/A", _xlfn.XLOOKUP(C805,customers!$A:$A,customers!C:C," ",0))</f>
        <v>dpenquetmb@diigo.com</v>
      </c>
      <c r="H805" t="str">
        <f>IF(_xlfn.XLOOKUP(C805,customers!A:A,customers!D:D," ",0) = 0, "N/A", _xlfn.XLOOKUP(C805,customers!A:A,customers!D:D," ",0))</f>
        <v>N/A</v>
      </c>
      <c r="I805" t="str">
        <f>IF(_xlfn.XLOOKUP($C805,customers!$A:$A,customers!E:E," ",0) = 0, "N/A", _xlfn.XLOOKUP($C805,customers!$A:$A,customers!E:E," ",0))</f>
        <v>19199 Mariners Cove Avenue</v>
      </c>
      <c r="J805" t="str">
        <f>IF(_xlfn.XLOOKUP($C805,customers!$A:$A,customers!F:F," ",0) = 0, "N/A", _xlfn.XLOOKUP($C805,customers!$A:$A,customers!F:F," ",0))</f>
        <v>Sacramento</v>
      </c>
      <c r="K805" t="str">
        <f>IF(_xlfn.XLOOKUP($C805,customers!$A:$A,customers!G:G," ",0) = 0, "N/A", _xlfn.XLOOKUP($C805,customers!$A:$A,customers!G:G," ",0))</f>
        <v>United States</v>
      </c>
      <c r="L805">
        <f>IF(_xlfn.XLOOKUP($C805,customers!$A:$A,customers!H:H," ",0) = 0, "N/A", _xlfn.XLOOKUP($C805,customers!$A:$A,customers!H:H," ",0))</f>
        <v>94207</v>
      </c>
      <c r="M805" t="str">
        <f>IF(_xlfn.XLOOKUP($C805,customers!$A:$A,customers!I:I," ",0) = 0, "N/A", _xlfn.XLOOKUP($C805,customers!$A:$A,customers!I:I," ",0))</f>
        <v>No</v>
      </c>
      <c r="N805" t="str">
        <f>_xlfn.XLOOKUP($D805,products!$A:$A,products!B:B,,0)</f>
        <v>Exc</v>
      </c>
      <c r="O805" t="str">
        <f>_xlfn.XLOOKUP($D805,products!$A:$A,products!C:C,,0)</f>
        <v>M</v>
      </c>
      <c r="P805">
        <f>_xlfn.XLOOKUP($D805,products!$A:$A,products!D:D,,0)</f>
        <v>2.5</v>
      </c>
      <c r="Q805">
        <f>_xlfn.XLOOKUP($D805,products!$A:$A,products!E:E,,0)</f>
        <v>31.624999999999996</v>
      </c>
      <c r="R805">
        <f>_xlfn.XLOOKUP($D805,products!$A:$A,products!F:F,,0)</f>
        <v>1.2649999999999999</v>
      </c>
      <c r="S805">
        <f>_xlfn.XLOOKUP($D805,products!$A:$A,products!G:G,,0)</f>
        <v>3.4787499999999998</v>
      </c>
      <c r="T805">
        <f t="shared" si="12"/>
        <v>126.49999999999999</v>
      </c>
    </row>
    <row r="806" spans="1:20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t="str">
        <f>IF(_xlfn.XLOOKUP($C806,customers!$A:$A,customers!B:B," ",0) = 0, "N/A", _xlfn.XLOOKUP($C806,customers!$A:$A,customers!B:B," ",0))</f>
        <v>Jammie Cloke</v>
      </c>
      <c r="G806" t="str">
        <f>IF(_xlfn.XLOOKUP($C806,customers!$A:$A,customers!C:C," ",0) = 0, "N/A", _xlfn.XLOOKUP(C806,customers!$A:$A,customers!C:C," ",0))</f>
        <v>N/A</v>
      </c>
      <c r="H806" t="str">
        <f>IF(_xlfn.XLOOKUP(C806,customers!A:A,customers!D:D," ",0) = 0, "N/A", _xlfn.XLOOKUP(C806,customers!A:A,customers!D:D," ",0))</f>
        <v>+44 (540) 353-5754</v>
      </c>
      <c r="I806" t="str">
        <f>IF(_xlfn.XLOOKUP($C806,customers!$A:$A,customers!E:E," ",0) = 0, "N/A", _xlfn.XLOOKUP($C806,customers!$A:$A,customers!E:E," ",0))</f>
        <v>844 Lawn Drive</v>
      </c>
      <c r="J806" t="str">
        <f>IF(_xlfn.XLOOKUP($C806,customers!$A:$A,customers!F:F," ",0) = 0, "N/A", _xlfn.XLOOKUP($C806,customers!$A:$A,customers!F:F," ",0))</f>
        <v>Newton</v>
      </c>
      <c r="K806" t="str">
        <f>IF(_xlfn.XLOOKUP($C806,customers!$A:$A,customers!G:G," ",0) = 0, "N/A", _xlfn.XLOOKUP($C806,customers!$A:$A,customers!G:G," ",0))</f>
        <v>United Kingdom</v>
      </c>
      <c r="L806" t="str">
        <f>IF(_xlfn.XLOOKUP($C806,customers!$A:$A,customers!H:H," ",0) = 0, "N/A", _xlfn.XLOOKUP($C806,customers!$A:$A,customers!H:H," ",0))</f>
        <v>NG34</v>
      </c>
      <c r="M806" t="str">
        <f>IF(_xlfn.XLOOKUP($C806,customers!$A:$A,customers!I:I," ",0) = 0, "N/A", _xlfn.XLOOKUP($C806,customers!$A:$A,customers!I:I," ",0))</f>
        <v>No</v>
      </c>
      <c r="N806" t="str">
        <f>_xlfn.XLOOKUP($D806,products!$A:$A,products!B:B,,0)</f>
        <v>Rob</v>
      </c>
      <c r="O806" t="str">
        <f>_xlfn.XLOOKUP($D806,products!$A:$A,products!C:C,,0)</f>
        <v>L</v>
      </c>
      <c r="P806">
        <f>_xlfn.XLOOKUP($D806,products!$A:$A,products!D:D,,0)</f>
        <v>1</v>
      </c>
      <c r="Q806">
        <f>_xlfn.XLOOKUP($D806,products!$A:$A,products!E:E,,0)</f>
        <v>11.95</v>
      </c>
      <c r="R806">
        <f>_xlfn.XLOOKUP($D806,products!$A:$A,products!F:F,,0)</f>
        <v>1.1949999999999998</v>
      </c>
      <c r="S806">
        <f>_xlfn.XLOOKUP($D806,products!$A:$A,products!G:G,,0)</f>
        <v>0.71699999999999997</v>
      </c>
      <c r="T806">
        <f t="shared" si="12"/>
        <v>23.9</v>
      </c>
    </row>
    <row r="807" spans="1:20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t="str">
        <f>IF(_xlfn.XLOOKUP($C807,customers!$A:$A,customers!B:B," ",0) = 0, "N/A", _xlfn.XLOOKUP($C807,customers!$A:$A,customers!B:B," ",0))</f>
        <v>Chester Clowton</v>
      </c>
      <c r="G807" t="str">
        <f>IF(_xlfn.XLOOKUP($C807,customers!$A:$A,customers!C:C," ",0) = 0, "N/A", _xlfn.XLOOKUP(C807,customers!$A:$A,customers!C:C," ",0))</f>
        <v>N/A</v>
      </c>
      <c r="H807" t="str">
        <f>IF(_xlfn.XLOOKUP(C807,customers!A:A,customers!D:D," ",0) = 0, "N/A", _xlfn.XLOOKUP(C807,customers!A:A,customers!D:D," ",0))</f>
        <v>+1 (763) 691-6777</v>
      </c>
      <c r="I807" t="str">
        <f>IF(_xlfn.XLOOKUP($C807,customers!$A:$A,customers!E:E," ",0) = 0, "N/A", _xlfn.XLOOKUP($C807,customers!$A:$A,customers!E:E," ",0))</f>
        <v>15196 Pleasure Court</v>
      </c>
      <c r="J807" t="str">
        <f>IF(_xlfn.XLOOKUP($C807,customers!$A:$A,customers!F:F," ",0) = 0, "N/A", _xlfn.XLOOKUP($C807,customers!$A:$A,customers!F:F," ",0))</f>
        <v>Monticello</v>
      </c>
      <c r="K807" t="str">
        <f>IF(_xlfn.XLOOKUP($C807,customers!$A:$A,customers!G:G," ",0) = 0, "N/A", _xlfn.XLOOKUP($C807,customers!$A:$A,customers!G:G," ",0))</f>
        <v>United States</v>
      </c>
      <c r="L807">
        <f>IF(_xlfn.XLOOKUP($C807,customers!$A:$A,customers!H:H," ",0) = 0, "N/A", _xlfn.XLOOKUP($C807,customers!$A:$A,customers!H:H," ",0))</f>
        <v>55590</v>
      </c>
      <c r="M807" t="str">
        <f>IF(_xlfn.XLOOKUP($C807,customers!$A:$A,customers!I:I," ",0) = 0, "N/A", _xlfn.XLOOKUP($C807,customers!$A:$A,customers!I:I," ",0))</f>
        <v>No</v>
      </c>
      <c r="N807" t="str">
        <f>_xlfn.XLOOKUP($D807,products!$A:$A,products!B:B,,0)</f>
        <v>Rob</v>
      </c>
      <c r="O807" t="str">
        <f>_xlfn.XLOOKUP($D807,products!$A:$A,products!C:C,,0)</f>
        <v>M</v>
      </c>
      <c r="P807">
        <f>_xlfn.XLOOKUP($D807,products!$A:$A,products!D:D,,0)</f>
        <v>0.5</v>
      </c>
      <c r="Q807">
        <f>_xlfn.XLOOKUP($D807,products!$A:$A,products!E:E,,0)</f>
        <v>5.97</v>
      </c>
      <c r="R807">
        <f>_xlfn.XLOOKUP($D807,products!$A:$A,products!F:F,,0)</f>
        <v>1.194</v>
      </c>
      <c r="S807">
        <f>_xlfn.XLOOKUP($D807,products!$A:$A,products!G:G,,0)</f>
        <v>0.35819999999999996</v>
      </c>
      <c r="T807">
        <f t="shared" si="12"/>
        <v>5.97</v>
      </c>
    </row>
    <row r="808" spans="1:20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t="str">
        <f>IF(_xlfn.XLOOKUP($C808,customers!$A:$A,customers!B:B," ",0) = 0, "N/A", _xlfn.XLOOKUP($C808,customers!$A:$A,customers!B:B," ",0))</f>
        <v>Kathleen Diable</v>
      </c>
      <c r="G808" t="str">
        <f>IF(_xlfn.XLOOKUP($C808,customers!$A:$A,customers!C:C," ",0) = 0, "N/A", _xlfn.XLOOKUP(C808,customers!$A:$A,customers!C:C," ",0))</f>
        <v>N/A</v>
      </c>
      <c r="H808" t="str">
        <f>IF(_xlfn.XLOOKUP(C808,customers!A:A,customers!D:D," ",0) = 0, "N/A", _xlfn.XLOOKUP(C808,customers!A:A,customers!D:D," ",0))</f>
        <v>N/A</v>
      </c>
      <c r="I808" t="str">
        <f>IF(_xlfn.XLOOKUP($C808,customers!$A:$A,customers!E:E," ",0) = 0, "N/A", _xlfn.XLOOKUP($C808,customers!$A:$A,customers!E:E," ",0))</f>
        <v>81 Arapahoe Circle</v>
      </c>
      <c r="J808" t="str">
        <f>IF(_xlfn.XLOOKUP($C808,customers!$A:$A,customers!F:F," ",0) = 0, "N/A", _xlfn.XLOOKUP($C808,customers!$A:$A,customers!F:F," ",0))</f>
        <v>Kinloch</v>
      </c>
      <c r="K808" t="str">
        <f>IF(_xlfn.XLOOKUP($C808,customers!$A:$A,customers!G:G," ",0) = 0, "N/A", _xlfn.XLOOKUP($C808,customers!$A:$A,customers!G:G," ",0))</f>
        <v>United Kingdom</v>
      </c>
      <c r="L808" t="str">
        <f>IF(_xlfn.XLOOKUP($C808,customers!$A:$A,customers!H:H," ",0) = 0, "N/A", _xlfn.XLOOKUP($C808,customers!$A:$A,customers!H:H," ",0))</f>
        <v>PH43</v>
      </c>
      <c r="M808" t="str">
        <f>IF(_xlfn.XLOOKUP($C808,customers!$A:$A,customers!I:I," ",0) = 0, "N/A", _xlfn.XLOOKUP($C808,customers!$A:$A,customers!I:I," ",0))</f>
        <v>Yes</v>
      </c>
      <c r="N808" t="str">
        <f>_xlfn.XLOOKUP($D808,products!$A:$A,products!B:B,,0)</f>
        <v>Lib</v>
      </c>
      <c r="O808" t="str">
        <f>_xlfn.XLOOKUP($D808,products!$A:$A,products!C:C,,0)</f>
        <v>D</v>
      </c>
      <c r="P808">
        <f>_xlfn.XLOOKUP($D808,products!$A:$A,products!D:D,,0)</f>
        <v>0.2</v>
      </c>
      <c r="Q808">
        <f>_xlfn.XLOOKUP($D808,products!$A:$A,products!E:E,,0)</f>
        <v>3.8849999999999998</v>
      </c>
      <c r="R808">
        <f>_xlfn.XLOOKUP($D808,products!$A:$A,products!F:F,,0)</f>
        <v>1.9424999999999999</v>
      </c>
      <c r="S808">
        <f>_xlfn.XLOOKUP($D808,products!$A:$A,products!G:G,,0)</f>
        <v>0.50505</v>
      </c>
      <c r="T808">
        <f t="shared" si="12"/>
        <v>7.77</v>
      </c>
    </row>
    <row r="809" spans="1:20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t="str">
        <f>IF(_xlfn.XLOOKUP($C809,customers!$A:$A,customers!B:B," ",0) = 0, "N/A", _xlfn.XLOOKUP($C809,customers!$A:$A,customers!B:B," ",0))</f>
        <v>Koren Ferretti</v>
      </c>
      <c r="G809" t="str">
        <f>IF(_xlfn.XLOOKUP($C809,customers!$A:$A,customers!C:C," ",0) = 0, "N/A", _xlfn.XLOOKUP(C809,customers!$A:$A,customers!C:C," ",0))</f>
        <v>kferrettimf@huffingtonpost.com</v>
      </c>
      <c r="H809" t="str">
        <f>IF(_xlfn.XLOOKUP(C809,customers!A:A,customers!D:D," ",0) = 0, "N/A", _xlfn.XLOOKUP(C809,customers!A:A,customers!D:D," ",0))</f>
        <v>+353 (526) 215-2582</v>
      </c>
      <c r="I809" t="str">
        <f>IF(_xlfn.XLOOKUP($C809,customers!$A:$A,customers!E:E," ",0) = 0, "N/A", _xlfn.XLOOKUP($C809,customers!$A:$A,customers!E:E," ",0))</f>
        <v>372 Northland Street</v>
      </c>
      <c r="J809" t="str">
        <f>IF(_xlfn.XLOOKUP($C809,customers!$A:$A,customers!F:F," ",0) = 0, "N/A", _xlfn.XLOOKUP($C809,customers!$A:$A,customers!F:F," ",0))</f>
        <v>Balrothery</v>
      </c>
      <c r="K809" t="str">
        <f>IF(_xlfn.XLOOKUP($C809,customers!$A:$A,customers!G:G," ",0) = 0, "N/A", _xlfn.XLOOKUP($C809,customers!$A:$A,customers!G:G," ",0))</f>
        <v>Ireland</v>
      </c>
      <c r="L809" t="str">
        <f>IF(_xlfn.XLOOKUP($C809,customers!$A:$A,customers!H:H," ",0) = 0, "N/A", _xlfn.XLOOKUP($C809,customers!$A:$A,customers!H:H," ",0))</f>
        <v>K32</v>
      </c>
      <c r="M809" t="str">
        <f>IF(_xlfn.XLOOKUP($C809,customers!$A:$A,customers!I:I," ",0) = 0, "N/A", _xlfn.XLOOKUP($C809,customers!$A:$A,customers!I:I," ",0))</f>
        <v>No</v>
      </c>
      <c r="N809" t="str">
        <f>_xlfn.XLOOKUP($D809,products!$A:$A,products!B:B,,0)</f>
        <v>Lib</v>
      </c>
      <c r="O809" t="str">
        <f>_xlfn.XLOOKUP($D809,products!$A:$A,products!C:C,,0)</f>
        <v>D</v>
      </c>
      <c r="P809">
        <f>_xlfn.XLOOKUP($D809,products!$A:$A,products!D:D,,0)</f>
        <v>0.5</v>
      </c>
      <c r="Q809">
        <f>_xlfn.XLOOKUP($D809,products!$A:$A,products!E:E,,0)</f>
        <v>7.77</v>
      </c>
      <c r="R809">
        <f>_xlfn.XLOOKUP($D809,products!$A:$A,products!F:F,,0)</f>
        <v>1.5539999999999998</v>
      </c>
      <c r="S809">
        <f>_xlfn.XLOOKUP($D809,products!$A:$A,products!G:G,,0)</f>
        <v>1.0101</v>
      </c>
      <c r="T809">
        <f t="shared" si="12"/>
        <v>23.31</v>
      </c>
    </row>
    <row r="810" spans="1:20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t="str">
        <f>IF(_xlfn.XLOOKUP($C810,customers!$A:$A,customers!B:B," ",0) = 0, "N/A", _xlfn.XLOOKUP($C810,customers!$A:$A,customers!B:B," ",0))</f>
        <v>Allis Wilmore</v>
      </c>
      <c r="G810" t="str">
        <f>IF(_xlfn.XLOOKUP($C810,customers!$A:$A,customers!C:C," ",0) = 0, "N/A", _xlfn.XLOOKUP(C810,customers!$A:$A,customers!C:C," ",0))</f>
        <v>N/A</v>
      </c>
      <c r="H810" t="str">
        <f>IF(_xlfn.XLOOKUP(C810,customers!A:A,customers!D:D," ",0) = 0, "N/A", _xlfn.XLOOKUP(C810,customers!A:A,customers!D:D," ",0))</f>
        <v>+1 (713) 984-5207</v>
      </c>
      <c r="I810" t="str">
        <f>IF(_xlfn.XLOOKUP($C810,customers!$A:$A,customers!E:E," ",0) = 0, "N/A", _xlfn.XLOOKUP($C810,customers!$A:$A,customers!E:E," ",0))</f>
        <v>94 Moulton Street</v>
      </c>
      <c r="J810" t="str">
        <f>IF(_xlfn.XLOOKUP($C810,customers!$A:$A,customers!F:F," ",0) = 0, "N/A", _xlfn.XLOOKUP($C810,customers!$A:$A,customers!F:F," ",0))</f>
        <v>Houston</v>
      </c>
      <c r="K810" t="str">
        <f>IF(_xlfn.XLOOKUP($C810,customers!$A:$A,customers!G:G," ",0) = 0, "N/A", _xlfn.XLOOKUP($C810,customers!$A:$A,customers!G:G," ",0))</f>
        <v>United States</v>
      </c>
      <c r="L810">
        <f>IF(_xlfn.XLOOKUP($C810,customers!$A:$A,customers!H:H," ",0) = 0, "N/A", _xlfn.XLOOKUP($C810,customers!$A:$A,customers!H:H," ",0))</f>
        <v>77260</v>
      </c>
      <c r="M810" t="str">
        <f>IF(_xlfn.XLOOKUP($C810,customers!$A:$A,customers!I:I," ",0) = 0, "N/A", _xlfn.XLOOKUP($C810,customers!$A:$A,customers!I:I," ",0))</f>
        <v>No</v>
      </c>
      <c r="N810" t="str">
        <f>_xlfn.XLOOKUP($D810,products!$A:$A,products!B:B,,0)</f>
        <v>Rob</v>
      </c>
      <c r="O810" t="str">
        <f>_xlfn.XLOOKUP($D810,products!$A:$A,products!C:C,,0)</f>
        <v>L</v>
      </c>
      <c r="P810">
        <f>_xlfn.XLOOKUP($D810,products!$A:$A,products!D:D,,0)</f>
        <v>2.5</v>
      </c>
      <c r="Q810">
        <f>_xlfn.XLOOKUP($D810,products!$A:$A,products!E:E,,0)</f>
        <v>27.484999999999996</v>
      </c>
      <c r="R810">
        <f>_xlfn.XLOOKUP($D810,products!$A:$A,products!F:F,,0)</f>
        <v>1.0993999999999999</v>
      </c>
      <c r="S810">
        <f>_xlfn.XLOOKUP($D810,products!$A:$A,products!G:G,,0)</f>
        <v>1.6490999999999998</v>
      </c>
      <c r="T810">
        <f t="shared" si="12"/>
        <v>137.42499999999998</v>
      </c>
    </row>
    <row r="811" spans="1:20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t="str">
        <f>IF(_xlfn.XLOOKUP($C811,customers!$A:$A,customers!B:B," ",0) = 0, "N/A", _xlfn.XLOOKUP($C811,customers!$A:$A,customers!B:B," ",0))</f>
        <v>Chaddie Bennie</v>
      </c>
      <c r="G811" t="str">
        <f>IF(_xlfn.XLOOKUP($C811,customers!$A:$A,customers!C:C," ",0) = 0, "N/A", _xlfn.XLOOKUP(C811,customers!$A:$A,customers!C:C," ",0))</f>
        <v>N/A</v>
      </c>
      <c r="H811" t="str">
        <f>IF(_xlfn.XLOOKUP(C811,customers!A:A,customers!D:D," ",0) = 0, "N/A", _xlfn.XLOOKUP(C811,customers!A:A,customers!D:D," ",0))</f>
        <v>+1 (915) 204-2588</v>
      </c>
      <c r="I811" t="str">
        <f>IF(_xlfn.XLOOKUP($C811,customers!$A:$A,customers!E:E," ",0) = 0, "N/A", _xlfn.XLOOKUP($C811,customers!$A:$A,customers!E:E," ",0))</f>
        <v>935 Lawn Circle</v>
      </c>
      <c r="J811" t="str">
        <f>IF(_xlfn.XLOOKUP($C811,customers!$A:$A,customers!F:F," ",0) = 0, "N/A", _xlfn.XLOOKUP($C811,customers!$A:$A,customers!F:F," ",0))</f>
        <v>El Paso</v>
      </c>
      <c r="K811" t="str">
        <f>IF(_xlfn.XLOOKUP($C811,customers!$A:$A,customers!G:G," ",0) = 0, "N/A", _xlfn.XLOOKUP($C811,customers!$A:$A,customers!G:G," ",0))</f>
        <v>United States</v>
      </c>
      <c r="L811">
        <f>IF(_xlfn.XLOOKUP($C811,customers!$A:$A,customers!H:H," ",0) = 0, "N/A", _xlfn.XLOOKUP($C811,customers!$A:$A,customers!H:H," ",0))</f>
        <v>79934</v>
      </c>
      <c r="M811" t="str">
        <f>IF(_xlfn.XLOOKUP($C811,customers!$A:$A,customers!I:I," ",0) = 0, "N/A", _xlfn.XLOOKUP($C811,customers!$A:$A,customers!I:I," ",0))</f>
        <v>Yes</v>
      </c>
      <c r="N811" t="str">
        <f>_xlfn.XLOOKUP($D811,products!$A:$A,products!B:B,,0)</f>
        <v>Rob</v>
      </c>
      <c r="O811" t="str">
        <f>_xlfn.XLOOKUP($D811,products!$A:$A,products!C:C,,0)</f>
        <v>D</v>
      </c>
      <c r="P811">
        <f>_xlfn.XLOOKUP($D811,products!$A:$A,products!D:D,,0)</f>
        <v>0.2</v>
      </c>
      <c r="Q811">
        <f>_xlfn.XLOOKUP($D811,products!$A:$A,products!E:E,,0)</f>
        <v>2.6849999999999996</v>
      </c>
      <c r="R811">
        <f>_xlfn.XLOOKUP($D811,products!$A:$A,products!F:F,,0)</f>
        <v>1.3424999999999998</v>
      </c>
      <c r="S811">
        <f>_xlfn.XLOOKUP($D811,products!$A:$A,products!G:G,,0)</f>
        <v>0.16109999999999997</v>
      </c>
      <c r="T811">
        <f t="shared" si="12"/>
        <v>8.0549999999999997</v>
      </c>
    </row>
    <row r="812" spans="1:20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t="str">
        <f>IF(_xlfn.XLOOKUP($C812,customers!$A:$A,customers!B:B," ",0) = 0, "N/A", _xlfn.XLOOKUP($C812,customers!$A:$A,customers!B:B," ",0))</f>
        <v>Alberta Balsdone</v>
      </c>
      <c r="G812" t="str">
        <f>IF(_xlfn.XLOOKUP($C812,customers!$A:$A,customers!C:C," ",0) = 0, "N/A", _xlfn.XLOOKUP(C812,customers!$A:$A,customers!C:C," ",0))</f>
        <v>abalsdonemi@toplist.cz</v>
      </c>
      <c r="H812" t="str">
        <f>IF(_xlfn.XLOOKUP(C812,customers!A:A,customers!D:D," ",0) = 0, "N/A", _xlfn.XLOOKUP(C812,customers!A:A,customers!D:D," ",0))</f>
        <v>+1 (863) 490-5370</v>
      </c>
      <c r="I812" t="str">
        <f>IF(_xlfn.XLOOKUP($C812,customers!$A:$A,customers!E:E," ",0) = 0, "N/A", _xlfn.XLOOKUP($C812,customers!$A:$A,customers!E:E," ",0))</f>
        <v>3 Kings Plaza</v>
      </c>
      <c r="J812" t="str">
        <f>IF(_xlfn.XLOOKUP($C812,customers!$A:$A,customers!F:F," ",0) = 0, "N/A", _xlfn.XLOOKUP($C812,customers!$A:$A,customers!F:F," ",0))</f>
        <v>Largo</v>
      </c>
      <c r="K812" t="str">
        <f>IF(_xlfn.XLOOKUP($C812,customers!$A:$A,customers!G:G," ",0) = 0, "N/A", _xlfn.XLOOKUP($C812,customers!$A:$A,customers!G:G," ",0))</f>
        <v>United States</v>
      </c>
      <c r="L812">
        <f>IF(_xlfn.XLOOKUP($C812,customers!$A:$A,customers!H:H," ",0) = 0, "N/A", _xlfn.XLOOKUP($C812,customers!$A:$A,customers!H:H," ",0))</f>
        <v>34643</v>
      </c>
      <c r="M812" t="str">
        <f>IF(_xlfn.XLOOKUP($C812,customers!$A:$A,customers!I:I," ",0) = 0, "N/A", _xlfn.XLOOKUP($C812,customers!$A:$A,customers!I:I," ",0))</f>
        <v>No</v>
      </c>
      <c r="N812" t="str">
        <f>_xlfn.XLOOKUP($D812,products!$A:$A,products!B:B,,0)</f>
        <v>Lib</v>
      </c>
      <c r="O812" t="str">
        <f>_xlfn.XLOOKUP($D812,products!$A:$A,products!C:C,,0)</f>
        <v>L</v>
      </c>
      <c r="P812">
        <f>_xlfn.XLOOKUP($D812,products!$A:$A,products!D:D,,0)</f>
        <v>0.5</v>
      </c>
      <c r="Q812">
        <f>_xlfn.XLOOKUP($D812,products!$A:$A,products!E:E,,0)</f>
        <v>9.51</v>
      </c>
      <c r="R812">
        <f>_xlfn.XLOOKUP($D812,products!$A:$A,products!F:F,,0)</f>
        <v>1.9019999999999999</v>
      </c>
      <c r="S812">
        <f>_xlfn.XLOOKUP($D812,products!$A:$A,products!G:G,,0)</f>
        <v>1.2363</v>
      </c>
      <c r="T812">
        <f t="shared" si="12"/>
        <v>28.53</v>
      </c>
    </row>
    <row r="813" spans="1:20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t="str">
        <f>IF(_xlfn.XLOOKUP($C813,customers!$A:$A,customers!B:B," ",0) = 0, "N/A", _xlfn.XLOOKUP($C813,customers!$A:$A,customers!B:B," ",0))</f>
        <v>Brice Romera</v>
      </c>
      <c r="G813" t="str">
        <f>IF(_xlfn.XLOOKUP($C813,customers!$A:$A,customers!C:C," ",0) = 0, "N/A", _xlfn.XLOOKUP(C813,customers!$A:$A,customers!C:C," ",0))</f>
        <v>bromeramj@list-manage.com</v>
      </c>
      <c r="H813" t="str">
        <f>IF(_xlfn.XLOOKUP(C813,customers!A:A,customers!D:D," ",0) = 0, "N/A", _xlfn.XLOOKUP(C813,customers!A:A,customers!D:D," ",0))</f>
        <v>+353 (640) 110-9801</v>
      </c>
      <c r="I813" t="str">
        <f>IF(_xlfn.XLOOKUP($C813,customers!$A:$A,customers!E:E," ",0) = 0, "N/A", _xlfn.XLOOKUP($C813,customers!$A:$A,customers!E:E," ",0))</f>
        <v>2311 Eastlawn Plaza</v>
      </c>
      <c r="J813" t="str">
        <f>IF(_xlfn.XLOOKUP($C813,customers!$A:$A,customers!F:F," ",0) = 0, "N/A", _xlfn.XLOOKUP($C813,customers!$A:$A,customers!F:F," ",0))</f>
        <v>Foxrock</v>
      </c>
      <c r="K813" t="str">
        <f>IF(_xlfn.XLOOKUP($C813,customers!$A:$A,customers!G:G," ",0) = 0, "N/A", _xlfn.XLOOKUP($C813,customers!$A:$A,customers!G:G," ",0))</f>
        <v>Ireland</v>
      </c>
      <c r="L813" t="str">
        <f>IF(_xlfn.XLOOKUP($C813,customers!$A:$A,customers!H:H," ",0) = 0, "N/A", _xlfn.XLOOKUP($C813,customers!$A:$A,customers!H:H," ",0))</f>
        <v>D04</v>
      </c>
      <c r="M813" t="str">
        <f>IF(_xlfn.XLOOKUP($C813,customers!$A:$A,customers!I:I," ",0) = 0, "N/A", _xlfn.XLOOKUP($C813,customers!$A:$A,customers!I:I," ",0))</f>
        <v>Yes</v>
      </c>
      <c r="N813" t="str">
        <f>_xlfn.XLOOKUP($D813,products!$A:$A,products!B:B,,0)</f>
        <v>Ara</v>
      </c>
      <c r="O813" t="str">
        <f>_xlfn.XLOOKUP($D813,products!$A:$A,products!C:C,,0)</f>
        <v>M</v>
      </c>
      <c r="P813">
        <f>_xlfn.XLOOKUP($D813,products!$A:$A,products!D:D,,0)</f>
        <v>1</v>
      </c>
      <c r="Q813">
        <f>_xlfn.XLOOKUP($D813,products!$A:$A,products!E:E,,0)</f>
        <v>11.25</v>
      </c>
      <c r="R813">
        <f>_xlfn.XLOOKUP($D813,products!$A:$A,products!F:F,,0)</f>
        <v>1.125</v>
      </c>
      <c r="S813">
        <f>_xlfn.XLOOKUP($D813,products!$A:$A,products!G:G,,0)</f>
        <v>1.0125</v>
      </c>
      <c r="T813">
        <f t="shared" si="12"/>
        <v>67.5</v>
      </c>
    </row>
    <row r="814" spans="1:20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t="str">
        <f>IF(_xlfn.XLOOKUP($C814,customers!$A:$A,customers!B:B," ",0) = 0, "N/A", _xlfn.XLOOKUP($C814,customers!$A:$A,customers!B:B," ",0))</f>
        <v>Brice Romera</v>
      </c>
      <c r="G814" t="str">
        <f>IF(_xlfn.XLOOKUP($C814,customers!$A:$A,customers!C:C," ",0) = 0, "N/A", _xlfn.XLOOKUP(C814,customers!$A:$A,customers!C:C," ",0))</f>
        <v>bromeramj@list-manage.com</v>
      </c>
      <c r="H814" t="str">
        <f>IF(_xlfn.XLOOKUP(C814,customers!A:A,customers!D:D," ",0) = 0, "N/A", _xlfn.XLOOKUP(C814,customers!A:A,customers!D:D," ",0))</f>
        <v>+353 (640) 110-9801</v>
      </c>
      <c r="I814" t="str">
        <f>IF(_xlfn.XLOOKUP($C814,customers!$A:$A,customers!E:E," ",0) = 0, "N/A", _xlfn.XLOOKUP($C814,customers!$A:$A,customers!E:E," ",0))</f>
        <v>2311 Eastlawn Plaza</v>
      </c>
      <c r="J814" t="str">
        <f>IF(_xlfn.XLOOKUP($C814,customers!$A:$A,customers!F:F," ",0) = 0, "N/A", _xlfn.XLOOKUP($C814,customers!$A:$A,customers!F:F," ",0))</f>
        <v>Foxrock</v>
      </c>
      <c r="K814" t="str">
        <f>IF(_xlfn.XLOOKUP($C814,customers!$A:$A,customers!G:G," ",0) = 0, "N/A", _xlfn.XLOOKUP($C814,customers!$A:$A,customers!G:G," ",0))</f>
        <v>Ireland</v>
      </c>
      <c r="L814" t="str">
        <f>IF(_xlfn.XLOOKUP($C814,customers!$A:$A,customers!H:H," ",0) = 0, "N/A", _xlfn.XLOOKUP($C814,customers!$A:$A,customers!H:H," ",0))</f>
        <v>D04</v>
      </c>
      <c r="M814" t="str">
        <f>IF(_xlfn.XLOOKUP($C814,customers!$A:$A,customers!I:I," ",0) = 0, "N/A", _xlfn.XLOOKUP($C814,customers!$A:$A,customers!I:I," ",0))</f>
        <v>Yes</v>
      </c>
      <c r="N814" t="str">
        <f>_xlfn.XLOOKUP($D814,products!$A:$A,products!B:B,,0)</f>
        <v>Lib</v>
      </c>
      <c r="O814" t="str">
        <f>_xlfn.XLOOKUP($D814,products!$A:$A,products!C:C,,0)</f>
        <v>D</v>
      </c>
      <c r="P814">
        <f>_xlfn.XLOOKUP($D814,products!$A:$A,products!D:D,,0)</f>
        <v>2.5</v>
      </c>
      <c r="Q814">
        <f>_xlfn.XLOOKUP($D814,products!$A:$A,products!E:E,,0)</f>
        <v>29.784999999999997</v>
      </c>
      <c r="R814">
        <f>_xlfn.XLOOKUP($D814,products!$A:$A,products!F:F,,0)</f>
        <v>1.1913999999999998</v>
      </c>
      <c r="S814">
        <f>_xlfn.XLOOKUP($D814,products!$A:$A,products!G:G,,0)</f>
        <v>3.8720499999999998</v>
      </c>
      <c r="T814">
        <f t="shared" si="12"/>
        <v>178.70999999999998</v>
      </c>
    </row>
    <row r="815" spans="1:20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t="str">
        <f>IF(_xlfn.XLOOKUP($C815,customers!$A:$A,customers!B:B," ",0) = 0, "N/A", _xlfn.XLOOKUP($C815,customers!$A:$A,customers!B:B," ",0))</f>
        <v>Conchita Bryde</v>
      </c>
      <c r="G815" t="str">
        <f>IF(_xlfn.XLOOKUP($C815,customers!$A:$A,customers!C:C," ",0) = 0, "N/A", _xlfn.XLOOKUP(C815,customers!$A:$A,customers!C:C," ",0))</f>
        <v>cbrydeml@tuttocitta.it</v>
      </c>
      <c r="H815" t="str">
        <f>IF(_xlfn.XLOOKUP(C815,customers!A:A,customers!D:D," ",0) = 0, "N/A", _xlfn.XLOOKUP(C815,customers!A:A,customers!D:D," ",0))</f>
        <v>+1 (405) 497-2199</v>
      </c>
      <c r="I815" t="str">
        <f>IF(_xlfn.XLOOKUP($C815,customers!$A:$A,customers!E:E," ",0) = 0, "N/A", _xlfn.XLOOKUP($C815,customers!$A:$A,customers!E:E," ",0))</f>
        <v>74 Crowley Plaza</v>
      </c>
      <c r="J815" t="str">
        <f>IF(_xlfn.XLOOKUP($C815,customers!$A:$A,customers!F:F," ",0) = 0, "N/A", _xlfn.XLOOKUP($C815,customers!$A:$A,customers!F:F," ",0))</f>
        <v>Oklahoma City</v>
      </c>
      <c r="K815" t="str">
        <f>IF(_xlfn.XLOOKUP($C815,customers!$A:$A,customers!G:G," ",0) = 0, "N/A", _xlfn.XLOOKUP($C815,customers!$A:$A,customers!G:G," ",0))</f>
        <v>United States</v>
      </c>
      <c r="L815">
        <f>IF(_xlfn.XLOOKUP($C815,customers!$A:$A,customers!H:H," ",0) = 0, "N/A", _xlfn.XLOOKUP($C815,customers!$A:$A,customers!H:H," ",0))</f>
        <v>73179</v>
      </c>
      <c r="M815" t="str">
        <f>IF(_xlfn.XLOOKUP($C815,customers!$A:$A,customers!I:I," ",0) = 0, "N/A", _xlfn.XLOOKUP($C815,customers!$A:$A,customers!I:I," ",0))</f>
        <v>Yes</v>
      </c>
      <c r="N815" t="str">
        <f>_xlfn.XLOOKUP($D815,products!$A:$A,products!B:B,,0)</f>
        <v>Exc</v>
      </c>
      <c r="O815" t="str">
        <f>_xlfn.XLOOKUP($D815,products!$A:$A,products!C:C,,0)</f>
        <v>M</v>
      </c>
      <c r="P815">
        <f>_xlfn.XLOOKUP($D815,products!$A:$A,products!D:D,,0)</f>
        <v>2.5</v>
      </c>
      <c r="Q815">
        <f>_xlfn.XLOOKUP($D815,products!$A:$A,products!E:E,,0)</f>
        <v>31.624999999999996</v>
      </c>
      <c r="R815">
        <f>_xlfn.XLOOKUP($D815,products!$A:$A,products!F:F,,0)</f>
        <v>1.2649999999999999</v>
      </c>
      <c r="S815">
        <f>_xlfn.XLOOKUP($D815,products!$A:$A,products!G:G,,0)</f>
        <v>3.4787499999999998</v>
      </c>
      <c r="T815">
        <f t="shared" si="12"/>
        <v>31.624999999999996</v>
      </c>
    </row>
    <row r="816" spans="1:20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t="str">
        <f>IF(_xlfn.XLOOKUP($C816,customers!$A:$A,customers!B:B," ",0) = 0, "N/A", _xlfn.XLOOKUP($C816,customers!$A:$A,customers!B:B," ",0))</f>
        <v>Silvanus Enefer</v>
      </c>
      <c r="G816" t="str">
        <f>IF(_xlfn.XLOOKUP($C816,customers!$A:$A,customers!C:C," ",0) = 0, "N/A", _xlfn.XLOOKUP(C816,customers!$A:$A,customers!C:C," ",0))</f>
        <v>senefermm@blog.com</v>
      </c>
      <c r="H816" t="str">
        <f>IF(_xlfn.XLOOKUP(C816,customers!A:A,customers!D:D," ",0) = 0, "N/A", _xlfn.XLOOKUP(C816,customers!A:A,customers!D:D," ",0))</f>
        <v>+1 (202) 877-3473</v>
      </c>
      <c r="I816" t="str">
        <f>IF(_xlfn.XLOOKUP($C816,customers!$A:$A,customers!E:E," ",0) = 0, "N/A", _xlfn.XLOOKUP($C816,customers!$A:$A,customers!E:E," ",0))</f>
        <v>52 Carey Plaza</v>
      </c>
      <c r="J816" t="str">
        <f>IF(_xlfn.XLOOKUP($C816,customers!$A:$A,customers!F:F," ",0) = 0, "N/A", _xlfn.XLOOKUP($C816,customers!$A:$A,customers!F:F," ",0))</f>
        <v>Washington</v>
      </c>
      <c r="K816" t="str">
        <f>IF(_xlfn.XLOOKUP($C816,customers!$A:$A,customers!G:G," ",0) = 0, "N/A", _xlfn.XLOOKUP($C816,customers!$A:$A,customers!G:G," ",0))</f>
        <v>United States</v>
      </c>
      <c r="L816">
        <f>IF(_xlfn.XLOOKUP($C816,customers!$A:$A,customers!H:H," ",0) = 0, "N/A", _xlfn.XLOOKUP($C816,customers!$A:$A,customers!H:H," ",0))</f>
        <v>20051</v>
      </c>
      <c r="M816" t="str">
        <f>IF(_xlfn.XLOOKUP($C816,customers!$A:$A,customers!I:I," ",0) = 0, "N/A", _xlfn.XLOOKUP($C816,customers!$A:$A,customers!I:I," ",0))</f>
        <v>No</v>
      </c>
      <c r="N816" t="str">
        <f>_xlfn.XLOOKUP($D816,products!$A:$A,products!B:B,,0)</f>
        <v>Exc</v>
      </c>
      <c r="O816" t="str">
        <f>_xlfn.XLOOKUP($D816,products!$A:$A,products!C:C,,0)</f>
        <v>L</v>
      </c>
      <c r="P816">
        <f>_xlfn.XLOOKUP($D816,products!$A:$A,products!D:D,,0)</f>
        <v>0.2</v>
      </c>
      <c r="Q816">
        <f>_xlfn.XLOOKUP($D816,products!$A:$A,products!E:E,,0)</f>
        <v>4.4550000000000001</v>
      </c>
      <c r="R816">
        <f>_xlfn.XLOOKUP($D816,products!$A:$A,products!F:F,,0)</f>
        <v>2.2275</v>
      </c>
      <c r="S816">
        <f>_xlfn.XLOOKUP($D816,products!$A:$A,products!G:G,,0)</f>
        <v>0.49004999999999999</v>
      </c>
      <c r="T816">
        <f t="shared" si="12"/>
        <v>8.91</v>
      </c>
    </row>
    <row r="817" spans="1:20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t="str">
        <f>IF(_xlfn.XLOOKUP($C817,customers!$A:$A,customers!B:B," ",0) = 0, "N/A", _xlfn.XLOOKUP($C817,customers!$A:$A,customers!B:B," ",0))</f>
        <v>Lenci Haggerstone</v>
      </c>
      <c r="G817" t="str">
        <f>IF(_xlfn.XLOOKUP($C817,customers!$A:$A,customers!C:C," ",0) = 0, "N/A", _xlfn.XLOOKUP(C817,customers!$A:$A,customers!C:C," ",0))</f>
        <v>lhaggerstonemn@independent.co.uk</v>
      </c>
      <c r="H817" t="str">
        <f>IF(_xlfn.XLOOKUP(C817,customers!A:A,customers!D:D," ",0) = 0, "N/A", _xlfn.XLOOKUP(C817,customers!A:A,customers!D:D," ",0))</f>
        <v>+1 (770) 779-0007</v>
      </c>
      <c r="I817" t="str">
        <f>IF(_xlfn.XLOOKUP($C817,customers!$A:$A,customers!E:E," ",0) = 0, "N/A", _xlfn.XLOOKUP($C817,customers!$A:$A,customers!E:E," ",0))</f>
        <v>52441 Evergreen Lane</v>
      </c>
      <c r="J817" t="str">
        <f>IF(_xlfn.XLOOKUP($C817,customers!$A:$A,customers!F:F," ",0) = 0, "N/A", _xlfn.XLOOKUP($C817,customers!$A:$A,customers!F:F," ",0))</f>
        <v>Atlanta</v>
      </c>
      <c r="K817" t="str">
        <f>IF(_xlfn.XLOOKUP($C817,customers!$A:$A,customers!G:G," ",0) = 0, "N/A", _xlfn.XLOOKUP($C817,customers!$A:$A,customers!G:G," ",0))</f>
        <v>United States</v>
      </c>
      <c r="L817">
        <f>IF(_xlfn.XLOOKUP($C817,customers!$A:$A,customers!H:H," ",0) = 0, "N/A", _xlfn.XLOOKUP($C817,customers!$A:$A,customers!H:H," ",0))</f>
        <v>30351</v>
      </c>
      <c r="M817" t="str">
        <f>IF(_xlfn.XLOOKUP($C817,customers!$A:$A,customers!I:I," ",0) = 0, "N/A", _xlfn.XLOOKUP($C817,customers!$A:$A,customers!I:I," ",0))</f>
        <v>No</v>
      </c>
      <c r="N817" t="str">
        <f>_xlfn.XLOOKUP($D817,products!$A:$A,products!B:B,,0)</f>
        <v>Rob</v>
      </c>
      <c r="O817" t="str">
        <f>_xlfn.XLOOKUP($D817,products!$A:$A,products!C:C,,0)</f>
        <v>M</v>
      </c>
      <c r="P817">
        <f>_xlfn.XLOOKUP($D817,products!$A:$A,products!D:D,,0)</f>
        <v>0.5</v>
      </c>
      <c r="Q817">
        <f>_xlfn.XLOOKUP($D817,products!$A:$A,products!E:E,,0)</f>
        <v>5.97</v>
      </c>
      <c r="R817">
        <f>_xlfn.XLOOKUP($D817,products!$A:$A,products!F:F,,0)</f>
        <v>1.194</v>
      </c>
      <c r="S817">
        <f>_xlfn.XLOOKUP($D817,products!$A:$A,products!G:G,,0)</f>
        <v>0.35819999999999996</v>
      </c>
      <c r="T817">
        <f t="shared" si="12"/>
        <v>35.82</v>
      </c>
    </row>
    <row r="818" spans="1:20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t="str">
        <f>IF(_xlfn.XLOOKUP($C818,customers!$A:$A,customers!B:B," ",0) = 0, "N/A", _xlfn.XLOOKUP($C818,customers!$A:$A,customers!B:B," ",0))</f>
        <v>Marvin Gundry</v>
      </c>
      <c r="G818" t="str">
        <f>IF(_xlfn.XLOOKUP($C818,customers!$A:$A,customers!C:C," ",0) = 0, "N/A", _xlfn.XLOOKUP(C818,customers!$A:$A,customers!C:C," ",0))</f>
        <v>mgundrymo@omniture.com</v>
      </c>
      <c r="H818" t="str">
        <f>IF(_xlfn.XLOOKUP(C818,customers!A:A,customers!D:D," ",0) = 0, "N/A", _xlfn.XLOOKUP(C818,customers!A:A,customers!D:D," ",0))</f>
        <v>+353 (500) 164-9392</v>
      </c>
      <c r="I818" t="str">
        <f>IF(_xlfn.XLOOKUP($C818,customers!$A:$A,customers!E:E," ",0) = 0, "N/A", _xlfn.XLOOKUP($C818,customers!$A:$A,customers!E:E," ",0))</f>
        <v>4 Harper Avenue</v>
      </c>
      <c r="J818" t="str">
        <f>IF(_xlfn.XLOOKUP($C818,customers!$A:$A,customers!F:F," ",0) = 0, "N/A", _xlfn.XLOOKUP($C818,customers!$A:$A,customers!F:F," ",0))</f>
        <v>Castlebridge</v>
      </c>
      <c r="K818" t="str">
        <f>IF(_xlfn.XLOOKUP($C818,customers!$A:$A,customers!G:G," ",0) = 0, "N/A", _xlfn.XLOOKUP($C818,customers!$A:$A,customers!G:G," ",0))</f>
        <v>Ireland</v>
      </c>
      <c r="L818" t="str">
        <f>IF(_xlfn.XLOOKUP($C818,customers!$A:$A,customers!H:H," ",0) = 0, "N/A", _xlfn.XLOOKUP($C818,customers!$A:$A,customers!H:H," ",0))</f>
        <v>R14</v>
      </c>
      <c r="M818" t="str">
        <f>IF(_xlfn.XLOOKUP($C818,customers!$A:$A,customers!I:I," ",0) = 0, "N/A", _xlfn.XLOOKUP($C818,customers!$A:$A,customers!I:I," ",0))</f>
        <v>No</v>
      </c>
      <c r="N818" t="str">
        <f>_xlfn.XLOOKUP($D818,products!$A:$A,products!B:B,,0)</f>
        <v>Lib</v>
      </c>
      <c r="O818" t="str">
        <f>_xlfn.XLOOKUP($D818,products!$A:$A,products!C:C,,0)</f>
        <v>L</v>
      </c>
      <c r="P818">
        <f>_xlfn.XLOOKUP($D818,products!$A:$A,products!D:D,,0)</f>
        <v>0.5</v>
      </c>
      <c r="Q818">
        <f>_xlfn.XLOOKUP($D818,products!$A:$A,products!E:E,,0)</f>
        <v>9.51</v>
      </c>
      <c r="R818">
        <f>_xlfn.XLOOKUP($D818,products!$A:$A,products!F:F,,0)</f>
        <v>1.9019999999999999</v>
      </c>
      <c r="S818">
        <f>_xlfn.XLOOKUP($D818,products!$A:$A,products!G:G,,0)</f>
        <v>1.2363</v>
      </c>
      <c r="T818">
        <f t="shared" si="12"/>
        <v>38.04</v>
      </c>
    </row>
    <row r="819" spans="1:20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t="str">
        <f>IF(_xlfn.XLOOKUP($C819,customers!$A:$A,customers!B:B," ",0) = 0, "N/A", _xlfn.XLOOKUP($C819,customers!$A:$A,customers!B:B," ",0))</f>
        <v>Bayard Wellan</v>
      </c>
      <c r="G819" t="str">
        <f>IF(_xlfn.XLOOKUP($C819,customers!$A:$A,customers!C:C," ",0) = 0, "N/A", _xlfn.XLOOKUP(C819,customers!$A:$A,customers!C:C," ",0))</f>
        <v>bwellanmp@cafepress.com</v>
      </c>
      <c r="H819" t="str">
        <f>IF(_xlfn.XLOOKUP(C819,customers!A:A,customers!D:D," ",0) = 0, "N/A", _xlfn.XLOOKUP(C819,customers!A:A,customers!D:D," ",0))</f>
        <v>N/A</v>
      </c>
      <c r="I819" t="str">
        <f>IF(_xlfn.XLOOKUP($C819,customers!$A:$A,customers!E:E," ",0) = 0, "N/A", _xlfn.XLOOKUP($C819,customers!$A:$A,customers!E:E," ",0))</f>
        <v>7203 Main Crossing</v>
      </c>
      <c r="J819" t="str">
        <f>IF(_xlfn.XLOOKUP($C819,customers!$A:$A,customers!F:F," ",0) = 0, "N/A", _xlfn.XLOOKUP($C819,customers!$A:$A,customers!F:F," ",0))</f>
        <v>Buffalo</v>
      </c>
      <c r="K819" t="str">
        <f>IF(_xlfn.XLOOKUP($C819,customers!$A:$A,customers!G:G," ",0) = 0, "N/A", _xlfn.XLOOKUP($C819,customers!$A:$A,customers!G:G," ",0))</f>
        <v>United States</v>
      </c>
      <c r="L819">
        <f>IF(_xlfn.XLOOKUP($C819,customers!$A:$A,customers!H:H," ",0) = 0, "N/A", _xlfn.XLOOKUP($C819,customers!$A:$A,customers!H:H," ",0))</f>
        <v>14276</v>
      </c>
      <c r="M819" t="str">
        <f>IF(_xlfn.XLOOKUP($C819,customers!$A:$A,customers!I:I," ",0) = 0, "N/A", _xlfn.XLOOKUP($C819,customers!$A:$A,customers!I:I," ",0))</f>
        <v>No</v>
      </c>
      <c r="N819" t="str">
        <f>_xlfn.XLOOKUP($D819,products!$A:$A,products!B:B,,0)</f>
        <v>Lib</v>
      </c>
      <c r="O819" t="str">
        <f>_xlfn.XLOOKUP($D819,products!$A:$A,products!C:C,,0)</f>
        <v>D</v>
      </c>
      <c r="P819">
        <f>_xlfn.XLOOKUP($D819,products!$A:$A,products!D:D,,0)</f>
        <v>0.5</v>
      </c>
      <c r="Q819">
        <f>_xlfn.XLOOKUP($D819,products!$A:$A,products!E:E,,0)</f>
        <v>7.77</v>
      </c>
      <c r="R819">
        <f>_xlfn.XLOOKUP($D819,products!$A:$A,products!F:F,,0)</f>
        <v>1.5539999999999998</v>
      </c>
      <c r="S819">
        <f>_xlfn.XLOOKUP($D819,products!$A:$A,products!G:G,,0)</f>
        <v>1.0101</v>
      </c>
      <c r="T819">
        <f t="shared" si="12"/>
        <v>15.54</v>
      </c>
    </row>
    <row r="820" spans="1:20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t="str">
        <f>IF(_xlfn.XLOOKUP($C820,customers!$A:$A,customers!B:B," ",0) = 0, "N/A", _xlfn.XLOOKUP($C820,customers!$A:$A,customers!B:B," ",0))</f>
        <v>Allis Wilmore</v>
      </c>
      <c r="G820" t="str">
        <f>IF(_xlfn.XLOOKUP($C820,customers!$A:$A,customers!C:C," ",0) = 0, "N/A", _xlfn.XLOOKUP(C820,customers!$A:$A,customers!C:C," ",0))</f>
        <v>N/A</v>
      </c>
      <c r="H820" t="str">
        <f>IF(_xlfn.XLOOKUP(C820,customers!A:A,customers!D:D," ",0) = 0, "N/A", _xlfn.XLOOKUP(C820,customers!A:A,customers!D:D," ",0))</f>
        <v>+1 (713) 984-5207</v>
      </c>
      <c r="I820" t="str">
        <f>IF(_xlfn.XLOOKUP($C820,customers!$A:$A,customers!E:E," ",0) = 0, "N/A", _xlfn.XLOOKUP($C820,customers!$A:$A,customers!E:E," ",0))</f>
        <v>94 Moulton Street</v>
      </c>
      <c r="J820" t="str">
        <f>IF(_xlfn.XLOOKUP($C820,customers!$A:$A,customers!F:F," ",0) = 0, "N/A", _xlfn.XLOOKUP($C820,customers!$A:$A,customers!F:F," ",0))</f>
        <v>Houston</v>
      </c>
      <c r="K820" t="str">
        <f>IF(_xlfn.XLOOKUP($C820,customers!$A:$A,customers!G:G," ",0) = 0, "N/A", _xlfn.XLOOKUP($C820,customers!$A:$A,customers!G:G," ",0))</f>
        <v>United States</v>
      </c>
      <c r="L820">
        <f>IF(_xlfn.XLOOKUP($C820,customers!$A:$A,customers!H:H," ",0) = 0, "N/A", _xlfn.XLOOKUP($C820,customers!$A:$A,customers!H:H," ",0))</f>
        <v>77260</v>
      </c>
      <c r="M820" t="str">
        <f>IF(_xlfn.XLOOKUP($C820,customers!$A:$A,customers!I:I," ",0) = 0, "N/A", _xlfn.XLOOKUP($C820,customers!$A:$A,customers!I:I," ",0))</f>
        <v>No</v>
      </c>
      <c r="N820" t="str">
        <f>_xlfn.XLOOKUP($D820,products!$A:$A,products!B:B,,0)</f>
        <v>Lib</v>
      </c>
      <c r="O820" t="str">
        <f>_xlfn.XLOOKUP($D820,products!$A:$A,products!C:C,,0)</f>
        <v>L</v>
      </c>
      <c r="P820">
        <f>_xlfn.XLOOKUP($D820,products!$A:$A,products!D:D,,0)</f>
        <v>1</v>
      </c>
      <c r="Q820">
        <f>_xlfn.XLOOKUP($D820,products!$A:$A,products!E:E,,0)</f>
        <v>15.85</v>
      </c>
      <c r="R820">
        <f>_xlfn.XLOOKUP($D820,products!$A:$A,products!F:F,,0)</f>
        <v>1.585</v>
      </c>
      <c r="S820">
        <f>_xlfn.XLOOKUP($D820,products!$A:$A,products!G:G,,0)</f>
        <v>2.0605000000000002</v>
      </c>
      <c r="T820">
        <f t="shared" si="12"/>
        <v>79.25</v>
      </c>
    </row>
    <row r="821" spans="1:20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t="str">
        <f>IF(_xlfn.XLOOKUP($C821,customers!$A:$A,customers!B:B," ",0) = 0, "N/A", _xlfn.XLOOKUP($C821,customers!$A:$A,customers!B:B," ",0))</f>
        <v>Caddric Atcheson</v>
      </c>
      <c r="G821" t="str">
        <f>IF(_xlfn.XLOOKUP($C821,customers!$A:$A,customers!C:C," ",0) = 0, "N/A", _xlfn.XLOOKUP(C821,customers!$A:$A,customers!C:C," ",0))</f>
        <v>catchesonmr@xinhuanet.com</v>
      </c>
      <c r="H821" t="str">
        <f>IF(_xlfn.XLOOKUP(C821,customers!A:A,customers!D:D," ",0) = 0, "N/A", _xlfn.XLOOKUP(C821,customers!A:A,customers!D:D," ",0))</f>
        <v>+1 (202) 975-7723</v>
      </c>
      <c r="I821" t="str">
        <f>IF(_xlfn.XLOOKUP($C821,customers!$A:$A,customers!E:E," ",0) = 0, "N/A", _xlfn.XLOOKUP($C821,customers!$A:$A,customers!E:E," ",0))</f>
        <v>1 Hovde Pass</v>
      </c>
      <c r="J821" t="str">
        <f>IF(_xlfn.XLOOKUP($C821,customers!$A:$A,customers!F:F," ",0) = 0, "N/A", _xlfn.XLOOKUP($C821,customers!$A:$A,customers!F:F," ",0))</f>
        <v>Washington</v>
      </c>
      <c r="K821" t="str">
        <f>IF(_xlfn.XLOOKUP($C821,customers!$A:$A,customers!G:G," ",0) = 0, "N/A", _xlfn.XLOOKUP($C821,customers!$A:$A,customers!G:G," ",0))</f>
        <v>United States</v>
      </c>
      <c r="L821">
        <f>IF(_xlfn.XLOOKUP($C821,customers!$A:$A,customers!H:H," ",0) = 0, "N/A", _xlfn.XLOOKUP($C821,customers!$A:$A,customers!H:H," ",0))</f>
        <v>20470</v>
      </c>
      <c r="M821" t="str">
        <f>IF(_xlfn.XLOOKUP($C821,customers!$A:$A,customers!I:I," ",0) = 0, "N/A", _xlfn.XLOOKUP($C821,customers!$A:$A,customers!I:I," ",0))</f>
        <v>Yes</v>
      </c>
      <c r="N821" t="str">
        <f>_xlfn.XLOOKUP($D821,products!$A:$A,products!B:B,,0)</f>
        <v>Lib</v>
      </c>
      <c r="O821" t="str">
        <f>_xlfn.XLOOKUP($D821,products!$A:$A,products!C:C,,0)</f>
        <v>L</v>
      </c>
      <c r="P821">
        <f>_xlfn.XLOOKUP($D821,products!$A:$A,products!D:D,,0)</f>
        <v>0.2</v>
      </c>
      <c r="Q821">
        <f>_xlfn.XLOOKUP($D821,products!$A:$A,products!E:E,,0)</f>
        <v>4.7549999999999999</v>
      </c>
      <c r="R821">
        <f>_xlfn.XLOOKUP($D821,products!$A:$A,products!F:F,,0)</f>
        <v>2.3774999999999999</v>
      </c>
      <c r="S821">
        <f>_xlfn.XLOOKUP($D821,products!$A:$A,products!G:G,,0)</f>
        <v>0.61814999999999998</v>
      </c>
      <c r="T821">
        <f t="shared" si="12"/>
        <v>4.7549999999999999</v>
      </c>
    </row>
    <row r="822" spans="1:20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t="str">
        <f>IF(_xlfn.XLOOKUP($C822,customers!$A:$A,customers!B:B," ",0) = 0, "N/A", _xlfn.XLOOKUP($C822,customers!$A:$A,customers!B:B," ",0))</f>
        <v>Eustace Stenton</v>
      </c>
      <c r="G822" t="str">
        <f>IF(_xlfn.XLOOKUP($C822,customers!$A:$A,customers!C:C," ",0) = 0, "N/A", _xlfn.XLOOKUP(C822,customers!$A:$A,customers!C:C," ",0))</f>
        <v>estentonms@google.it</v>
      </c>
      <c r="H822" t="str">
        <f>IF(_xlfn.XLOOKUP(C822,customers!A:A,customers!D:D," ",0) = 0, "N/A", _xlfn.XLOOKUP(C822,customers!A:A,customers!D:D," ",0))</f>
        <v>+1 (512) 819-1430</v>
      </c>
      <c r="I822" t="str">
        <f>IF(_xlfn.XLOOKUP($C822,customers!$A:$A,customers!E:E," ",0) = 0, "N/A", _xlfn.XLOOKUP($C822,customers!$A:$A,customers!E:E," ",0))</f>
        <v>8472 Graedel Circle</v>
      </c>
      <c r="J822" t="str">
        <f>IF(_xlfn.XLOOKUP($C822,customers!$A:$A,customers!F:F," ",0) = 0, "N/A", _xlfn.XLOOKUP($C822,customers!$A:$A,customers!F:F," ",0))</f>
        <v>Austin</v>
      </c>
      <c r="K822" t="str">
        <f>IF(_xlfn.XLOOKUP($C822,customers!$A:$A,customers!G:G," ",0) = 0, "N/A", _xlfn.XLOOKUP($C822,customers!$A:$A,customers!G:G," ",0))</f>
        <v>United States</v>
      </c>
      <c r="L822">
        <f>IF(_xlfn.XLOOKUP($C822,customers!$A:$A,customers!H:H," ",0) = 0, "N/A", _xlfn.XLOOKUP($C822,customers!$A:$A,customers!H:H," ",0))</f>
        <v>78764</v>
      </c>
      <c r="M822" t="str">
        <f>IF(_xlfn.XLOOKUP($C822,customers!$A:$A,customers!I:I," ",0) = 0, "N/A", _xlfn.XLOOKUP($C822,customers!$A:$A,customers!I:I," ",0))</f>
        <v>Yes</v>
      </c>
      <c r="N822" t="str">
        <f>_xlfn.XLOOKUP($D822,products!$A:$A,products!B:B,,0)</f>
        <v>Exc</v>
      </c>
      <c r="O822" t="str">
        <f>_xlfn.XLOOKUP($D822,products!$A:$A,products!C:C,,0)</f>
        <v>M</v>
      </c>
      <c r="P822">
        <f>_xlfn.XLOOKUP($D822,products!$A:$A,products!D:D,,0)</f>
        <v>1</v>
      </c>
      <c r="Q822">
        <f>_xlfn.XLOOKUP($D822,products!$A:$A,products!E:E,,0)</f>
        <v>13.75</v>
      </c>
      <c r="R822">
        <f>_xlfn.XLOOKUP($D822,products!$A:$A,products!F:F,,0)</f>
        <v>1.375</v>
      </c>
      <c r="S822">
        <f>_xlfn.XLOOKUP($D822,products!$A:$A,products!G:G,,0)</f>
        <v>1.5125</v>
      </c>
      <c r="T822">
        <f t="shared" si="12"/>
        <v>55</v>
      </c>
    </row>
    <row r="823" spans="1:20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t="str">
        <f>IF(_xlfn.XLOOKUP($C823,customers!$A:$A,customers!B:B," ",0) = 0, "N/A", _xlfn.XLOOKUP($C823,customers!$A:$A,customers!B:B," ",0))</f>
        <v>Ericka Tripp</v>
      </c>
      <c r="G823" t="str">
        <f>IF(_xlfn.XLOOKUP($C823,customers!$A:$A,customers!C:C," ",0) = 0, "N/A", _xlfn.XLOOKUP(C823,customers!$A:$A,customers!C:C," ",0))</f>
        <v>etrippmt@wp.com</v>
      </c>
      <c r="H823" t="str">
        <f>IF(_xlfn.XLOOKUP(C823,customers!A:A,customers!D:D," ",0) = 0, "N/A", _xlfn.XLOOKUP(C823,customers!A:A,customers!D:D," ",0))</f>
        <v>+1 (602) 971-9708</v>
      </c>
      <c r="I823" t="str">
        <f>IF(_xlfn.XLOOKUP($C823,customers!$A:$A,customers!E:E," ",0) = 0, "N/A", _xlfn.XLOOKUP($C823,customers!$A:$A,customers!E:E," ",0))</f>
        <v>4 4th Pass</v>
      </c>
      <c r="J823" t="str">
        <f>IF(_xlfn.XLOOKUP($C823,customers!$A:$A,customers!F:F," ",0) = 0, "N/A", _xlfn.XLOOKUP($C823,customers!$A:$A,customers!F:F," ",0))</f>
        <v>Mesa</v>
      </c>
      <c r="K823" t="str">
        <f>IF(_xlfn.XLOOKUP($C823,customers!$A:$A,customers!G:G," ",0) = 0, "N/A", _xlfn.XLOOKUP($C823,customers!$A:$A,customers!G:G," ",0))</f>
        <v>United States</v>
      </c>
      <c r="L823">
        <f>IF(_xlfn.XLOOKUP($C823,customers!$A:$A,customers!H:H," ",0) = 0, "N/A", _xlfn.XLOOKUP($C823,customers!$A:$A,customers!H:H," ",0))</f>
        <v>85205</v>
      </c>
      <c r="M823" t="str">
        <f>IF(_xlfn.XLOOKUP($C823,customers!$A:$A,customers!I:I," ",0) = 0, "N/A", _xlfn.XLOOKUP($C823,customers!$A:$A,customers!I:I," ",0))</f>
        <v>No</v>
      </c>
      <c r="N823" t="str">
        <f>_xlfn.XLOOKUP($D823,products!$A:$A,products!B:B,,0)</f>
        <v>Rob</v>
      </c>
      <c r="O823" t="str">
        <f>_xlfn.XLOOKUP($D823,products!$A:$A,products!C:C,,0)</f>
        <v>D</v>
      </c>
      <c r="P823">
        <f>_xlfn.XLOOKUP($D823,products!$A:$A,products!D:D,,0)</f>
        <v>0.5</v>
      </c>
      <c r="Q823">
        <f>_xlfn.XLOOKUP($D823,products!$A:$A,products!E:E,,0)</f>
        <v>5.3699999999999992</v>
      </c>
      <c r="R823">
        <f>_xlfn.XLOOKUP($D823,products!$A:$A,products!F:F,,0)</f>
        <v>1.0739999999999998</v>
      </c>
      <c r="S823">
        <f>_xlfn.XLOOKUP($D823,products!$A:$A,products!G:G,,0)</f>
        <v>0.32219999999999993</v>
      </c>
      <c r="T823">
        <f t="shared" si="12"/>
        <v>26.849999999999994</v>
      </c>
    </row>
    <row r="824" spans="1:20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t="str">
        <f>IF(_xlfn.XLOOKUP($C824,customers!$A:$A,customers!B:B," ",0) = 0, "N/A", _xlfn.XLOOKUP($C824,customers!$A:$A,customers!B:B," ",0))</f>
        <v>Lyndsey MacManus</v>
      </c>
      <c r="G824" t="str">
        <f>IF(_xlfn.XLOOKUP($C824,customers!$A:$A,customers!C:C," ",0) = 0, "N/A", _xlfn.XLOOKUP(C824,customers!$A:$A,customers!C:C," ",0))</f>
        <v>lmacmanusmu@imdb.com</v>
      </c>
      <c r="H824" t="str">
        <f>IF(_xlfn.XLOOKUP(C824,customers!A:A,customers!D:D," ",0) = 0, "N/A", _xlfn.XLOOKUP(C824,customers!A:A,customers!D:D," ",0))</f>
        <v>+1 (912) 191-6620</v>
      </c>
      <c r="I824" t="str">
        <f>IF(_xlfn.XLOOKUP($C824,customers!$A:$A,customers!E:E," ",0) = 0, "N/A", _xlfn.XLOOKUP($C824,customers!$A:$A,customers!E:E," ",0))</f>
        <v>9 Springs Crossing</v>
      </c>
      <c r="J824" t="str">
        <f>IF(_xlfn.XLOOKUP($C824,customers!$A:$A,customers!F:F," ",0) = 0, "N/A", _xlfn.XLOOKUP($C824,customers!$A:$A,customers!F:F," ",0))</f>
        <v>Savannah</v>
      </c>
      <c r="K824" t="str">
        <f>IF(_xlfn.XLOOKUP($C824,customers!$A:$A,customers!G:G," ",0) = 0, "N/A", _xlfn.XLOOKUP($C824,customers!$A:$A,customers!G:G," ",0))</f>
        <v>United States</v>
      </c>
      <c r="L824">
        <f>IF(_xlfn.XLOOKUP($C824,customers!$A:$A,customers!H:H," ",0) = 0, "N/A", _xlfn.XLOOKUP($C824,customers!$A:$A,customers!H:H," ",0))</f>
        <v>31416</v>
      </c>
      <c r="M824" t="str">
        <f>IF(_xlfn.XLOOKUP($C824,customers!$A:$A,customers!I:I," ",0) = 0, "N/A", _xlfn.XLOOKUP($C824,customers!$A:$A,customers!I:I," ",0))</f>
        <v>No</v>
      </c>
      <c r="N824" t="str">
        <f>_xlfn.XLOOKUP($D824,products!$A:$A,products!B:B,,0)</f>
        <v>Exc</v>
      </c>
      <c r="O824" t="str">
        <f>_xlfn.XLOOKUP($D824,products!$A:$A,products!C:C,,0)</f>
        <v>L</v>
      </c>
      <c r="P824">
        <f>_xlfn.XLOOKUP($D824,products!$A:$A,products!D:D,,0)</f>
        <v>2.5</v>
      </c>
      <c r="Q824">
        <f>_xlfn.XLOOKUP($D824,products!$A:$A,products!E:E,,0)</f>
        <v>34.154999999999994</v>
      </c>
      <c r="R824">
        <f>_xlfn.XLOOKUP($D824,products!$A:$A,products!F:F,,0)</f>
        <v>1.3661999999999999</v>
      </c>
      <c r="S824">
        <f>_xlfn.XLOOKUP($D824,products!$A:$A,products!G:G,,0)</f>
        <v>3.7570499999999996</v>
      </c>
      <c r="T824">
        <f t="shared" si="12"/>
        <v>136.61999999999998</v>
      </c>
    </row>
    <row r="825" spans="1:20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t="str">
        <f>IF(_xlfn.XLOOKUP($C825,customers!$A:$A,customers!B:B," ",0) = 0, "N/A", _xlfn.XLOOKUP($C825,customers!$A:$A,customers!B:B," ",0))</f>
        <v>Tess Benediktovich</v>
      </c>
      <c r="G825" t="str">
        <f>IF(_xlfn.XLOOKUP($C825,customers!$A:$A,customers!C:C," ",0) = 0, "N/A", _xlfn.XLOOKUP(C825,customers!$A:$A,customers!C:C," ",0))</f>
        <v>tbenediktovichmv@ebay.com</v>
      </c>
      <c r="H825" t="str">
        <f>IF(_xlfn.XLOOKUP(C825,customers!A:A,customers!D:D," ",0) = 0, "N/A", _xlfn.XLOOKUP(C825,customers!A:A,customers!D:D," ",0))</f>
        <v>+1 (505) 523-8113</v>
      </c>
      <c r="I825" t="str">
        <f>IF(_xlfn.XLOOKUP($C825,customers!$A:$A,customers!E:E," ",0) = 0, "N/A", _xlfn.XLOOKUP($C825,customers!$A:$A,customers!E:E," ",0))</f>
        <v>1068 Sutherland Plaza</v>
      </c>
      <c r="J825" t="str">
        <f>IF(_xlfn.XLOOKUP($C825,customers!$A:$A,customers!F:F," ",0) = 0, "N/A", _xlfn.XLOOKUP($C825,customers!$A:$A,customers!F:F," ",0))</f>
        <v>Albuquerque</v>
      </c>
      <c r="K825" t="str">
        <f>IF(_xlfn.XLOOKUP($C825,customers!$A:$A,customers!G:G," ",0) = 0, "N/A", _xlfn.XLOOKUP($C825,customers!$A:$A,customers!G:G," ",0))</f>
        <v>United States</v>
      </c>
      <c r="L825">
        <f>IF(_xlfn.XLOOKUP($C825,customers!$A:$A,customers!H:H," ",0) = 0, "N/A", _xlfn.XLOOKUP($C825,customers!$A:$A,customers!H:H," ",0))</f>
        <v>87140</v>
      </c>
      <c r="M825" t="str">
        <f>IF(_xlfn.XLOOKUP($C825,customers!$A:$A,customers!I:I," ",0) = 0, "N/A", _xlfn.XLOOKUP($C825,customers!$A:$A,customers!I:I," ",0))</f>
        <v>Yes</v>
      </c>
      <c r="N825" t="str">
        <f>_xlfn.XLOOKUP($D825,products!$A:$A,products!B:B,,0)</f>
        <v>Lib</v>
      </c>
      <c r="O825" t="str">
        <f>_xlfn.XLOOKUP($D825,products!$A:$A,products!C:C,,0)</f>
        <v>L</v>
      </c>
      <c r="P825">
        <f>_xlfn.XLOOKUP($D825,products!$A:$A,products!D:D,,0)</f>
        <v>1</v>
      </c>
      <c r="Q825">
        <f>_xlfn.XLOOKUP($D825,products!$A:$A,products!E:E,,0)</f>
        <v>15.85</v>
      </c>
      <c r="R825">
        <f>_xlfn.XLOOKUP($D825,products!$A:$A,products!F:F,,0)</f>
        <v>1.585</v>
      </c>
      <c r="S825">
        <f>_xlfn.XLOOKUP($D825,products!$A:$A,products!G:G,,0)</f>
        <v>2.0605000000000002</v>
      </c>
      <c r="T825">
        <f t="shared" si="12"/>
        <v>47.55</v>
      </c>
    </row>
    <row r="826" spans="1:20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t="str">
        <f>IF(_xlfn.XLOOKUP($C826,customers!$A:$A,customers!B:B," ",0) = 0, "N/A", _xlfn.XLOOKUP($C826,customers!$A:$A,customers!B:B," ",0))</f>
        <v>Correy Bourner</v>
      </c>
      <c r="G826" t="str">
        <f>IF(_xlfn.XLOOKUP($C826,customers!$A:$A,customers!C:C," ",0) = 0, "N/A", _xlfn.XLOOKUP(C826,customers!$A:$A,customers!C:C," ",0))</f>
        <v>cbournermw@chronoengine.com</v>
      </c>
      <c r="H826" t="str">
        <f>IF(_xlfn.XLOOKUP(C826,customers!A:A,customers!D:D," ",0) = 0, "N/A", _xlfn.XLOOKUP(C826,customers!A:A,customers!D:D," ",0))</f>
        <v>N/A</v>
      </c>
      <c r="I826" t="str">
        <f>IF(_xlfn.XLOOKUP($C826,customers!$A:$A,customers!E:E," ",0) = 0, "N/A", _xlfn.XLOOKUP($C826,customers!$A:$A,customers!E:E," ",0))</f>
        <v>6058 Lunder Junction</v>
      </c>
      <c r="J826" t="str">
        <f>IF(_xlfn.XLOOKUP($C826,customers!$A:$A,customers!F:F," ",0) = 0, "N/A", _xlfn.XLOOKUP($C826,customers!$A:$A,customers!F:F," ",0))</f>
        <v>Charlotte</v>
      </c>
      <c r="K826" t="str">
        <f>IF(_xlfn.XLOOKUP($C826,customers!$A:$A,customers!G:G," ",0) = 0, "N/A", _xlfn.XLOOKUP($C826,customers!$A:$A,customers!G:G," ",0))</f>
        <v>United States</v>
      </c>
      <c r="L826">
        <f>IF(_xlfn.XLOOKUP($C826,customers!$A:$A,customers!H:H," ",0) = 0, "N/A", _xlfn.XLOOKUP($C826,customers!$A:$A,customers!H:H," ",0))</f>
        <v>28299</v>
      </c>
      <c r="M826" t="str">
        <f>IF(_xlfn.XLOOKUP($C826,customers!$A:$A,customers!I:I," ",0) = 0, "N/A", _xlfn.XLOOKUP($C826,customers!$A:$A,customers!I:I," ",0))</f>
        <v>Yes</v>
      </c>
      <c r="N826" t="str">
        <f>_xlfn.XLOOKUP($D826,products!$A:$A,products!B:B,,0)</f>
        <v>Ara</v>
      </c>
      <c r="O826" t="str">
        <f>_xlfn.XLOOKUP($D826,products!$A:$A,products!C:C,,0)</f>
        <v>M</v>
      </c>
      <c r="P826">
        <f>_xlfn.XLOOKUP($D826,products!$A:$A,products!D:D,,0)</f>
        <v>0.2</v>
      </c>
      <c r="Q826">
        <f>_xlfn.XLOOKUP($D826,products!$A:$A,products!E:E,,0)</f>
        <v>3.375</v>
      </c>
      <c r="R826">
        <f>_xlfn.XLOOKUP($D826,products!$A:$A,products!F:F,,0)</f>
        <v>1.6875</v>
      </c>
      <c r="S826">
        <f>_xlfn.XLOOKUP($D826,products!$A:$A,products!G:G,,0)</f>
        <v>0.30374999999999996</v>
      </c>
      <c r="T826">
        <f t="shared" si="12"/>
        <v>16.875</v>
      </c>
    </row>
    <row r="827" spans="1:20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t="str">
        <f>IF(_xlfn.XLOOKUP($C827,customers!$A:$A,customers!B:B," ",0) = 0, "N/A", _xlfn.XLOOKUP($C827,customers!$A:$A,customers!B:B," ",0))</f>
        <v>Odelia Skerme</v>
      </c>
      <c r="G827" t="str">
        <f>IF(_xlfn.XLOOKUP($C827,customers!$A:$A,customers!C:C," ",0) = 0, "N/A", _xlfn.XLOOKUP(C827,customers!$A:$A,customers!C:C," ",0))</f>
        <v>oskermen3@hatena.ne.jp</v>
      </c>
      <c r="H827" t="str">
        <f>IF(_xlfn.XLOOKUP(C827,customers!A:A,customers!D:D," ",0) = 0, "N/A", _xlfn.XLOOKUP(C827,customers!A:A,customers!D:D," ",0))</f>
        <v>+1 (405) 615-0298</v>
      </c>
      <c r="I827" t="str">
        <f>IF(_xlfn.XLOOKUP($C827,customers!$A:$A,customers!E:E," ",0) = 0, "N/A", _xlfn.XLOOKUP($C827,customers!$A:$A,customers!E:E," ",0))</f>
        <v>4 Tony Circle</v>
      </c>
      <c r="J827" t="str">
        <f>IF(_xlfn.XLOOKUP($C827,customers!$A:$A,customers!F:F," ",0) = 0, "N/A", _xlfn.XLOOKUP($C827,customers!$A:$A,customers!F:F," ",0))</f>
        <v>Oklahoma City</v>
      </c>
      <c r="K827" t="str">
        <f>IF(_xlfn.XLOOKUP($C827,customers!$A:$A,customers!G:G," ",0) = 0, "N/A", _xlfn.XLOOKUP($C827,customers!$A:$A,customers!G:G," ",0))</f>
        <v>United States</v>
      </c>
      <c r="L827">
        <f>IF(_xlfn.XLOOKUP($C827,customers!$A:$A,customers!H:H," ",0) = 0, "N/A", _xlfn.XLOOKUP($C827,customers!$A:$A,customers!H:H," ",0))</f>
        <v>73167</v>
      </c>
      <c r="M827" t="str">
        <f>IF(_xlfn.XLOOKUP($C827,customers!$A:$A,customers!I:I," ",0) = 0, "N/A", _xlfn.XLOOKUP($C827,customers!$A:$A,customers!I:I," ",0))</f>
        <v>Yes</v>
      </c>
      <c r="N827" t="str">
        <f>_xlfn.XLOOKUP($D827,products!$A:$A,products!B:B,,0)</f>
        <v>Ara</v>
      </c>
      <c r="O827" t="str">
        <f>_xlfn.XLOOKUP($D827,products!$A:$A,products!C:C,,0)</f>
        <v>D</v>
      </c>
      <c r="P827">
        <f>_xlfn.XLOOKUP($D827,products!$A:$A,products!D:D,,0)</f>
        <v>1</v>
      </c>
      <c r="Q827">
        <f>_xlfn.XLOOKUP($D827,products!$A:$A,products!E:E,,0)</f>
        <v>9.9499999999999993</v>
      </c>
      <c r="R827">
        <f>_xlfn.XLOOKUP($D827,products!$A:$A,products!F:F,,0)</f>
        <v>0.99499999999999988</v>
      </c>
      <c r="S827">
        <f>_xlfn.XLOOKUP($D827,products!$A:$A,products!G:G,,0)</f>
        <v>0.89549999999999985</v>
      </c>
      <c r="T827">
        <f t="shared" si="12"/>
        <v>29.849999999999998</v>
      </c>
    </row>
    <row r="828" spans="1:20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t="str">
        <f>IF(_xlfn.XLOOKUP($C828,customers!$A:$A,customers!B:B," ",0) = 0, "N/A", _xlfn.XLOOKUP($C828,customers!$A:$A,customers!B:B," ",0))</f>
        <v>Kandy Heddan</v>
      </c>
      <c r="G828" t="str">
        <f>IF(_xlfn.XLOOKUP($C828,customers!$A:$A,customers!C:C," ",0) = 0, "N/A", _xlfn.XLOOKUP(C828,customers!$A:$A,customers!C:C," ",0))</f>
        <v>kheddanmy@icq.com</v>
      </c>
      <c r="H828" t="str">
        <f>IF(_xlfn.XLOOKUP(C828,customers!A:A,customers!D:D," ",0) = 0, "N/A", _xlfn.XLOOKUP(C828,customers!A:A,customers!D:D," ",0))</f>
        <v>+1 (850) 796-6812</v>
      </c>
      <c r="I828" t="str">
        <f>IF(_xlfn.XLOOKUP($C828,customers!$A:$A,customers!E:E," ",0) = 0, "N/A", _xlfn.XLOOKUP($C828,customers!$A:$A,customers!E:E," ",0))</f>
        <v>6234 Heath Court</v>
      </c>
      <c r="J828" t="str">
        <f>IF(_xlfn.XLOOKUP($C828,customers!$A:$A,customers!F:F," ",0) = 0, "N/A", _xlfn.XLOOKUP($C828,customers!$A:$A,customers!F:F," ",0))</f>
        <v>Pensacola</v>
      </c>
      <c r="K828" t="str">
        <f>IF(_xlfn.XLOOKUP($C828,customers!$A:$A,customers!G:G," ",0) = 0, "N/A", _xlfn.XLOOKUP($C828,customers!$A:$A,customers!G:G," ",0))</f>
        <v>United States</v>
      </c>
      <c r="L828">
        <f>IF(_xlfn.XLOOKUP($C828,customers!$A:$A,customers!H:H," ",0) = 0, "N/A", _xlfn.XLOOKUP($C828,customers!$A:$A,customers!H:H," ",0))</f>
        <v>32575</v>
      </c>
      <c r="M828" t="str">
        <f>IF(_xlfn.XLOOKUP($C828,customers!$A:$A,customers!I:I," ",0) = 0, "N/A", _xlfn.XLOOKUP($C828,customers!$A:$A,customers!I:I," ",0))</f>
        <v>Yes</v>
      </c>
      <c r="N828" t="str">
        <f>_xlfn.XLOOKUP($D828,products!$A:$A,products!B:B,,0)</f>
        <v>Exc</v>
      </c>
      <c r="O828" t="str">
        <f>_xlfn.XLOOKUP($D828,products!$A:$A,products!C:C,,0)</f>
        <v>M</v>
      </c>
      <c r="P828">
        <f>_xlfn.XLOOKUP($D828,products!$A:$A,products!D:D,,0)</f>
        <v>0.5</v>
      </c>
      <c r="Q828">
        <f>_xlfn.XLOOKUP($D828,products!$A:$A,products!E:E,,0)</f>
        <v>8.25</v>
      </c>
      <c r="R828">
        <f>_xlfn.XLOOKUP($D828,products!$A:$A,products!F:F,,0)</f>
        <v>1.65</v>
      </c>
      <c r="S828">
        <f>_xlfn.XLOOKUP($D828,products!$A:$A,products!G:G,,0)</f>
        <v>0.90749999999999997</v>
      </c>
      <c r="T828">
        <f t="shared" si="12"/>
        <v>41.25</v>
      </c>
    </row>
    <row r="829" spans="1:20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t="str">
        <f>IF(_xlfn.XLOOKUP($C829,customers!$A:$A,customers!B:B," ",0) = 0, "N/A", _xlfn.XLOOKUP($C829,customers!$A:$A,customers!B:B," ",0))</f>
        <v>Ibby Charters</v>
      </c>
      <c r="G829" t="str">
        <f>IF(_xlfn.XLOOKUP($C829,customers!$A:$A,customers!C:C," ",0) = 0, "N/A", _xlfn.XLOOKUP(C829,customers!$A:$A,customers!C:C," ",0))</f>
        <v>ichartersmz@abc.net.au</v>
      </c>
      <c r="H829" t="str">
        <f>IF(_xlfn.XLOOKUP(C829,customers!A:A,customers!D:D," ",0) = 0, "N/A", _xlfn.XLOOKUP(C829,customers!A:A,customers!D:D," ",0))</f>
        <v>+1 (202) 710-9776</v>
      </c>
      <c r="I829" t="str">
        <f>IF(_xlfn.XLOOKUP($C829,customers!$A:$A,customers!E:E," ",0) = 0, "N/A", _xlfn.XLOOKUP($C829,customers!$A:$A,customers!E:E," ",0))</f>
        <v>9435 Troy Circle</v>
      </c>
      <c r="J829" t="str">
        <f>IF(_xlfn.XLOOKUP($C829,customers!$A:$A,customers!F:F," ",0) = 0, "N/A", _xlfn.XLOOKUP($C829,customers!$A:$A,customers!F:F," ",0))</f>
        <v>Washington</v>
      </c>
      <c r="K829" t="str">
        <f>IF(_xlfn.XLOOKUP($C829,customers!$A:$A,customers!G:G," ",0) = 0, "N/A", _xlfn.XLOOKUP($C829,customers!$A:$A,customers!G:G," ",0))</f>
        <v>United States</v>
      </c>
      <c r="L829">
        <f>IF(_xlfn.XLOOKUP($C829,customers!$A:$A,customers!H:H," ",0) = 0, "N/A", _xlfn.XLOOKUP($C829,customers!$A:$A,customers!H:H," ",0))</f>
        <v>20470</v>
      </c>
      <c r="M829" t="str">
        <f>IF(_xlfn.XLOOKUP($C829,customers!$A:$A,customers!I:I," ",0) = 0, "N/A", _xlfn.XLOOKUP($C829,customers!$A:$A,customers!I:I," ",0))</f>
        <v>No</v>
      </c>
      <c r="N829" t="str">
        <f>_xlfn.XLOOKUP($D829,products!$A:$A,products!B:B,,0)</f>
        <v>Exc</v>
      </c>
      <c r="O829" t="str">
        <f>_xlfn.XLOOKUP($D829,products!$A:$A,products!C:C,,0)</f>
        <v>M</v>
      </c>
      <c r="P829">
        <f>_xlfn.XLOOKUP($D829,products!$A:$A,products!D:D,,0)</f>
        <v>0.2</v>
      </c>
      <c r="Q829">
        <f>_xlfn.XLOOKUP($D829,products!$A:$A,products!E:E,,0)</f>
        <v>4.125</v>
      </c>
      <c r="R829">
        <f>_xlfn.XLOOKUP($D829,products!$A:$A,products!F:F,,0)</f>
        <v>2.0625</v>
      </c>
      <c r="S829">
        <f>_xlfn.XLOOKUP($D829,products!$A:$A,products!G:G,,0)</f>
        <v>0.45374999999999999</v>
      </c>
      <c r="T829">
        <f t="shared" si="12"/>
        <v>20.625</v>
      </c>
    </row>
    <row r="830" spans="1:20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t="str">
        <f>IF(_xlfn.XLOOKUP($C830,customers!$A:$A,customers!B:B," ",0) = 0, "N/A", _xlfn.XLOOKUP($C830,customers!$A:$A,customers!B:B," ",0))</f>
        <v>Adora Roubert</v>
      </c>
      <c r="G830" t="str">
        <f>IF(_xlfn.XLOOKUP($C830,customers!$A:$A,customers!C:C," ",0) = 0, "N/A", _xlfn.XLOOKUP(C830,customers!$A:$A,customers!C:C," ",0))</f>
        <v>aroubertn0@tmall.com</v>
      </c>
      <c r="H830" t="str">
        <f>IF(_xlfn.XLOOKUP(C830,customers!A:A,customers!D:D," ",0) = 0, "N/A", _xlfn.XLOOKUP(C830,customers!A:A,customers!D:D," ",0))</f>
        <v>+1 (772) 366-6549</v>
      </c>
      <c r="I830" t="str">
        <f>IF(_xlfn.XLOOKUP($C830,customers!$A:$A,customers!E:E," ",0) = 0, "N/A", _xlfn.XLOOKUP($C830,customers!$A:$A,customers!E:E," ",0))</f>
        <v>27591 Michigan Place</v>
      </c>
      <c r="J830" t="str">
        <f>IF(_xlfn.XLOOKUP($C830,customers!$A:$A,customers!F:F," ",0) = 0, "N/A", _xlfn.XLOOKUP($C830,customers!$A:$A,customers!F:F," ",0))</f>
        <v>Port Saint Lucie</v>
      </c>
      <c r="K830" t="str">
        <f>IF(_xlfn.XLOOKUP($C830,customers!$A:$A,customers!G:G," ",0) = 0, "N/A", _xlfn.XLOOKUP($C830,customers!$A:$A,customers!G:G," ",0))</f>
        <v>United States</v>
      </c>
      <c r="L830">
        <f>IF(_xlfn.XLOOKUP($C830,customers!$A:$A,customers!H:H," ",0) = 0, "N/A", _xlfn.XLOOKUP($C830,customers!$A:$A,customers!H:H," ",0))</f>
        <v>34985</v>
      </c>
      <c r="M830" t="str">
        <f>IF(_xlfn.XLOOKUP($C830,customers!$A:$A,customers!I:I," ",0) = 0, "N/A", _xlfn.XLOOKUP($C830,customers!$A:$A,customers!I:I," ",0))</f>
        <v>Yes</v>
      </c>
      <c r="N830" t="str">
        <f>_xlfn.XLOOKUP($D830,products!$A:$A,products!B:B,,0)</f>
        <v>Ara</v>
      </c>
      <c r="O830" t="str">
        <f>_xlfn.XLOOKUP($D830,products!$A:$A,products!C:C,,0)</f>
        <v>D</v>
      </c>
      <c r="P830">
        <f>_xlfn.XLOOKUP($D830,products!$A:$A,products!D:D,,0)</f>
        <v>2.5</v>
      </c>
      <c r="Q830">
        <f>_xlfn.XLOOKUP($D830,products!$A:$A,products!E:E,,0)</f>
        <v>22.884999999999998</v>
      </c>
      <c r="R830">
        <f>_xlfn.XLOOKUP($D830,products!$A:$A,products!F:F,,0)</f>
        <v>0.91539999999999988</v>
      </c>
      <c r="S830">
        <f>_xlfn.XLOOKUP($D830,products!$A:$A,products!G:G,,0)</f>
        <v>2.0596499999999995</v>
      </c>
      <c r="T830">
        <f t="shared" si="12"/>
        <v>137.31</v>
      </c>
    </row>
    <row r="831" spans="1:20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t="str">
        <f>IF(_xlfn.XLOOKUP($C831,customers!$A:$A,customers!B:B," ",0) = 0, "N/A", _xlfn.XLOOKUP($C831,customers!$A:$A,customers!B:B," ",0))</f>
        <v>Hillel Mairs</v>
      </c>
      <c r="G831" t="str">
        <f>IF(_xlfn.XLOOKUP($C831,customers!$A:$A,customers!C:C," ",0) = 0, "N/A", _xlfn.XLOOKUP(C831,customers!$A:$A,customers!C:C," ",0))</f>
        <v>hmairsn1@so-net.ne.jp</v>
      </c>
      <c r="H831" t="str">
        <f>IF(_xlfn.XLOOKUP(C831,customers!A:A,customers!D:D," ",0) = 0, "N/A", _xlfn.XLOOKUP(C831,customers!A:A,customers!D:D," ",0))</f>
        <v>+1 (304) 834-9665</v>
      </c>
      <c r="I831" t="str">
        <f>IF(_xlfn.XLOOKUP($C831,customers!$A:$A,customers!E:E," ",0) = 0, "N/A", _xlfn.XLOOKUP($C831,customers!$A:$A,customers!E:E," ",0))</f>
        <v>325 Forest Run Crossing</v>
      </c>
      <c r="J831" t="str">
        <f>IF(_xlfn.XLOOKUP($C831,customers!$A:$A,customers!F:F," ",0) = 0, "N/A", _xlfn.XLOOKUP($C831,customers!$A:$A,customers!F:F," ",0))</f>
        <v>Huntington</v>
      </c>
      <c r="K831" t="str">
        <f>IF(_xlfn.XLOOKUP($C831,customers!$A:$A,customers!G:G," ",0) = 0, "N/A", _xlfn.XLOOKUP($C831,customers!$A:$A,customers!G:G," ",0))</f>
        <v>United States</v>
      </c>
      <c r="L831">
        <f>IF(_xlfn.XLOOKUP($C831,customers!$A:$A,customers!H:H," ",0) = 0, "N/A", _xlfn.XLOOKUP($C831,customers!$A:$A,customers!H:H," ",0))</f>
        <v>25705</v>
      </c>
      <c r="M831" t="str">
        <f>IF(_xlfn.XLOOKUP($C831,customers!$A:$A,customers!I:I," ",0) = 0, "N/A", _xlfn.XLOOKUP($C831,customers!$A:$A,customers!I:I," ",0))</f>
        <v>No</v>
      </c>
      <c r="N831" t="str">
        <f>_xlfn.XLOOKUP($D831,products!$A:$A,products!B:B,,0)</f>
        <v>Ara</v>
      </c>
      <c r="O831" t="str">
        <f>_xlfn.XLOOKUP($D831,products!$A:$A,products!C:C,,0)</f>
        <v>D</v>
      </c>
      <c r="P831">
        <f>_xlfn.XLOOKUP($D831,products!$A:$A,products!D:D,,0)</f>
        <v>0.2</v>
      </c>
      <c r="Q831">
        <f>_xlfn.XLOOKUP($D831,products!$A:$A,products!E:E,,0)</f>
        <v>2.9849999999999999</v>
      </c>
      <c r="R831">
        <f>_xlfn.XLOOKUP($D831,products!$A:$A,products!F:F,,0)</f>
        <v>1.4924999999999999</v>
      </c>
      <c r="S831">
        <f>_xlfn.XLOOKUP($D831,products!$A:$A,products!G:G,,0)</f>
        <v>0.26865</v>
      </c>
      <c r="T831">
        <f t="shared" si="12"/>
        <v>2.9849999999999999</v>
      </c>
    </row>
    <row r="832" spans="1:20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t="str">
        <f>IF(_xlfn.XLOOKUP($C832,customers!$A:$A,customers!B:B," ",0) = 0, "N/A", _xlfn.XLOOKUP($C832,customers!$A:$A,customers!B:B," ",0))</f>
        <v>Helaina Rainforth</v>
      </c>
      <c r="G832" t="str">
        <f>IF(_xlfn.XLOOKUP($C832,customers!$A:$A,customers!C:C," ",0) = 0, "N/A", _xlfn.XLOOKUP(C832,customers!$A:$A,customers!C:C," ",0))</f>
        <v>hrainforthn2@blog.com</v>
      </c>
      <c r="H832" t="str">
        <f>IF(_xlfn.XLOOKUP(C832,customers!A:A,customers!D:D," ",0) = 0, "N/A", _xlfn.XLOOKUP(C832,customers!A:A,customers!D:D," ",0))</f>
        <v>+1 (215) 607-9440</v>
      </c>
      <c r="I832" t="str">
        <f>IF(_xlfn.XLOOKUP($C832,customers!$A:$A,customers!E:E," ",0) = 0, "N/A", _xlfn.XLOOKUP($C832,customers!$A:$A,customers!E:E," ",0))</f>
        <v>132 New Castle Drive</v>
      </c>
      <c r="J832" t="str">
        <f>IF(_xlfn.XLOOKUP($C832,customers!$A:$A,customers!F:F," ",0) = 0, "N/A", _xlfn.XLOOKUP($C832,customers!$A:$A,customers!F:F," ",0))</f>
        <v>Philadelphia</v>
      </c>
      <c r="K832" t="str">
        <f>IF(_xlfn.XLOOKUP($C832,customers!$A:$A,customers!G:G," ",0) = 0, "N/A", _xlfn.XLOOKUP($C832,customers!$A:$A,customers!G:G," ",0))</f>
        <v>United States</v>
      </c>
      <c r="L832">
        <f>IF(_xlfn.XLOOKUP($C832,customers!$A:$A,customers!H:H," ",0) = 0, "N/A", _xlfn.XLOOKUP($C832,customers!$A:$A,customers!H:H," ",0))</f>
        <v>19172</v>
      </c>
      <c r="M832" t="str">
        <f>IF(_xlfn.XLOOKUP($C832,customers!$A:$A,customers!I:I," ",0) = 0, "N/A", _xlfn.XLOOKUP($C832,customers!$A:$A,customers!I:I," ",0))</f>
        <v>No</v>
      </c>
      <c r="N832" t="str">
        <f>_xlfn.XLOOKUP($D832,products!$A:$A,products!B:B,,0)</f>
        <v>Exc</v>
      </c>
      <c r="O832" t="str">
        <f>_xlfn.XLOOKUP($D832,products!$A:$A,products!C:C,,0)</f>
        <v>M</v>
      </c>
      <c r="P832">
        <f>_xlfn.XLOOKUP($D832,products!$A:$A,products!D:D,,0)</f>
        <v>1</v>
      </c>
      <c r="Q832">
        <f>_xlfn.XLOOKUP($D832,products!$A:$A,products!E:E,,0)</f>
        <v>13.75</v>
      </c>
      <c r="R832">
        <f>_xlfn.XLOOKUP($D832,products!$A:$A,products!F:F,,0)</f>
        <v>1.375</v>
      </c>
      <c r="S832">
        <f>_xlfn.XLOOKUP($D832,products!$A:$A,products!G:G,,0)</f>
        <v>1.5125</v>
      </c>
      <c r="T832">
        <f t="shared" si="12"/>
        <v>27.5</v>
      </c>
    </row>
    <row r="833" spans="1:20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t="str">
        <f>IF(_xlfn.XLOOKUP($C833,customers!$A:$A,customers!B:B," ",0) = 0, "N/A", _xlfn.XLOOKUP($C833,customers!$A:$A,customers!B:B," ",0))</f>
        <v>Helaina Rainforth</v>
      </c>
      <c r="G833" t="str">
        <f>IF(_xlfn.XLOOKUP($C833,customers!$A:$A,customers!C:C," ",0) = 0, "N/A", _xlfn.XLOOKUP(C833,customers!$A:$A,customers!C:C," ",0))</f>
        <v>hrainforthn2@blog.com</v>
      </c>
      <c r="H833" t="str">
        <f>IF(_xlfn.XLOOKUP(C833,customers!A:A,customers!D:D," ",0) = 0, "N/A", _xlfn.XLOOKUP(C833,customers!A:A,customers!D:D," ",0))</f>
        <v>+1 (215) 607-9440</v>
      </c>
      <c r="I833" t="str">
        <f>IF(_xlfn.XLOOKUP($C833,customers!$A:$A,customers!E:E," ",0) = 0, "N/A", _xlfn.XLOOKUP($C833,customers!$A:$A,customers!E:E," ",0))</f>
        <v>132 New Castle Drive</v>
      </c>
      <c r="J833" t="str">
        <f>IF(_xlfn.XLOOKUP($C833,customers!$A:$A,customers!F:F," ",0) = 0, "N/A", _xlfn.XLOOKUP($C833,customers!$A:$A,customers!F:F," ",0))</f>
        <v>Philadelphia</v>
      </c>
      <c r="K833" t="str">
        <f>IF(_xlfn.XLOOKUP($C833,customers!$A:$A,customers!G:G," ",0) = 0, "N/A", _xlfn.XLOOKUP($C833,customers!$A:$A,customers!G:G," ",0))</f>
        <v>United States</v>
      </c>
      <c r="L833">
        <f>IF(_xlfn.XLOOKUP($C833,customers!$A:$A,customers!H:H," ",0) = 0, "N/A", _xlfn.XLOOKUP($C833,customers!$A:$A,customers!H:H," ",0))</f>
        <v>19172</v>
      </c>
      <c r="M833" t="str">
        <f>IF(_xlfn.XLOOKUP($C833,customers!$A:$A,customers!I:I," ",0) = 0, "N/A", _xlfn.XLOOKUP($C833,customers!$A:$A,customers!I:I," ",0))</f>
        <v>No</v>
      </c>
      <c r="N833" t="str">
        <f>_xlfn.XLOOKUP($D833,products!$A:$A,products!B:B,,0)</f>
        <v>Ara</v>
      </c>
      <c r="O833" t="str">
        <f>_xlfn.XLOOKUP($D833,products!$A:$A,products!C:C,,0)</f>
        <v>D</v>
      </c>
      <c r="P833">
        <f>_xlfn.XLOOKUP($D833,products!$A:$A,products!D:D,,0)</f>
        <v>0.2</v>
      </c>
      <c r="Q833">
        <f>_xlfn.XLOOKUP($D833,products!$A:$A,products!E:E,,0)</f>
        <v>2.9849999999999999</v>
      </c>
      <c r="R833">
        <f>_xlfn.XLOOKUP($D833,products!$A:$A,products!F:F,,0)</f>
        <v>1.4924999999999999</v>
      </c>
      <c r="S833">
        <f>_xlfn.XLOOKUP($D833,products!$A:$A,products!G:G,,0)</f>
        <v>0.26865</v>
      </c>
      <c r="T833">
        <f t="shared" si="12"/>
        <v>5.97</v>
      </c>
    </row>
    <row r="834" spans="1:20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t="str">
        <f>IF(_xlfn.XLOOKUP($C834,customers!$A:$A,customers!B:B," ",0) = 0, "N/A", _xlfn.XLOOKUP($C834,customers!$A:$A,customers!B:B," ",0))</f>
        <v>Isac Jesper</v>
      </c>
      <c r="G834" t="str">
        <f>IF(_xlfn.XLOOKUP($C834,customers!$A:$A,customers!C:C," ",0) = 0, "N/A", _xlfn.XLOOKUP(C834,customers!$A:$A,customers!C:C," ",0))</f>
        <v>ijespern4@theglobeandmail.com</v>
      </c>
      <c r="H834" t="str">
        <f>IF(_xlfn.XLOOKUP(C834,customers!A:A,customers!D:D," ",0) = 0, "N/A", _xlfn.XLOOKUP(C834,customers!A:A,customers!D:D," ",0))</f>
        <v>+1 (239) 918-0943</v>
      </c>
      <c r="I834" t="str">
        <f>IF(_xlfn.XLOOKUP($C834,customers!$A:$A,customers!E:E," ",0) = 0, "N/A", _xlfn.XLOOKUP($C834,customers!$A:$A,customers!E:E," ",0))</f>
        <v>810 Sage Court</v>
      </c>
      <c r="J834" t="str">
        <f>IF(_xlfn.XLOOKUP($C834,customers!$A:$A,customers!F:F," ",0) = 0, "N/A", _xlfn.XLOOKUP($C834,customers!$A:$A,customers!F:F," ",0))</f>
        <v>Naples</v>
      </c>
      <c r="K834" t="str">
        <f>IF(_xlfn.XLOOKUP($C834,customers!$A:$A,customers!G:G," ",0) = 0, "N/A", _xlfn.XLOOKUP($C834,customers!$A:$A,customers!G:G," ",0))</f>
        <v>United States</v>
      </c>
      <c r="L834">
        <f>IF(_xlfn.XLOOKUP($C834,customers!$A:$A,customers!H:H," ",0) = 0, "N/A", _xlfn.XLOOKUP($C834,customers!$A:$A,customers!H:H," ",0))</f>
        <v>34114</v>
      </c>
      <c r="M834" t="str">
        <f>IF(_xlfn.XLOOKUP($C834,customers!$A:$A,customers!I:I," ",0) = 0, "N/A", _xlfn.XLOOKUP($C834,customers!$A:$A,customers!I:I," ",0))</f>
        <v>No</v>
      </c>
      <c r="N834" t="str">
        <f>_xlfn.XLOOKUP($D834,products!$A:$A,products!B:B,,0)</f>
        <v>Rob</v>
      </c>
      <c r="O834" t="str">
        <f>_xlfn.XLOOKUP($D834,products!$A:$A,products!C:C,,0)</f>
        <v>M</v>
      </c>
      <c r="P834">
        <f>_xlfn.XLOOKUP($D834,products!$A:$A,products!D:D,,0)</f>
        <v>1</v>
      </c>
      <c r="Q834">
        <f>_xlfn.XLOOKUP($D834,products!$A:$A,products!E:E,,0)</f>
        <v>9.9499999999999993</v>
      </c>
      <c r="R834">
        <f>_xlfn.XLOOKUP($D834,products!$A:$A,products!F:F,,0)</f>
        <v>0.99499999999999988</v>
      </c>
      <c r="S834">
        <f>_xlfn.XLOOKUP($D834,products!$A:$A,products!G:G,,0)</f>
        <v>0.59699999999999998</v>
      </c>
      <c r="T834">
        <f t="shared" si="12"/>
        <v>59.699999999999996</v>
      </c>
    </row>
    <row r="835" spans="1:20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t="str">
        <f>IF(_xlfn.XLOOKUP($C835,customers!$A:$A,customers!B:B," ",0) = 0, "N/A", _xlfn.XLOOKUP($C835,customers!$A:$A,customers!B:B," ",0))</f>
        <v>Lenette Dwerryhouse</v>
      </c>
      <c r="G835" t="str">
        <f>IF(_xlfn.XLOOKUP($C835,customers!$A:$A,customers!C:C," ",0) = 0, "N/A", _xlfn.XLOOKUP(C835,customers!$A:$A,customers!C:C," ",0))</f>
        <v>ldwerryhousen5@gravatar.com</v>
      </c>
      <c r="H835" t="str">
        <f>IF(_xlfn.XLOOKUP(C835,customers!A:A,customers!D:D," ",0) = 0, "N/A", _xlfn.XLOOKUP(C835,customers!A:A,customers!D:D," ",0))</f>
        <v>+1 (682) 812-1698</v>
      </c>
      <c r="I835" t="str">
        <f>IF(_xlfn.XLOOKUP($C835,customers!$A:$A,customers!E:E," ",0) = 0, "N/A", _xlfn.XLOOKUP($C835,customers!$A:$A,customers!E:E," ",0))</f>
        <v>2 Wayridge Court</v>
      </c>
      <c r="J835" t="str">
        <f>IF(_xlfn.XLOOKUP($C835,customers!$A:$A,customers!F:F," ",0) = 0, "N/A", _xlfn.XLOOKUP($C835,customers!$A:$A,customers!F:F," ",0))</f>
        <v>Fort Worth</v>
      </c>
      <c r="K835" t="str">
        <f>IF(_xlfn.XLOOKUP($C835,customers!$A:$A,customers!G:G," ",0) = 0, "N/A", _xlfn.XLOOKUP($C835,customers!$A:$A,customers!G:G," ",0))</f>
        <v>United States</v>
      </c>
      <c r="L835">
        <f>IF(_xlfn.XLOOKUP($C835,customers!$A:$A,customers!H:H," ",0) = 0, "N/A", _xlfn.XLOOKUP($C835,customers!$A:$A,customers!H:H," ",0))</f>
        <v>76105</v>
      </c>
      <c r="M835" t="str">
        <f>IF(_xlfn.XLOOKUP($C835,customers!$A:$A,customers!I:I," ",0) = 0, "N/A", _xlfn.XLOOKUP($C835,customers!$A:$A,customers!I:I," ",0))</f>
        <v>Yes</v>
      </c>
      <c r="N835" t="str">
        <f>_xlfn.XLOOKUP($D835,products!$A:$A,products!B:B,,0)</f>
        <v>Rob</v>
      </c>
      <c r="O835" t="str">
        <f>_xlfn.XLOOKUP($D835,products!$A:$A,products!C:C,,0)</f>
        <v>D</v>
      </c>
      <c r="P835">
        <f>_xlfn.XLOOKUP($D835,products!$A:$A,products!D:D,,0)</f>
        <v>2.5</v>
      </c>
      <c r="Q835">
        <f>_xlfn.XLOOKUP($D835,products!$A:$A,products!E:E,,0)</f>
        <v>20.584999999999997</v>
      </c>
      <c r="R835">
        <f>_xlfn.XLOOKUP($D835,products!$A:$A,products!F:F,,0)</f>
        <v>0.82339999999999991</v>
      </c>
      <c r="S835">
        <f>_xlfn.XLOOKUP($D835,products!$A:$A,products!G:G,,0)</f>
        <v>1.2350999999999999</v>
      </c>
      <c r="T835">
        <f t="shared" ref="T835:T898" si="13">Q835*E835</f>
        <v>82.339999999999989</v>
      </c>
    </row>
    <row r="836" spans="1:20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t="str">
        <f>IF(_xlfn.XLOOKUP($C836,customers!$A:$A,customers!B:B," ",0) = 0, "N/A", _xlfn.XLOOKUP($C836,customers!$A:$A,customers!B:B," ",0))</f>
        <v>Nadeen Broomer</v>
      </c>
      <c r="G836" t="str">
        <f>IF(_xlfn.XLOOKUP($C836,customers!$A:$A,customers!C:C," ",0) = 0, "N/A", _xlfn.XLOOKUP(C836,customers!$A:$A,customers!C:C," ",0))</f>
        <v>nbroomern6@examiner.com</v>
      </c>
      <c r="H836" t="str">
        <f>IF(_xlfn.XLOOKUP(C836,customers!A:A,customers!D:D," ",0) = 0, "N/A", _xlfn.XLOOKUP(C836,customers!A:A,customers!D:D," ",0))</f>
        <v>+1 (402) 219-2018</v>
      </c>
      <c r="I836" t="str">
        <f>IF(_xlfn.XLOOKUP($C836,customers!$A:$A,customers!E:E," ",0) = 0, "N/A", _xlfn.XLOOKUP($C836,customers!$A:$A,customers!E:E," ",0))</f>
        <v>51 Straubel Terrace</v>
      </c>
      <c r="J836" t="str">
        <f>IF(_xlfn.XLOOKUP($C836,customers!$A:$A,customers!F:F," ",0) = 0, "N/A", _xlfn.XLOOKUP($C836,customers!$A:$A,customers!F:F," ",0))</f>
        <v>Omaha</v>
      </c>
      <c r="K836" t="str">
        <f>IF(_xlfn.XLOOKUP($C836,customers!$A:$A,customers!G:G," ",0) = 0, "N/A", _xlfn.XLOOKUP($C836,customers!$A:$A,customers!G:G," ",0))</f>
        <v>United States</v>
      </c>
      <c r="L836">
        <f>IF(_xlfn.XLOOKUP($C836,customers!$A:$A,customers!H:H," ",0) = 0, "N/A", _xlfn.XLOOKUP($C836,customers!$A:$A,customers!H:H," ",0))</f>
        <v>68117</v>
      </c>
      <c r="M836" t="str">
        <f>IF(_xlfn.XLOOKUP($C836,customers!$A:$A,customers!I:I," ",0) = 0, "N/A", _xlfn.XLOOKUP($C836,customers!$A:$A,customers!I:I," ",0))</f>
        <v>No</v>
      </c>
      <c r="N836" t="str">
        <f>_xlfn.XLOOKUP($D836,products!$A:$A,products!B:B,,0)</f>
        <v>Ara</v>
      </c>
      <c r="O836" t="str">
        <f>_xlfn.XLOOKUP($D836,products!$A:$A,products!C:C,,0)</f>
        <v>D</v>
      </c>
      <c r="P836">
        <f>_xlfn.XLOOKUP($D836,products!$A:$A,products!D:D,,0)</f>
        <v>2.5</v>
      </c>
      <c r="Q836">
        <f>_xlfn.XLOOKUP($D836,products!$A:$A,products!E:E,,0)</f>
        <v>22.884999999999998</v>
      </c>
      <c r="R836">
        <f>_xlfn.XLOOKUP($D836,products!$A:$A,products!F:F,,0)</f>
        <v>0.91539999999999988</v>
      </c>
      <c r="S836">
        <f>_xlfn.XLOOKUP($D836,products!$A:$A,products!G:G,,0)</f>
        <v>2.0596499999999995</v>
      </c>
      <c r="T836">
        <f t="shared" si="13"/>
        <v>22.884999999999998</v>
      </c>
    </row>
    <row r="837" spans="1:20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t="str">
        <f>IF(_xlfn.XLOOKUP($C837,customers!$A:$A,customers!B:B," ",0) = 0, "N/A", _xlfn.XLOOKUP($C837,customers!$A:$A,customers!B:B," ",0))</f>
        <v>Konstantine Thoumasson</v>
      </c>
      <c r="G837" t="str">
        <f>IF(_xlfn.XLOOKUP($C837,customers!$A:$A,customers!C:C," ",0) = 0, "N/A", _xlfn.XLOOKUP(C837,customers!$A:$A,customers!C:C," ",0))</f>
        <v>kthoumassonn7@bloglovin.com</v>
      </c>
      <c r="H837" t="str">
        <f>IF(_xlfn.XLOOKUP(C837,customers!A:A,customers!D:D," ",0) = 0, "N/A", _xlfn.XLOOKUP(C837,customers!A:A,customers!D:D," ",0))</f>
        <v>N/A</v>
      </c>
      <c r="I837" t="str">
        <f>IF(_xlfn.XLOOKUP($C837,customers!$A:$A,customers!E:E," ",0) = 0, "N/A", _xlfn.XLOOKUP($C837,customers!$A:$A,customers!E:E," ",0))</f>
        <v>342 North Lane</v>
      </c>
      <c r="J837" t="str">
        <f>IF(_xlfn.XLOOKUP($C837,customers!$A:$A,customers!F:F," ",0) = 0, "N/A", _xlfn.XLOOKUP($C837,customers!$A:$A,customers!F:F," ",0))</f>
        <v>Tucson</v>
      </c>
      <c r="K837" t="str">
        <f>IF(_xlfn.XLOOKUP($C837,customers!$A:$A,customers!G:G," ",0) = 0, "N/A", _xlfn.XLOOKUP($C837,customers!$A:$A,customers!G:G," ",0))</f>
        <v>United States</v>
      </c>
      <c r="L837">
        <f>IF(_xlfn.XLOOKUP($C837,customers!$A:$A,customers!H:H," ",0) = 0, "N/A", _xlfn.XLOOKUP($C837,customers!$A:$A,customers!H:H," ",0))</f>
        <v>85732</v>
      </c>
      <c r="M837" t="str">
        <f>IF(_xlfn.XLOOKUP($C837,customers!$A:$A,customers!I:I," ",0) = 0, "N/A", _xlfn.XLOOKUP($C837,customers!$A:$A,customers!I:I," ",0))</f>
        <v>Yes</v>
      </c>
      <c r="N837" t="str">
        <f>_xlfn.XLOOKUP($D837,products!$A:$A,products!B:B,,0)</f>
        <v>Exc</v>
      </c>
      <c r="O837" t="str">
        <f>_xlfn.XLOOKUP($D837,products!$A:$A,products!C:C,,0)</f>
        <v>L</v>
      </c>
      <c r="P837">
        <f>_xlfn.XLOOKUP($D837,products!$A:$A,products!D:D,,0)</f>
        <v>0.5</v>
      </c>
      <c r="Q837">
        <f>_xlfn.XLOOKUP($D837,products!$A:$A,products!E:E,,0)</f>
        <v>8.91</v>
      </c>
      <c r="R837">
        <f>_xlfn.XLOOKUP($D837,products!$A:$A,products!F:F,,0)</f>
        <v>1.782</v>
      </c>
      <c r="S837">
        <f>_xlfn.XLOOKUP($D837,products!$A:$A,products!G:G,,0)</f>
        <v>0.98009999999999997</v>
      </c>
      <c r="T837">
        <f t="shared" si="13"/>
        <v>8.91</v>
      </c>
    </row>
    <row r="838" spans="1:20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t="str">
        <f>IF(_xlfn.XLOOKUP($C838,customers!$A:$A,customers!B:B," ",0) = 0, "N/A", _xlfn.XLOOKUP($C838,customers!$A:$A,customers!B:B," ",0))</f>
        <v>Frans Habbergham</v>
      </c>
      <c r="G838" t="str">
        <f>IF(_xlfn.XLOOKUP($C838,customers!$A:$A,customers!C:C," ",0) = 0, "N/A", _xlfn.XLOOKUP(C838,customers!$A:$A,customers!C:C," ",0))</f>
        <v>fhabberghamn8@discovery.com</v>
      </c>
      <c r="H838" t="str">
        <f>IF(_xlfn.XLOOKUP(C838,customers!A:A,customers!D:D," ",0) = 0, "N/A", _xlfn.XLOOKUP(C838,customers!A:A,customers!D:D," ",0))</f>
        <v>+1 (775) 814-9362</v>
      </c>
      <c r="I838" t="str">
        <f>IF(_xlfn.XLOOKUP($C838,customers!$A:$A,customers!E:E," ",0) = 0, "N/A", _xlfn.XLOOKUP($C838,customers!$A:$A,customers!E:E," ",0))</f>
        <v>76 Fallview Crossing</v>
      </c>
      <c r="J838" t="str">
        <f>IF(_xlfn.XLOOKUP($C838,customers!$A:$A,customers!F:F," ",0) = 0, "N/A", _xlfn.XLOOKUP($C838,customers!$A:$A,customers!F:F," ",0))</f>
        <v>Sparks</v>
      </c>
      <c r="K838" t="str">
        <f>IF(_xlfn.XLOOKUP($C838,customers!$A:$A,customers!G:G," ",0) = 0, "N/A", _xlfn.XLOOKUP($C838,customers!$A:$A,customers!G:G," ",0))</f>
        <v>United States</v>
      </c>
      <c r="L838">
        <f>IF(_xlfn.XLOOKUP($C838,customers!$A:$A,customers!H:H," ",0) = 0, "N/A", _xlfn.XLOOKUP($C838,customers!$A:$A,customers!H:H," ",0))</f>
        <v>89436</v>
      </c>
      <c r="M838" t="str">
        <f>IF(_xlfn.XLOOKUP($C838,customers!$A:$A,customers!I:I," ",0) = 0, "N/A", _xlfn.XLOOKUP($C838,customers!$A:$A,customers!I:I," ",0))</f>
        <v>No</v>
      </c>
      <c r="N838" t="str">
        <f>_xlfn.XLOOKUP($D838,products!$A:$A,products!B:B,,0)</f>
        <v>Ara</v>
      </c>
      <c r="O838" t="str">
        <f>_xlfn.XLOOKUP($D838,products!$A:$A,products!C:C,,0)</f>
        <v>D</v>
      </c>
      <c r="P838">
        <f>_xlfn.XLOOKUP($D838,products!$A:$A,products!D:D,,0)</f>
        <v>0.2</v>
      </c>
      <c r="Q838">
        <f>_xlfn.XLOOKUP($D838,products!$A:$A,products!E:E,,0)</f>
        <v>2.9849999999999999</v>
      </c>
      <c r="R838">
        <f>_xlfn.XLOOKUP($D838,products!$A:$A,products!F:F,,0)</f>
        <v>1.4924999999999999</v>
      </c>
      <c r="S838">
        <f>_xlfn.XLOOKUP($D838,products!$A:$A,products!G:G,,0)</f>
        <v>0.26865</v>
      </c>
      <c r="T838">
        <f t="shared" si="13"/>
        <v>11.94</v>
      </c>
    </row>
    <row r="839" spans="1:20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t="str">
        <f>IF(_xlfn.XLOOKUP($C839,customers!$A:$A,customers!B:B," ",0) = 0, "N/A", _xlfn.XLOOKUP($C839,customers!$A:$A,customers!B:B," ",0))</f>
        <v>Allis Wilmore</v>
      </c>
      <c r="G839" t="str">
        <f>IF(_xlfn.XLOOKUP($C839,customers!$A:$A,customers!C:C," ",0) = 0, "N/A", _xlfn.XLOOKUP(C839,customers!$A:$A,customers!C:C," ",0))</f>
        <v>N/A</v>
      </c>
      <c r="H839" t="str">
        <f>IF(_xlfn.XLOOKUP(C839,customers!A:A,customers!D:D," ",0) = 0, "N/A", _xlfn.XLOOKUP(C839,customers!A:A,customers!D:D," ",0))</f>
        <v>+1 (713) 984-5207</v>
      </c>
      <c r="I839" t="str">
        <f>IF(_xlfn.XLOOKUP($C839,customers!$A:$A,customers!E:E," ",0) = 0, "N/A", _xlfn.XLOOKUP($C839,customers!$A:$A,customers!E:E," ",0))</f>
        <v>94 Moulton Street</v>
      </c>
      <c r="J839" t="str">
        <f>IF(_xlfn.XLOOKUP($C839,customers!$A:$A,customers!F:F," ",0) = 0, "N/A", _xlfn.XLOOKUP($C839,customers!$A:$A,customers!F:F," ",0))</f>
        <v>Houston</v>
      </c>
      <c r="K839" t="str">
        <f>IF(_xlfn.XLOOKUP($C839,customers!$A:$A,customers!G:G," ",0) = 0, "N/A", _xlfn.XLOOKUP($C839,customers!$A:$A,customers!G:G," ",0))</f>
        <v>United States</v>
      </c>
      <c r="L839">
        <f>IF(_xlfn.XLOOKUP($C839,customers!$A:$A,customers!H:H," ",0) = 0, "N/A", _xlfn.XLOOKUP($C839,customers!$A:$A,customers!H:H," ",0))</f>
        <v>77260</v>
      </c>
      <c r="M839" t="str">
        <f>IF(_xlfn.XLOOKUP($C839,customers!$A:$A,customers!I:I," ",0) = 0, "N/A", _xlfn.XLOOKUP($C839,customers!$A:$A,customers!I:I," ",0))</f>
        <v>No</v>
      </c>
      <c r="N839" t="str">
        <f>_xlfn.XLOOKUP($D839,products!$A:$A,products!B:B,,0)</f>
        <v>Lib</v>
      </c>
      <c r="O839" t="str">
        <f>_xlfn.XLOOKUP($D839,products!$A:$A,products!C:C,,0)</f>
        <v>M</v>
      </c>
      <c r="P839">
        <f>_xlfn.XLOOKUP($D839,products!$A:$A,products!D:D,,0)</f>
        <v>2.5</v>
      </c>
      <c r="Q839">
        <f>_xlfn.XLOOKUP($D839,products!$A:$A,products!E:E,,0)</f>
        <v>33.464999999999996</v>
      </c>
      <c r="R839">
        <f>_xlfn.XLOOKUP($D839,products!$A:$A,products!F:F,,0)</f>
        <v>1.3385999999999998</v>
      </c>
      <c r="S839">
        <f>_xlfn.XLOOKUP($D839,products!$A:$A,products!G:G,,0)</f>
        <v>4.3504499999999995</v>
      </c>
      <c r="T839">
        <f t="shared" si="13"/>
        <v>100.39499999999998</v>
      </c>
    </row>
    <row r="840" spans="1:20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t="str">
        <f>IF(_xlfn.XLOOKUP($C840,customers!$A:$A,customers!B:B," ",0) = 0, "N/A", _xlfn.XLOOKUP($C840,customers!$A:$A,customers!B:B," ",0))</f>
        <v>Romain Avrashin</v>
      </c>
      <c r="G840" t="str">
        <f>IF(_xlfn.XLOOKUP($C840,customers!$A:$A,customers!C:C," ",0) = 0, "N/A", _xlfn.XLOOKUP(C840,customers!$A:$A,customers!C:C," ",0))</f>
        <v>ravrashinna@tamu.edu</v>
      </c>
      <c r="H840" t="str">
        <f>IF(_xlfn.XLOOKUP(C840,customers!A:A,customers!D:D," ",0) = 0, "N/A", _xlfn.XLOOKUP(C840,customers!A:A,customers!D:D," ",0))</f>
        <v>+1 (202) 973-9890</v>
      </c>
      <c r="I840" t="str">
        <f>IF(_xlfn.XLOOKUP($C840,customers!$A:$A,customers!E:E," ",0) = 0, "N/A", _xlfn.XLOOKUP($C840,customers!$A:$A,customers!E:E," ",0))</f>
        <v>88 Westerfield Point</v>
      </c>
      <c r="J840" t="str">
        <f>IF(_xlfn.XLOOKUP($C840,customers!$A:$A,customers!F:F," ",0) = 0, "N/A", _xlfn.XLOOKUP($C840,customers!$A:$A,customers!F:F," ",0))</f>
        <v>Washington</v>
      </c>
      <c r="K840" t="str">
        <f>IF(_xlfn.XLOOKUP($C840,customers!$A:$A,customers!G:G," ",0) = 0, "N/A", _xlfn.XLOOKUP($C840,customers!$A:$A,customers!G:G," ",0))</f>
        <v>United States</v>
      </c>
      <c r="L840">
        <f>IF(_xlfn.XLOOKUP($C840,customers!$A:$A,customers!H:H," ",0) = 0, "N/A", _xlfn.XLOOKUP($C840,customers!$A:$A,customers!H:H," ",0))</f>
        <v>20067</v>
      </c>
      <c r="M840" t="str">
        <f>IF(_xlfn.XLOOKUP($C840,customers!$A:$A,customers!I:I," ",0) = 0, "N/A", _xlfn.XLOOKUP($C840,customers!$A:$A,customers!I:I," ",0))</f>
        <v>No</v>
      </c>
      <c r="N840" t="str">
        <f>_xlfn.XLOOKUP($D840,products!$A:$A,products!B:B,,0)</f>
        <v>Ara</v>
      </c>
      <c r="O840" t="str">
        <f>_xlfn.XLOOKUP($D840,products!$A:$A,products!C:C,,0)</f>
        <v>D</v>
      </c>
      <c r="P840">
        <f>_xlfn.XLOOKUP($D840,products!$A:$A,products!D:D,,0)</f>
        <v>2.5</v>
      </c>
      <c r="Q840">
        <f>_xlfn.XLOOKUP($D840,products!$A:$A,products!E:E,,0)</f>
        <v>22.884999999999998</v>
      </c>
      <c r="R840">
        <f>_xlfn.XLOOKUP($D840,products!$A:$A,products!F:F,,0)</f>
        <v>0.91539999999999988</v>
      </c>
      <c r="S840">
        <f>_xlfn.XLOOKUP($D840,products!$A:$A,products!G:G,,0)</f>
        <v>2.0596499999999995</v>
      </c>
      <c r="T840">
        <f t="shared" si="13"/>
        <v>114.42499999999998</v>
      </c>
    </row>
    <row r="841" spans="1:20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t="str">
        <f>IF(_xlfn.XLOOKUP($C841,customers!$A:$A,customers!B:B," ",0) = 0, "N/A", _xlfn.XLOOKUP($C841,customers!$A:$A,customers!B:B," ",0))</f>
        <v>Miran Doidge</v>
      </c>
      <c r="G841" t="str">
        <f>IF(_xlfn.XLOOKUP($C841,customers!$A:$A,customers!C:C," ",0) = 0, "N/A", _xlfn.XLOOKUP(C841,customers!$A:$A,customers!C:C," ",0))</f>
        <v>mdoidgenb@etsy.com</v>
      </c>
      <c r="H841" t="str">
        <f>IF(_xlfn.XLOOKUP(C841,customers!A:A,customers!D:D," ",0) = 0, "N/A", _xlfn.XLOOKUP(C841,customers!A:A,customers!D:D," ",0))</f>
        <v>+1 (831) 955-4716</v>
      </c>
      <c r="I841" t="str">
        <f>IF(_xlfn.XLOOKUP($C841,customers!$A:$A,customers!E:E," ",0) = 0, "N/A", _xlfn.XLOOKUP($C841,customers!$A:$A,customers!E:E," ",0))</f>
        <v>94 Del Mar Lane</v>
      </c>
      <c r="J841" t="str">
        <f>IF(_xlfn.XLOOKUP($C841,customers!$A:$A,customers!F:F," ",0) = 0, "N/A", _xlfn.XLOOKUP($C841,customers!$A:$A,customers!F:F," ",0))</f>
        <v>Salinas</v>
      </c>
      <c r="K841" t="str">
        <f>IF(_xlfn.XLOOKUP($C841,customers!$A:$A,customers!G:G," ",0) = 0, "N/A", _xlfn.XLOOKUP($C841,customers!$A:$A,customers!G:G," ",0))</f>
        <v>United States</v>
      </c>
      <c r="L841">
        <f>IF(_xlfn.XLOOKUP($C841,customers!$A:$A,customers!H:H," ",0) = 0, "N/A", _xlfn.XLOOKUP($C841,customers!$A:$A,customers!H:H," ",0))</f>
        <v>93907</v>
      </c>
      <c r="M841" t="str">
        <f>IF(_xlfn.XLOOKUP($C841,customers!$A:$A,customers!I:I," ",0) = 0, "N/A", _xlfn.XLOOKUP($C841,customers!$A:$A,customers!I:I," ",0))</f>
        <v>No</v>
      </c>
      <c r="N841" t="str">
        <f>_xlfn.XLOOKUP($D841,products!$A:$A,products!B:B,,0)</f>
        <v>Exc</v>
      </c>
      <c r="O841" t="str">
        <f>_xlfn.XLOOKUP($D841,products!$A:$A,products!C:C,,0)</f>
        <v>M</v>
      </c>
      <c r="P841">
        <f>_xlfn.XLOOKUP($D841,products!$A:$A,products!D:D,,0)</f>
        <v>0.5</v>
      </c>
      <c r="Q841">
        <f>_xlfn.XLOOKUP($D841,products!$A:$A,products!E:E,,0)</f>
        <v>8.25</v>
      </c>
      <c r="R841">
        <f>_xlfn.XLOOKUP($D841,products!$A:$A,products!F:F,,0)</f>
        <v>1.65</v>
      </c>
      <c r="S841">
        <f>_xlfn.XLOOKUP($D841,products!$A:$A,products!G:G,,0)</f>
        <v>0.90749999999999997</v>
      </c>
      <c r="T841">
        <f t="shared" si="13"/>
        <v>41.25</v>
      </c>
    </row>
    <row r="842" spans="1:20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t="str">
        <f>IF(_xlfn.XLOOKUP($C842,customers!$A:$A,customers!B:B," ",0) = 0, "N/A", _xlfn.XLOOKUP($C842,customers!$A:$A,customers!B:B," ",0))</f>
        <v>Janeva Edinboro</v>
      </c>
      <c r="G842" t="str">
        <f>IF(_xlfn.XLOOKUP($C842,customers!$A:$A,customers!C:C," ",0) = 0, "N/A", _xlfn.XLOOKUP(C842,customers!$A:$A,customers!C:C," ",0))</f>
        <v>jedinboronc@reverbnation.com</v>
      </c>
      <c r="H842" t="str">
        <f>IF(_xlfn.XLOOKUP(C842,customers!A:A,customers!D:D," ",0) = 0, "N/A", _xlfn.XLOOKUP(C842,customers!A:A,customers!D:D," ",0))</f>
        <v>+1 (754) 219-4187</v>
      </c>
      <c r="I842" t="str">
        <f>IF(_xlfn.XLOOKUP($C842,customers!$A:$A,customers!E:E," ",0) = 0, "N/A", _xlfn.XLOOKUP($C842,customers!$A:$A,customers!E:E," ",0))</f>
        <v>24 Bowman Point</v>
      </c>
      <c r="J842" t="str">
        <f>IF(_xlfn.XLOOKUP($C842,customers!$A:$A,customers!F:F," ",0) = 0, "N/A", _xlfn.XLOOKUP($C842,customers!$A:$A,customers!F:F," ",0))</f>
        <v>Fort Lauderdale</v>
      </c>
      <c r="K842" t="str">
        <f>IF(_xlfn.XLOOKUP($C842,customers!$A:$A,customers!G:G," ",0) = 0, "N/A", _xlfn.XLOOKUP($C842,customers!$A:$A,customers!G:G," ",0))</f>
        <v>United States</v>
      </c>
      <c r="L842">
        <f>IF(_xlfn.XLOOKUP($C842,customers!$A:$A,customers!H:H," ",0) = 0, "N/A", _xlfn.XLOOKUP($C842,customers!$A:$A,customers!H:H," ",0))</f>
        <v>33345</v>
      </c>
      <c r="M842" t="str">
        <f>IF(_xlfn.XLOOKUP($C842,customers!$A:$A,customers!I:I," ",0) = 0, "N/A", _xlfn.XLOOKUP($C842,customers!$A:$A,customers!I:I," ",0))</f>
        <v>Yes</v>
      </c>
      <c r="N842" t="str">
        <f>_xlfn.XLOOKUP($D842,products!$A:$A,products!B:B,,0)</f>
        <v>Rob</v>
      </c>
      <c r="O842" t="str">
        <f>_xlfn.XLOOKUP($D842,products!$A:$A,products!C:C,,0)</f>
        <v>L</v>
      </c>
      <c r="P842">
        <f>_xlfn.XLOOKUP($D842,products!$A:$A,products!D:D,,0)</f>
        <v>0.5</v>
      </c>
      <c r="Q842">
        <f>_xlfn.XLOOKUP($D842,products!$A:$A,products!E:E,,0)</f>
        <v>7.169999999999999</v>
      </c>
      <c r="R842">
        <f>_xlfn.XLOOKUP($D842,products!$A:$A,products!F:F,,0)</f>
        <v>1.4339999999999997</v>
      </c>
      <c r="S842">
        <f>_xlfn.XLOOKUP($D842,products!$A:$A,products!G:G,,0)</f>
        <v>0.43019999999999992</v>
      </c>
      <c r="T842">
        <f t="shared" si="13"/>
        <v>28.679999999999996</v>
      </c>
    </row>
    <row r="843" spans="1:20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t="str">
        <f>IF(_xlfn.XLOOKUP($C843,customers!$A:$A,customers!B:B," ",0) = 0, "N/A", _xlfn.XLOOKUP($C843,customers!$A:$A,customers!B:B," ",0))</f>
        <v>Trumaine Tewelson</v>
      </c>
      <c r="G843" t="str">
        <f>IF(_xlfn.XLOOKUP($C843,customers!$A:$A,customers!C:C," ",0) = 0, "N/A", _xlfn.XLOOKUP(C843,customers!$A:$A,customers!C:C," ",0))</f>
        <v>ttewelsonnd@cdbaby.com</v>
      </c>
      <c r="H843" t="str">
        <f>IF(_xlfn.XLOOKUP(C843,customers!A:A,customers!D:D," ",0) = 0, "N/A", _xlfn.XLOOKUP(C843,customers!A:A,customers!D:D," ",0))</f>
        <v>N/A</v>
      </c>
      <c r="I843" t="str">
        <f>IF(_xlfn.XLOOKUP($C843,customers!$A:$A,customers!E:E," ",0) = 0, "N/A", _xlfn.XLOOKUP($C843,customers!$A:$A,customers!E:E," ",0))</f>
        <v>903 Scoville Court</v>
      </c>
      <c r="J843" t="str">
        <f>IF(_xlfn.XLOOKUP($C843,customers!$A:$A,customers!F:F," ",0) = 0, "N/A", _xlfn.XLOOKUP($C843,customers!$A:$A,customers!F:F," ",0))</f>
        <v>El Paso</v>
      </c>
      <c r="K843" t="str">
        <f>IF(_xlfn.XLOOKUP($C843,customers!$A:$A,customers!G:G," ",0) = 0, "N/A", _xlfn.XLOOKUP($C843,customers!$A:$A,customers!G:G," ",0))</f>
        <v>United States</v>
      </c>
      <c r="L843">
        <f>IF(_xlfn.XLOOKUP($C843,customers!$A:$A,customers!H:H," ",0) = 0, "N/A", _xlfn.XLOOKUP($C843,customers!$A:$A,customers!H:H," ",0))</f>
        <v>88553</v>
      </c>
      <c r="M843" t="str">
        <f>IF(_xlfn.XLOOKUP($C843,customers!$A:$A,customers!I:I," ",0) = 0, "N/A", _xlfn.XLOOKUP($C843,customers!$A:$A,customers!I:I," ",0))</f>
        <v>No</v>
      </c>
      <c r="N843" t="str">
        <f>_xlfn.XLOOKUP($D843,products!$A:$A,products!B:B,,0)</f>
        <v>Lib</v>
      </c>
      <c r="O843" t="str">
        <f>_xlfn.XLOOKUP($D843,products!$A:$A,products!C:C,,0)</f>
        <v>M</v>
      </c>
      <c r="P843">
        <f>_xlfn.XLOOKUP($D843,products!$A:$A,products!D:D,,0)</f>
        <v>0.2</v>
      </c>
      <c r="Q843">
        <f>_xlfn.XLOOKUP($D843,products!$A:$A,products!E:E,,0)</f>
        <v>4.3650000000000002</v>
      </c>
      <c r="R843">
        <f>_xlfn.XLOOKUP($D843,products!$A:$A,products!F:F,,0)</f>
        <v>2.1825000000000001</v>
      </c>
      <c r="S843">
        <f>_xlfn.XLOOKUP($D843,products!$A:$A,products!G:G,,0)</f>
        <v>0.56745000000000001</v>
      </c>
      <c r="T843">
        <f t="shared" si="13"/>
        <v>4.3650000000000002</v>
      </c>
    </row>
    <row r="844" spans="1:20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t="str">
        <f>IF(_xlfn.XLOOKUP($C844,customers!$A:$A,customers!B:B," ",0) = 0, "N/A", _xlfn.XLOOKUP($C844,customers!$A:$A,customers!B:B," ",0))</f>
        <v>Odelia Skerme</v>
      </c>
      <c r="G844" t="str">
        <f>IF(_xlfn.XLOOKUP($C844,customers!$A:$A,customers!C:C," ",0) = 0, "N/A", _xlfn.XLOOKUP(C844,customers!$A:$A,customers!C:C," ",0))</f>
        <v>oskermen3@hatena.ne.jp</v>
      </c>
      <c r="H844" t="str">
        <f>IF(_xlfn.XLOOKUP(C844,customers!A:A,customers!D:D," ",0) = 0, "N/A", _xlfn.XLOOKUP(C844,customers!A:A,customers!D:D," ",0))</f>
        <v>+1 (405) 615-0298</v>
      </c>
      <c r="I844" t="str">
        <f>IF(_xlfn.XLOOKUP($C844,customers!$A:$A,customers!E:E," ",0) = 0, "N/A", _xlfn.XLOOKUP($C844,customers!$A:$A,customers!E:E," ",0))</f>
        <v>4 Tony Circle</v>
      </c>
      <c r="J844" t="str">
        <f>IF(_xlfn.XLOOKUP($C844,customers!$A:$A,customers!F:F," ",0) = 0, "N/A", _xlfn.XLOOKUP($C844,customers!$A:$A,customers!F:F," ",0))</f>
        <v>Oklahoma City</v>
      </c>
      <c r="K844" t="str">
        <f>IF(_xlfn.XLOOKUP($C844,customers!$A:$A,customers!G:G," ",0) = 0, "N/A", _xlfn.XLOOKUP($C844,customers!$A:$A,customers!G:G," ",0))</f>
        <v>United States</v>
      </c>
      <c r="L844">
        <f>IF(_xlfn.XLOOKUP($C844,customers!$A:$A,customers!H:H," ",0) = 0, "N/A", _xlfn.XLOOKUP($C844,customers!$A:$A,customers!H:H," ",0))</f>
        <v>73167</v>
      </c>
      <c r="M844" t="str">
        <f>IF(_xlfn.XLOOKUP($C844,customers!$A:$A,customers!I:I," ",0) = 0, "N/A", _xlfn.XLOOKUP($C844,customers!$A:$A,customers!I:I," ",0))</f>
        <v>Yes</v>
      </c>
      <c r="N844" t="str">
        <f>_xlfn.XLOOKUP($D844,products!$A:$A,products!B:B,,0)</f>
        <v>Exc</v>
      </c>
      <c r="O844" t="str">
        <f>_xlfn.XLOOKUP($D844,products!$A:$A,products!C:C,,0)</f>
        <v>M</v>
      </c>
      <c r="P844">
        <f>_xlfn.XLOOKUP($D844,products!$A:$A,products!D:D,,0)</f>
        <v>0.2</v>
      </c>
      <c r="Q844">
        <f>_xlfn.XLOOKUP($D844,products!$A:$A,products!E:E,,0)</f>
        <v>4.125</v>
      </c>
      <c r="R844">
        <f>_xlfn.XLOOKUP($D844,products!$A:$A,products!F:F,,0)</f>
        <v>2.0625</v>
      </c>
      <c r="S844">
        <f>_xlfn.XLOOKUP($D844,products!$A:$A,products!G:G,,0)</f>
        <v>0.45374999999999999</v>
      </c>
      <c r="T844">
        <f t="shared" si="13"/>
        <v>8.25</v>
      </c>
    </row>
    <row r="845" spans="1:20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t="str">
        <f>IF(_xlfn.XLOOKUP($C845,customers!$A:$A,customers!B:B," ",0) = 0, "N/A", _xlfn.XLOOKUP($C845,customers!$A:$A,customers!B:B," ",0))</f>
        <v>De Drewitt</v>
      </c>
      <c r="G845" t="str">
        <f>IF(_xlfn.XLOOKUP($C845,customers!$A:$A,customers!C:C," ",0) = 0, "N/A", _xlfn.XLOOKUP(C845,customers!$A:$A,customers!C:C," ",0))</f>
        <v>ddrewittnf@mapquest.com</v>
      </c>
      <c r="H845" t="str">
        <f>IF(_xlfn.XLOOKUP(C845,customers!A:A,customers!D:D," ",0) = 0, "N/A", _xlfn.XLOOKUP(C845,customers!A:A,customers!D:D," ",0))</f>
        <v>+1 (571) 504-1175</v>
      </c>
      <c r="I845" t="str">
        <f>IF(_xlfn.XLOOKUP($C845,customers!$A:$A,customers!E:E," ",0) = 0, "N/A", _xlfn.XLOOKUP($C845,customers!$A:$A,customers!E:E," ",0))</f>
        <v>6 Tomscot Hill</v>
      </c>
      <c r="J845" t="str">
        <f>IF(_xlfn.XLOOKUP($C845,customers!$A:$A,customers!F:F," ",0) = 0, "N/A", _xlfn.XLOOKUP($C845,customers!$A:$A,customers!F:F," ",0))</f>
        <v>Alexandria</v>
      </c>
      <c r="K845" t="str">
        <f>IF(_xlfn.XLOOKUP($C845,customers!$A:$A,customers!G:G," ",0) = 0, "N/A", _xlfn.XLOOKUP($C845,customers!$A:$A,customers!G:G," ",0))</f>
        <v>United States</v>
      </c>
      <c r="L845">
        <f>IF(_xlfn.XLOOKUP($C845,customers!$A:$A,customers!H:H," ",0) = 0, "N/A", _xlfn.XLOOKUP($C845,customers!$A:$A,customers!H:H," ",0))</f>
        <v>22313</v>
      </c>
      <c r="M845" t="str">
        <f>IF(_xlfn.XLOOKUP($C845,customers!$A:$A,customers!I:I," ",0) = 0, "N/A", _xlfn.XLOOKUP($C845,customers!$A:$A,customers!I:I," ",0))</f>
        <v>Yes</v>
      </c>
      <c r="N845" t="str">
        <f>_xlfn.XLOOKUP($D845,products!$A:$A,products!B:B,,0)</f>
        <v>Exc</v>
      </c>
      <c r="O845" t="str">
        <f>_xlfn.XLOOKUP($D845,products!$A:$A,products!C:C,,0)</f>
        <v>M</v>
      </c>
      <c r="P845">
        <f>_xlfn.XLOOKUP($D845,products!$A:$A,products!D:D,,0)</f>
        <v>0.2</v>
      </c>
      <c r="Q845">
        <f>_xlfn.XLOOKUP($D845,products!$A:$A,products!E:E,,0)</f>
        <v>4.125</v>
      </c>
      <c r="R845">
        <f>_xlfn.XLOOKUP($D845,products!$A:$A,products!F:F,,0)</f>
        <v>2.0625</v>
      </c>
      <c r="S845">
        <f>_xlfn.XLOOKUP($D845,products!$A:$A,products!G:G,,0)</f>
        <v>0.45374999999999999</v>
      </c>
      <c r="T845">
        <f t="shared" si="13"/>
        <v>8.25</v>
      </c>
    </row>
    <row r="846" spans="1:20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t="str">
        <f>IF(_xlfn.XLOOKUP($C846,customers!$A:$A,customers!B:B," ",0) = 0, "N/A", _xlfn.XLOOKUP($C846,customers!$A:$A,customers!B:B," ",0))</f>
        <v>Adelheid Gladhill</v>
      </c>
      <c r="G846" t="str">
        <f>IF(_xlfn.XLOOKUP($C846,customers!$A:$A,customers!C:C," ",0) = 0, "N/A", _xlfn.XLOOKUP(C846,customers!$A:$A,customers!C:C," ",0))</f>
        <v>agladhillng@stanford.edu</v>
      </c>
      <c r="H846" t="str">
        <f>IF(_xlfn.XLOOKUP(C846,customers!A:A,customers!D:D," ",0) = 0, "N/A", _xlfn.XLOOKUP(C846,customers!A:A,customers!D:D," ",0))</f>
        <v>+1 (410) 991-5601</v>
      </c>
      <c r="I846" t="str">
        <f>IF(_xlfn.XLOOKUP($C846,customers!$A:$A,customers!E:E," ",0) = 0, "N/A", _xlfn.XLOOKUP($C846,customers!$A:$A,customers!E:E," ",0))</f>
        <v>36 Atwood Plaza</v>
      </c>
      <c r="J846" t="str">
        <f>IF(_xlfn.XLOOKUP($C846,customers!$A:$A,customers!F:F," ",0) = 0, "N/A", _xlfn.XLOOKUP($C846,customers!$A:$A,customers!F:F," ",0))</f>
        <v>Baltimore</v>
      </c>
      <c r="K846" t="str">
        <f>IF(_xlfn.XLOOKUP($C846,customers!$A:$A,customers!G:G," ",0) = 0, "N/A", _xlfn.XLOOKUP($C846,customers!$A:$A,customers!G:G," ",0))</f>
        <v>United States</v>
      </c>
      <c r="L846">
        <f>IF(_xlfn.XLOOKUP($C846,customers!$A:$A,customers!H:H," ",0) = 0, "N/A", _xlfn.XLOOKUP($C846,customers!$A:$A,customers!H:H," ",0))</f>
        <v>21290</v>
      </c>
      <c r="M846" t="str">
        <f>IF(_xlfn.XLOOKUP($C846,customers!$A:$A,customers!I:I," ",0) = 0, "N/A", _xlfn.XLOOKUP($C846,customers!$A:$A,customers!I:I," ",0))</f>
        <v>Yes</v>
      </c>
      <c r="N846" t="str">
        <f>_xlfn.XLOOKUP($D846,products!$A:$A,products!B:B,,0)</f>
        <v>Ara</v>
      </c>
      <c r="O846" t="str">
        <f>_xlfn.XLOOKUP($D846,products!$A:$A,products!C:C,,0)</f>
        <v>D</v>
      </c>
      <c r="P846">
        <f>_xlfn.XLOOKUP($D846,products!$A:$A,products!D:D,,0)</f>
        <v>0.5</v>
      </c>
      <c r="Q846">
        <f>_xlfn.XLOOKUP($D846,products!$A:$A,products!E:E,,0)</f>
        <v>5.97</v>
      </c>
      <c r="R846">
        <f>_xlfn.XLOOKUP($D846,products!$A:$A,products!F:F,,0)</f>
        <v>1.194</v>
      </c>
      <c r="S846">
        <f>_xlfn.XLOOKUP($D846,products!$A:$A,products!G:G,,0)</f>
        <v>0.5373</v>
      </c>
      <c r="T846">
        <f t="shared" si="13"/>
        <v>35.82</v>
      </c>
    </row>
    <row r="847" spans="1:20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t="str">
        <f>IF(_xlfn.XLOOKUP($C847,customers!$A:$A,customers!B:B," ",0) = 0, "N/A", _xlfn.XLOOKUP($C847,customers!$A:$A,customers!B:B," ",0))</f>
        <v>Murielle Lorinez</v>
      </c>
      <c r="G847" t="str">
        <f>IF(_xlfn.XLOOKUP($C847,customers!$A:$A,customers!C:C," ",0) = 0, "N/A", _xlfn.XLOOKUP(C847,customers!$A:$A,customers!C:C," ",0))</f>
        <v>mlorineznh@whitehouse.gov</v>
      </c>
      <c r="H847" t="str">
        <f>IF(_xlfn.XLOOKUP(C847,customers!A:A,customers!D:D," ",0) = 0, "N/A", _xlfn.XLOOKUP(C847,customers!A:A,customers!D:D," ",0))</f>
        <v>N/A</v>
      </c>
      <c r="I847" t="str">
        <f>IF(_xlfn.XLOOKUP($C847,customers!$A:$A,customers!E:E," ",0) = 0, "N/A", _xlfn.XLOOKUP($C847,customers!$A:$A,customers!E:E," ",0))</f>
        <v>029 Bluejay Circle</v>
      </c>
      <c r="J847" t="str">
        <f>IF(_xlfn.XLOOKUP($C847,customers!$A:$A,customers!F:F," ",0) = 0, "N/A", _xlfn.XLOOKUP($C847,customers!$A:$A,customers!F:F," ",0))</f>
        <v>Evansville</v>
      </c>
      <c r="K847" t="str">
        <f>IF(_xlfn.XLOOKUP($C847,customers!$A:$A,customers!G:G," ",0) = 0, "N/A", _xlfn.XLOOKUP($C847,customers!$A:$A,customers!G:G," ",0))</f>
        <v>United States</v>
      </c>
      <c r="L847">
        <f>IF(_xlfn.XLOOKUP($C847,customers!$A:$A,customers!H:H," ",0) = 0, "N/A", _xlfn.XLOOKUP($C847,customers!$A:$A,customers!H:H," ",0))</f>
        <v>47732</v>
      </c>
      <c r="M847" t="str">
        <f>IF(_xlfn.XLOOKUP($C847,customers!$A:$A,customers!I:I," ",0) = 0, "N/A", _xlfn.XLOOKUP($C847,customers!$A:$A,customers!I:I," ",0))</f>
        <v>No</v>
      </c>
      <c r="N847" t="str">
        <f>_xlfn.XLOOKUP($D847,products!$A:$A,products!B:B,,0)</f>
        <v>Exc</v>
      </c>
      <c r="O847" t="str">
        <f>_xlfn.XLOOKUP($D847,products!$A:$A,products!C:C,,0)</f>
        <v>D</v>
      </c>
      <c r="P847">
        <f>_xlfn.XLOOKUP($D847,products!$A:$A,products!D:D,,0)</f>
        <v>2.5</v>
      </c>
      <c r="Q847">
        <f>_xlfn.XLOOKUP($D847,products!$A:$A,products!E:E,,0)</f>
        <v>27.945</v>
      </c>
      <c r="R847">
        <f>_xlfn.XLOOKUP($D847,products!$A:$A,products!F:F,,0)</f>
        <v>1.1177999999999999</v>
      </c>
      <c r="S847">
        <f>_xlfn.XLOOKUP($D847,products!$A:$A,products!G:G,,0)</f>
        <v>3.07395</v>
      </c>
      <c r="T847">
        <f t="shared" si="13"/>
        <v>167.67000000000002</v>
      </c>
    </row>
    <row r="848" spans="1:20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t="str">
        <f>IF(_xlfn.XLOOKUP($C848,customers!$A:$A,customers!B:B," ",0) = 0, "N/A", _xlfn.XLOOKUP($C848,customers!$A:$A,customers!B:B," ",0))</f>
        <v>Edin Mathe</v>
      </c>
      <c r="G848" t="str">
        <f>IF(_xlfn.XLOOKUP($C848,customers!$A:$A,customers!C:C," ",0) = 0, "N/A", _xlfn.XLOOKUP(C848,customers!$A:$A,customers!C:C," ",0))</f>
        <v>N/A</v>
      </c>
      <c r="H848" t="str">
        <f>IF(_xlfn.XLOOKUP(C848,customers!A:A,customers!D:D," ",0) = 0, "N/A", _xlfn.XLOOKUP(C848,customers!A:A,customers!D:D," ",0))</f>
        <v>+1 (404) 514-8311</v>
      </c>
      <c r="I848" t="str">
        <f>IF(_xlfn.XLOOKUP($C848,customers!$A:$A,customers!E:E," ",0) = 0, "N/A", _xlfn.XLOOKUP($C848,customers!$A:$A,customers!E:E," ",0))</f>
        <v>49261 Merry Crossing</v>
      </c>
      <c r="J848" t="str">
        <f>IF(_xlfn.XLOOKUP($C848,customers!$A:$A,customers!F:F," ",0) = 0, "N/A", _xlfn.XLOOKUP($C848,customers!$A:$A,customers!F:F," ",0))</f>
        <v>Lawrenceville</v>
      </c>
      <c r="K848" t="str">
        <f>IF(_xlfn.XLOOKUP($C848,customers!$A:$A,customers!G:G," ",0) = 0, "N/A", _xlfn.XLOOKUP($C848,customers!$A:$A,customers!G:G," ",0))</f>
        <v>United States</v>
      </c>
      <c r="L848">
        <f>IF(_xlfn.XLOOKUP($C848,customers!$A:$A,customers!H:H," ",0) = 0, "N/A", _xlfn.XLOOKUP($C848,customers!$A:$A,customers!H:H," ",0))</f>
        <v>30045</v>
      </c>
      <c r="M848" t="str">
        <f>IF(_xlfn.XLOOKUP($C848,customers!$A:$A,customers!I:I," ",0) = 0, "N/A", _xlfn.XLOOKUP($C848,customers!$A:$A,customers!I:I," ",0))</f>
        <v>Yes</v>
      </c>
      <c r="N848" t="str">
        <f>_xlfn.XLOOKUP($D848,products!$A:$A,products!B:B,,0)</f>
        <v>Ara</v>
      </c>
      <c r="O848" t="str">
        <f>_xlfn.XLOOKUP($D848,products!$A:$A,products!C:C,,0)</f>
        <v>M</v>
      </c>
      <c r="P848">
        <f>_xlfn.XLOOKUP($D848,products!$A:$A,products!D:D,,0)</f>
        <v>2.5</v>
      </c>
      <c r="Q848">
        <f>_xlfn.XLOOKUP($D848,products!$A:$A,products!E:E,,0)</f>
        <v>25.874999999999996</v>
      </c>
      <c r="R848">
        <f>_xlfn.XLOOKUP($D848,products!$A:$A,products!F:F,,0)</f>
        <v>1.0349999999999999</v>
      </c>
      <c r="S848">
        <f>_xlfn.XLOOKUP($D848,products!$A:$A,products!G:G,,0)</f>
        <v>2.3287499999999994</v>
      </c>
      <c r="T848">
        <f t="shared" si="13"/>
        <v>51.749999999999993</v>
      </c>
    </row>
    <row r="849" spans="1:20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t="str">
        <f>IF(_xlfn.XLOOKUP($C849,customers!$A:$A,customers!B:B," ",0) = 0, "N/A", _xlfn.XLOOKUP($C849,customers!$A:$A,customers!B:B," ",0))</f>
        <v>Mordy Van Der Vlies</v>
      </c>
      <c r="G849" t="str">
        <f>IF(_xlfn.XLOOKUP($C849,customers!$A:$A,customers!C:C," ",0) = 0, "N/A", _xlfn.XLOOKUP(C849,customers!$A:$A,customers!C:C," ",0))</f>
        <v>mvannj@wikipedia.org</v>
      </c>
      <c r="H849" t="str">
        <f>IF(_xlfn.XLOOKUP(C849,customers!A:A,customers!D:D," ",0) = 0, "N/A", _xlfn.XLOOKUP(C849,customers!A:A,customers!D:D," ",0))</f>
        <v>N/A</v>
      </c>
      <c r="I849" t="str">
        <f>IF(_xlfn.XLOOKUP($C849,customers!$A:$A,customers!E:E," ",0) = 0, "N/A", _xlfn.XLOOKUP($C849,customers!$A:$A,customers!E:E," ",0))</f>
        <v>297 Fulton Way</v>
      </c>
      <c r="J849" t="str">
        <f>IF(_xlfn.XLOOKUP($C849,customers!$A:$A,customers!F:F," ",0) = 0, "N/A", _xlfn.XLOOKUP($C849,customers!$A:$A,customers!F:F," ",0))</f>
        <v>Mobile</v>
      </c>
      <c r="K849" t="str">
        <f>IF(_xlfn.XLOOKUP($C849,customers!$A:$A,customers!G:G," ",0) = 0, "N/A", _xlfn.XLOOKUP($C849,customers!$A:$A,customers!G:G," ",0))</f>
        <v>United States</v>
      </c>
      <c r="L849">
        <f>IF(_xlfn.XLOOKUP($C849,customers!$A:$A,customers!H:H," ",0) = 0, "N/A", _xlfn.XLOOKUP($C849,customers!$A:$A,customers!H:H," ",0))</f>
        <v>36670</v>
      </c>
      <c r="M849" t="str">
        <f>IF(_xlfn.XLOOKUP($C849,customers!$A:$A,customers!I:I," ",0) = 0, "N/A", _xlfn.XLOOKUP($C849,customers!$A:$A,customers!I:I," ",0))</f>
        <v>Yes</v>
      </c>
      <c r="N849" t="str">
        <f>_xlfn.XLOOKUP($D849,products!$A:$A,products!B:B,,0)</f>
        <v>Ara</v>
      </c>
      <c r="O849" t="str">
        <f>_xlfn.XLOOKUP($D849,products!$A:$A,products!C:C,,0)</f>
        <v>D</v>
      </c>
      <c r="P849">
        <f>_xlfn.XLOOKUP($D849,products!$A:$A,products!D:D,,0)</f>
        <v>0.2</v>
      </c>
      <c r="Q849">
        <f>_xlfn.XLOOKUP($D849,products!$A:$A,products!E:E,,0)</f>
        <v>2.9849999999999999</v>
      </c>
      <c r="R849">
        <f>_xlfn.XLOOKUP($D849,products!$A:$A,products!F:F,,0)</f>
        <v>1.4924999999999999</v>
      </c>
      <c r="S849">
        <f>_xlfn.XLOOKUP($D849,products!$A:$A,products!G:G,,0)</f>
        <v>0.26865</v>
      </c>
      <c r="T849">
        <f t="shared" si="13"/>
        <v>8.9550000000000001</v>
      </c>
    </row>
    <row r="850" spans="1:20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t="str">
        <f>IF(_xlfn.XLOOKUP($C850,customers!$A:$A,customers!B:B," ",0) = 0, "N/A", _xlfn.XLOOKUP($C850,customers!$A:$A,customers!B:B," ",0))</f>
        <v>Spencer Wastell</v>
      </c>
      <c r="G850" t="str">
        <f>IF(_xlfn.XLOOKUP($C850,customers!$A:$A,customers!C:C," ",0) = 0, "N/A", _xlfn.XLOOKUP(C850,customers!$A:$A,customers!C:C," ",0))</f>
        <v>N/A</v>
      </c>
      <c r="H850" t="str">
        <f>IF(_xlfn.XLOOKUP(C850,customers!A:A,customers!D:D," ",0) = 0, "N/A", _xlfn.XLOOKUP(C850,customers!A:A,customers!D:D," ",0))</f>
        <v>+1 (432) 765-8747</v>
      </c>
      <c r="I850" t="str">
        <f>IF(_xlfn.XLOOKUP($C850,customers!$A:$A,customers!E:E," ",0) = 0, "N/A", _xlfn.XLOOKUP($C850,customers!$A:$A,customers!E:E," ",0))</f>
        <v>80 Oak Alley</v>
      </c>
      <c r="J850" t="str">
        <f>IF(_xlfn.XLOOKUP($C850,customers!$A:$A,customers!F:F," ",0) = 0, "N/A", _xlfn.XLOOKUP($C850,customers!$A:$A,customers!F:F," ",0))</f>
        <v>Midland</v>
      </c>
      <c r="K850" t="str">
        <f>IF(_xlfn.XLOOKUP($C850,customers!$A:$A,customers!G:G," ",0) = 0, "N/A", _xlfn.XLOOKUP($C850,customers!$A:$A,customers!G:G," ",0))</f>
        <v>United States</v>
      </c>
      <c r="L850">
        <f>IF(_xlfn.XLOOKUP($C850,customers!$A:$A,customers!H:H," ",0) = 0, "N/A", _xlfn.XLOOKUP($C850,customers!$A:$A,customers!H:H," ",0))</f>
        <v>79705</v>
      </c>
      <c r="M850" t="str">
        <f>IF(_xlfn.XLOOKUP($C850,customers!$A:$A,customers!I:I," ",0) = 0, "N/A", _xlfn.XLOOKUP($C850,customers!$A:$A,customers!I:I," ",0))</f>
        <v>No</v>
      </c>
      <c r="N850" t="str">
        <f>_xlfn.XLOOKUP($D850,products!$A:$A,products!B:B,,0)</f>
        <v>Exc</v>
      </c>
      <c r="O850" t="str">
        <f>_xlfn.XLOOKUP($D850,products!$A:$A,products!C:C,,0)</f>
        <v>L</v>
      </c>
      <c r="P850">
        <f>_xlfn.XLOOKUP($D850,products!$A:$A,products!D:D,,0)</f>
        <v>0.5</v>
      </c>
      <c r="Q850">
        <f>_xlfn.XLOOKUP($D850,products!$A:$A,products!E:E,,0)</f>
        <v>8.91</v>
      </c>
      <c r="R850">
        <f>_xlfn.XLOOKUP($D850,products!$A:$A,products!F:F,,0)</f>
        <v>1.782</v>
      </c>
      <c r="S850">
        <f>_xlfn.XLOOKUP($D850,products!$A:$A,products!G:G,,0)</f>
        <v>0.98009999999999997</v>
      </c>
      <c r="T850">
        <f t="shared" si="13"/>
        <v>53.46</v>
      </c>
    </row>
    <row r="851" spans="1:20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t="str">
        <f>IF(_xlfn.XLOOKUP($C851,customers!$A:$A,customers!B:B," ",0) = 0, "N/A", _xlfn.XLOOKUP($C851,customers!$A:$A,customers!B:B," ",0))</f>
        <v>Jemimah Ethelston</v>
      </c>
      <c r="G851" t="str">
        <f>IF(_xlfn.XLOOKUP($C851,customers!$A:$A,customers!C:C," ",0) = 0, "N/A", _xlfn.XLOOKUP(C851,customers!$A:$A,customers!C:C," ",0))</f>
        <v>jethelstonnl@creativecommons.org</v>
      </c>
      <c r="H851" t="str">
        <f>IF(_xlfn.XLOOKUP(C851,customers!A:A,customers!D:D," ",0) = 0, "N/A", _xlfn.XLOOKUP(C851,customers!A:A,customers!D:D," ",0))</f>
        <v>+1 (954) 385-3551</v>
      </c>
      <c r="I851" t="str">
        <f>IF(_xlfn.XLOOKUP($C851,customers!$A:$A,customers!E:E," ",0) = 0, "N/A", _xlfn.XLOOKUP($C851,customers!$A:$A,customers!E:E," ",0))</f>
        <v>676 Mcbride Lane</v>
      </c>
      <c r="J851" t="str">
        <f>IF(_xlfn.XLOOKUP($C851,customers!$A:$A,customers!F:F," ",0) = 0, "N/A", _xlfn.XLOOKUP($C851,customers!$A:$A,customers!F:F," ",0))</f>
        <v>Hollywood</v>
      </c>
      <c r="K851" t="str">
        <f>IF(_xlfn.XLOOKUP($C851,customers!$A:$A,customers!G:G," ",0) = 0, "N/A", _xlfn.XLOOKUP($C851,customers!$A:$A,customers!G:G," ",0))</f>
        <v>United States</v>
      </c>
      <c r="L851">
        <f>IF(_xlfn.XLOOKUP($C851,customers!$A:$A,customers!H:H," ",0) = 0, "N/A", _xlfn.XLOOKUP($C851,customers!$A:$A,customers!H:H," ",0))</f>
        <v>33023</v>
      </c>
      <c r="M851" t="str">
        <f>IF(_xlfn.XLOOKUP($C851,customers!$A:$A,customers!I:I," ",0) = 0, "N/A", _xlfn.XLOOKUP($C851,customers!$A:$A,customers!I:I," ",0))</f>
        <v>Yes</v>
      </c>
      <c r="N851" t="str">
        <f>_xlfn.XLOOKUP($D851,products!$A:$A,products!B:B,,0)</f>
        <v>Ara</v>
      </c>
      <c r="O851" t="str">
        <f>_xlfn.XLOOKUP($D851,products!$A:$A,products!C:C,,0)</f>
        <v>L</v>
      </c>
      <c r="P851">
        <f>_xlfn.XLOOKUP($D851,products!$A:$A,products!D:D,,0)</f>
        <v>0.2</v>
      </c>
      <c r="Q851">
        <f>_xlfn.XLOOKUP($D851,products!$A:$A,products!E:E,,0)</f>
        <v>3.8849999999999998</v>
      </c>
      <c r="R851">
        <f>_xlfn.XLOOKUP($D851,products!$A:$A,products!F:F,,0)</f>
        <v>1.9424999999999999</v>
      </c>
      <c r="S851">
        <f>_xlfn.XLOOKUP($D851,products!$A:$A,products!G:G,,0)</f>
        <v>0.34964999999999996</v>
      </c>
      <c r="T851">
        <f t="shared" si="13"/>
        <v>23.31</v>
      </c>
    </row>
    <row r="852" spans="1:20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t="str">
        <f>IF(_xlfn.XLOOKUP($C852,customers!$A:$A,customers!B:B," ",0) = 0, "N/A", _xlfn.XLOOKUP($C852,customers!$A:$A,customers!B:B," ",0))</f>
        <v>Jemimah Ethelston</v>
      </c>
      <c r="G852" t="str">
        <f>IF(_xlfn.XLOOKUP($C852,customers!$A:$A,customers!C:C," ",0) = 0, "N/A", _xlfn.XLOOKUP(C852,customers!$A:$A,customers!C:C," ",0))</f>
        <v>jethelstonnl@creativecommons.org</v>
      </c>
      <c r="H852" t="str">
        <f>IF(_xlfn.XLOOKUP(C852,customers!A:A,customers!D:D," ",0) = 0, "N/A", _xlfn.XLOOKUP(C852,customers!A:A,customers!D:D," ",0))</f>
        <v>+1 (954) 385-3551</v>
      </c>
      <c r="I852" t="str">
        <f>IF(_xlfn.XLOOKUP($C852,customers!$A:$A,customers!E:E," ",0) = 0, "N/A", _xlfn.XLOOKUP($C852,customers!$A:$A,customers!E:E," ",0))</f>
        <v>676 Mcbride Lane</v>
      </c>
      <c r="J852" t="str">
        <f>IF(_xlfn.XLOOKUP($C852,customers!$A:$A,customers!F:F," ",0) = 0, "N/A", _xlfn.XLOOKUP($C852,customers!$A:$A,customers!F:F," ",0))</f>
        <v>Hollywood</v>
      </c>
      <c r="K852" t="str">
        <f>IF(_xlfn.XLOOKUP($C852,customers!$A:$A,customers!G:G," ",0) = 0, "N/A", _xlfn.XLOOKUP($C852,customers!$A:$A,customers!G:G," ",0))</f>
        <v>United States</v>
      </c>
      <c r="L852">
        <f>IF(_xlfn.XLOOKUP($C852,customers!$A:$A,customers!H:H," ",0) = 0, "N/A", _xlfn.XLOOKUP($C852,customers!$A:$A,customers!H:H," ",0))</f>
        <v>33023</v>
      </c>
      <c r="M852" t="str">
        <f>IF(_xlfn.XLOOKUP($C852,customers!$A:$A,customers!I:I," ",0) = 0, "N/A", _xlfn.XLOOKUP($C852,customers!$A:$A,customers!I:I," ",0))</f>
        <v>Yes</v>
      </c>
      <c r="N852" t="str">
        <f>_xlfn.XLOOKUP($D852,products!$A:$A,products!B:B,,0)</f>
        <v>Ara</v>
      </c>
      <c r="O852" t="str">
        <f>_xlfn.XLOOKUP($D852,products!$A:$A,products!C:C,,0)</f>
        <v>M</v>
      </c>
      <c r="P852">
        <f>_xlfn.XLOOKUP($D852,products!$A:$A,products!D:D,,0)</f>
        <v>0.2</v>
      </c>
      <c r="Q852">
        <f>_xlfn.XLOOKUP($D852,products!$A:$A,products!E:E,,0)</f>
        <v>3.375</v>
      </c>
      <c r="R852">
        <f>_xlfn.XLOOKUP($D852,products!$A:$A,products!F:F,,0)</f>
        <v>1.6875</v>
      </c>
      <c r="S852">
        <f>_xlfn.XLOOKUP($D852,products!$A:$A,products!G:G,,0)</f>
        <v>0.30374999999999996</v>
      </c>
      <c r="T852">
        <f t="shared" si="13"/>
        <v>6.75</v>
      </c>
    </row>
    <row r="853" spans="1:20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t="str">
        <f>IF(_xlfn.XLOOKUP($C853,customers!$A:$A,customers!B:B," ",0) = 0, "N/A", _xlfn.XLOOKUP($C853,customers!$A:$A,customers!B:B," ",0))</f>
        <v>Perice Eberz</v>
      </c>
      <c r="G853" t="str">
        <f>IF(_xlfn.XLOOKUP($C853,customers!$A:$A,customers!C:C," ",0) = 0, "N/A", _xlfn.XLOOKUP(C853,customers!$A:$A,customers!C:C," ",0))</f>
        <v>peberznn@woothemes.com</v>
      </c>
      <c r="H853" t="str">
        <f>IF(_xlfn.XLOOKUP(C853,customers!A:A,customers!D:D," ",0) = 0, "N/A", _xlfn.XLOOKUP(C853,customers!A:A,customers!D:D," ",0))</f>
        <v>+1 (530) 938-1204</v>
      </c>
      <c r="I853" t="str">
        <f>IF(_xlfn.XLOOKUP($C853,customers!$A:$A,customers!E:E," ",0) = 0, "N/A", _xlfn.XLOOKUP($C853,customers!$A:$A,customers!E:E," ",0))</f>
        <v>490 Elmside Court</v>
      </c>
      <c r="J853" t="str">
        <f>IF(_xlfn.XLOOKUP($C853,customers!$A:$A,customers!F:F," ",0) = 0, "N/A", _xlfn.XLOOKUP($C853,customers!$A:$A,customers!F:F," ",0))</f>
        <v>Chico</v>
      </c>
      <c r="K853" t="str">
        <f>IF(_xlfn.XLOOKUP($C853,customers!$A:$A,customers!G:G," ",0) = 0, "N/A", _xlfn.XLOOKUP($C853,customers!$A:$A,customers!G:G," ",0))</f>
        <v>United States</v>
      </c>
      <c r="L853">
        <f>IF(_xlfn.XLOOKUP($C853,customers!$A:$A,customers!H:H," ",0) = 0, "N/A", _xlfn.XLOOKUP($C853,customers!$A:$A,customers!H:H," ",0))</f>
        <v>95973</v>
      </c>
      <c r="M853" t="str">
        <f>IF(_xlfn.XLOOKUP($C853,customers!$A:$A,customers!I:I," ",0) = 0, "N/A", _xlfn.XLOOKUP($C853,customers!$A:$A,customers!I:I," ",0))</f>
        <v>Yes</v>
      </c>
      <c r="N853" t="str">
        <f>_xlfn.XLOOKUP($D853,products!$A:$A,products!B:B,,0)</f>
        <v>Lib</v>
      </c>
      <c r="O853" t="str">
        <f>_xlfn.XLOOKUP($D853,products!$A:$A,products!C:C,,0)</f>
        <v>D</v>
      </c>
      <c r="P853">
        <f>_xlfn.XLOOKUP($D853,products!$A:$A,products!D:D,,0)</f>
        <v>0.5</v>
      </c>
      <c r="Q853">
        <f>_xlfn.XLOOKUP($D853,products!$A:$A,products!E:E,,0)</f>
        <v>7.77</v>
      </c>
      <c r="R853">
        <f>_xlfn.XLOOKUP($D853,products!$A:$A,products!F:F,,0)</f>
        <v>1.5539999999999998</v>
      </c>
      <c r="S853">
        <f>_xlfn.XLOOKUP($D853,products!$A:$A,products!G:G,,0)</f>
        <v>1.0101</v>
      </c>
      <c r="T853">
        <f t="shared" si="13"/>
        <v>7.77</v>
      </c>
    </row>
    <row r="854" spans="1:20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t="str">
        <f>IF(_xlfn.XLOOKUP($C854,customers!$A:$A,customers!B:B," ",0) = 0, "N/A", _xlfn.XLOOKUP($C854,customers!$A:$A,customers!B:B," ",0))</f>
        <v>Bear Gaish</v>
      </c>
      <c r="G854" t="str">
        <f>IF(_xlfn.XLOOKUP($C854,customers!$A:$A,customers!C:C," ",0) = 0, "N/A", _xlfn.XLOOKUP(C854,customers!$A:$A,customers!C:C," ",0))</f>
        <v>bgaishno@altervista.org</v>
      </c>
      <c r="H854" t="str">
        <f>IF(_xlfn.XLOOKUP(C854,customers!A:A,customers!D:D," ",0) = 0, "N/A", _xlfn.XLOOKUP(C854,customers!A:A,customers!D:D," ",0))</f>
        <v>N/A</v>
      </c>
      <c r="I854" t="str">
        <f>IF(_xlfn.XLOOKUP($C854,customers!$A:$A,customers!E:E," ",0) = 0, "N/A", _xlfn.XLOOKUP($C854,customers!$A:$A,customers!E:E," ",0))</f>
        <v>0010 Dayton Crossing</v>
      </c>
      <c r="J854" t="str">
        <f>IF(_xlfn.XLOOKUP($C854,customers!$A:$A,customers!F:F," ",0) = 0, "N/A", _xlfn.XLOOKUP($C854,customers!$A:$A,customers!F:F," ",0))</f>
        <v>Austin</v>
      </c>
      <c r="K854" t="str">
        <f>IF(_xlfn.XLOOKUP($C854,customers!$A:$A,customers!G:G," ",0) = 0, "N/A", _xlfn.XLOOKUP($C854,customers!$A:$A,customers!G:G," ",0))</f>
        <v>United States</v>
      </c>
      <c r="L854">
        <f>IF(_xlfn.XLOOKUP($C854,customers!$A:$A,customers!H:H," ",0) = 0, "N/A", _xlfn.XLOOKUP($C854,customers!$A:$A,customers!H:H," ",0))</f>
        <v>78737</v>
      </c>
      <c r="M854" t="str">
        <f>IF(_xlfn.XLOOKUP($C854,customers!$A:$A,customers!I:I," ",0) = 0, "N/A", _xlfn.XLOOKUP($C854,customers!$A:$A,customers!I:I," ",0))</f>
        <v>Yes</v>
      </c>
      <c r="N854" t="str">
        <f>_xlfn.XLOOKUP($D854,products!$A:$A,products!B:B,,0)</f>
        <v>Lib</v>
      </c>
      <c r="O854" t="str">
        <f>_xlfn.XLOOKUP($D854,products!$A:$A,products!C:C,,0)</f>
        <v>D</v>
      </c>
      <c r="P854">
        <f>_xlfn.XLOOKUP($D854,products!$A:$A,products!D:D,,0)</f>
        <v>2.5</v>
      </c>
      <c r="Q854">
        <f>_xlfn.XLOOKUP($D854,products!$A:$A,products!E:E,,0)</f>
        <v>29.784999999999997</v>
      </c>
      <c r="R854">
        <f>_xlfn.XLOOKUP($D854,products!$A:$A,products!F:F,,0)</f>
        <v>1.1913999999999998</v>
      </c>
      <c r="S854">
        <f>_xlfn.XLOOKUP($D854,products!$A:$A,products!G:G,,0)</f>
        <v>3.8720499999999998</v>
      </c>
      <c r="T854">
        <f t="shared" si="13"/>
        <v>119.13999999999999</v>
      </c>
    </row>
    <row r="855" spans="1:20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t="str">
        <f>IF(_xlfn.XLOOKUP($C855,customers!$A:$A,customers!B:B," ",0) = 0, "N/A", _xlfn.XLOOKUP($C855,customers!$A:$A,customers!B:B," ",0))</f>
        <v>Lynnea Danton</v>
      </c>
      <c r="G855" t="str">
        <f>IF(_xlfn.XLOOKUP($C855,customers!$A:$A,customers!C:C," ",0) = 0, "N/A", _xlfn.XLOOKUP(C855,customers!$A:$A,customers!C:C," ",0))</f>
        <v>ldantonnp@miitbeian.gov.cn</v>
      </c>
      <c r="H855" t="str">
        <f>IF(_xlfn.XLOOKUP(C855,customers!A:A,customers!D:D," ",0) = 0, "N/A", _xlfn.XLOOKUP(C855,customers!A:A,customers!D:D," ",0))</f>
        <v>N/A</v>
      </c>
      <c r="I855" t="str">
        <f>IF(_xlfn.XLOOKUP($C855,customers!$A:$A,customers!E:E," ",0) = 0, "N/A", _xlfn.XLOOKUP($C855,customers!$A:$A,customers!E:E," ",0))</f>
        <v>111 Mosinee Alley</v>
      </c>
      <c r="J855" t="str">
        <f>IF(_xlfn.XLOOKUP($C855,customers!$A:$A,customers!F:F," ",0) = 0, "N/A", _xlfn.XLOOKUP($C855,customers!$A:$A,customers!F:F," ",0))</f>
        <v>El Paso</v>
      </c>
      <c r="K855" t="str">
        <f>IF(_xlfn.XLOOKUP($C855,customers!$A:$A,customers!G:G," ",0) = 0, "N/A", _xlfn.XLOOKUP($C855,customers!$A:$A,customers!G:G," ",0))</f>
        <v>United States</v>
      </c>
      <c r="L855">
        <f>IF(_xlfn.XLOOKUP($C855,customers!$A:$A,customers!H:H," ",0) = 0, "N/A", _xlfn.XLOOKUP($C855,customers!$A:$A,customers!H:H," ",0))</f>
        <v>88546</v>
      </c>
      <c r="M855" t="str">
        <f>IF(_xlfn.XLOOKUP($C855,customers!$A:$A,customers!I:I," ",0) = 0, "N/A", _xlfn.XLOOKUP($C855,customers!$A:$A,customers!I:I," ",0))</f>
        <v>No</v>
      </c>
      <c r="N855" t="str">
        <f>_xlfn.XLOOKUP($D855,products!$A:$A,products!B:B,,0)</f>
        <v>Ara</v>
      </c>
      <c r="O855" t="str">
        <f>_xlfn.XLOOKUP($D855,products!$A:$A,products!C:C,,0)</f>
        <v>D</v>
      </c>
      <c r="P855">
        <f>_xlfn.XLOOKUP($D855,products!$A:$A,products!D:D,,0)</f>
        <v>1</v>
      </c>
      <c r="Q855">
        <f>_xlfn.XLOOKUP($D855,products!$A:$A,products!E:E,,0)</f>
        <v>9.9499999999999993</v>
      </c>
      <c r="R855">
        <f>_xlfn.XLOOKUP($D855,products!$A:$A,products!F:F,,0)</f>
        <v>0.99499999999999988</v>
      </c>
      <c r="S855">
        <f>_xlfn.XLOOKUP($D855,products!$A:$A,products!G:G,,0)</f>
        <v>0.89549999999999985</v>
      </c>
      <c r="T855">
        <f t="shared" si="13"/>
        <v>19.899999999999999</v>
      </c>
    </row>
    <row r="856" spans="1:20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t="str">
        <f>IF(_xlfn.XLOOKUP($C856,customers!$A:$A,customers!B:B," ",0) = 0, "N/A", _xlfn.XLOOKUP($C856,customers!$A:$A,customers!B:B," ",0))</f>
        <v>Skipton Morrall</v>
      </c>
      <c r="G856" t="str">
        <f>IF(_xlfn.XLOOKUP($C856,customers!$A:$A,customers!C:C," ",0) = 0, "N/A", _xlfn.XLOOKUP(C856,customers!$A:$A,customers!C:C," ",0))</f>
        <v>smorrallnq@answers.com</v>
      </c>
      <c r="H856" t="str">
        <f>IF(_xlfn.XLOOKUP(C856,customers!A:A,customers!D:D," ",0) = 0, "N/A", _xlfn.XLOOKUP(C856,customers!A:A,customers!D:D," ",0))</f>
        <v>+1 (304) 897-5422</v>
      </c>
      <c r="I856" t="str">
        <f>IF(_xlfn.XLOOKUP($C856,customers!$A:$A,customers!E:E," ",0) = 0, "N/A", _xlfn.XLOOKUP($C856,customers!$A:$A,customers!E:E," ",0))</f>
        <v>52731 Fair Oaks Way</v>
      </c>
      <c r="J856" t="str">
        <f>IF(_xlfn.XLOOKUP($C856,customers!$A:$A,customers!F:F," ",0) = 0, "N/A", _xlfn.XLOOKUP($C856,customers!$A:$A,customers!F:F," ",0))</f>
        <v>Charleston</v>
      </c>
      <c r="K856" t="str">
        <f>IF(_xlfn.XLOOKUP($C856,customers!$A:$A,customers!G:G," ",0) = 0, "N/A", _xlfn.XLOOKUP($C856,customers!$A:$A,customers!G:G," ",0))</f>
        <v>United States</v>
      </c>
      <c r="L856">
        <f>IF(_xlfn.XLOOKUP($C856,customers!$A:$A,customers!H:H," ",0) = 0, "N/A", _xlfn.XLOOKUP($C856,customers!$A:$A,customers!H:H," ",0))</f>
        <v>25326</v>
      </c>
      <c r="M856" t="str">
        <f>IF(_xlfn.XLOOKUP($C856,customers!$A:$A,customers!I:I," ",0) = 0, "N/A", _xlfn.XLOOKUP($C856,customers!$A:$A,customers!I:I," ",0))</f>
        <v>Yes</v>
      </c>
      <c r="N856" t="str">
        <f>_xlfn.XLOOKUP($D856,products!$A:$A,products!B:B,,0)</f>
        <v>Rob</v>
      </c>
      <c r="O856" t="str">
        <f>_xlfn.XLOOKUP($D856,products!$A:$A,products!C:C,,0)</f>
        <v>L</v>
      </c>
      <c r="P856">
        <f>_xlfn.XLOOKUP($D856,products!$A:$A,products!D:D,,0)</f>
        <v>0.5</v>
      </c>
      <c r="Q856">
        <f>_xlfn.XLOOKUP($D856,products!$A:$A,products!E:E,,0)</f>
        <v>7.169999999999999</v>
      </c>
      <c r="R856">
        <f>_xlfn.XLOOKUP($D856,products!$A:$A,products!F:F,,0)</f>
        <v>1.4339999999999997</v>
      </c>
      <c r="S856">
        <f>_xlfn.XLOOKUP($D856,products!$A:$A,products!G:G,,0)</f>
        <v>0.43019999999999992</v>
      </c>
      <c r="T856">
        <f t="shared" si="13"/>
        <v>35.849999999999994</v>
      </c>
    </row>
    <row r="857" spans="1:20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t="str">
        <f>IF(_xlfn.XLOOKUP($C857,customers!$A:$A,customers!B:B," ",0) = 0, "N/A", _xlfn.XLOOKUP($C857,customers!$A:$A,customers!B:B," ",0))</f>
        <v>Devan Crownshaw</v>
      </c>
      <c r="G857" t="str">
        <f>IF(_xlfn.XLOOKUP($C857,customers!$A:$A,customers!C:C," ",0) = 0, "N/A", _xlfn.XLOOKUP(C857,customers!$A:$A,customers!C:C," ",0))</f>
        <v>dcrownshawnr@photobucket.com</v>
      </c>
      <c r="H857" t="str">
        <f>IF(_xlfn.XLOOKUP(C857,customers!A:A,customers!D:D," ",0) = 0, "N/A", _xlfn.XLOOKUP(C857,customers!A:A,customers!D:D," ",0))</f>
        <v>+1 (610) 576-4733</v>
      </c>
      <c r="I857" t="str">
        <f>IF(_xlfn.XLOOKUP($C857,customers!$A:$A,customers!E:E," ",0) = 0, "N/A", _xlfn.XLOOKUP($C857,customers!$A:$A,customers!E:E," ",0))</f>
        <v>25669 Spohn Plaza</v>
      </c>
      <c r="J857" t="str">
        <f>IF(_xlfn.XLOOKUP($C857,customers!$A:$A,customers!F:F," ",0) = 0, "N/A", _xlfn.XLOOKUP($C857,customers!$A:$A,customers!F:F," ",0))</f>
        <v>Allentown</v>
      </c>
      <c r="K857" t="str">
        <f>IF(_xlfn.XLOOKUP($C857,customers!$A:$A,customers!G:G," ",0) = 0, "N/A", _xlfn.XLOOKUP($C857,customers!$A:$A,customers!G:G," ",0))</f>
        <v>United States</v>
      </c>
      <c r="L857">
        <f>IF(_xlfn.XLOOKUP($C857,customers!$A:$A,customers!H:H," ",0) = 0, "N/A", _xlfn.XLOOKUP($C857,customers!$A:$A,customers!H:H," ",0))</f>
        <v>18105</v>
      </c>
      <c r="M857" t="str">
        <f>IF(_xlfn.XLOOKUP($C857,customers!$A:$A,customers!I:I," ",0) = 0, "N/A", _xlfn.XLOOKUP($C857,customers!$A:$A,customers!I:I," ",0))</f>
        <v>No</v>
      </c>
      <c r="N857" t="str">
        <f>_xlfn.XLOOKUP($D857,products!$A:$A,products!B:B,,0)</f>
        <v>Lib</v>
      </c>
      <c r="O857" t="str">
        <f>_xlfn.XLOOKUP($D857,products!$A:$A,products!C:C,,0)</f>
        <v>D</v>
      </c>
      <c r="P857">
        <f>_xlfn.XLOOKUP($D857,products!$A:$A,products!D:D,,0)</f>
        <v>2.5</v>
      </c>
      <c r="Q857">
        <f>_xlfn.XLOOKUP($D857,products!$A:$A,products!E:E,,0)</f>
        <v>29.784999999999997</v>
      </c>
      <c r="R857">
        <f>_xlfn.XLOOKUP($D857,products!$A:$A,products!F:F,,0)</f>
        <v>1.1913999999999998</v>
      </c>
      <c r="S857">
        <f>_xlfn.XLOOKUP($D857,products!$A:$A,products!G:G,,0)</f>
        <v>3.8720499999999998</v>
      </c>
      <c r="T857">
        <f t="shared" si="13"/>
        <v>89.35499999999999</v>
      </c>
    </row>
    <row r="858" spans="1:20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t="str">
        <f>IF(_xlfn.XLOOKUP($C858,customers!$A:$A,customers!B:B," ",0) = 0, "N/A", _xlfn.XLOOKUP($C858,customers!$A:$A,customers!B:B," ",0))</f>
        <v>Odelia Skerme</v>
      </c>
      <c r="G858" t="str">
        <f>IF(_xlfn.XLOOKUP($C858,customers!$A:$A,customers!C:C," ",0) = 0, "N/A", _xlfn.XLOOKUP(C858,customers!$A:$A,customers!C:C," ",0))</f>
        <v>oskermen3@hatena.ne.jp</v>
      </c>
      <c r="H858" t="str">
        <f>IF(_xlfn.XLOOKUP(C858,customers!A:A,customers!D:D," ",0) = 0, "N/A", _xlfn.XLOOKUP(C858,customers!A:A,customers!D:D," ",0))</f>
        <v>+1 (405) 615-0298</v>
      </c>
      <c r="I858" t="str">
        <f>IF(_xlfn.XLOOKUP($C858,customers!$A:$A,customers!E:E," ",0) = 0, "N/A", _xlfn.XLOOKUP($C858,customers!$A:$A,customers!E:E," ",0))</f>
        <v>4 Tony Circle</v>
      </c>
      <c r="J858" t="str">
        <f>IF(_xlfn.XLOOKUP($C858,customers!$A:$A,customers!F:F," ",0) = 0, "N/A", _xlfn.XLOOKUP($C858,customers!$A:$A,customers!F:F," ",0))</f>
        <v>Oklahoma City</v>
      </c>
      <c r="K858" t="str">
        <f>IF(_xlfn.XLOOKUP($C858,customers!$A:$A,customers!G:G," ",0) = 0, "N/A", _xlfn.XLOOKUP($C858,customers!$A:$A,customers!G:G," ",0))</f>
        <v>United States</v>
      </c>
      <c r="L858">
        <f>IF(_xlfn.XLOOKUP($C858,customers!$A:$A,customers!H:H," ",0) = 0, "N/A", _xlfn.XLOOKUP($C858,customers!$A:$A,customers!H:H," ",0))</f>
        <v>73167</v>
      </c>
      <c r="M858" t="str">
        <f>IF(_xlfn.XLOOKUP($C858,customers!$A:$A,customers!I:I," ",0) = 0, "N/A", _xlfn.XLOOKUP($C858,customers!$A:$A,customers!I:I," ",0))</f>
        <v>Yes</v>
      </c>
      <c r="N858" t="str">
        <f>_xlfn.XLOOKUP($D858,products!$A:$A,products!B:B,,0)</f>
        <v>Lib</v>
      </c>
      <c r="O858" t="str">
        <f>_xlfn.XLOOKUP($D858,products!$A:$A,products!C:C,,0)</f>
        <v>M</v>
      </c>
      <c r="P858">
        <f>_xlfn.XLOOKUP($D858,products!$A:$A,products!D:D,,0)</f>
        <v>0.2</v>
      </c>
      <c r="Q858">
        <f>_xlfn.XLOOKUP($D858,products!$A:$A,products!E:E,,0)</f>
        <v>4.3650000000000002</v>
      </c>
      <c r="R858">
        <f>_xlfn.XLOOKUP($D858,products!$A:$A,products!F:F,,0)</f>
        <v>2.1825000000000001</v>
      </c>
      <c r="S858">
        <f>_xlfn.XLOOKUP($D858,products!$A:$A,products!G:G,,0)</f>
        <v>0.56745000000000001</v>
      </c>
      <c r="T858">
        <f t="shared" si="13"/>
        <v>8.73</v>
      </c>
    </row>
    <row r="859" spans="1:20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t="str">
        <f>IF(_xlfn.XLOOKUP($C859,customers!$A:$A,customers!B:B," ",0) = 0, "N/A", _xlfn.XLOOKUP($C859,customers!$A:$A,customers!B:B," ",0))</f>
        <v>Joceline Reddoch</v>
      </c>
      <c r="G859" t="str">
        <f>IF(_xlfn.XLOOKUP($C859,customers!$A:$A,customers!C:C," ",0) = 0, "N/A", _xlfn.XLOOKUP(C859,customers!$A:$A,customers!C:C," ",0))</f>
        <v>jreddochnt@sun.com</v>
      </c>
      <c r="H859" t="str">
        <f>IF(_xlfn.XLOOKUP(C859,customers!A:A,customers!D:D," ",0) = 0, "N/A", _xlfn.XLOOKUP(C859,customers!A:A,customers!D:D," ",0))</f>
        <v>+1 (863) 742-5292</v>
      </c>
      <c r="I859" t="str">
        <f>IF(_xlfn.XLOOKUP($C859,customers!$A:$A,customers!E:E," ",0) = 0, "N/A", _xlfn.XLOOKUP($C859,customers!$A:$A,customers!E:E," ",0))</f>
        <v>79075 Helena Road</v>
      </c>
      <c r="J859" t="str">
        <f>IF(_xlfn.XLOOKUP($C859,customers!$A:$A,customers!F:F," ",0) = 0, "N/A", _xlfn.XLOOKUP($C859,customers!$A:$A,customers!F:F," ",0))</f>
        <v>Largo</v>
      </c>
      <c r="K859" t="str">
        <f>IF(_xlfn.XLOOKUP($C859,customers!$A:$A,customers!G:G," ",0) = 0, "N/A", _xlfn.XLOOKUP($C859,customers!$A:$A,customers!G:G," ",0))</f>
        <v>United States</v>
      </c>
      <c r="L859">
        <f>IF(_xlfn.XLOOKUP($C859,customers!$A:$A,customers!H:H," ",0) = 0, "N/A", _xlfn.XLOOKUP($C859,customers!$A:$A,customers!H:H," ",0))</f>
        <v>34643</v>
      </c>
      <c r="M859" t="str">
        <f>IF(_xlfn.XLOOKUP($C859,customers!$A:$A,customers!I:I," ",0) = 0, "N/A", _xlfn.XLOOKUP($C859,customers!$A:$A,customers!I:I," ",0))</f>
        <v>No</v>
      </c>
      <c r="N859" t="str">
        <f>_xlfn.XLOOKUP($D859,products!$A:$A,products!B:B,,0)</f>
        <v>Rob</v>
      </c>
      <c r="O859" t="str">
        <f>_xlfn.XLOOKUP($D859,products!$A:$A,products!C:C,,0)</f>
        <v>L</v>
      </c>
      <c r="P859">
        <f>_xlfn.XLOOKUP($D859,products!$A:$A,products!D:D,,0)</f>
        <v>2.5</v>
      </c>
      <c r="Q859">
        <f>_xlfn.XLOOKUP($D859,products!$A:$A,products!E:E,,0)</f>
        <v>27.484999999999996</v>
      </c>
      <c r="R859">
        <f>_xlfn.XLOOKUP($D859,products!$A:$A,products!F:F,,0)</f>
        <v>1.0993999999999999</v>
      </c>
      <c r="S859">
        <f>_xlfn.XLOOKUP($D859,products!$A:$A,products!G:G,,0)</f>
        <v>1.6490999999999998</v>
      </c>
      <c r="T859">
        <f t="shared" si="13"/>
        <v>137.42499999999998</v>
      </c>
    </row>
    <row r="860" spans="1:20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t="str">
        <f>IF(_xlfn.XLOOKUP($C860,customers!$A:$A,customers!B:B," ",0) = 0, "N/A", _xlfn.XLOOKUP($C860,customers!$A:$A,customers!B:B," ",0))</f>
        <v>Shelley Titley</v>
      </c>
      <c r="G860" t="str">
        <f>IF(_xlfn.XLOOKUP($C860,customers!$A:$A,customers!C:C," ",0) = 0, "N/A", _xlfn.XLOOKUP(C860,customers!$A:$A,customers!C:C," ",0))</f>
        <v>stitleynu@whitehouse.gov</v>
      </c>
      <c r="H860" t="str">
        <f>IF(_xlfn.XLOOKUP(C860,customers!A:A,customers!D:D," ",0) = 0, "N/A", _xlfn.XLOOKUP(C860,customers!A:A,customers!D:D," ",0))</f>
        <v>+1 (701) 350-6149</v>
      </c>
      <c r="I860" t="str">
        <f>IF(_xlfn.XLOOKUP($C860,customers!$A:$A,customers!E:E," ",0) = 0, "N/A", _xlfn.XLOOKUP($C860,customers!$A:$A,customers!E:E," ",0))</f>
        <v>8279 Old Gate Lane</v>
      </c>
      <c r="J860" t="str">
        <f>IF(_xlfn.XLOOKUP($C860,customers!$A:$A,customers!F:F," ",0) = 0, "N/A", _xlfn.XLOOKUP($C860,customers!$A:$A,customers!F:F," ",0))</f>
        <v>Fargo</v>
      </c>
      <c r="K860" t="str">
        <f>IF(_xlfn.XLOOKUP($C860,customers!$A:$A,customers!G:G," ",0) = 0, "N/A", _xlfn.XLOOKUP($C860,customers!$A:$A,customers!G:G," ",0))</f>
        <v>United States</v>
      </c>
      <c r="L860">
        <f>IF(_xlfn.XLOOKUP($C860,customers!$A:$A,customers!H:H," ",0) = 0, "N/A", _xlfn.XLOOKUP($C860,customers!$A:$A,customers!H:H," ",0))</f>
        <v>58122</v>
      </c>
      <c r="M860" t="str">
        <f>IF(_xlfn.XLOOKUP($C860,customers!$A:$A,customers!I:I," ",0) = 0, "N/A", _xlfn.XLOOKUP($C860,customers!$A:$A,customers!I:I," ",0))</f>
        <v>No</v>
      </c>
      <c r="N860" t="str">
        <f>_xlfn.XLOOKUP($D860,products!$A:$A,products!B:B,,0)</f>
        <v>Lib</v>
      </c>
      <c r="O860" t="str">
        <f>_xlfn.XLOOKUP($D860,products!$A:$A,products!C:C,,0)</f>
        <v>M</v>
      </c>
      <c r="P860">
        <f>_xlfn.XLOOKUP($D860,products!$A:$A,products!D:D,,0)</f>
        <v>0.5</v>
      </c>
      <c r="Q860">
        <f>_xlfn.XLOOKUP($D860,products!$A:$A,products!E:E,,0)</f>
        <v>8.73</v>
      </c>
      <c r="R860">
        <f>_xlfn.XLOOKUP($D860,products!$A:$A,products!F:F,,0)</f>
        <v>1.746</v>
      </c>
      <c r="S860">
        <f>_xlfn.XLOOKUP($D860,products!$A:$A,products!G:G,,0)</f>
        <v>1.1349</v>
      </c>
      <c r="T860">
        <f t="shared" si="13"/>
        <v>34.92</v>
      </c>
    </row>
    <row r="861" spans="1:20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t="str">
        <f>IF(_xlfn.XLOOKUP($C861,customers!$A:$A,customers!B:B," ",0) = 0, "N/A", _xlfn.XLOOKUP($C861,customers!$A:$A,customers!B:B," ",0))</f>
        <v>Redd Simao</v>
      </c>
      <c r="G861" t="str">
        <f>IF(_xlfn.XLOOKUP($C861,customers!$A:$A,customers!C:C," ",0) = 0, "N/A", _xlfn.XLOOKUP(C861,customers!$A:$A,customers!C:C," ",0))</f>
        <v>rsimaonv@simplemachines.org</v>
      </c>
      <c r="H861" t="str">
        <f>IF(_xlfn.XLOOKUP(C861,customers!A:A,customers!D:D," ",0) = 0, "N/A", _xlfn.XLOOKUP(C861,customers!A:A,customers!D:D," ",0))</f>
        <v>+1 (479) 898-5090</v>
      </c>
      <c r="I861" t="str">
        <f>IF(_xlfn.XLOOKUP($C861,customers!$A:$A,customers!E:E," ",0) = 0, "N/A", _xlfn.XLOOKUP($C861,customers!$A:$A,customers!E:E," ",0))</f>
        <v>37 Ridgeway Street</v>
      </c>
      <c r="J861" t="str">
        <f>IF(_xlfn.XLOOKUP($C861,customers!$A:$A,customers!F:F," ",0) = 0, "N/A", _xlfn.XLOOKUP($C861,customers!$A:$A,customers!F:F," ",0))</f>
        <v>Fort Smith</v>
      </c>
      <c r="K861" t="str">
        <f>IF(_xlfn.XLOOKUP($C861,customers!$A:$A,customers!G:G," ",0) = 0, "N/A", _xlfn.XLOOKUP($C861,customers!$A:$A,customers!G:G," ",0))</f>
        <v>United States</v>
      </c>
      <c r="L861">
        <f>IF(_xlfn.XLOOKUP($C861,customers!$A:$A,customers!H:H," ",0) = 0, "N/A", _xlfn.XLOOKUP($C861,customers!$A:$A,customers!H:H," ",0))</f>
        <v>72905</v>
      </c>
      <c r="M861" t="str">
        <f>IF(_xlfn.XLOOKUP($C861,customers!$A:$A,customers!I:I," ",0) = 0, "N/A", _xlfn.XLOOKUP($C861,customers!$A:$A,customers!I:I," ",0))</f>
        <v>No</v>
      </c>
      <c r="N861" t="str">
        <f>_xlfn.XLOOKUP($D861,products!$A:$A,products!B:B,,0)</f>
        <v>Ara</v>
      </c>
      <c r="O861" t="str">
        <f>_xlfn.XLOOKUP($D861,products!$A:$A,products!C:C,,0)</f>
        <v>L</v>
      </c>
      <c r="P861">
        <f>_xlfn.XLOOKUP($D861,products!$A:$A,products!D:D,,0)</f>
        <v>2.5</v>
      </c>
      <c r="Q861">
        <f>_xlfn.XLOOKUP($D861,products!$A:$A,products!E:E,,0)</f>
        <v>29.784999999999997</v>
      </c>
      <c r="R861">
        <f>_xlfn.XLOOKUP($D861,products!$A:$A,products!F:F,,0)</f>
        <v>1.1913999999999998</v>
      </c>
      <c r="S861">
        <f>_xlfn.XLOOKUP($D861,products!$A:$A,products!G:G,,0)</f>
        <v>2.6806499999999995</v>
      </c>
      <c r="T861">
        <f t="shared" si="13"/>
        <v>178.70999999999998</v>
      </c>
    </row>
    <row r="862" spans="1:20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t="str">
        <f>IF(_xlfn.XLOOKUP($C862,customers!$A:$A,customers!B:B," ",0) = 0, "N/A", _xlfn.XLOOKUP($C862,customers!$A:$A,customers!B:B," ",0))</f>
        <v>Cece Inker</v>
      </c>
      <c r="G862" t="str">
        <f>IF(_xlfn.XLOOKUP($C862,customers!$A:$A,customers!C:C," ",0) = 0, "N/A", _xlfn.XLOOKUP(C862,customers!$A:$A,customers!C:C," ",0))</f>
        <v>N/A</v>
      </c>
      <c r="H862" t="str">
        <f>IF(_xlfn.XLOOKUP(C862,customers!A:A,customers!D:D," ",0) = 0, "N/A", _xlfn.XLOOKUP(C862,customers!A:A,customers!D:D," ",0))</f>
        <v>+1 (863) 977-9033</v>
      </c>
      <c r="I862" t="str">
        <f>IF(_xlfn.XLOOKUP($C862,customers!$A:$A,customers!E:E," ",0) = 0, "N/A", _xlfn.XLOOKUP($C862,customers!$A:$A,customers!E:E," ",0))</f>
        <v>67 Annamark Street</v>
      </c>
      <c r="J862" t="str">
        <f>IF(_xlfn.XLOOKUP($C862,customers!$A:$A,customers!F:F," ",0) = 0, "N/A", _xlfn.XLOOKUP($C862,customers!$A:$A,customers!F:F," ",0))</f>
        <v>Lakeland</v>
      </c>
      <c r="K862" t="str">
        <f>IF(_xlfn.XLOOKUP($C862,customers!$A:$A,customers!G:G," ",0) = 0, "N/A", _xlfn.XLOOKUP($C862,customers!$A:$A,customers!G:G," ",0))</f>
        <v>United States</v>
      </c>
      <c r="L862">
        <f>IF(_xlfn.XLOOKUP($C862,customers!$A:$A,customers!H:H," ",0) = 0, "N/A", _xlfn.XLOOKUP($C862,customers!$A:$A,customers!H:H," ",0))</f>
        <v>33811</v>
      </c>
      <c r="M862" t="str">
        <f>IF(_xlfn.XLOOKUP($C862,customers!$A:$A,customers!I:I," ",0) = 0, "N/A", _xlfn.XLOOKUP($C862,customers!$A:$A,customers!I:I," ",0))</f>
        <v>No</v>
      </c>
      <c r="N862" t="str">
        <f>_xlfn.XLOOKUP($D862,products!$A:$A,products!B:B,,0)</f>
        <v>Ara</v>
      </c>
      <c r="O862" t="str">
        <f>_xlfn.XLOOKUP($D862,products!$A:$A,products!C:C,,0)</f>
        <v>M</v>
      </c>
      <c r="P862">
        <f>_xlfn.XLOOKUP($D862,products!$A:$A,products!D:D,,0)</f>
        <v>2.5</v>
      </c>
      <c r="Q862">
        <f>_xlfn.XLOOKUP($D862,products!$A:$A,products!E:E,,0)</f>
        <v>25.874999999999996</v>
      </c>
      <c r="R862">
        <f>_xlfn.XLOOKUP($D862,products!$A:$A,products!F:F,,0)</f>
        <v>1.0349999999999999</v>
      </c>
      <c r="S862">
        <f>_xlfn.XLOOKUP($D862,products!$A:$A,products!G:G,,0)</f>
        <v>2.3287499999999994</v>
      </c>
      <c r="T862">
        <f t="shared" si="13"/>
        <v>25.874999999999996</v>
      </c>
    </row>
    <row r="863" spans="1:20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t="str">
        <f>IF(_xlfn.XLOOKUP($C863,customers!$A:$A,customers!B:B," ",0) = 0, "N/A", _xlfn.XLOOKUP($C863,customers!$A:$A,customers!B:B," ",0))</f>
        <v>Noel Chisholm</v>
      </c>
      <c r="G863" t="str">
        <f>IF(_xlfn.XLOOKUP($C863,customers!$A:$A,customers!C:C," ",0) = 0, "N/A", _xlfn.XLOOKUP(C863,customers!$A:$A,customers!C:C," ",0))</f>
        <v>nchisholmnx@example.com</v>
      </c>
      <c r="H863" t="str">
        <f>IF(_xlfn.XLOOKUP(C863,customers!A:A,customers!D:D," ",0) = 0, "N/A", _xlfn.XLOOKUP(C863,customers!A:A,customers!D:D," ",0))</f>
        <v>+1 (865) 228-1100</v>
      </c>
      <c r="I863" t="str">
        <f>IF(_xlfn.XLOOKUP($C863,customers!$A:$A,customers!E:E," ",0) = 0, "N/A", _xlfn.XLOOKUP($C863,customers!$A:$A,customers!E:E," ",0))</f>
        <v>85 Calypso Place</v>
      </c>
      <c r="J863" t="str">
        <f>IF(_xlfn.XLOOKUP($C863,customers!$A:$A,customers!F:F," ",0) = 0, "N/A", _xlfn.XLOOKUP($C863,customers!$A:$A,customers!F:F," ",0))</f>
        <v>Knoxville</v>
      </c>
      <c r="K863" t="str">
        <f>IF(_xlfn.XLOOKUP($C863,customers!$A:$A,customers!G:G," ",0) = 0, "N/A", _xlfn.XLOOKUP($C863,customers!$A:$A,customers!G:G," ",0))</f>
        <v>United States</v>
      </c>
      <c r="L863">
        <f>IF(_xlfn.XLOOKUP($C863,customers!$A:$A,customers!H:H," ",0) = 0, "N/A", _xlfn.XLOOKUP($C863,customers!$A:$A,customers!H:H," ",0))</f>
        <v>37924</v>
      </c>
      <c r="M863" t="str">
        <f>IF(_xlfn.XLOOKUP($C863,customers!$A:$A,customers!I:I," ",0) = 0, "N/A", _xlfn.XLOOKUP($C863,customers!$A:$A,customers!I:I," ",0))</f>
        <v>Yes</v>
      </c>
      <c r="N863" t="str">
        <f>_xlfn.XLOOKUP($D863,products!$A:$A,products!B:B,,0)</f>
        <v>Lib</v>
      </c>
      <c r="O863" t="str">
        <f>_xlfn.XLOOKUP($D863,products!$A:$A,products!C:C,,0)</f>
        <v>D</v>
      </c>
      <c r="P863">
        <f>_xlfn.XLOOKUP($D863,products!$A:$A,products!D:D,,0)</f>
        <v>1</v>
      </c>
      <c r="Q863">
        <f>_xlfn.XLOOKUP($D863,products!$A:$A,products!E:E,,0)</f>
        <v>12.95</v>
      </c>
      <c r="R863">
        <f>_xlfn.XLOOKUP($D863,products!$A:$A,products!F:F,,0)</f>
        <v>1.2949999999999999</v>
      </c>
      <c r="S863">
        <f>_xlfn.XLOOKUP($D863,products!$A:$A,products!G:G,,0)</f>
        <v>1.6835</v>
      </c>
      <c r="T863">
        <f t="shared" si="13"/>
        <v>77.699999999999989</v>
      </c>
    </row>
    <row r="864" spans="1:20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t="str">
        <f>IF(_xlfn.XLOOKUP($C864,customers!$A:$A,customers!B:B," ",0) = 0, "N/A", _xlfn.XLOOKUP($C864,customers!$A:$A,customers!B:B," ",0))</f>
        <v>Grazia Oats</v>
      </c>
      <c r="G864" t="str">
        <f>IF(_xlfn.XLOOKUP($C864,customers!$A:$A,customers!C:C," ",0) = 0, "N/A", _xlfn.XLOOKUP(C864,customers!$A:$A,customers!C:C," ",0))</f>
        <v>goatsny@live.com</v>
      </c>
      <c r="H864" t="str">
        <f>IF(_xlfn.XLOOKUP(C864,customers!A:A,customers!D:D," ",0) = 0, "N/A", _xlfn.XLOOKUP(C864,customers!A:A,customers!D:D," ",0))</f>
        <v>+1 (213) 813-1072</v>
      </c>
      <c r="I864" t="str">
        <f>IF(_xlfn.XLOOKUP($C864,customers!$A:$A,customers!E:E," ",0) = 0, "N/A", _xlfn.XLOOKUP($C864,customers!$A:$A,customers!E:E," ",0))</f>
        <v>7552 Dottie Road</v>
      </c>
      <c r="J864" t="str">
        <f>IF(_xlfn.XLOOKUP($C864,customers!$A:$A,customers!F:F," ",0) = 0, "N/A", _xlfn.XLOOKUP($C864,customers!$A:$A,customers!F:F," ",0))</f>
        <v>Los Angeles</v>
      </c>
      <c r="K864" t="str">
        <f>IF(_xlfn.XLOOKUP($C864,customers!$A:$A,customers!G:G," ",0) = 0, "N/A", _xlfn.XLOOKUP($C864,customers!$A:$A,customers!G:G," ",0))</f>
        <v>United States</v>
      </c>
      <c r="L864">
        <f>IF(_xlfn.XLOOKUP($C864,customers!$A:$A,customers!H:H," ",0) = 0, "N/A", _xlfn.XLOOKUP($C864,customers!$A:$A,customers!H:H," ",0))</f>
        <v>90030</v>
      </c>
      <c r="M864" t="str">
        <f>IF(_xlfn.XLOOKUP($C864,customers!$A:$A,customers!I:I," ",0) = 0, "N/A", _xlfn.XLOOKUP($C864,customers!$A:$A,customers!I:I," ",0))</f>
        <v>Yes</v>
      </c>
      <c r="N864" t="str">
        <f>_xlfn.XLOOKUP($D864,products!$A:$A,products!B:B,,0)</f>
        <v>Rob</v>
      </c>
      <c r="O864" t="str">
        <f>_xlfn.XLOOKUP($D864,products!$A:$A,products!C:C,,0)</f>
        <v>M</v>
      </c>
      <c r="P864">
        <f>_xlfn.XLOOKUP($D864,products!$A:$A,products!D:D,,0)</f>
        <v>1</v>
      </c>
      <c r="Q864">
        <f>_xlfn.XLOOKUP($D864,products!$A:$A,products!E:E,,0)</f>
        <v>9.9499999999999993</v>
      </c>
      <c r="R864">
        <f>_xlfn.XLOOKUP($D864,products!$A:$A,products!F:F,,0)</f>
        <v>0.99499999999999988</v>
      </c>
      <c r="S864">
        <f>_xlfn.XLOOKUP($D864,products!$A:$A,products!G:G,,0)</f>
        <v>0.59699999999999998</v>
      </c>
      <c r="T864">
        <f t="shared" si="13"/>
        <v>9.9499999999999993</v>
      </c>
    </row>
    <row r="865" spans="1:20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t="str">
        <f>IF(_xlfn.XLOOKUP($C865,customers!$A:$A,customers!B:B," ",0) = 0, "N/A", _xlfn.XLOOKUP($C865,customers!$A:$A,customers!B:B," ",0))</f>
        <v>Meade Birkin</v>
      </c>
      <c r="G865" t="str">
        <f>IF(_xlfn.XLOOKUP($C865,customers!$A:$A,customers!C:C," ",0) = 0, "N/A", _xlfn.XLOOKUP(C865,customers!$A:$A,customers!C:C," ",0))</f>
        <v>mbirkinnz@java.com</v>
      </c>
      <c r="H865" t="str">
        <f>IF(_xlfn.XLOOKUP(C865,customers!A:A,customers!D:D," ",0) = 0, "N/A", _xlfn.XLOOKUP(C865,customers!A:A,customers!D:D," ",0))</f>
        <v>+1 (954) 431-7206</v>
      </c>
      <c r="I865" t="str">
        <f>IF(_xlfn.XLOOKUP($C865,customers!$A:$A,customers!E:E," ",0) = 0, "N/A", _xlfn.XLOOKUP($C865,customers!$A:$A,customers!E:E," ",0))</f>
        <v>218 Elka Trail</v>
      </c>
      <c r="J865" t="str">
        <f>IF(_xlfn.XLOOKUP($C865,customers!$A:$A,customers!F:F," ",0) = 0, "N/A", _xlfn.XLOOKUP($C865,customers!$A:$A,customers!F:F," ",0))</f>
        <v>Miami</v>
      </c>
      <c r="K865" t="str">
        <f>IF(_xlfn.XLOOKUP($C865,customers!$A:$A,customers!G:G," ",0) = 0, "N/A", _xlfn.XLOOKUP($C865,customers!$A:$A,customers!G:G," ",0))</f>
        <v>United States</v>
      </c>
      <c r="L865">
        <f>IF(_xlfn.XLOOKUP($C865,customers!$A:$A,customers!H:H," ",0) = 0, "N/A", _xlfn.XLOOKUP($C865,customers!$A:$A,customers!H:H," ",0))</f>
        <v>33169</v>
      </c>
      <c r="M865" t="str">
        <f>IF(_xlfn.XLOOKUP($C865,customers!$A:$A,customers!I:I," ",0) = 0, "N/A", _xlfn.XLOOKUP($C865,customers!$A:$A,customers!I:I," ",0))</f>
        <v>Yes</v>
      </c>
      <c r="N865" t="str">
        <f>_xlfn.XLOOKUP($D865,products!$A:$A,products!B:B,,0)</f>
        <v>Lib</v>
      </c>
      <c r="O865" t="str">
        <f>_xlfn.XLOOKUP($D865,products!$A:$A,products!C:C,,0)</f>
        <v>M</v>
      </c>
      <c r="P865">
        <f>_xlfn.XLOOKUP($D865,products!$A:$A,products!D:D,,0)</f>
        <v>1</v>
      </c>
      <c r="Q865">
        <f>_xlfn.XLOOKUP($D865,products!$A:$A,products!E:E,,0)</f>
        <v>14.55</v>
      </c>
      <c r="R865">
        <f>_xlfn.XLOOKUP($D865,products!$A:$A,products!F:F,,0)</f>
        <v>1.4550000000000001</v>
      </c>
      <c r="S865">
        <f>_xlfn.XLOOKUP($D865,products!$A:$A,products!G:G,,0)</f>
        <v>1.8915000000000002</v>
      </c>
      <c r="T865">
        <f t="shared" si="13"/>
        <v>29.1</v>
      </c>
    </row>
    <row r="866" spans="1:20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t="str">
        <f>IF(_xlfn.XLOOKUP($C866,customers!$A:$A,customers!B:B," ",0) = 0, "N/A", _xlfn.XLOOKUP($C866,customers!$A:$A,customers!B:B," ",0))</f>
        <v>Ronda Pyson</v>
      </c>
      <c r="G866" t="str">
        <f>IF(_xlfn.XLOOKUP($C866,customers!$A:$A,customers!C:C," ",0) = 0, "N/A", _xlfn.XLOOKUP(C866,customers!$A:$A,customers!C:C," ",0))</f>
        <v>rpysono0@constantcontact.com</v>
      </c>
      <c r="H866" t="str">
        <f>IF(_xlfn.XLOOKUP(C866,customers!A:A,customers!D:D," ",0) = 0, "N/A", _xlfn.XLOOKUP(C866,customers!A:A,customers!D:D," ",0))</f>
        <v>+353 (836) 436-1472</v>
      </c>
      <c r="I866" t="str">
        <f>IF(_xlfn.XLOOKUP($C866,customers!$A:$A,customers!E:E," ",0) = 0, "N/A", _xlfn.XLOOKUP($C866,customers!$A:$A,customers!E:E," ",0))</f>
        <v>850 Jenna Court</v>
      </c>
      <c r="J866" t="str">
        <f>IF(_xlfn.XLOOKUP($C866,customers!$A:$A,customers!F:F," ",0) = 0, "N/A", _xlfn.XLOOKUP($C866,customers!$A:$A,customers!F:F," ",0))</f>
        <v>Clones</v>
      </c>
      <c r="K866" t="str">
        <f>IF(_xlfn.XLOOKUP($C866,customers!$A:$A,customers!G:G," ",0) = 0, "N/A", _xlfn.XLOOKUP($C866,customers!$A:$A,customers!G:G," ",0))</f>
        <v>Ireland</v>
      </c>
      <c r="L866" t="str">
        <f>IF(_xlfn.XLOOKUP($C866,customers!$A:$A,customers!H:H," ",0) = 0, "N/A", _xlfn.XLOOKUP($C866,customers!$A:$A,customers!H:H," ",0))</f>
        <v>H23</v>
      </c>
      <c r="M866" t="str">
        <f>IF(_xlfn.XLOOKUP($C866,customers!$A:$A,customers!I:I," ",0) = 0, "N/A", _xlfn.XLOOKUP($C866,customers!$A:$A,customers!I:I," ",0))</f>
        <v>No</v>
      </c>
      <c r="N866" t="str">
        <f>_xlfn.XLOOKUP($D866,products!$A:$A,products!B:B,,0)</f>
        <v>Rob</v>
      </c>
      <c r="O866" t="str">
        <f>_xlfn.XLOOKUP($D866,products!$A:$A,products!C:C,,0)</f>
        <v>L</v>
      </c>
      <c r="P866">
        <f>_xlfn.XLOOKUP($D866,products!$A:$A,products!D:D,,0)</f>
        <v>0.2</v>
      </c>
      <c r="Q866">
        <f>_xlfn.XLOOKUP($D866,products!$A:$A,products!E:E,,0)</f>
        <v>3.5849999999999995</v>
      </c>
      <c r="R866">
        <f>_xlfn.XLOOKUP($D866,products!$A:$A,products!F:F,,0)</f>
        <v>1.7924999999999998</v>
      </c>
      <c r="S866">
        <f>_xlfn.XLOOKUP($D866,products!$A:$A,products!G:G,,0)</f>
        <v>0.21509999999999996</v>
      </c>
      <c r="T866">
        <f t="shared" si="13"/>
        <v>21.509999999999998</v>
      </c>
    </row>
    <row r="867" spans="1:20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t="str">
        <f>IF(_xlfn.XLOOKUP($C867,customers!$A:$A,customers!B:B," ",0) = 0, "N/A", _xlfn.XLOOKUP($C867,customers!$A:$A,customers!B:B," ",0))</f>
        <v>Modesty MacConnechie</v>
      </c>
      <c r="G867" t="str">
        <f>IF(_xlfn.XLOOKUP($C867,customers!$A:$A,customers!C:C," ",0) = 0, "N/A", _xlfn.XLOOKUP(C867,customers!$A:$A,customers!C:C," ",0))</f>
        <v>mmacconnechieo9@reuters.com</v>
      </c>
      <c r="H867" t="str">
        <f>IF(_xlfn.XLOOKUP(C867,customers!A:A,customers!D:D," ",0) = 0, "N/A", _xlfn.XLOOKUP(C867,customers!A:A,customers!D:D," ",0))</f>
        <v>+1 (304) 620-6008</v>
      </c>
      <c r="I867" t="str">
        <f>IF(_xlfn.XLOOKUP($C867,customers!$A:$A,customers!E:E," ",0) = 0, "N/A", _xlfn.XLOOKUP($C867,customers!$A:$A,customers!E:E," ",0))</f>
        <v>526 Onsgard Park</v>
      </c>
      <c r="J867" t="str">
        <f>IF(_xlfn.XLOOKUP($C867,customers!$A:$A,customers!F:F," ",0) = 0, "N/A", _xlfn.XLOOKUP($C867,customers!$A:$A,customers!F:F," ",0))</f>
        <v>Charleston</v>
      </c>
      <c r="K867" t="str">
        <f>IF(_xlfn.XLOOKUP($C867,customers!$A:$A,customers!G:G," ",0) = 0, "N/A", _xlfn.XLOOKUP($C867,customers!$A:$A,customers!G:G," ",0))</f>
        <v>United States</v>
      </c>
      <c r="L867">
        <f>IF(_xlfn.XLOOKUP($C867,customers!$A:$A,customers!H:H," ",0) = 0, "N/A", _xlfn.XLOOKUP($C867,customers!$A:$A,customers!H:H," ",0))</f>
        <v>25362</v>
      </c>
      <c r="M867" t="str">
        <f>IF(_xlfn.XLOOKUP($C867,customers!$A:$A,customers!I:I," ",0) = 0, "N/A", _xlfn.XLOOKUP($C867,customers!$A:$A,customers!I:I," ",0))</f>
        <v>Yes</v>
      </c>
      <c r="N867" t="str">
        <f>_xlfn.XLOOKUP($D867,products!$A:$A,products!B:B,,0)</f>
        <v>Ara</v>
      </c>
      <c r="O867" t="str">
        <f>_xlfn.XLOOKUP($D867,products!$A:$A,products!C:C,,0)</f>
        <v>M</v>
      </c>
      <c r="P867">
        <f>_xlfn.XLOOKUP($D867,products!$A:$A,products!D:D,,0)</f>
        <v>0.5</v>
      </c>
      <c r="Q867">
        <f>_xlfn.XLOOKUP($D867,products!$A:$A,products!E:E,,0)</f>
        <v>6.75</v>
      </c>
      <c r="R867">
        <f>_xlfn.XLOOKUP($D867,products!$A:$A,products!F:F,,0)</f>
        <v>1.35</v>
      </c>
      <c r="S867">
        <f>_xlfn.XLOOKUP($D867,products!$A:$A,products!G:G,,0)</f>
        <v>0.60749999999999993</v>
      </c>
      <c r="T867">
        <f t="shared" si="13"/>
        <v>6.75</v>
      </c>
    </row>
    <row r="868" spans="1:20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t="str">
        <f>IF(_xlfn.XLOOKUP($C868,customers!$A:$A,customers!B:B," ",0) = 0, "N/A", _xlfn.XLOOKUP($C868,customers!$A:$A,customers!B:B," ",0))</f>
        <v>Rafaela Treacher</v>
      </c>
      <c r="G868" t="str">
        <f>IF(_xlfn.XLOOKUP($C868,customers!$A:$A,customers!C:C," ",0) = 0, "N/A", _xlfn.XLOOKUP(C868,customers!$A:$A,customers!C:C," ",0))</f>
        <v>rtreachero2@usa.gov</v>
      </c>
      <c r="H868" t="str">
        <f>IF(_xlfn.XLOOKUP(C868,customers!A:A,customers!D:D," ",0) = 0, "N/A", _xlfn.XLOOKUP(C868,customers!A:A,customers!D:D," ",0))</f>
        <v>+353 (552) 867-2244</v>
      </c>
      <c r="I868" t="str">
        <f>IF(_xlfn.XLOOKUP($C868,customers!$A:$A,customers!E:E," ",0) = 0, "N/A", _xlfn.XLOOKUP($C868,customers!$A:$A,customers!E:E," ",0))</f>
        <v>16 Prentice Court</v>
      </c>
      <c r="J868" t="str">
        <f>IF(_xlfn.XLOOKUP($C868,customers!$A:$A,customers!F:F," ",0) = 0, "N/A", _xlfn.XLOOKUP($C868,customers!$A:$A,customers!F:F," ",0))</f>
        <v>Greystones</v>
      </c>
      <c r="K868" t="str">
        <f>IF(_xlfn.XLOOKUP($C868,customers!$A:$A,customers!G:G," ",0) = 0, "N/A", _xlfn.XLOOKUP($C868,customers!$A:$A,customers!G:G," ",0))</f>
        <v>Ireland</v>
      </c>
      <c r="L868" t="str">
        <f>IF(_xlfn.XLOOKUP($C868,customers!$A:$A,customers!H:H," ",0) = 0, "N/A", _xlfn.XLOOKUP($C868,customers!$A:$A,customers!H:H," ",0))</f>
        <v>A63</v>
      </c>
      <c r="M868" t="str">
        <f>IF(_xlfn.XLOOKUP($C868,customers!$A:$A,customers!I:I," ",0) = 0, "N/A", _xlfn.XLOOKUP($C868,customers!$A:$A,customers!I:I," ",0))</f>
        <v>No</v>
      </c>
      <c r="N868" t="str">
        <f>_xlfn.XLOOKUP($D868,products!$A:$A,products!B:B,,0)</f>
        <v>Ara</v>
      </c>
      <c r="O868" t="str">
        <f>_xlfn.XLOOKUP($D868,products!$A:$A,products!C:C,,0)</f>
        <v>D</v>
      </c>
      <c r="P868">
        <f>_xlfn.XLOOKUP($D868,products!$A:$A,products!D:D,,0)</f>
        <v>0.5</v>
      </c>
      <c r="Q868">
        <f>_xlfn.XLOOKUP($D868,products!$A:$A,products!E:E,,0)</f>
        <v>5.97</v>
      </c>
      <c r="R868">
        <f>_xlfn.XLOOKUP($D868,products!$A:$A,products!F:F,,0)</f>
        <v>1.194</v>
      </c>
      <c r="S868">
        <f>_xlfn.XLOOKUP($D868,products!$A:$A,products!G:G,,0)</f>
        <v>0.5373</v>
      </c>
      <c r="T868">
        <f t="shared" si="13"/>
        <v>17.91</v>
      </c>
    </row>
    <row r="869" spans="1:20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t="str">
        <f>IF(_xlfn.XLOOKUP($C869,customers!$A:$A,customers!B:B," ",0) = 0, "N/A", _xlfn.XLOOKUP($C869,customers!$A:$A,customers!B:B," ",0))</f>
        <v>Bee Fattorini</v>
      </c>
      <c r="G869" t="str">
        <f>IF(_xlfn.XLOOKUP($C869,customers!$A:$A,customers!C:C," ",0) = 0, "N/A", _xlfn.XLOOKUP(C869,customers!$A:$A,customers!C:C," ",0))</f>
        <v>bfattorinio3@quantcast.com</v>
      </c>
      <c r="H869" t="str">
        <f>IF(_xlfn.XLOOKUP(C869,customers!A:A,customers!D:D," ",0) = 0, "N/A", _xlfn.XLOOKUP(C869,customers!A:A,customers!D:D," ",0))</f>
        <v>N/A</v>
      </c>
      <c r="I869" t="str">
        <f>IF(_xlfn.XLOOKUP($C869,customers!$A:$A,customers!E:E," ",0) = 0, "N/A", _xlfn.XLOOKUP($C869,customers!$A:$A,customers!E:E," ",0))</f>
        <v>433 Caliangt Park</v>
      </c>
      <c r="J869" t="str">
        <f>IF(_xlfn.XLOOKUP($C869,customers!$A:$A,customers!F:F," ",0) = 0, "N/A", _xlfn.XLOOKUP($C869,customers!$A:$A,customers!F:F," ",0))</f>
        <v>Monaghan</v>
      </c>
      <c r="K869" t="str">
        <f>IF(_xlfn.XLOOKUP($C869,customers!$A:$A,customers!G:G," ",0) = 0, "N/A", _xlfn.XLOOKUP($C869,customers!$A:$A,customers!G:G," ",0))</f>
        <v>Ireland</v>
      </c>
      <c r="L869" t="str">
        <f>IF(_xlfn.XLOOKUP($C869,customers!$A:$A,customers!H:H," ",0) = 0, "N/A", _xlfn.XLOOKUP($C869,customers!$A:$A,customers!H:H," ",0))</f>
        <v>H18</v>
      </c>
      <c r="M869" t="str">
        <f>IF(_xlfn.XLOOKUP($C869,customers!$A:$A,customers!I:I," ",0) = 0, "N/A", _xlfn.XLOOKUP($C869,customers!$A:$A,customers!I:I," ",0))</f>
        <v>Yes</v>
      </c>
      <c r="N869" t="str">
        <f>_xlfn.XLOOKUP($D869,products!$A:$A,products!B:B,,0)</f>
        <v>Ara</v>
      </c>
      <c r="O869" t="str">
        <f>_xlfn.XLOOKUP($D869,products!$A:$A,products!C:C,,0)</f>
        <v>L</v>
      </c>
      <c r="P869">
        <f>_xlfn.XLOOKUP($D869,products!$A:$A,products!D:D,,0)</f>
        <v>2.5</v>
      </c>
      <c r="Q869">
        <f>_xlfn.XLOOKUP($D869,products!$A:$A,products!E:E,,0)</f>
        <v>29.784999999999997</v>
      </c>
      <c r="R869">
        <f>_xlfn.XLOOKUP($D869,products!$A:$A,products!F:F,,0)</f>
        <v>1.1913999999999998</v>
      </c>
      <c r="S869">
        <f>_xlfn.XLOOKUP($D869,products!$A:$A,products!G:G,,0)</f>
        <v>2.6806499999999995</v>
      </c>
      <c r="T869">
        <f t="shared" si="13"/>
        <v>29.784999999999997</v>
      </c>
    </row>
    <row r="870" spans="1:20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t="str">
        <f>IF(_xlfn.XLOOKUP($C870,customers!$A:$A,customers!B:B," ",0) = 0, "N/A", _xlfn.XLOOKUP($C870,customers!$A:$A,customers!B:B," ",0))</f>
        <v>Margie Palleske</v>
      </c>
      <c r="G870" t="str">
        <f>IF(_xlfn.XLOOKUP($C870,customers!$A:$A,customers!C:C," ",0) = 0, "N/A", _xlfn.XLOOKUP(C870,customers!$A:$A,customers!C:C," ",0))</f>
        <v>mpalleskeo4@nyu.edu</v>
      </c>
      <c r="H870" t="str">
        <f>IF(_xlfn.XLOOKUP(C870,customers!A:A,customers!D:D," ",0) = 0, "N/A", _xlfn.XLOOKUP(C870,customers!A:A,customers!D:D," ",0))</f>
        <v>+1 (561) 371-1596</v>
      </c>
      <c r="I870" t="str">
        <f>IF(_xlfn.XLOOKUP($C870,customers!$A:$A,customers!E:E," ",0) = 0, "N/A", _xlfn.XLOOKUP($C870,customers!$A:$A,customers!E:E," ",0))</f>
        <v>30 Dixon Trail</v>
      </c>
      <c r="J870" t="str">
        <f>IF(_xlfn.XLOOKUP($C870,customers!$A:$A,customers!F:F," ",0) = 0, "N/A", _xlfn.XLOOKUP($C870,customers!$A:$A,customers!F:F," ",0))</f>
        <v>Pompano Beach</v>
      </c>
      <c r="K870" t="str">
        <f>IF(_xlfn.XLOOKUP($C870,customers!$A:$A,customers!G:G," ",0) = 0, "N/A", _xlfn.XLOOKUP($C870,customers!$A:$A,customers!G:G," ",0))</f>
        <v>United States</v>
      </c>
      <c r="L870">
        <f>IF(_xlfn.XLOOKUP($C870,customers!$A:$A,customers!H:H," ",0) = 0, "N/A", _xlfn.XLOOKUP($C870,customers!$A:$A,customers!H:H," ",0))</f>
        <v>33064</v>
      </c>
      <c r="M870" t="str">
        <f>IF(_xlfn.XLOOKUP($C870,customers!$A:$A,customers!I:I," ",0) = 0, "N/A", _xlfn.XLOOKUP($C870,customers!$A:$A,customers!I:I," ",0))</f>
        <v>Yes</v>
      </c>
      <c r="N870" t="str">
        <f>_xlfn.XLOOKUP($D870,products!$A:$A,products!B:B,,0)</f>
        <v>Exc</v>
      </c>
      <c r="O870" t="str">
        <f>_xlfn.XLOOKUP($D870,products!$A:$A,products!C:C,,0)</f>
        <v>M</v>
      </c>
      <c r="P870">
        <f>_xlfn.XLOOKUP($D870,products!$A:$A,products!D:D,,0)</f>
        <v>0.5</v>
      </c>
      <c r="Q870">
        <f>_xlfn.XLOOKUP($D870,products!$A:$A,products!E:E,,0)</f>
        <v>8.25</v>
      </c>
      <c r="R870">
        <f>_xlfn.XLOOKUP($D870,products!$A:$A,products!F:F,,0)</f>
        <v>1.65</v>
      </c>
      <c r="S870">
        <f>_xlfn.XLOOKUP($D870,products!$A:$A,products!G:G,,0)</f>
        <v>0.90749999999999997</v>
      </c>
      <c r="T870">
        <f t="shared" si="13"/>
        <v>41.25</v>
      </c>
    </row>
    <row r="871" spans="1:20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t="str">
        <f>IF(_xlfn.XLOOKUP($C871,customers!$A:$A,customers!B:B," ",0) = 0, "N/A", _xlfn.XLOOKUP($C871,customers!$A:$A,customers!B:B," ",0))</f>
        <v>Alexina Randals</v>
      </c>
      <c r="G871" t="str">
        <f>IF(_xlfn.XLOOKUP($C871,customers!$A:$A,customers!C:C," ",0) = 0, "N/A", _xlfn.XLOOKUP(C871,customers!$A:$A,customers!C:C," ",0))</f>
        <v>N/A</v>
      </c>
      <c r="H871" t="str">
        <f>IF(_xlfn.XLOOKUP(C871,customers!A:A,customers!D:D," ",0) = 0, "N/A", _xlfn.XLOOKUP(C871,customers!A:A,customers!D:D," ",0))</f>
        <v>+1 (916) 300-4433</v>
      </c>
      <c r="I871" t="str">
        <f>IF(_xlfn.XLOOKUP($C871,customers!$A:$A,customers!E:E," ",0) = 0, "N/A", _xlfn.XLOOKUP($C871,customers!$A:$A,customers!E:E," ",0))</f>
        <v>713 Hayes Junction</v>
      </c>
      <c r="J871" t="str">
        <f>IF(_xlfn.XLOOKUP($C871,customers!$A:$A,customers!F:F," ",0) = 0, "N/A", _xlfn.XLOOKUP($C871,customers!$A:$A,customers!F:F," ",0))</f>
        <v>Sacramento</v>
      </c>
      <c r="K871" t="str">
        <f>IF(_xlfn.XLOOKUP($C871,customers!$A:$A,customers!G:G," ",0) = 0, "N/A", _xlfn.XLOOKUP($C871,customers!$A:$A,customers!G:G," ",0))</f>
        <v>United States</v>
      </c>
      <c r="L871">
        <f>IF(_xlfn.XLOOKUP($C871,customers!$A:$A,customers!H:H," ",0) = 0, "N/A", _xlfn.XLOOKUP($C871,customers!$A:$A,customers!H:H," ",0))</f>
        <v>94297</v>
      </c>
      <c r="M871" t="str">
        <f>IF(_xlfn.XLOOKUP($C871,customers!$A:$A,customers!I:I," ",0) = 0, "N/A", _xlfn.XLOOKUP($C871,customers!$A:$A,customers!I:I," ",0))</f>
        <v>Yes</v>
      </c>
      <c r="N871" t="str">
        <f>_xlfn.XLOOKUP($D871,products!$A:$A,products!B:B,,0)</f>
        <v>Rob</v>
      </c>
      <c r="O871" t="str">
        <f>_xlfn.XLOOKUP($D871,products!$A:$A,products!C:C,,0)</f>
        <v>M</v>
      </c>
      <c r="P871">
        <f>_xlfn.XLOOKUP($D871,products!$A:$A,products!D:D,,0)</f>
        <v>0.5</v>
      </c>
      <c r="Q871">
        <f>_xlfn.XLOOKUP($D871,products!$A:$A,products!E:E,,0)</f>
        <v>5.97</v>
      </c>
      <c r="R871">
        <f>_xlfn.XLOOKUP($D871,products!$A:$A,products!F:F,,0)</f>
        <v>1.194</v>
      </c>
      <c r="S871">
        <f>_xlfn.XLOOKUP($D871,products!$A:$A,products!G:G,,0)</f>
        <v>0.35819999999999996</v>
      </c>
      <c r="T871">
        <f t="shared" si="13"/>
        <v>17.91</v>
      </c>
    </row>
    <row r="872" spans="1:20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t="str">
        <f>IF(_xlfn.XLOOKUP($C872,customers!$A:$A,customers!B:B," ",0) = 0, "N/A", _xlfn.XLOOKUP($C872,customers!$A:$A,customers!B:B," ",0))</f>
        <v>Filip Antcliffe</v>
      </c>
      <c r="G872" t="str">
        <f>IF(_xlfn.XLOOKUP($C872,customers!$A:$A,customers!C:C," ",0) = 0, "N/A", _xlfn.XLOOKUP(C872,customers!$A:$A,customers!C:C," ",0))</f>
        <v>fantcliffeo6@amazon.co.jp</v>
      </c>
      <c r="H872" t="str">
        <f>IF(_xlfn.XLOOKUP(C872,customers!A:A,customers!D:D," ",0) = 0, "N/A", _xlfn.XLOOKUP(C872,customers!A:A,customers!D:D," ",0))</f>
        <v>+353 (581) 217-6697</v>
      </c>
      <c r="I872" t="str">
        <f>IF(_xlfn.XLOOKUP($C872,customers!$A:$A,customers!E:E," ",0) = 0, "N/A", _xlfn.XLOOKUP($C872,customers!$A:$A,customers!E:E," ",0))</f>
        <v>05 Bobwhite Pass</v>
      </c>
      <c r="J872" t="str">
        <f>IF(_xlfn.XLOOKUP($C872,customers!$A:$A,customers!F:F," ",0) = 0, "N/A", _xlfn.XLOOKUP($C872,customers!$A:$A,customers!F:F," ",0))</f>
        <v>Clonskeagh</v>
      </c>
      <c r="K872" t="str">
        <f>IF(_xlfn.XLOOKUP($C872,customers!$A:$A,customers!G:G," ",0) = 0, "N/A", _xlfn.XLOOKUP($C872,customers!$A:$A,customers!G:G," ",0))</f>
        <v>Ireland</v>
      </c>
      <c r="L872" t="str">
        <f>IF(_xlfn.XLOOKUP($C872,customers!$A:$A,customers!H:H," ",0) = 0, "N/A", _xlfn.XLOOKUP($C872,customers!$A:$A,customers!H:H," ",0))</f>
        <v>D04</v>
      </c>
      <c r="M872" t="str">
        <f>IF(_xlfn.XLOOKUP($C872,customers!$A:$A,customers!I:I," ",0) = 0, "N/A", _xlfn.XLOOKUP($C872,customers!$A:$A,customers!I:I," ",0))</f>
        <v>Yes</v>
      </c>
      <c r="N872" t="str">
        <f>_xlfn.XLOOKUP($D872,products!$A:$A,products!B:B,,0)</f>
        <v>Exc</v>
      </c>
      <c r="O872" t="str">
        <f>_xlfn.XLOOKUP($D872,products!$A:$A,products!C:C,,0)</f>
        <v>D</v>
      </c>
      <c r="P872">
        <f>_xlfn.XLOOKUP($D872,products!$A:$A,products!D:D,,0)</f>
        <v>0.5</v>
      </c>
      <c r="Q872">
        <f>_xlfn.XLOOKUP($D872,products!$A:$A,products!E:E,,0)</f>
        <v>7.29</v>
      </c>
      <c r="R872">
        <f>_xlfn.XLOOKUP($D872,products!$A:$A,products!F:F,,0)</f>
        <v>1.458</v>
      </c>
      <c r="S872">
        <f>_xlfn.XLOOKUP($D872,products!$A:$A,products!G:G,,0)</f>
        <v>0.80190000000000006</v>
      </c>
      <c r="T872">
        <f t="shared" si="13"/>
        <v>7.29</v>
      </c>
    </row>
    <row r="873" spans="1:20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t="str">
        <f>IF(_xlfn.XLOOKUP($C873,customers!$A:$A,customers!B:B," ",0) = 0, "N/A", _xlfn.XLOOKUP($C873,customers!$A:$A,customers!B:B," ",0))</f>
        <v>Peyter Matignon</v>
      </c>
      <c r="G873" t="str">
        <f>IF(_xlfn.XLOOKUP($C873,customers!$A:$A,customers!C:C," ",0) = 0, "N/A", _xlfn.XLOOKUP(C873,customers!$A:$A,customers!C:C," ",0))</f>
        <v>pmatignono7@harvard.edu</v>
      </c>
      <c r="H873" t="str">
        <f>IF(_xlfn.XLOOKUP(C873,customers!A:A,customers!D:D," ",0) = 0, "N/A", _xlfn.XLOOKUP(C873,customers!A:A,customers!D:D," ",0))</f>
        <v>+44 (792) 626-3977</v>
      </c>
      <c r="I873" t="str">
        <f>IF(_xlfn.XLOOKUP($C873,customers!$A:$A,customers!E:E," ",0) = 0, "N/A", _xlfn.XLOOKUP($C873,customers!$A:$A,customers!E:E," ",0))</f>
        <v>3162 Arizona Way</v>
      </c>
      <c r="J873" t="str">
        <f>IF(_xlfn.XLOOKUP($C873,customers!$A:$A,customers!F:F," ",0) = 0, "N/A", _xlfn.XLOOKUP($C873,customers!$A:$A,customers!F:F," ",0))</f>
        <v>Kirkton</v>
      </c>
      <c r="K873" t="str">
        <f>IF(_xlfn.XLOOKUP($C873,customers!$A:$A,customers!G:G," ",0) = 0, "N/A", _xlfn.XLOOKUP($C873,customers!$A:$A,customers!G:G," ",0))</f>
        <v>United Kingdom</v>
      </c>
      <c r="L873" t="str">
        <f>IF(_xlfn.XLOOKUP($C873,customers!$A:$A,customers!H:H," ",0) = 0, "N/A", _xlfn.XLOOKUP($C873,customers!$A:$A,customers!H:H," ",0))</f>
        <v>KW10</v>
      </c>
      <c r="M873" t="str">
        <f>IF(_xlfn.XLOOKUP($C873,customers!$A:$A,customers!I:I," ",0) = 0, "N/A", _xlfn.XLOOKUP($C873,customers!$A:$A,customers!I:I," ",0))</f>
        <v>Yes</v>
      </c>
      <c r="N873" t="str">
        <f>_xlfn.XLOOKUP($D873,products!$A:$A,products!B:B,,0)</f>
        <v>Exc</v>
      </c>
      <c r="O873" t="str">
        <f>_xlfn.XLOOKUP($D873,products!$A:$A,products!C:C,,0)</f>
        <v>L</v>
      </c>
      <c r="P873">
        <f>_xlfn.XLOOKUP($D873,products!$A:$A,products!D:D,,0)</f>
        <v>1</v>
      </c>
      <c r="Q873">
        <f>_xlfn.XLOOKUP($D873,products!$A:$A,products!E:E,,0)</f>
        <v>14.85</v>
      </c>
      <c r="R873">
        <f>_xlfn.XLOOKUP($D873,products!$A:$A,products!F:F,,0)</f>
        <v>1.4849999999999999</v>
      </c>
      <c r="S873">
        <f>_xlfn.XLOOKUP($D873,products!$A:$A,products!G:G,,0)</f>
        <v>1.6335</v>
      </c>
      <c r="T873">
        <f t="shared" si="13"/>
        <v>29.7</v>
      </c>
    </row>
    <row r="874" spans="1:20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t="str">
        <f>IF(_xlfn.XLOOKUP($C874,customers!$A:$A,customers!B:B," ",0) = 0, "N/A", _xlfn.XLOOKUP($C874,customers!$A:$A,customers!B:B," ",0))</f>
        <v>Claudie Weond</v>
      </c>
      <c r="G874" t="str">
        <f>IF(_xlfn.XLOOKUP($C874,customers!$A:$A,customers!C:C," ",0) = 0, "N/A", _xlfn.XLOOKUP(C874,customers!$A:$A,customers!C:C," ",0))</f>
        <v>cweondo8@theglobeandmail.com</v>
      </c>
      <c r="H874" t="str">
        <f>IF(_xlfn.XLOOKUP(C874,customers!A:A,customers!D:D," ",0) = 0, "N/A", _xlfn.XLOOKUP(C874,customers!A:A,customers!D:D," ",0))</f>
        <v>+1 (828) 335-1268</v>
      </c>
      <c r="I874" t="str">
        <f>IF(_xlfn.XLOOKUP($C874,customers!$A:$A,customers!E:E," ",0) = 0, "N/A", _xlfn.XLOOKUP($C874,customers!$A:$A,customers!E:E," ",0))</f>
        <v>41 Coolidge Way</v>
      </c>
      <c r="J874" t="str">
        <f>IF(_xlfn.XLOOKUP($C874,customers!$A:$A,customers!F:F," ",0) = 0, "N/A", _xlfn.XLOOKUP($C874,customers!$A:$A,customers!F:F," ",0))</f>
        <v>Asheville</v>
      </c>
      <c r="K874" t="str">
        <f>IF(_xlfn.XLOOKUP($C874,customers!$A:$A,customers!G:G," ",0) = 0, "N/A", _xlfn.XLOOKUP($C874,customers!$A:$A,customers!G:G," ",0))</f>
        <v>United States</v>
      </c>
      <c r="L874">
        <f>IF(_xlfn.XLOOKUP($C874,customers!$A:$A,customers!H:H," ",0) = 0, "N/A", _xlfn.XLOOKUP($C874,customers!$A:$A,customers!H:H," ",0))</f>
        <v>28805</v>
      </c>
      <c r="M874" t="str">
        <f>IF(_xlfn.XLOOKUP($C874,customers!$A:$A,customers!I:I," ",0) = 0, "N/A", _xlfn.XLOOKUP($C874,customers!$A:$A,customers!I:I," ",0))</f>
        <v>No</v>
      </c>
      <c r="N874" t="str">
        <f>_xlfn.XLOOKUP($D874,products!$A:$A,products!B:B,,0)</f>
        <v>Ara</v>
      </c>
      <c r="O874" t="str">
        <f>_xlfn.XLOOKUP($D874,products!$A:$A,products!C:C,,0)</f>
        <v>M</v>
      </c>
      <c r="P874">
        <f>_xlfn.XLOOKUP($D874,products!$A:$A,products!D:D,,0)</f>
        <v>1</v>
      </c>
      <c r="Q874">
        <f>_xlfn.XLOOKUP($D874,products!$A:$A,products!E:E,,0)</f>
        <v>11.25</v>
      </c>
      <c r="R874">
        <f>_xlfn.XLOOKUP($D874,products!$A:$A,products!F:F,,0)</f>
        <v>1.125</v>
      </c>
      <c r="S874">
        <f>_xlfn.XLOOKUP($D874,products!$A:$A,products!G:G,,0)</f>
        <v>1.0125</v>
      </c>
      <c r="T874">
        <f t="shared" si="13"/>
        <v>22.5</v>
      </c>
    </row>
    <row r="875" spans="1:20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t="str">
        <f>IF(_xlfn.XLOOKUP($C875,customers!$A:$A,customers!B:B," ",0) = 0, "N/A", _xlfn.XLOOKUP($C875,customers!$A:$A,customers!B:B," ",0))</f>
        <v>Modesty MacConnechie</v>
      </c>
      <c r="G875" t="str">
        <f>IF(_xlfn.XLOOKUP($C875,customers!$A:$A,customers!C:C," ",0) = 0, "N/A", _xlfn.XLOOKUP(C875,customers!$A:$A,customers!C:C," ",0))</f>
        <v>mmacconnechieo9@reuters.com</v>
      </c>
      <c r="H875" t="str">
        <f>IF(_xlfn.XLOOKUP(C875,customers!A:A,customers!D:D," ",0) = 0, "N/A", _xlfn.XLOOKUP(C875,customers!A:A,customers!D:D," ",0))</f>
        <v>+1 (304) 620-6008</v>
      </c>
      <c r="I875" t="str">
        <f>IF(_xlfn.XLOOKUP($C875,customers!$A:$A,customers!E:E," ",0) = 0, "N/A", _xlfn.XLOOKUP($C875,customers!$A:$A,customers!E:E," ",0))</f>
        <v>526 Onsgard Park</v>
      </c>
      <c r="J875" t="str">
        <f>IF(_xlfn.XLOOKUP($C875,customers!$A:$A,customers!F:F," ",0) = 0, "N/A", _xlfn.XLOOKUP($C875,customers!$A:$A,customers!F:F," ",0))</f>
        <v>Charleston</v>
      </c>
      <c r="K875" t="str">
        <f>IF(_xlfn.XLOOKUP($C875,customers!$A:$A,customers!G:G," ",0) = 0, "N/A", _xlfn.XLOOKUP($C875,customers!$A:$A,customers!G:G," ",0))</f>
        <v>United States</v>
      </c>
      <c r="L875">
        <f>IF(_xlfn.XLOOKUP($C875,customers!$A:$A,customers!H:H," ",0) = 0, "N/A", _xlfn.XLOOKUP($C875,customers!$A:$A,customers!H:H," ",0))</f>
        <v>25362</v>
      </c>
      <c r="M875" t="str">
        <f>IF(_xlfn.XLOOKUP($C875,customers!$A:$A,customers!I:I," ",0) = 0, "N/A", _xlfn.XLOOKUP($C875,customers!$A:$A,customers!I:I," ",0))</f>
        <v>Yes</v>
      </c>
      <c r="N875" t="str">
        <f>_xlfn.XLOOKUP($D875,products!$A:$A,products!B:B,,0)</f>
        <v>Rob</v>
      </c>
      <c r="O875" t="str">
        <f>_xlfn.XLOOKUP($D875,products!$A:$A,products!C:C,,0)</f>
        <v>M</v>
      </c>
      <c r="P875">
        <f>_xlfn.XLOOKUP($D875,products!$A:$A,products!D:D,,0)</f>
        <v>0.2</v>
      </c>
      <c r="Q875">
        <f>_xlfn.XLOOKUP($D875,products!$A:$A,products!E:E,,0)</f>
        <v>2.9849999999999999</v>
      </c>
      <c r="R875">
        <f>_xlfn.XLOOKUP($D875,products!$A:$A,products!F:F,,0)</f>
        <v>1.4924999999999999</v>
      </c>
      <c r="S875">
        <f>_xlfn.XLOOKUP($D875,products!$A:$A,products!G:G,,0)</f>
        <v>0.17909999999999998</v>
      </c>
      <c r="T875">
        <f t="shared" si="13"/>
        <v>11.94</v>
      </c>
    </row>
    <row r="876" spans="1:20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t="str">
        <f>IF(_xlfn.XLOOKUP($C876,customers!$A:$A,customers!B:B," ",0) = 0, "N/A", _xlfn.XLOOKUP($C876,customers!$A:$A,customers!B:B," ",0))</f>
        <v>Jaquenette Skentelbery</v>
      </c>
      <c r="G876" t="str">
        <f>IF(_xlfn.XLOOKUP($C876,customers!$A:$A,customers!C:C," ",0) = 0, "N/A", _xlfn.XLOOKUP(C876,customers!$A:$A,customers!C:C," ",0))</f>
        <v>jskentelberyoa@paypal.com</v>
      </c>
      <c r="H876" t="str">
        <f>IF(_xlfn.XLOOKUP(C876,customers!A:A,customers!D:D," ",0) = 0, "N/A", _xlfn.XLOOKUP(C876,customers!A:A,customers!D:D," ",0))</f>
        <v>+1 (713) 976-5419</v>
      </c>
      <c r="I876" t="str">
        <f>IF(_xlfn.XLOOKUP($C876,customers!$A:$A,customers!E:E," ",0) = 0, "N/A", _xlfn.XLOOKUP($C876,customers!$A:$A,customers!E:E," ",0))</f>
        <v>90235 Holy Cross Parkway</v>
      </c>
      <c r="J876" t="str">
        <f>IF(_xlfn.XLOOKUP($C876,customers!$A:$A,customers!F:F," ",0) = 0, "N/A", _xlfn.XLOOKUP($C876,customers!$A:$A,customers!F:F," ",0))</f>
        <v>Houston</v>
      </c>
      <c r="K876" t="str">
        <f>IF(_xlfn.XLOOKUP($C876,customers!$A:$A,customers!G:G," ",0) = 0, "N/A", _xlfn.XLOOKUP($C876,customers!$A:$A,customers!G:G," ",0))</f>
        <v>United States</v>
      </c>
      <c r="L876">
        <f>IF(_xlfn.XLOOKUP($C876,customers!$A:$A,customers!H:H," ",0) = 0, "N/A", _xlfn.XLOOKUP($C876,customers!$A:$A,customers!H:H," ",0))</f>
        <v>77281</v>
      </c>
      <c r="M876" t="str">
        <f>IF(_xlfn.XLOOKUP($C876,customers!$A:$A,customers!I:I," ",0) = 0, "N/A", _xlfn.XLOOKUP($C876,customers!$A:$A,customers!I:I," ",0))</f>
        <v>No</v>
      </c>
      <c r="N876" t="str">
        <f>_xlfn.XLOOKUP($D876,products!$A:$A,products!B:B,,0)</f>
        <v>Ara</v>
      </c>
      <c r="O876" t="str">
        <f>_xlfn.XLOOKUP($D876,products!$A:$A,products!C:C,,0)</f>
        <v>L</v>
      </c>
      <c r="P876">
        <f>_xlfn.XLOOKUP($D876,products!$A:$A,products!D:D,,0)</f>
        <v>1</v>
      </c>
      <c r="Q876">
        <f>_xlfn.XLOOKUP($D876,products!$A:$A,products!E:E,,0)</f>
        <v>12.95</v>
      </c>
      <c r="R876">
        <f>_xlfn.XLOOKUP($D876,products!$A:$A,products!F:F,,0)</f>
        <v>1.2949999999999999</v>
      </c>
      <c r="S876">
        <f>_xlfn.XLOOKUP($D876,products!$A:$A,products!G:G,,0)</f>
        <v>1.1655</v>
      </c>
      <c r="T876">
        <f t="shared" si="13"/>
        <v>25.9</v>
      </c>
    </row>
    <row r="877" spans="1:20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t="str">
        <f>IF(_xlfn.XLOOKUP($C877,customers!$A:$A,customers!B:B," ",0) = 0, "N/A", _xlfn.XLOOKUP($C877,customers!$A:$A,customers!B:B," ",0))</f>
        <v>Orazio Comber</v>
      </c>
      <c r="G877" t="str">
        <f>IF(_xlfn.XLOOKUP($C877,customers!$A:$A,customers!C:C," ",0) = 0, "N/A", _xlfn.XLOOKUP(C877,customers!$A:$A,customers!C:C," ",0))</f>
        <v>ocomberob@goo.gl</v>
      </c>
      <c r="H877" t="str">
        <f>IF(_xlfn.XLOOKUP(C877,customers!A:A,customers!D:D," ",0) = 0, "N/A", _xlfn.XLOOKUP(C877,customers!A:A,customers!D:D," ",0))</f>
        <v>+353 (947) 836-2302</v>
      </c>
      <c r="I877" t="str">
        <f>IF(_xlfn.XLOOKUP($C877,customers!$A:$A,customers!E:E," ",0) = 0, "N/A", _xlfn.XLOOKUP($C877,customers!$A:$A,customers!E:E," ",0))</f>
        <v>725 Autumn Leaf Place</v>
      </c>
      <c r="J877" t="str">
        <f>IF(_xlfn.XLOOKUP($C877,customers!$A:$A,customers!F:F," ",0) = 0, "N/A", _xlfn.XLOOKUP($C877,customers!$A:$A,customers!F:F," ",0))</f>
        <v>Confey</v>
      </c>
      <c r="K877" t="str">
        <f>IF(_xlfn.XLOOKUP($C877,customers!$A:$A,customers!G:G," ",0) = 0, "N/A", _xlfn.XLOOKUP($C877,customers!$A:$A,customers!G:G," ",0))</f>
        <v>Ireland</v>
      </c>
      <c r="L877" t="str">
        <f>IF(_xlfn.XLOOKUP($C877,customers!$A:$A,customers!H:H," ",0) = 0, "N/A", _xlfn.XLOOKUP($C877,customers!$A:$A,customers!H:H," ",0))</f>
        <v>A86</v>
      </c>
      <c r="M877" t="str">
        <f>IF(_xlfn.XLOOKUP($C877,customers!$A:$A,customers!I:I," ",0) = 0, "N/A", _xlfn.XLOOKUP($C877,customers!$A:$A,customers!I:I," ",0))</f>
        <v>No</v>
      </c>
      <c r="N877" t="str">
        <f>_xlfn.XLOOKUP($D877,products!$A:$A,products!B:B,,0)</f>
        <v>Lib</v>
      </c>
      <c r="O877" t="str">
        <f>_xlfn.XLOOKUP($D877,products!$A:$A,products!C:C,,0)</f>
        <v>M</v>
      </c>
      <c r="P877">
        <f>_xlfn.XLOOKUP($D877,products!$A:$A,products!D:D,,0)</f>
        <v>0.5</v>
      </c>
      <c r="Q877">
        <f>_xlfn.XLOOKUP($D877,products!$A:$A,products!E:E,,0)</f>
        <v>8.73</v>
      </c>
      <c r="R877">
        <f>_xlfn.XLOOKUP($D877,products!$A:$A,products!F:F,,0)</f>
        <v>1.746</v>
      </c>
      <c r="S877">
        <f>_xlfn.XLOOKUP($D877,products!$A:$A,products!G:G,,0)</f>
        <v>1.1349</v>
      </c>
      <c r="T877">
        <f t="shared" si="13"/>
        <v>43.650000000000006</v>
      </c>
    </row>
    <row r="878" spans="1:20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t="str">
        <f>IF(_xlfn.XLOOKUP($C878,customers!$A:$A,customers!B:B," ",0) = 0, "N/A", _xlfn.XLOOKUP($C878,customers!$A:$A,customers!B:B," ",0))</f>
        <v>Orazio Comber</v>
      </c>
      <c r="G878" t="str">
        <f>IF(_xlfn.XLOOKUP($C878,customers!$A:$A,customers!C:C," ",0) = 0, "N/A", _xlfn.XLOOKUP(C878,customers!$A:$A,customers!C:C," ",0))</f>
        <v>ocomberob@goo.gl</v>
      </c>
      <c r="H878" t="str">
        <f>IF(_xlfn.XLOOKUP(C878,customers!A:A,customers!D:D," ",0) = 0, "N/A", _xlfn.XLOOKUP(C878,customers!A:A,customers!D:D," ",0))</f>
        <v>+353 (947) 836-2302</v>
      </c>
      <c r="I878" t="str">
        <f>IF(_xlfn.XLOOKUP($C878,customers!$A:$A,customers!E:E," ",0) = 0, "N/A", _xlfn.XLOOKUP($C878,customers!$A:$A,customers!E:E," ",0))</f>
        <v>725 Autumn Leaf Place</v>
      </c>
      <c r="J878" t="str">
        <f>IF(_xlfn.XLOOKUP($C878,customers!$A:$A,customers!F:F," ",0) = 0, "N/A", _xlfn.XLOOKUP($C878,customers!$A:$A,customers!F:F," ",0))</f>
        <v>Confey</v>
      </c>
      <c r="K878" t="str">
        <f>IF(_xlfn.XLOOKUP($C878,customers!$A:$A,customers!G:G," ",0) = 0, "N/A", _xlfn.XLOOKUP($C878,customers!$A:$A,customers!G:G," ",0))</f>
        <v>Ireland</v>
      </c>
      <c r="L878" t="str">
        <f>IF(_xlfn.XLOOKUP($C878,customers!$A:$A,customers!H:H," ",0) = 0, "N/A", _xlfn.XLOOKUP($C878,customers!$A:$A,customers!H:H," ",0))</f>
        <v>A86</v>
      </c>
      <c r="M878" t="str">
        <f>IF(_xlfn.XLOOKUP($C878,customers!$A:$A,customers!I:I," ",0) = 0, "N/A", _xlfn.XLOOKUP($C878,customers!$A:$A,customers!I:I," ",0))</f>
        <v>No</v>
      </c>
      <c r="N878" t="str">
        <f>_xlfn.XLOOKUP($D878,products!$A:$A,products!B:B,,0)</f>
        <v>Ara</v>
      </c>
      <c r="O878" t="str">
        <f>_xlfn.XLOOKUP($D878,products!$A:$A,products!C:C,,0)</f>
        <v>L</v>
      </c>
      <c r="P878">
        <f>_xlfn.XLOOKUP($D878,products!$A:$A,products!D:D,,0)</f>
        <v>0.5</v>
      </c>
      <c r="Q878">
        <f>_xlfn.XLOOKUP($D878,products!$A:$A,products!E:E,,0)</f>
        <v>7.77</v>
      </c>
      <c r="R878">
        <f>_xlfn.XLOOKUP($D878,products!$A:$A,products!F:F,,0)</f>
        <v>1.5539999999999998</v>
      </c>
      <c r="S878">
        <f>_xlfn.XLOOKUP($D878,products!$A:$A,products!G:G,,0)</f>
        <v>0.69929999999999992</v>
      </c>
      <c r="T878">
        <f t="shared" si="13"/>
        <v>46.62</v>
      </c>
    </row>
    <row r="879" spans="1:20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t="str">
        <f>IF(_xlfn.XLOOKUP($C879,customers!$A:$A,customers!B:B," ",0) = 0, "N/A", _xlfn.XLOOKUP($C879,customers!$A:$A,customers!B:B," ",0))</f>
        <v>Zachary Tramel</v>
      </c>
      <c r="G879" t="str">
        <f>IF(_xlfn.XLOOKUP($C879,customers!$A:$A,customers!C:C," ",0) = 0, "N/A", _xlfn.XLOOKUP(C879,customers!$A:$A,customers!C:C," ",0))</f>
        <v>ztramelod@netlog.com</v>
      </c>
      <c r="H879" t="str">
        <f>IF(_xlfn.XLOOKUP(C879,customers!A:A,customers!D:D," ",0) = 0, "N/A", _xlfn.XLOOKUP(C879,customers!A:A,customers!D:D," ",0))</f>
        <v>+1 (862) 925-5943</v>
      </c>
      <c r="I879" t="str">
        <f>IF(_xlfn.XLOOKUP($C879,customers!$A:$A,customers!E:E," ",0) = 0, "N/A", _xlfn.XLOOKUP($C879,customers!$A:$A,customers!E:E," ",0))</f>
        <v>28834 Wayridge Lane</v>
      </c>
      <c r="J879" t="str">
        <f>IF(_xlfn.XLOOKUP($C879,customers!$A:$A,customers!F:F," ",0) = 0, "N/A", _xlfn.XLOOKUP($C879,customers!$A:$A,customers!F:F," ",0))</f>
        <v>Newark</v>
      </c>
      <c r="K879" t="str">
        <f>IF(_xlfn.XLOOKUP($C879,customers!$A:$A,customers!G:G," ",0) = 0, "N/A", _xlfn.XLOOKUP($C879,customers!$A:$A,customers!G:G," ",0))</f>
        <v>United States</v>
      </c>
      <c r="L879">
        <f>IF(_xlfn.XLOOKUP($C879,customers!$A:$A,customers!H:H," ",0) = 0, "N/A", _xlfn.XLOOKUP($C879,customers!$A:$A,customers!H:H," ",0))</f>
        <v>7195</v>
      </c>
      <c r="M879" t="str">
        <f>IF(_xlfn.XLOOKUP($C879,customers!$A:$A,customers!I:I," ",0) = 0, "N/A", _xlfn.XLOOKUP($C879,customers!$A:$A,customers!I:I," ",0))</f>
        <v>No</v>
      </c>
      <c r="N879" t="str">
        <f>_xlfn.XLOOKUP($D879,products!$A:$A,products!B:B,,0)</f>
        <v>Lib</v>
      </c>
      <c r="O879" t="str">
        <f>_xlfn.XLOOKUP($D879,products!$A:$A,products!C:C,,0)</f>
        <v>L</v>
      </c>
      <c r="P879">
        <f>_xlfn.XLOOKUP($D879,products!$A:$A,products!D:D,,0)</f>
        <v>0.5</v>
      </c>
      <c r="Q879">
        <f>_xlfn.XLOOKUP($D879,products!$A:$A,products!E:E,,0)</f>
        <v>9.51</v>
      </c>
      <c r="R879">
        <f>_xlfn.XLOOKUP($D879,products!$A:$A,products!F:F,,0)</f>
        <v>1.9019999999999999</v>
      </c>
      <c r="S879">
        <f>_xlfn.XLOOKUP($D879,products!$A:$A,products!G:G,,0)</f>
        <v>1.2363</v>
      </c>
      <c r="T879">
        <f t="shared" si="13"/>
        <v>28.53</v>
      </c>
    </row>
    <row r="880" spans="1:20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t="str">
        <f>IF(_xlfn.XLOOKUP($C880,customers!$A:$A,customers!B:B," ",0) = 0, "N/A", _xlfn.XLOOKUP($C880,customers!$A:$A,customers!B:B," ",0))</f>
        <v>Izaak Primak</v>
      </c>
      <c r="G880" t="str">
        <f>IF(_xlfn.XLOOKUP($C880,customers!$A:$A,customers!C:C," ",0) = 0, "N/A", _xlfn.XLOOKUP(C880,customers!$A:$A,customers!C:C," ",0))</f>
        <v>N/A</v>
      </c>
      <c r="H880" t="str">
        <f>IF(_xlfn.XLOOKUP(C880,customers!A:A,customers!D:D," ",0) = 0, "N/A", _xlfn.XLOOKUP(C880,customers!A:A,customers!D:D," ",0))</f>
        <v>+1 (206) 705-3979</v>
      </c>
      <c r="I880" t="str">
        <f>IF(_xlfn.XLOOKUP($C880,customers!$A:$A,customers!E:E," ",0) = 0, "N/A", _xlfn.XLOOKUP($C880,customers!$A:$A,customers!E:E," ",0))</f>
        <v>55 Buhler Pass</v>
      </c>
      <c r="J880" t="str">
        <f>IF(_xlfn.XLOOKUP($C880,customers!$A:$A,customers!F:F," ",0) = 0, "N/A", _xlfn.XLOOKUP($C880,customers!$A:$A,customers!F:F," ",0))</f>
        <v>Seattle</v>
      </c>
      <c r="K880" t="str">
        <f>IF(_xlfn.XLOOKUP($C880,customers!$A:$A,customers!G:G," ",0) = 0, "N/A", _xlfn.XLOOKUP($C880,customers!$A:$A,customers!G:G," ",0))</f>
        <v>United States</v>
      </c>
      <c r="L880">
        <f>IF(_xlfn.XLOOKUP($C880,customers!$A:$A,customers!H:H," ",0) = 0, "N/A", _xlfn.XLOOKUP($C880,customers!$A:$A,customers!H:H," ",0))</f>
        <v>98195</v>
      </c>
      <c r="M880" t="str">
        <f>IF(_xlfn.XLOOKUP($C880,customers!$A:$A,customers!I:I," ",0) = 0, "N/A", _xlfn.XLOOKUP($C880,customers!$A:$A,customers!I:I," ",0))</f>
        <v>Yes</v>
      </c>
      <c r="N880" t="str">
        <f>_xlfn.XLOOKUP($D880,products!$A:$A,products!B:B,,0)</f>
        <v>Rob</v>
      </c>
      <c r="O880" t="str">
        <f>_xlfn.XLOOKUP($D880,products!$A:$A,products!C:C,,0)</f>
        <v>L</v>
      </c>
      <c r="P880">
        <f>_xlfn.XLOOKUP($D880,products!$A:$A,products!D:D,,0)</f>
        <v>2.5</v>
      </c>
      <c r="Q880">
        <f>_xlfn.XLOOKUP($D880,products!$A:$A,products!E:E,,0)</f>
        <v>27.484999999999996</v>
      </c>
      <c r="R880">
        <f>_xlfn.XLOOKUP($D880,products!$A:$A,products!F:F,,0)</f>
        <v>1.0993999999999999</v>
      </c>
      <c r="S880">
        <f>_xlfn.XLOOKUP($D880,products!$A:$A,products!G:G,,0)</f>
        <v>1.6490999999999998</v>
      </c>
      <c r="T880">
        <f t="shared" si="13"/>
        <v>27.484999999999996</v>
      </c>
    </row>
    <row r="881" spans="1:20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t="str">
        <f>IF(_xlfn.XLOOKUP($C881,customers!$A:$A,customers!B:B," ",0) = 0, "N/A", _xlfn.XLOOKUP($C881,customers!$A:$A,customers!B:B," ",0))</f>
        <v>Brittani Thoresbie</v>
      </c>
      <c r="G881" t="str">
        <f>IF(_xlfn.XLOOKUP($C881,customers!$A:$A,customers!C:C," ",0) = 0, "N/A", _xlfn.XLOOKUP(C881,customers!$A:$A,customers!C:C," ",0))</f>
        <v>N/A</v>
      </c>
      <c r="H881" t="str">
        <f>IF(_xlfn.XLOOKUP(C881,customers!A:A,customers!D:D," ",0) = 0, "N/A", _xlfn.XLOOKUP(C881,customers!A:A,customers!D:D," ",0))</f>
        <v>+1 (303) 606-9146</v>
      </c>
      <c r="I881" t="str">
        <f>IF(_xlfn.XLOOKUP($C881,customers!$A:$A,customers!E:E," ",0) = 0, "N/A", _xlfn.XLOOKUP($C881,customers!$A:$A,customers!E:E," ",0))</f>
        <v>643 Logan Plaza</v>
      </c>
      <c r="J881" t="str">
        <f>IF(_xlfn.XLOOKUP($C881,customers!$A:$A,customers!F:F," ",0) = 0, "N/A", _xlfn.XLOOKUP($C881,customers!$A:$A,customers!F:F," ",0))</f>
        <v>Englewood</v>
      </c>
      <c r="K881" t="str">
        <f>IF(_xlfn.XLOOKUP($C881,customers!$A:$A,customers!G:G," ",0) = 0, "N/A", _xlfn.XLOOKUP($C881,customers!$A:$A,customers!G:G," ",0))</f>
        <v>United States</v>
      </c>
      <c r="L881">
        <f>IF(_xlfn.XLOOKUP($C881,customers!$A:$A,customers!H:H," ",0) = 0, "N/A", _xlfn.XLOOKUP($C881,customers!$A:$A,customers!H:H," ",0))</f>
        <v>80150</v>
      </c>
      <c r="M881" t="str">
        <f>IF(_xlfn.XLOOKUP($C881,customers!$A:$A,customers!I:I," ",0) = 0, "N/A", _xlfn.XLOOKUP($C881,customers!$A:$A,customers!I:I," ",0))</f>
        <v>No</v>
      </c>
      <c r="N881" t="str">
        <f>_xlfn.XLOOKUP($D881,products!$A:$A,products!B:B,,0)</f>
        <v>Exc</v>
      </c>
      <c r="O881" t="str">
        <f>_xlfn.XLOOKUP($D881,products!$A:$A,products!C:C,,0)</f>
        <v>D</v>
      </c>
      <c r="P881">
        <f>_xlfn.XLOOKUP($D881,products!$A:$A,products!D:D,,0)</f>
        <v>0.2</v>
      </c>
      <c r="Q881">
        <f>_xlfn.XLOOKUP($D881,products!$A:$A,products!E:E,,0)</f>
        <v>3.645</v>
      </c>
      <c r="R881">
        <f>_xlfn.XLOOKUP($D881,products!$A:$A,products!F:F,,0)</f>
        <v>1.8225</v>
      </c>
      <c r="S881">
        <f>_xlfn.XLOOKUP($D881,products!$A:$A,products!G:G,,0)</f>
        <v>0.40095000000000003</v>
      </c>
      <c r="T881">
        <f t="shared" si="13"/>
        <v>10.935</v>
      </c>
    </row>
    <row r="882" spans="1:20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t="str">
        <f>IF(_xlfn.XLOOKUP($C882,customers!$A:$A,customers!B:B," ",0) = 0, "N/A", _xlfn.XLOOKUP($C882,customers!$A:$A,customers!B:B," ",0))</f>
        <v>Constanta Hatfull</v>
      </c>
      <c r="G882" t="str">
        <f>IF(_xlfn.XLOOKUP($C882,customers!$A:$A,customers!C:C," ",0) = 0, "N/A", _xlfn.XLOOKUP(C882,customers!$A:$A,customers!C:C," ",0))</f>
        <v>chatfullog@ebay.com</v>
      </c>
      <c r="H882" t="str">
        <f>IF(_xlfn.XLOOKUP(C882,customers!A:A,customers!D:D," ",0) = 0, "N/A", _xlfn.XLOOKUP(C882,customers!A:A,customers!D:D," ",0))</f>
        <v>+1 (815) 382-1966</v>
      </c>
      <c r="I882" t="str">
        <f>IF(_xlfn.XLOOKUP($C882,customers!$A:$A,customers!E:E," ",0) = 0, "N/A", _xlfn.XLOOKUP($C882,customers!$A:$A,customers!E:E," ",0))</f>
        <v>2 Nelson Alley</v>
      </c>
      <c r="J882" t="str">
        <f>IF(_xlfn.XLOOKUP($C882,customers!$A:$A,customers!F:F," ",0) = 0, "N/A", _xlfn.XLOOKUP($C882,customers!$A:$A,customers!F:F," ",0))</f>
        <v>Rockford</v>
      </c>
      <c r="K882" t="str">
        <f>IF(_xlfn.XLOOKUP($C882,customers!$A:$A,customers!G:G," ",0) = 0, "N/A", _xlfn.XLOOKUP($C882,customers!$A:$A,customers!G:G," ",0))</f>
        <v>United States</v>
      </c>
      <c r="L882">
        <f>IF(_xlfn.XLOOKUP($C882,customers!$A:$A,customers!H:H," ",0) = 0, "N/A", _xlfn.XLOOKUP($C882,customers!$A:$A,customers!H:H," ",0))</f>
        <v>61105</v>
      </c>
      <c r="M882" t="str">
        <f>IF(_xlfn.XLOOKUP($C882,customers!$A:$A,customers!I:I," ",0) = 0, "N/A", _xlfn.XLOOKUP($C882,customers!$A:$A,customers!I:I," ",0))</f>
        <v>No</v>
      </c>
      <c r="N882" t="str">
        <f>_xlfn.XLOOKUP($D882,products!$A:$A,products!B:B,,0)</f>
        <v>Rob</v>
      </c>
      <c r="O882" t="str">
        <f>_xlfn.XLOOKUP($D882,products!$A:$A,products!C:C,,0)</f>
        <v>L</v>
      </c>
      <c r="P882">
        <f>_xlfn.XLOOKUP($D882,products!$A:$A,products!D:D,,0)</f>
        <v>0.2</v>
      </c>
      <c r="Q882">
        <f>_xlfn.XLOOKUP($D882,products!$A:$A,products!E:E,,0)</f>
        <v>3.5849999999999995</v>
      </c>
      <c r="R882">
        <f>_xlfn.XLOOKUP($D882,products!$A:$A,products!F:F,,0)</f>
        <v>1.7924999999999998</v>
      </c>
      <c r="S882">
        <f>_xlfn.XLOOKUP($D882,products!$A:$A,products!G:G,,0)</f>
        <v>0.21509999999999996</v>
      </c>
      <c r="T882">
        <f t="shared" si="13"/>
        <v>7.169999999999999</v>
      </c>
    </row>
    <row r="883" spans="1:20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t="str">
        <f>IF(_xlfn.XLOOKUP($C883,customers!$A:$A,customers!B:B," ",0) = 0, "N/A", _xlfn.XLOOKUP($C883,customers!$A:$A,customers!B:B," ",0))</f>
        <v>Bobbe Castagneto</v>
      </c>
      <c r="G883" t="str">
        <f>IF(_xlfn.XLOOKUP($C883,customers!$A:$A,customers!C:C," ",0) = 0, "N/A", _xlfn.XLOOKUP(C883,customers!$A:$A,customers!C:C," ",0))</f>
        <v>N/A</v>
      </c>
      <c r="H883" t="str">
        <f>IF(_xlfn.XLOOKUP(C883,customers!A:A,customers!D:D," ",0) = 0, "N/A", _xlfn.XLOOKUP(C883,customers!A:A,customers!D:D," ",0))</f>
        <v>+1 (406) 972-9050</v>
      </c>
      <c r="I883" t="str">
        <f>IF(_xlfn.XLOOKUP($C883,customers!$A:$A,customers!E:E," ",0) = 0, "N/A", _xlfn.XLOOKUP($C883,customers!$A:$A,customers!E:E," ",0))</f>
        <v>5 Moose Terrace</v>
      </c>
      <c r="J883" t="str">
        <f>IF(_xlfn.XLOOKUP($C883,customers!$A:$A,customers!F:F," ",0) = 0, "N/A", _xlfn.XLOOKUP($C883,customers!$A:$A,customers!F:F," ",0))</f>
        <v>Billings</v>
      </c>
      <c r="K883" t="str">
        <f>IF(_xlfn.XLOOKUP($C883,customers!$A:$A,customers!G:G," ",0) = 0, "N/A", _xlfn.XLOOKUP($C883,customers!$A:$A,customers!G:G," ",0))</f>
        <v>United States</v>
      </c>
      <c r="L883">
        <f>IF(_xlfn.XLOOKUP($C883,customers!$A:$A,customers!H:H," ",0) = 0, "N/A", _xlfn.XLOOKUP($C883,customers!$A:$A,customers!H:H," ",0))</f>
        <v>59112</v>
      </c>
      <c r="M883" t="str">
        <f>IF(_xlfn.XLOOKUP($C883,customers!$A:$A,customers!I:I," ",0) = 0, "N/A", _xlfn.XLOOKUP($C883,customers!$A:$A,customers!I:I," ",0))</f>
        <v>Yes</v>
      </c>
      <c r="N883" t="str">
        <f>_xlfn.XLOOKUP($D883,products!$A:$A,products!B:B,,0)</f>
        <v>Ara</v>
      </c>
      <c r="O883" t="str">
        <f>_xlfn.XLOOKUP($D883,products!$A:$A,products!C:C,,0)</f>
        <v>L</v>
      </c>
      <c r="P883">
        <f>_xlfn.XLOOKUP($D883,products!$A:$A,products!D:D,,0)</f>
        <v>0.2</v>
      </c>
      <c r="Q883">
        <f>_xlfn.XLOOKUP($D883,products!$A:$A,products!E:E,,0)</f>
        <v>3.8849999999999998</v>
      </c>
      <c r="R883">
        <f>_xlfn.XLOOKUP($D883,products!$A:$A,products!F:F,,0)</f>
        <v>1.9424999999999999</v>
      </c>
      <c r="S883">
        <f>_xlfn.XLOOKUP($D883,products!$A:$A,products!G:G,,0)</f>
        <v>0.34964999999999996</v>
      </c>
      <c r="T883">
        <f t="shared" si="13"/>
        <v>23.31</v>
      </c>
    </row>
    <row r="884" spans="1:20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t="str">
        <f>IF(_xlfn.XLOOKUP($C884,customers!$A:$A,customers!B:B," ",0) = 0, "N/A", _xlfn.XLOOKUP($C884,customers!$A:$A,customers!B:B," ",0))</f>
        <v>Kippie Marrison</v>
      </c>
      <c r="G884" t="str">
        <f>IF(_xlfn.XLOOKUP($C884,customers!$A:$A,customers!C:C," ",0) = 0, "N/A", _xlfn.XLOOKUP(C884,customers!$A:$A,customers!C:C," ",0))</f>
        <v>kmarrisonoq@dropbox.com</v>
      </c>
      <c r="H884" t="str">
        <f>IF(_xlfn.XLOOKUP(C884,customers!A:A,customers!D:D," ",0) = 0, "N/A", _xlfn.XLOOKUP(C884,customers!A:A,customers!D:D," ",0))</f>
        <v>+1 (303) 808-6803</v>
      </c>
      <c r="I884" t="str">
        <f>IF(_xlfn.XLOOKUP($C884,customers!$A:$A,customers!E:E," ",0) = 0, "N/A", _xlfn.XLOOKUP($C884,customers!$A:$A,customers!E:E," ",0))</f>
        <v>84 Sutherland Alley</v>
      </c>
      <c r="J884" t="str">
        <f>IF(_xlfn.XLOOKUP($C884,customers!$A:$A,customers!F:F," ",0) = 0, "N/A", _xlfn.XLOOKUP($C884,customers!$A:$A,customers!F:F," ",0))</f>
        <v>Denver</v>
      </c>
      <c r="K884" t="str">
        <f>IF(_xlfn.XLOOKUP($C884,customers!$A:$A,customers!G:G," ",0) = 0, "N/A", _xlfn.XLOOKUP($C884,customers!$A:$A,customers!G:G," ",0))</f>
        <v>United States</v>
      </c>
      <c r="L884">
        <f>IF(_xlfn.XLOOKUP($C884,customers!$A:$A,customers!H:H," ",0) = 0, "N/A", _xlfn.XLOOKUP($C884,customers!$A:$A,customers!H:H," ",0))</f>
        <v>80243</v>
      </c>
      <c r="M884" t="str">
        <f>IF(_xlfn.XLOOKUP($C884,customers!$A:$A,customers!I:I," ",0) = 0, "N/A", _xlfn.XLOOKUP($C884,customers!$A:$A,customers!I:I," ",0))</f>
        <v>Yes</v>
      </c>
      <c r="N884" t="str">
        <f>_xlfn.XLOOKUP($D884,products!$A:$A,products!B:B,,0)</f>
        <v>Ara</v>
      </c>
      <c r="O884" t="str">
        <f>_xlfn.XLOOKUP($D884,products!$A:$A,products!C:C,,0)</f>
        <v>D</v>
      </c>
      <c r="P884">
        <f>_xlfn.XLOOKUP($D884,products!$A:$A,products!D:D,,0)</f>
        <v>2.5</v>
      </c>
      <c r="Q884">
        <f>_xlfn.XLOOKUP($D884,products!$A:$A,products!E:E,,0)</f>
        <v>22.884999999999998</v>
      </c>
      <c r="R884">
        <f>_xlfn.XLOOKUP($D884,products!$A:$A,products!F:F,,0)</f>
        <v>0.91539999999999988</v>
      </c>
      <c r="S884">
        <f>_xlfn.XLOOKUP($D884,products!$A:$A,products!G:G,,0)</f>
        <v>2.0596499999999995</v>
      </c>
      <c r="T884">
        <f t="shared" si="13"/>
        <v>114.42499999999998</v>
      </c>
    </row>
    <row r="885" spans="1:20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t="str">
        <f>IF(_xlfn.XLOOKUP($C885,customers!$A:$A,customers!B:B," ",0) = 0, "N/A", _xlfn.XLOOKUP($C885,customers!$A:$A,customers!B:B," ",0))</f>
        <v>Lindon Agnolo</v>
      </c>
      <c r="G885" t="str">
        <f>IF(_xlfn.XLOOKUP($C885,customers!$A:$A,customers!C:C," ",0) = 0, "N/A", _xlfn.XLOOKUP(C885,customers!$A:$A,customers!C:C," ",0))</f>
        <v>lagnolooj@pinterest.com</v>
      </c>
      <c r="H885" t="str">
        <f>IF(_xlfn.XLOOKUP(C885,customers!A:A,customers!D:D," ",0) = 0, "N/A", _xlfn.XLOOKUP(C885,customers!A:A,customers!D:D," ",0))</f>
        <v>+1 (918) 228-6949</v>
      </c>
      <c r="I885" t="str">
        <f>IF(_xlfn.XLOOKUP($C885,customers!$A:$A,customers!E:E," ",0) = 0, "N/A", _xlfn.XLOOKUP($C885,customers!$A:$A,customers!E:E," ",0))</f>
        <v>82499 Mallard Lane</v>
      </c>
      <c r="J885" t="str">
        <f>IF(_xlfn.XLOOKUP($C885,customers!$A:$A,customers!F:F," ",0) = 0, "N/A", _xlfn.XLOOKUP($C885,customers!$A:$A,customers!F:F," ",0))</f>
        <v>Tulsa</v>
      </c>
      <c r="K885" t="str">
        <f>IF(_xlfn.XLOOKUP($C885,customers!$A:$A,customers!G:G," ",0) = 0, "N/A", _xlfn.XLOOKUP($C885,customers!$A:$A,customers!G:G," ",0))</f>
        <v>United States</v>
      </c>
      <c r="L885">
        <f>IF(_xlfn.XLOOKUP($C885,customers!$A:$A,customers!H:H," ",0) = 0, "N/A", _xlfn.XLOOKUP($C885,customers!$A:$A,customers!H:H," ",0))</f>
        <v>74108</v>
      </c>
      <c r="M885" t="str">
        <f>IF(_xlfn.XLOOKUP($C885,customers!$A:$A,customers!I:I," ",0) = 0, "N/A", _xlfn.XLOOKUP($C885,customers!$A:$A,customers!I:I," ",0))</f>
        <v>Yes</v>
      </c>
      <c r="N885" t="str">
        <f>_xlfn.XLOOKUP($D885,products!$A:$A,products!B:B,,0)</f>
        <v>Ara</v>
      </c>
      <c r="O885" t="str">
        <f>_xlfn.XLOOKUP($D885,products!$A:$A,products!C:C,,0)</f>
        <v>M</v>
      </c>
      <c r="P885">
        <f>_xlfn.XLOOKUP($D885,products!$A:$A,products!D:D,,0)</f>
        <v>2.5</v>
      </c>
      <c r="Q885">
        <f>_xlfn.XLOOKUP($D885,products!$A:$A,products!E:E,,0)</f>
        <v>25.874999999999996</v>
      </c>
      <c r="R885">
        <f>_xlfn.XLOOKUP($D885,products!$A:$A,products!F:F,,0)</f>
        <v>1.0349999999999999</v>
      </c>
      <c r="S885">
        <f>_xlfn.XLOOKUP($D885,products!$A:$A,products!G:G,,0)</f>
        <v>2.3287499999999994</v>
      </c>
      <c r="T885">
        <f t="shared" si="13"/>
        <v>77.624999999999986</v>
      </c>
    </row>
    <row r="886" spans="1:20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t="str">
        <f>IF(_xlfn.XLOOKUP($C886,customers!$A:$A,customers!B:B," ",0) = 0, "N/A", _xlfn.XLOOKUP($C886,customers!$A:$A,customers!B:B," ",0))</f>
        <v>Delainey Kiddy</v>
      </c>
      <c r="G886" t="str">
        <f>IF(_xlfn.XLOOKUP($C886,customers!$A:$A,customers!C:C," ",0) = 0, "N/A", _xlfn.XLOOKUP(C886,customers!$A:$A,customers!C:C," ",0))</f>
        <v>dkiddyok@fda.gov</v>
      </c>
      <c r="H886" t="str">
        <f>IF(_xlfn.XLOOKUP(C886,customers!A:A,customers!D:D," ",0) = 0, "N/A", _xlfn.XLOOKUP(C886,customers!A:A,customers!D:D," ",0))</f>
        <v>+1 (209) 103-3933</v>
      </c>
      <c r="I886" t="str">
        <f>IF(_xlfn.XLOOKUP($C886,customers!$A:$A,customers!E:E," ",0) = 0, "N/A", _xlfn.XLOOKUP($C886,customers!$A:$A,customers!E:E," ",0))</f>
        <v>66184 Melby Avenue</v>
      </c>
      <c r="J886" t="str">
        <f>IF(_xlfn.XLOOKUP($C886,customers!$A:$A,customers!F:F," ",0) = 0, "N/A", _xlfn.XLOOKUP($C886,customers!$A:$A,customers!F:F," ",0))</f>
        <v>Fresno</v>
      </c>
      <c r="K886" t="str">
        <f>IF(_xlfn.XLOOKUP($C886,customers!$A:$A,customers!G:G," ",0) = 0, "N/A", _xlfn.XLOOKUP($C886,customers!$A:$A,customers!G:G," ",0))</f>
        <v>United States</v>
      </c>
      <c r="L886">
        <f>IF(_xlfn.XLOOKUP($C886,customers!$A:$A,customers!H:H," ",0) = 0, "N/A", _xlfn.XLOOKUP($C886,customers!$A:$A,customers!H:H," ",0))</f>
        <v>93704</v>
      </c>
      <c r="M886" t="str">
        <f>IF(_xlfn.XLOOKUP($C886,customers!$A:$A,customers!I:I," ",0) = 0, "N/A", _xlfn.XLOOKUP($C886,customers!$A:$A,customers!I:I," ",0))</f>
        <v>Yes</v>
      </c>
      <c r="N886" t="str">
        <f>_xlfn.XLOOKUP($D886,products!$A:$A,products!B:B,,0)</f>
        <v>Rob</v>
      </c>
      <c r="O886" t="str">
        <f>_xlfn.XLOOKUP($D886,products!$A:$A,products!C:C,,0)</f>
        <v>D</v>
      </c>
      <c r="P886">
        <f>_xlfn.XLOOKUP($D886,products!$A:$A,products!D:D,,0)</f>
        <v>0.5</v>
      </c>
      <c r="Q886">
        <f>_xlfn.XLOOKUP($D886,products!$A:$A,products!E:E,,0)</f>
        <v>5.3699999999999992</v>
      </c>
      <c r="R886">
        <f>_xlfn.XLOOKUP($D886,products!$A:$A,products!F:F,,0)</f>
        <v>1.0739999999999998</v>
      </c>
      <c r="S886">
        <f>_xlfn.XLOOKUP($D886,products!$A:$A,products!G:G,,0)</f>
        <v>0.32219999999999993</v>
      </c>
      <c r="T886">
        <f t="shared" si="13"/>
        <v>5.3699999999999992</v>
      </c>
    </row>
    <row r="887" spans="1:20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t="str">
        <f>IF(_xlfn.XLOOKUP($C887,customers!$A:$A,customers!B:B," ",0) = 0, "N/A", _xlfn.XLOOKUP($C887,customers!$A:$A,customers!B:B," ",0))</f>
        <v>Helli Petroulis</v>
      </c>
      <c r="G887" t="str">
        <f>IF(_xlfn.XLOOKUP($C887,customers!$A:$A,customers!C:C," ",0) = 0, "N/A", _xlfn.XLOOKUP(C887,customers!$A:$A,customers!C:C," ",0))</f>
        <v>hpetroulisol@state.tx.us</v>
      </c>
      <c r="H887" t="str">
        <f>IF(_xlfn.XLOOKUP(C887,customers!A:A,customers!D:D," ",0) = 0, "N/A", _xlfn.XLOOKUP(C887,customers!A:A,customers!D:D," ",0))</f>
        <v>+353 (783) 893-0842</v>
      </c>
      <c r="I887" t="str">
        <f>IF(_xlfn.XLOOKUP($C887,customers!$A:$A,customers!E:E," ",0) = 0, "N/A", _xlfn.XLOOKUP($C887,customers!$A:$A,customers!E:E," ",0))</f>
        <v>56 Hollow Ridge Circle</v>
      </c>
      <c r="J887" t="str">
        <f>IF(_xlfn.XLOOKUP($C887,customers!$A:$A,customers!F:F," ",0) = 0, "N/A", _xlfn.XLOOKUP($C887,customers!$A:$A,customers!F:F," ",0))</f>
        <v>Mullagh</v>
      </c>
      <c r="K887" t="str">
        <f>IF(_xlfn.XLOOKUP($C887,customers!$A:$A,customers!G:G," ",0) = 0, "N/A", _xlfn.XLOOKUP($C887,customers!$A:$A,customers!G:G," ",0))</f>
        <v>Ireland</v>
      </c>
      <c r="L887" t="str">
        <f>IF(_xlfn.XLOOKUP($C887,customers!$A:$A,customers!H:H," ",0) = 0, "N/A", _xlfn.XLOOKUP($C887,customers!$A:$A,customers!H:H," ",0))</f>
        <v>V31</v>
      </c>
      <c r="M887" t="str">
        <f>IF(_xlfn.XLOOKUP($C887,customers!$A:$A,customers!I:I," ",0) = 0, "N/A", _xlfn.XLOOKUP($C887,customers!$A:$A,customers!I:I," ",0))</f>
        <v>No</v>
      </c>
      <c r="N887" t="str">
        <f>_xlfn.XLOOKUP($D887,products!$A:$A,products!B:B,,0)</f>
        <v>Rob</v>
      </c>
      <c r="O887" t="str">
        <f>_xlfn.XLOOKUP($D887,products!$A:$A,products!C:C,,0)</f>
        <v>D</v>
      </c>
      <c r="P887">
        <f>_xlfn.XLOOKUP($D887,products!$A:$A,products!D:D,,0)</f>
        <v>2.5</v>
      </c>
      <c r="Q887">
        <f>_xlfn.XLOOKUP($D887,products!$A:$A,products!E:E,,0)</f>
        <v>20.584999999999997</v>
      </c>
      <c r="R887">
        <f>_xlfn.XLOOKUP($D887,products!$A:$A,products!F:F,,0)</f>
        <v>0.82339999999999991</v>
      </c>
      <c r="S887">
        <f>_xlfn.XLOOKUP($D887,products!$A:$A,products!G:G,,0)</f>
        <v>1.2350999999999999</v>
      </c>
      <c r="T887">
        <f t="shared" si="13"/>
        <v>123.50999999999999</v>
      </c>
    </row>
    <row r="888" spans="1:20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t="str">
        <f>IF(_xlfn.XLOOKUP($C888,customers!$A:$A,customers!B:B," ",0) = 0, "N/A", _xlfn.XLOOKUP($C888,customers!$A:$A,customers!B:B," ",0))</f>
        <v>Marty Scholl</v>
      </c>
      <c r="G888" t="str">
        <f>IF(_xlfn.XLOOKUP($C888,customers!$A:$A,customers!C:C," ",0) = 0, "N/A", _xlfn.XLOOKUP(C888,customers!$A:$A,customers!C:C," ",0))</f>
        <v>mschollom@taobao.com</v>
      </c>
      <c r="H888" t="str">
        <f>IF(_xlfn.XLOOKUP(C888,customers!A:A,customers!D:D," ",0) = 0, "N/A", _xlfn.XLOOKUP(C888,customers!A:A,customers!D:D," ",0))</f>
        <v>+1 (415) 613-5939</v>
      </c>
      <c r="I888" t="str">
        <f>IF(_xlfn.XLOOKUP($C888,customers!$A:$A,customers!E:E," ",0) = 0, "N/A", _xlfn.XLOOKUP($C888,customers!$A:$A,customers!E:E," ",0))</f>
        <v>59992 Canary Crossing</v>
      </c>
      <c r="J888" t="str">
        <f>IF(_xlfn.XLOOKUP($C888,customers!$A:$A,customers!F:F," ",0) = 0, "N/A", _xlfn.XLOOKUP($C888,customers!$A:$A,customers!F:F," ",0))</f>
        <v>San Francisco</v>
      </c>
      <c r="K888" t="str">
        <f>IF(_xlfn.XLOOKUP($C888,customers!$A:$A,customers!G:G," ",0) = 0, "N/A", _xlfn.XLOOKUP($C888,customers!$A:$A,customers!G:G," ",0))</f>
        <v>United States</v>
      </c>
      <c r="L888">
        <f>IF(_xlfn.XLOOKUP($C888,customers!$A:$A,customers!H:H," ",0) = 0, "N/A", _xlfn.XLOOKUP($C888,customers!$A:$A,customers!H:H," ",0))</f>
        <v>94154</v>
      </c>
      <c r="M888" t="str">
        <f>IF(_xlfn.XLOOKUP($C888,customers!$A:$A,customers!I:I," ",0) = 0, "N/A", _xlfn.XLOOKUP($C888,customers!$A:$A,customers!I:I," ",0))</f>
        <v>No</v>
      </c>
      <c r="N888" t="str">
        <f>_xlfn.XLOOKUP($D888,products!$A:$A,products!B:B,,0)</f>
        <v>Lib</v>
      </c>
      <c r="O888" t="str">
        <f>_xlfn.XLOOKUP($D888,products!$A:$A,products!C:C,,0)</f>
        <v>M</v>
      </c>
      <c r="P888">
        <f>_xlfn.XLOOKUP($D888,products!$A:$A,products!D:D,,0)</f>
        <v>0.5</v>
      </c>
      <c r="Q888">
        <f>_xlfn.XLOOKUP($D888,products!$A:$A,products!E:E,,0)</f>
        <v>8.73</v>
      </c>
      <c r="R888">
        <f>_xlfn.XLOOKUP($D888,products!$A:$A,products!F:F,,0)</f>
        <v>1.746</v>
      </c>
      <c r="S888">
        <f>_xlfn.XLOOKUP($D888,products!$A:$A,products!G:G,,0)</f>
        <v>1.1349</v>
      </c>
      <c r="T888">
        <f t="shared" si="13"/>
        <v>17.46</v>
      </c>
    </row>
    <row r="889" spans="1:20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t="str">
        <f>IF(_xlfn.XLOOKUP($C889,customers!$A:$A,customers!B:B," ",0) = 0, "N/A", _xlfn.XLOOKUP($C889,customers!$A:$A,customers!B:B," ",0))</f>
        <v>Kienan Ferson</v>
      </c>
      <c r="G889" t="str">
        <f>IF(_xlfn.XLOOKUP($C889,customers!$A:$A,customers!C:C," ",0) = 0, "N/A", _xlfn.XLOOKUP(C889,customers!$A:$A,customers!C:C," ",0))</f>
        <v>kfersonon@g.co</v>
      </c>
      <c r="H889" t="str">
        <f>IF(_xlfn.XLOOKUP(C889,customers!A:A,customers!D:D," ",0) = 0, "N/A", _xlfn.XLOOKUP(C889,customers!A:A,customers!D:D," ",0))</f>
        <v>+1 (251) 291-1195</v>
      </c>
      <c r="I889" t="str">
        <f>IF(_xlfn.XLOOKUP($C889,customers!$A:$A,customers!E:E," ",0) = 0, "N/A", _xlfn.XLOOKUP($C889,customers!$A:$A,customers!E:E," ",0))</f>
        <v>72997 Annamark Plaza</v>
      </c>
      <c r="J889" t="str">
        <f>IF(_xlfn.XLOOKUP($C889,customers!$A:$A,customers!F:F," ",0) = 0, "N/A", _xlfn.XLOOKUP($C889,customers!$A:$A,customers!F:F," ",0))</f>
        <v>Mobile</v>
      </c>
      <c r="K889" t="str">
        <f>IF(_xlfn.XLOOKUP($C889,customers!$A:$A,customers!G:G," ",0) = 0, "N/A", _xlfn.XLOOKUP($C889,customers!$A:$A,customers!G:G," ",0))</f>
        <v>United States</v>
      </c>
      <c r="L889">
        <f>IF(_xlfn.XLOOKUP($C889,customers!$A:$A,customers!H:H," ",0) = 0, "N/A", _xlfn.XLOOKUP($C889,customers!$A:$A,customers!H:H," ",0))</f>
        <v>36689</v>
      </c>
      <c r="M889" t="str">
        <f>IF(_xlfn.XLOOKUP($C889,customers!$A:$A,customers!I:I," ",0) = 0, "N/A", _xlfn.XLOOKUP($C889,customers!$A:$A,customers!I:I," ",0))</f>
        <v>No</v>
      </c>
      <c r="N889" t="str">
        <f>_xlfn.XLOOKUP($D889,products!$A:$A,products!B:B,,0)</f>
        <v>Exc</v>
      </c>
      <c r="O889" t="str">
        <f>_xlfn.XLOOKUP($D889,products!$A:$A,products!C:C,,0)</f>
        <v>L</v>
      </c>
      <c r="P889">
        <f>_xlfn.XLOOKUP($D889,products!$A:$A,products!D:D,,0)</f>
        <v>0.2</v>
      </c>
      <c r="Q889">
        <f>_xlfn.XLOOKUP($D889,products!$A:$A,products!E:E,,0)</f>
        <v>4.4550000000000001</v>
      </c>
      <c r="R889">
        <f>_xlfn.XLOOKUP($D889,products!$A:$A,products!F:F,,0)</f>
        <v>2.2275</v>
      </c>
      <c r="S889">
        <f>_xlfn.XLOOKUP($D889,products!$A:$A,products!G:G,,0)</f>
        <v>0.49004999999999999</v>
      </c>
      <c r="T889">
        <f t="shared" si="13"/>
        <v>13.365</v>
      </c>
    </row>
    <row r="890" spans="1:20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t="str">
        <f>IF(_xlfn.XLOOKUP($C890,customers!$A:$A,customers!B:B," ",0) = 0, "N/A", _xlfn.XLOOKUP($C890,customers!$A:$A,customers!B:B," ",0))</f>
        <v>Blake Kelloway</v>
      </c>
      <c r="G890" t="str">
        <f>IF(_xlfn.XLOOKUP($C890,customers!$A:$A,customers!C:C," ",0) = 0, "N/A", _xlfn.XLOOKUP(C890,customers!$A:$A,customers!C:C," ",0))</f>
        <v>bkellowayoo@omniture.com</v>
      </c>
      <c r="H890" t="str">
        <f>IF(_xlfn.XLOOKUP(C890,customers!A:A,customers!D:D," ",0) = 0, "N/A", _xlfn.XLOOKUP(C890,customers!A:A,customers!D:D," ",0))</f>
        <v>+1 (415) 757-3377</v>
      </c>
      <c r="I890" t="str">
        <f>IF(_xlfn.XLOOKUP($C890,customers!$A:$A,customers!E:E," ",0) = 0, "N/A", _xlfn.XLOOKUP($C890,customers!$A:$A,customers!E:E," ",0))</f>
        <v>7351 Sloan Pass</v>
      </c>
      <c r="J890" t="str">
        <f>IF(_xlfn.XLOOKUP($C890,customers!$A:$A,customers!F:F," ",0) = 0, "N/A", _xlfn.XLOOKUP($C890,customers!$A:$A,customers!F:F," ",0))</f>
        <v>San Francisco</v>
      </c>
      <c r="K890" t="str">
        <f>IF(_xlfn.XLOOKUP($C890,customers!$A:$A,customers!G:G," ",0) = 0, "N/A", _xlfn.XLOOKUP($C890,customers!$A:$A,customers!G:G," ",0))</f>
        <v>United States</v>
      </c>
      <c r="L890">
        <f>IF(_xlfn.XLOOKUP($C890,customers!$A:$A,customers!H:H," ",0) = 0, "N/A", _xlfn.XLOOKUP($C890,customers!$A:$A,customers!H:H," ",0))</f>
        <v>94110</v>
      </c>
      <c r="M890" t="str">
        <f>IF(_xlfn.XLOOKUP($C890,customers!$A:$A,customers!I:I," ",0) = 0, "N/A", _xlfn.XLOOKUP($C890,customers!$A:$A,customers!I:I," ",0))</f>
        <v>Yes</v>
      </c>
      <c r="N890" t="str">
        <f>_xlfn.XLOOKUP($D890,products!$A:$A,products!B:B,,0)</f>
        <v>Ara</v>
      </c>
      <c r="O890" t="str">
        <f>_xlfn.XLOOKUP($D890,products!$A:$A,products!C:C,,0)</f>
        <v>L</v>
      </c>
      <c r="P890">
        <f>_xlfn.XLOOKUP($D890,products!$A:$A,products!D:D,,0)</f>
        <v>0.2</v>
      </c>
      <c r="Q890">
        <f>_xlfn.XLOOKUP($D890,products!$A:$A,products!E:E,,0)</f>
        <v>3.8849999999999998</v>
      </c>
      <c r="R890">
        <f>_xlfn.XLOOKUP($D890,products!$A:$A,products!F:F,,0)</f>
        <v>1.9424999999999999</v>
      </c>
      <c r="S890">
        <f>_xlfn.XLOOKUP($D890,products!$A:$A,products!G:G,,0)</f>
        <v>0.34964999999999996</v>
      </c>
      <c r="T890">
        <f t="shared" si="13"/>
        <v>7.77</v>
      </c>
    </row>
    <row r="891" spans="1:20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t="str">
        <f>IF(_xlfn.XLOOKUP($C891,customers!$A:$A,customers!B:B," ",0) = 0, "N/A", _xlfn.XLOOKUP($C891,customers!$A:$A,customers!B:B," ",0))</f>
        <v>Scarlett Oliffe</v>
      </c>
      <c r="G891" t="str">
        <f>IF(_xlfn.XLOOKUP($C891,customers!$A:$A,customers!C:C," ",0) = 0, "N/A", _xlfn.XLOOKUP(C891,customers!$A:$A,customers!C:C," ",0))</f>
        <v>soliffeop@yellowbook.com</v>
      </c>
      <c r="H891" t="str">
        <f>IF(_xlfn.XLOOKUP(C891,customers!A:A,customers!D:D," ",0) = 0, "N/A", _xlfn.XLOOKUP(C891,customers!A:A,customers!D:D," ",0))</f>
        <v>+1 (212) 198-9134</v>
      </c>
      <c r="I891" t="str">
        <f>IF(_xlfn.XLOOKUP($C891,customers!$A:$A,customers!E:E," ",0) = 0, "N/A", _xlfn.XLOOKUP($C891,customers!$A:$A,customers!E:E," ",0))</f>
        <v>1866 Ohio Point</v>
      </c>
      <c r="J891" t="str">
        <f>IF(_xlfn.XLOOKUP($C891,customers!$A:$A,customers!F:F," ",0) = 0, "N/A", _xlfn.XLOOKUP($C891,customers!$A:$A,customers!F:F," ",0))</f>
        <v>Jamaica</v>
      </c>
      <c r="K891" t="str">
        <f>IF(_xlfn.XLOOKUP($C891,customers!$A:$A,customers!G:G," ",0) = 0, "N/A", _xlfn.XLOOKUP($C891,customers!$A:$A,customers!G:G," ",0))</f>
        <v>United States</v>
      </c>
      <c r="L891">
        <f>IF(_xlfn.XLOOKUP($C891,customers!$A:$A,customers!H:H," ",0) = 0, "N/A", _xlfn.XLOOKUP($C891,customers!$A:$A,customers!H:H," ",0))</f>
        <v>11470</v>
      </c>
      <c r="M891" t="str">
        <f>IF(_xlfn.XLOOKUP($C891,customers!$A:$A,customers!I:I," ",0) = 0, "N/A", _xlfn.XLOOKUP($C891,customers!$A:$A,customers!I:I," ",0))</f>
        <v>Yes</v>
      </c>
      <c r="N891" t="str">
        <f>_xlfn.XLOOKUP($D891,products!$A:$A,products!B:B,,0)</f>
        <v>Rob</v>
      </c>
      <c r="O891" t="str">
        <f>_xlfn.XLOOKUP($D891,products!$A:$A,products!C:C,,0)</f>
        <v>D</v>
      </c>
      <c r="P891">
        <f>_xlfn.XLOOKUP($D891,products!$A:$A,products!D:D,,0)</f>
        <v>0.2</v>
      </c>
      <c r="Q891">
        <f>_xlfn.XLOOKUP($D891,products!$A:$A,products!E:E,,0)</f>
        <v>2.6849999999999996</v>
      </c>
      <c r="R891">
        <f>_xlfn.XLOOKUP($D891,products!$A:$A,products!F:F,,0)</f>
        <v>1.3424999999999998</v>
      </c>
      <c r="S891">
        <f>_xlfn.XLOOKUP($D891,products!$A:$A,products!G:G,,0)</f>
        <v>0.16109999999999997</v>
      </c>
      <c r="T891">
        <f t="shared" si="13"/>
        <v>2.6849999999999996</v>
      </c>
    </row>
    <row r="892" spans="1:20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t="str">
        <f>IF(_xlfn.XLOOKUP($C892,customers!$A:$A,customers!B:B," ",0) = 0, "N/A", _xlfn.XLOOKUP($C892,customers!$A:$A,customers!B:B," ",0))</f>
        <v>Kippie Marrison</v>
      </c>
      <c r="G892" t="str">
        <f>IF(_xlfn.XLOOKUP($C892,customers!$A:$A,customers!C:C," ",0) = 0, "N/A", _xlfn.XLOOKUP(C892,customers!$A:$A,customers!C:C," ",0))</f>
        <v>kmarrisonoq@dropbox.com</v>
      </c>
      <c r="H892" t="str">
        <f>IF(_xlfn.XLOOKUP(C892,customers!A:A,customers!D:D," ",0) = 0, "N/A", _xlfn.XLOOKUP(C892,customers!A:A,customers!D:D," ",0))</f>
        <v>+1 (303) 808-6803</v>
      </c>
      <c r="I892" t="str">
        <f>IF(_xlfn.XLOOKUP($C892,customers!$A:$A,customers!E:E," ",0) = 0, "N/A", _xlfn.XLOOKUP($C892,customers!$A:$A,customers!E:E," ",0))</f>
        <v>84 Sutherland Alley</v>
      </c>
      <c r="J892" t="str">
        <f>IF(_xlfn.XLOOKUP($C892,customers!$A:$A,customers!F:F," ",0) = 0, "N/A", _xlfn.XLOOKUP($C892,customers!$A:$A,customers!F:F," ",0))</f>
        <v>Denver</v>
      </c>
      <c r="K892" t="str">
        <f>IF(_xlfn.XLOOKUP($C892,customers!$A:$A,customers!G:G," ",0) = 0, "N/A", _xlfn.XLOOKUP($C892,customers!$A:$A,customers!G:G," ",0))</f>
        <v>United States</v>
      </c>
      <c r="L892">
        <f>IF(_xlfn.XLOOKUP($C892,customers!$A:$A,customers!H:H," ",0) = 0, "N/A", _xlfn.XLOOKUP($C892,customers!$A:$A,customers!H:H," ",0))</f>
        <v>80243</v>
      </c>
      <c r="M892" t="str">
        <f>IF(_xlfn.XLOOKUP($C892,customers!$A:$A,customers!I:I," ",0) = 0, "N/A", _xlfn.XLOOKUP($C892,customers!$A:$A,customers!I:I," ",0))</f>
        <v>Yes</v>
      </c>
      <c r="N892" t="str">
        <f>_xlfn.XLOOKUP($D892,products!$A:$A,products!B:B,,0)</f>
        <v>Rob</v>
      </c>
      <c r="O892" t="str">
        <f>_xlfn.XLOOKUP($D892,products!$A:$A,products!C:C,,0)</f>
        <v>D</v>
      </c>
      <c r="P892">
        <f>_xlfn.XLOOKUP($D892,products!$A:$A,products!D:D,,0)</f>
        <v>2.5</v>
      </c>
      <c r="Q892">
        <f>_xlfn.XLOOKUP($D892,products!$A:$A,products!E:E,,0)</f>
        <v>20.584999999999997</v>
      </c>
      <c r="R892">
        <f>_xlfn.XLOOKUP($D892,products!$A:$A,products!F:F,,0)</f>
        <v>0.82339999999999991</v>
      </c>
      <c r="S892">
        <f>_xlfn.XLOOKUP($D892,products!$A:$A,products!G:G,,0)</f>
        <v>1.2350999999999999</v>
      </c>
      <c r="T892">
        <f t="shared" si="13"/>
        <v>20.584999999999997</v>
      </c>
    </row>
    <row r="893" spans="1:20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t="str">
        <f>IF(_xlfn.XLOOKUP($C893,customers!$A:$A,customers!B:B," ",0) = 0, "N/A", _xlfn.XLOOKUP($C893,customers!$A:$A,customers!B:B," ",0))</f>
        <v>Celestia Dolohunty</v>
      </c>
      <c r="G893" t="str">
        <f>IF(_xlfn.XLOOKUP($C893,customers!$A:$A,customers!C:C," ",0) = 0, "N/A", _xlfn.XLOOKUP(C893,customers!$A:$A,customers!C:C," ",0))</f>
        <v>cdolohuntyor@dailymail.co.uk</v>
      </c>
      <c r="H893" t="str">
        <f>IF(_xlfn.XLOOKUP(C893,customers!A:A,customers!D:D," ",0) = 0, "N/A", _xlfn.XLOOKUP(C893,customers!A:A,customers!D:D," ",0))</f>
        <v>+1 (619) 353-0412</v>
      </c>
      <c r="I893" t="str">
        <f>IF(_xlfn.XLOOKUP($C893,customers!$A:$A,customers!E:E," ",0) = 0, "N/A", _xlfn.XLOOKUP($C893,customers!$A:$A,customers!E:E," ",0))</f>
        <v>836 Towne Court</v>
      </c>
      <c r="J893" t="str">
        <f>IF(_xlfn.XLOOKUP($C893,customers!$A:$A,customers!F:F," ",0) = 0, "N/A", _xlfn.XLOOKUP($C893,customers!$A:$A,customers!F:F," ",0))</f>
        <v>San Diego</v>
      </c>
      <c r="K893" t="str">
        <f>IF(_xlfn.XLOOKUP($C893,customers!$A:$A,customers!G:G," ",0) = 0, "N/A", _xlfn.XLOOKUP($C893,customers!$A:$A,customers!G:G," ",0))</f>
        <v>United States</v>
      </c>
      <c r="L893">
        <f>IF(_xlfn.XLOOKUP($C893,customers!$A:$A,customers!H:H," ",0) = 0, "N/A", _xlfn.XLOOKUP($C893,customers!$A:$A,customers!H:H," ",0))</f>
        <v>92165</v>
      </c>
      <c r="M893" t="str">
        <f>IF(_xlfn.XLOOKUP($C893,customers!$A:$A,customers!I:I," ",0) = 0, "N/A", _xlfn.XLOOKUP($C893,customers!$A:$A,customers!I:I," ",0))</f>
        <v>Yes</v>
      </c>
      <c r="N893" t="str">
        <f>_xlfn.XLOOKUP($D893,products!$A:$A,products!B:B,,0)</f>
        <v>Ara</v>
      </c>
      <c r="O893" t="str">
        <f>_xlfn.XLOOKUP($D893,products!$A:$A,products!C:C,,0)</f>
        <v>D</v>
      </c>
      <c r="P893">
        <f>_xlfn.XLOOKUP($D893,products!$A:$A,products!D:D,,0)</f>
        <v>2.5</v>
      </c>
      <c r="Q893">
        <f>_xlfn.XLOOKUP($D893,products!$A:$A,products!E:E,,0)</f>
        <v>22.884999999999998</v>
      </c>
      <c r="R893">
        <f>_xlfn.XLOOKUP($D893,products!$A:$A,products!F:F,,0)</f>
        <v>0.91539999999999988</v>
      </c>
      <c r="S893">
        <f>_xlfn.XLOOKUP($D893,products!$A:$A,products!G:G,,0)</f>
        <v>2.0596499999999995</v>
      </c>
      <c r="T893">
        <f t="shared" si="13"/>
        <v>114.42499999999998</v>
      </c>
    </row>
    <row r="894" spans="1:20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t="str">
        <f>IF(_xlfn.XLOOKUP($C894,customers!$A:$A,customers!B:B," ",0) = 0, "N/A", _xlfn.XLOOKUP($C894,customers!$A:$A,customers!B:B," ",0))</f>
        <v>Patsy Vasilenko</v>
      </c>
      <c r="G894" t="str">
        <f>IF(_xlfn.XLOOKUP($C894,customers!$A:$A,customers!C:C," ",0) = 0, "N/A", _xlfn.XLOOKUP(C894,customers!$A:$A,customers!C:C," ",0))</f>
        <v>pvasilenkoos@addtoany.com</v>
      </c>
      <c r="H894" t="str">
        <f>IF(_xlfn.XLOOKUP(C894,customers!A:A,customers!D:D," ",0) = 0, "N/A", _xlfn.XLOOKUP(C894,customers!A:A,customers!D:D," ",0))</f>
        <v>+44 (116) 714-6469</v>
      </c>
      <c r="I894" t="str">
        <f>IF(_xlfn.XLOOKUP($C894,customers!$A:$A,customers!E:E," ",0) = 0, "N/A", _xlfn.XLOOKUP($C894,customers!$A:$A,customers!E:E," ",0))</f>
        <v>56 Ridge Oak Point</v>
      </c>
      <c r="J894" t="str">
        <f>IF(_xlfn.XLOOKUP($C894,customers!$A:$A,customers!F:F," ",0) = 0, "N/A", _xlfn.XLOOKUP($C894,customers!$A:$A,customers!F:F," ",0))</f>
        <v>Preston</v>
      </c>
      <c r="K894" t="str">
        <f>IF(_xlfn.XLOOKUP($C894,customers!$A:$A,customers!G:G," ",0) = 0, "N/A", _xlfn.XLOOKUP($C894,customers!$A:$A,customers!G:G," ",0))</f>
        <v>United Kingdom</v>
      </c>
      <c r="L894" t="str">
        <f>IF(_xlfn.XLOOKUP($C894,customers!$A:$A,customers!H:H," ",0) = 0, "N/A", _xlfn.XLOOKUP($C894,customers!$A:$A,customers!H:H," ",0))</f>
        <v>PR1</v>
      </c>
      <c r="M894" t="str">
        <f>IF(_xlfn.XLOOKUP($C894,customers!$A:$A,customers!I:I," ",0) = 0, "N/A", _xlfn.XLOOKUP($C894,customers!$A:$A,customers!I:I," ",0))</f>
        <v>No</v>
      </c>
      <c r="N894" t="str">
        <f>_xlfn.XLOOKUP($D894,products!$A:$A,products!B:B,,0)</f>
        <v>Exc</v>
      </c>
      <c r="O894" t="str">
        <f>_xlfn.XLOOKUP($D894,products!$A:$A,products!C:C,,0)</f>
        <v>M</v>
      </c>
      <c r="P894">
        <f>_xlfn.XLOOKUP($D894,products!$A:$A,products!D:D,,0)</f>
        <v>0.2</v>
      </c>
      <c r="Q894">
        <f>_xlfn.XLOOKUP($D894,products!$A:$A,products!E:E,,0)</f>
        <v>4.125</v>
      </c>
      <c r="R894">
        <f>_xlfn.XLOOKUP($D894,products!$A:$A,products!F:F,,0)</f>
        <v>2.0625</v>
      </c>
      <c r="S894">
        <f>_xlfn.XLOOKUP($D894,products!$A:$A,products!G:G,,0)</f>
        <v>0.45374999999999999</v>
      </c>
      <c r="T894">
        <f t="shared" si="13"/>
        <v>20.625</v>
      </c>
    </row>
    <row r="895" spans="1:20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t="str">
        <f>IF(_xlfn.XLOOKUP($C895,customers!$A:$A,customers!B:B," ",0) = 0, "N/A", _xlfn.XLOOKUP($C895,customers!$A:$A,customers!B:B," ",0))</f>
        <v>Raphaela Schankelborg</v>
      </c>
      <c r="G895" t="str">
        <f>IF(_xlfn.XLOOKUP($C895,customers!$A:$A,customers!C:C," ",0) = 0, "N/A", _xlfn.XLOOKUP(C895,customers!$A:$A,customers!C:C," ",0))</f>
        <v>rschankelborgot@ameblo.jp</v>
      </c>
      <c r="H895" t="str">
        <f>IF(_xlfn.XLOOKUP(C895,customers!A:A,customers!D:D," ",0) = 0, "N/A", _xlfn.XLOOKUP(C895,customers!A:A,customers!D:D," ",0))</f>
        <v>N/A</v>
      </c>
      <c r="I895" t="str">
        <f>IF(_xlfn.XLOOKUP($C895,customers!$A:$A,customers!E:E," ",0) = 0, "N/A", _xlfn.XLOOKUP($C895,customers!$A:$A,customers!E:E," ",0))</f>
        <v>528 Debs Terrace</v>
      </c>
      <c r="J895" t="str">
        <f>IF(_xlfn.XLOOKUP($C895,customers!$A:$A,customers!F:F," ",0) = 0, "N/A", _xlfn.XLOOKUP($C895,customers!$A:$A,customers!F:F," ",0))</f>
        <v>Pittsburgh</v>
      </c>
      <c r="K895" t="str">
        <f>IF(_xlfn.XLOOKUP($C895,customers!$A:$A,customers!G:G," ",0) = 0, "N/A", _xlfn.XLOOKUP($C895,customers!$A:$A,customers!G:G," ",0))</f>
        <v>United States</v>
      </c>
      <c r="L895">
        <f>IF(_xlfn.XLOOKUP($C895,customers!$A:$A,customers!H:H," ",0) = 0, "N/A", _xlfn.XLOOKUP($C895,customers!$A:$A,customers!H:H," ",0))</f>
        <v>15250</v>
      </c>
      <c r="M895" t="str">
        <f>IF(_xlfn.XLOOKUP($C895,customers!$A:$A,customers!I:I," ",0) = 0, "N/A", _xlfn.XLOOKUP($C895,customers!$A:$A,customers!I:I," ",0))</f>
        <v>Yes</v>
      </c>
      <c r="N895" t="str">
        <f>_xlfn.XLOOKUP($D895,products!$A:$A,products!B:B,,0)</f>
        <v>Lib</v>
      </c>
      <c r="O895" t="str">
        <f>_xlfn.XLOOKUP($D895,products!$A:$A,products!C:C,,0)</f>
        <v>L</v>
      </c>
      <c r="P895">
        <f>_xlfn.XLOOKUP($D895,products!$A:$A,products!D:D,,0)</f>
        <v>0.5</v>
      </c>
      <c r="Q895">
        <f>_xlfn.XLOOKUP($D895,products!$A:$A,products!E:E,,0)</f>
        <v>9.51</v>
      </c>
      <c r="R895">
        <f>_xlfn.XLOOKUP($D895,products!$A:$A,products!F:F,,0)</f>
        <v>1.9019999999999999</v>
      </c>
      <c r="S895">
        <f>_xlfn.XLOOKUP($D895,products!$A:$A,products!G:G,,0)</f>
        <v>1.2363</v>
      </c>
      <c r="T895">
        <f t="shared" si="13"/>
        <v>57.06</v>
      </c>
    </row>
    <row r="896" spans="1:20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t="str">
        <f>IF(_xlfn.XLOOKUP($C896,customers!$A:$A,customers!B:B," ",0) = 0, "N/A", _xlfn.XLOOKUP($C896,customers!$A:$A,customers!B:B," ",0))</f>
        <v>Sharity Wickens</v>
      </c>
      <c r="G896" t="str">
        <f>IF(_xlfn.XLOOKUP($C896,customers!$A:$A,customers!C:C," ",0) = 0, "N/A", _xlfn.XLOOKUP(C896,customers!$A:$A,customers!C:C," ",0))</f>
        <v>N/A</v>
      </c>
      <c r="H896" t="str">
        <f>IF(_xlfn.XLOOKUP(C896,customers!A:A,customers!D:D," ",0) = 0, "N/A", _xlfn.XLOOKUP(C896,customers!A:A,customers!D:D," ",0))</f>
        <v>+353 (724) 224-5556</v>
      </c>
      <c r="I896" t="str">
        <f>IF(_xlfn.XLOOKUP($C896,customers!$A:$A,customers!E:E," ",0) = 0, "N/A", _xlfn.XLOOKUP($C896,customers!$A:$A,customers!E:E," ",0))</f>
        <v>5873 Lake View Parkway</v>
      </c>
      <c r="J896" t="str">
        <f>IF(_xlfn.XLOOKUP($C896,customers!$A:$A,customers!F:F," ",0) = 0, "N/A", _xlfn.XLOOKUP($C896,customers!$A:$A,customers!F:F," ",0))</f>
        <v>Cavan</v>
      </c>
      <c r="K896" t="str">
        <f>IF(_xlfn.XLOOKUP($C896,customers!$A:$A,customers!G:G," ",0) = 0, "N/A", _xlfn.XLOOKUP($C896,customers!$A:$A,customers!G:G," ",0))</f>
        <v>Ireland</v>
      </c>
      <c r="L896" t="str">
        <f>IF(_xlfn.XLOOKUP($C896,customers!$A:$A,customers!H:H," ",0) = 0, "N/A", _xlfn.XLOOKUP($C896,customers!$A:$A,customers!H:H," ",0))</f>
        <v>H12</v>
      </c>
      <c r="M896" t="str">
        <f>IF(_xlfn.XLOOKUP($C896,customers!$A:$A,customers!I:I," ",0) = 0, "N/A", _xlfn.XLOOKUP($C896,customers!$A:$A,customers!I:I," ",0))</f>
        <v>Yes</v>
      </c>
      <c r="N896" t="str">
        <f>_xlfn.XLOOKUP($D896,products!$A:$A,products!B:B,,0)</f>
        <v>Rob</v>
      </c>
      <c r="O896" t="str">
        <f>_xlfn.XLOOKUP($D896,products!$A:$A,products!C:C,,0)</f>
        <v>D</v>
      </c>
      <c r="P896">
        <f>_xlfn.XLOOKUP($D896,products!$A:$A,products!D:D,,0)</f>
        <v>2.5</v>
      </c>
      <c r="Q896">
        <f>_xlfn.XLOOKUP($D896,products!$A:$A,products!E:E,,0)</f>
        <v>20.584999999999997</v>
      </c>
      <c r="R896">
        <f>_xlfn.XLOOKUP($D896,products!$A:$A,products!F:F,,0)</f>
        <v>0.82339999999999991</v>
      </c>
      <c r="S896">
        <f>_xlfn.XLOOKUP($D896,products!$A:$A,products!G:G,,0)</f>
        <v>1.2350999999999999</v>
      </c>
      <c r="T896">
        <f t="shared" si="13"/>
        <v>82.339999999999989</v>
      </c>
    </row>
    <row r="897" spans="1:20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t="str">
        <f>IF(_xlfn.XLOOKUP($C897,customers!$A:$A,customers!B:B," ",0) = 0, "N/A", _xlfn.XLOOKUP($C897,customers!$A:$A,customers!B:B," ",0))</f>
        <v>Derick Snow</v>
      </c>
      <c r="G897" t="str">
        <f>IF(_xlfn.XLOOKUP($C897,customers!$A:$A,customers!C:C," ",0) = 0, "N/A", _xlfn.XLOOKUP(C897,customers!$A:$A,customers!C:C," ",0))</f>
        <v>N/A</v>
      </c>
      <c r="H897" t="str">
        <f>IF(_xlfn.XLOOKUP(C897,customers!A:A,customers!D:D," ",0) = 0, "N/A", _xlfn.XLOOKUP(C897,customers!A:A,customers!D:D," ",0))</f>
        <v>+1 (718) 461-3002</v>
      </c>
      <c r="I897" t="str">
        <f>IF(_xlfn.XLOOKUP($C897,customers!$A:$A,customers!E:E," ",0) = 0, "N/A", _xlfn.XLOOKUP($C897,customers!$A:$A,customers!E:E," ",0))</f>
        <v>813 La Follette Place</v>
      </c>
      <c r="J897" t="str">
        <f>IF(_xlfn.XLOOKUP($C897,customers!$A:$A,customers!F:F," ",0) = 0, "N/A", _xlfn.XLOOKUP($C897,customers!$A:$A,customers!F:F," ",0))</f>
        <v>New York City</v>
      </c>
      <c r="K897" t="str">
        <f>IF(_xlfn.XLOOKUP($C897,customers!$A:$A,customers!G:G," ",0) = 0, "N/A", _xlfn.XLOOKUP($C897,customers!$A:$A,customers!G:G," ",0))</f>
        <v>United States</v>
      </c>
      <c r="L897">
        <f>IF(_xlfn.XLOOKUP($C897,customers!$A:$A,customers!H:H," ",0) = 0, "N/A", _xlfn.XLOOKUP($C897,customers!$A:$A,customers!H:H," ",0))</f>
        <v>10004</v>
      </c>
      <c r="M897" t="str">
        <f>IF(_xlfn.XLOOKUP($C897,customers!$A:$A,customers!I:I," ",0) = 0, "N/A", _xlfn.XLOOKUP($C897,customers!$A:$A,customers!I:I," ",0))</f>
        <v>No</v>
      </c>
      <c r="N897" t="str">
        <f>_xlfn.XLOOKUP($D897,products!$A:$A,products!B:B,,0)</f>
        <v>Exc</v>
      </c>
      <c r="O897" t="str">
        <f>_xlfn.XLOOKUP($D897,products!$A:$A,products!C:C,,0)</f>
        <v>M</v>
      </c>
      <c r="P897">
        <f>_xlfn.XLOOKUP($D897,products!$A:$A,products!D:D,,0)</f>
        <v>2.5</v>
      </c>
      <c r="Q897">
        <f>_xlfn.XLOOKUP($D897,products!$A:$A,products!E:E,,0)</f>
        <v>31.624999999999996</v>
      </c>
      <c r="R897">
        <f>_xlfn.XLOOKUP($D897,products!$A:$A,products!F:F,,0)</f>
        <v>1.2649999999999999</v>
      </c>
      <c r="S897">
        <f>_xlfn.XLOOKUP($D897,products!$A:$A,products!G:G,,0)</f>
        <v>3.4787499999999998</v>
      </c>
      <c r="T897">
        <f t="shared" si="13"/>
        <v>158.12499999999997</v>
      </c>
    </row>
    <row r="898" spans="1:20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t="str">
        <f>IF(_xlfn.XLOOKUP($C898,customers!$A:$A,customers!B:B," ",0) = 0, "N/A", _xlfn.XLOOKUP($C898,customers!$A:$A,customers!B:B," ",0))</f>
        <v>Baxy Cargen</v>
      </c>
      <c r="G898" t="str">
        <f>IF(_xlfn.XLOOKUP($C898,customers!$A:$A,customers!C:C," ",0) = 0, "N/A", _xlfn.XLOOKUP(C898,customers!$A:$A,customers!C:C," ",0))</f>
        <v>bcargenow@geocities.jp</v>
      </c>
      <c r="H898" t="str">
        <f>IF(_xlfn.XLOOKUP(C898,customers!A:A,customers!D:D," ",0) = 0, "N/A", _xlfn.XLOOKUP(C898,customers!A:A,customers!D:D," ",0))</f>
        <v>+1 (253) 509-6510</v>
      </c>
      <c r="I898" t="str">
        <f>IF(_xlfn.XLOOKUP($C898,customers!$A:$A,customers!E:E," ",0) = 0, "N/A", _xlfn.XLOOKUP($C898,customers!$A:$A,customers!E:E," ",0))</f>
        <v>58 Carpenter Pass</v>
      </c>
      <c r="J898" t="str">
        <f>IF(_xlfn.XLOOKUP($C898,customers!$A:$A,customers!F:F," ",0) = 0, "N/A", _xlfn.XLOOKUP($C898,customers!$A:$A,customers!F:F," ",0))</f>
        <v>Seattle</v>
      </c>
      <c r="K898" t="str">
        <f>IF(_xlfn.XLOOKUP($C898,customers!$A:$A,customers!G:G," ",0) = 0, "N/A", _xlfn.XLOOKUP($C898,customers!$A:$A,customers!G:G," ",0))</f>
        <v>United States</v>
      </c>
      <c r="L898">
        <f>IF(_xlfn.XLOOKUP($C898,customers!$A:$A,customers!H:H," ",0) = 0, "N/A", _xlfn.XLOOKUP($C898,customers!$A:$A,customers!H:H," ",0))</f>
        <v>98148</v>
      </c>
      <c r="M898" t="str">
        <f>IF(_xlfn.XLOOKUP($C898,customers!$A:$A,customers!I:I," ",0) = 0, "N/A", _xlfn.XLOOKUP($C898,customers!$A:$A,customers!I:I," ",0))</f>
        <v>Yes</v>
      </c>
      <c r="N898" t="str">
        <f>_xlfn.XLOOKUP($D898,products!$A:$A,products!B:B,,0)</f>
        <v>Rob</v>
      </c>
      <c r="O898" t="str">
        <f>_xlfn.XLOOKUP($D898,products!$A:$A,products!C:C,,0)</f>
        <v>D</v>
      </c>
      <c r="P898">
        <f>_xlfn.XLOOKUP($D898,products!$A:$A,products!D:D,,0)</f>
        <v>0.5</v>
      </c>
      <c r="Q898">
        <f>_xlfn.XLOOKUP($D898,products!$A:$A,products!E:E,,0)</f>
        <v>5.3699999999999992</v>
      </c>
      <c r="R898">
        <f>_xlfn.XLOOKUP($D898,products!$A:$A,products!F:F,,0)</f>
        <v>1.0739999999999998</v>
      </c>
      <c r="S898">
        <f>_xlfn.XLOOKUP($D898,products!$A:$A,products!G:G,,0)</f>
        <v>0.32219999999999993</v>
      </c>
      <c r="T898">
        <f t="shared" si="13"/>
        <v>32.22</v>
      </c>
    </row>
    <row r="899" spans="1:20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t="str">
        <f>IF(_xlfn.XLOOKUP($C899,customers!$A:$A,customers!B:B," ",0) = 0, "N/A", _xlfn.XLOOKUP($C899,customers!$A:$A,customers!B:B," ",0))</f>
        <v>Ryann Stickler</v>
      </c>
      <c r="G899" t="str">
        <f>IF(_xlfn.XLOOKUP($C899,customers!$A:$A,customers!C:C," ",0) = 0, "N/A", _xlfn.XLOOKUP(C899,customers!$A:$A,customers!C:C," ",0))</f>
        <v>rsticklerox@printfriendly.com</v>
      </c>
      <c r="H899" t="str">
        <f>IF(_xlfn.XLOOKUP(C899,customers!A:A,customers!D:D," ",0) = 0, "N/A", _xlfn.XLOOKUP(C899,customers!A:A,customers!D:D," ",0))</f>
        <v>+44 (830) 367-6129</v>
      </c>
      <c r="I899" t="str">
        <f>IF(_xlfn.XLOOKUP($C899,customers!$A:$A,customers!E:E," ",0) = 0, "N/A", _xlfn.XLOOKUP($C899,customers!$A:$A,customers!E:E," ",0))</f>
        <v>471 Sage Center</v>
      </c>
      <c r="J899" t="str">
        <f>IF(_xlfn.XLOOKUP($C899,customers!$A:$A,customers!F:F," ",0) = 0, "N/A", _xlfn.XLOOKUP($C899,customers!$A:$A,customers!F:F," ",0))</f>
        <v>Birmingham</v>
      </c>
      <c r="K899" t="str">
        <f>IF(_xlfn.XLOOKUP($C899,customers!$A:$A,customers!G:G," ",0) = 0, "N/A", _xlfn.XLOOKUP($C899,customers!$A:$A,customers!G:G," ",0))</f>
        <v>United Kingdom</v>
      </c>
      <c r="L899" t="str">
        <f>IF(_xlfn.XLOOKUP($C899,customers!$A:$A,customers!H:H," ",0) = 0, "N/A", _xlfn.XLOOKUP($C899,customers!$A:$A,customers!H:H," ",0))</f>
        <v>B40</v>
      </c>
      <c r="M899" t="str">
        <f>IF(_xlfn.XLOOKUP($C899,customers!$A:$A,customers!I:I," ",0) = 0, "N/A", _xlfn.XLOOKUP($C899,customers!$A:$A,customers!I:I," ",0))</f>
        <v>No</v>
      </c>
      <c r="N899" t="str">
        <f>_xlfn.XLOOKUP($D899,products!$A:$A,products!B:B,,0)</f>
        <v>Exc</v>
      </c>
      <c r="O899" t="str">
        <f>_xlfn.XLOOKUP($D899,products!$A:$A,products!C:C,,0)</f>
        <v>D</v>
      </c>
      <c r="P899">
        <f>_xlfn.XLOOKUP($D899,products!$A:$A,products!D:D,,0)</f>
        <v>1</v>
      </c>
      <c r="Q899">
        <f>_xlfn.XLOOKUP($D899,products!$A:$A,products!E:E,,0)</f>
        <v>12.15</v>
      </c>
      <c r="R899">
        <f>_xlfn.XLOOKUP($D899,products!$A:$A,products!F:F,,0)</f>
        <v>1.2150000000000001</v>
      </c>
      <c r="S899">
        <f>_xlfn.XLOOKUP($D899,products!$A:$A,products!G:G,,0)</f>
        <v>1.3365</v>
      </c>
      <c r="T899">
        <f t="shared" ref="T899:T962" si="14">Q899*E899</f>
        <v>24.3</v>
      </c>
    </row>
    <row r="900" spans="1:20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t="str">
        <f>IF(_xlfn.XLOOKUP($C900,customers!$A:$A,customers!B:B," ",0) = 0, "N/A", _xlfn.XLOOKUP($C900,customers!$A:$A,customers!B:B," ",0))</f>
        <v>Daryn Cassius</v>
      </c>
      <c r="G900" t="str">
        <f>IF(_xlfn.XLOOKUP($C900,customers!$A:$A,customers!C:C," ",0) = 0, "N/A", _xlfn.XLOOKUP(C900,customers!$A:$A,customers!C:C," ",0))</f>
        <v>N/A</v>
      </c>
      <c r="H900" t="str">
        <f>IF(_xlfn.XLOOKUP(C900,customers!A:A,customers!D:D," ",0) = 0, "N/A", _xlfn.XLOOKUP(C900,customers!A:A,customers!D:D," ",0))</f>
        <v>+1 (269) 398-0766</v>
      </c>
      <c r="I900" t="str">
        <f>IF(_xlfn.XLOOKUP($C900,customers!$A:$A,customers!E:E," ",0) = 0, "N/A", _xlfn.XLOOKUP($C900,customers!$A:$A,customers!E:E," ",0))</f>
        <v>19 Ridgeway Road</v>
      </c>
      <c r="J900" t="str">
        <f>IF(_xlfn.XLOOKUP($C900,customers!$A:$A,customers!F:F," ",0) = 0, "N/A", _xlfn.XLOOKUP($C900,customers!$A:$A,customers!F:F," ",0))</f>
        <v>Battle Creek</v>
      </c>
      <c r="K900" t="str">
        <f>IF(_xlfn.XLOOKUP($C900,customers!$A:$A,customers!G:G," ",0) = 0, "N/A", _xlfn.XLOOKUP($C900,customers!$A:$A,customers!G:G," ",0))</f>
        <v>United States</v>
      </c>
      <c r="L900">
        <f>IF(_xlfn.XLOOKUP($C900,customers!$A:$A,customers!H:H," ",0) = 0, "N/A", _xlfn.XLOOKUP($C900,customers!$A:$A,customers!H:H," ",0))</f>
        <v>49018</v>
      </c>
      <c r="M900" t="str">
        <f>IF(_xlfn.XLOOKUP($C900,customers!$A:$A,customers!I:I," ",0) = 0, "N/A", _xlfn.XLOOKUP($C900,customers!$A:$A,customers!I:I," ",0))</f>
        <v>No</v>
      </c>
      <c r="N900" t="str">
        <f>_xlfn.XLOOKUP($D900,products!$A:$A,products!B:B,,0)</f>
        <v>Rob</v>
      </c>
      <c r="O900" t="str">
        <f>_xlfn.XLOOKUP($D900,products!$A:$A,products!C:C,,0)</f>
        <v>L</v>
      </c>
      <c r="P900">
        <f>_xlfn.XLOOKUP($D900,products!$A:$A,products!D:D,,0)</f>
        <v>0.5</v>
      </c>
      <c r="Q900">
        <f>_xlfn.XLOOKUP($D900,products!$A:$A,products!E:E,,0)</f>
        <v>7.169999999999999</v>
      </c>
      <c r="R900">
        <f>_xlfn.XLOOKUP($D900,products!$A:$A,products!F:F,,0)</f>
        <v>1.4339999999999997</v>
      </c>
      <c r="S900">
        <f>_xlfn.XLOOKUP($D900,products!$A:$A,products!G:G,,0)</f>
        <v>0.43019999999999992</v>
      </c>
      <c r="T900">
        <f t="shared" si="14"/>
        <v>35.849999999999994</v>
      </c>
    </row>
    <row r="901" spans="1:20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t="str">
        <f>IF(_xlfn.XLOOKUP($C901,customers!$A:$A,customers!B:B," ",0) = 0, "N/A", _xlfn.XLOOKUP($C901,customers!$A:$A,customers!B:B," ",0))</f>
        <v>Derick Snow</v>
      </c>
      <c r="G901" t="str">
        <f>IF(_xlfn.XLOOKUP($C901,customers!$A:$A,customers!C:C," ",0) = 0, "N/A", _xlfn.XLOOKUP(C901,customers!$A:$A,customers!C:C," ",0))</f>
        <v>N/A</v>
      </c>
      <c r="H901" t="str">
        <f>IF(_xlfn.XLOOKUP(C901,customers!A:A,customers!D:D," ",0) = 0, "N/A", _xlfn.XLOOKUP(C901,customers!A:A,customers!D:D," ",0))</f>
        <v>+1 (718) 461-3002</v>
      </c>
      <c r="I901" t="str">
        <f>IF(_xlfn.XLOOKUP($C901,customers!$A:$A,customers!E:E," ",0) = 0, "N/A", _xlfn.XLOOKUP($C901,customers!$A:$A,customers!E:E," ",0))</f>
        <v>813 La Follette Place</v>
      </c>
      <c r="J901" t="str">
        <f>IF(_xlfn.XLOOKUP($C901,customers!$A:$A,customers!F:F," ",0) = 0, "N/A", _xlfn.XLOOKUP($C901,customers!$A:$A,customers!F:F," ",0))</f>
        <v>New York City</v>
      </c>
      <c r="K901" t="str">
        <f>IF(_xlfn.XLOOKUP($C901,customers!$A:$A,customers!G:G," ",0) = 0, "N/A", _xlfn.XLOOKUP($C901,customers!$A:$A,customers!G:G," ",0))</f>
        <v>United States</v>
      </c>
      <c r="L901">
        <f>IF(_xlfn.XLOOKUP($C901,customers!$A:$A,customers!H:H," ",0) = 0, "N/A", _xlfn.XLOOKUP($C901,customers!$A:$A,customers!H:H," ",0))</f>
        <v>10004</v>
      </c>
      <c r="M901" t="str">
        <f>IF(_xlfn.XLOOKUP($C901,customers!$A:$A,customers!I:I," ",0) = 0, "N/A", _xlfn.XLOOKUP($C901,customers!$A:$A,customers!I:I," ",0))</f>
        <v>No</v>
      </c>
      <c r="N901" t="str">
        <f>_xlfn.XLOOKUP($D901,products!$A:$A,products!B:B,,0)</f>
        <v>Lib</v>
      </c>
      <c r="O901" t="str">
        <f>_xlfn.XLOOKUP($D901,products!$A:$A,products!C:C,,0)</f>
        <v>M</v>
      </c>
      <c r="P901">
        <f>_xlfn.XLOOKUP($D901,products!$A:$A,products!D:D,,0)</f>
        <v>1</v>
      </c>
      <c r="Q901">
        <f>_xlfn.XLOOKUP($D901,products!$A:$A,products!E:E,,0)</f>
        <v>14.55</v>
      </c>
      <c r="R901">
        <f>_xlfn.XLOOKUP($D901,products!$A:$A,products!F:F,,0)</f>
        <v>1.4550000000000001</v>
      </c>
      <c r="S901">
        <f>_xlfn.XLOOKUP($D901,products!$A:$A,products!G:G,,0)</f>
        <v>1.8915000000000002</v>
      </c>
      <c r="T901">
        <f t="shared" si="14"/>
        <v>72.75</v>
      </c>
    </row>
    <row r="902" spans="1:20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t="str">
        <f>IF(_xlfn.XLOOKUP($C902,customers!$A:$A,customers!B:B," ",0) = 0, "N/A", _xlfn.XLOOKUP($C902,customers!$A:$A,customers!B:B," ",0))</f>
        <v>Skelly Dolohunty</v>
      </c>
      <c r="G902" t="str">
        <f>IF(_xlfn.XLOOKUP($C902,customers!$A:$A,customers!C:C," ",0) = 0, "N/A", _xlfn.XLOOKUP(C902,customers!$A:$A,customers!C:C," ",0))</f>
        <v>N/A</v>
      </c>
      <c r="H902" t="str">
        <f>IF(_xlfn.XLOOKUP(C902,customers!A:A,customers!D:D," ",0) = 0, "N/A", _xlfn.XLOOKUP(C902,customers!A:A,customers!D:D," ",0))</f>
        <v>+353 (239) 716-2717</v>
      </c>
      <c r="I902" t="str">
        <f>IF(_xlfn.XLOOKUP($C902,customers!$A:$A,customers!E:E," ",0) = 0, "N/A", _xlfn.XLOOKUP($C902,customers!$A:$A,customers!E:E," ",0))</f>
        <v>34010 Kensington Trail</v>
      </c>
      <c r="J902" t="str">
        <f>IF(_xlfn.XLOOKUP($C902,customers!$A:$A,customers!F:F," ",0) = 0, "N/A", _xlfn.XLOOKUP($C902,customers!$A:$A,customers!F:F," ",0))</f>
        <v>Ballymun</v>
      </c>
      <c r="K902" t="str">
        <f>IF(_xlfn.XLOOKUP($C902,customers!$A:$A,customers!G:G," ",0) = 0, "N/A", _xlfn.XLOOKUP($C902,customers!$A:$A,customers!G:G," ",0))</f>
        <v>Ireland</v>
      </c>
      <c r="L902" t="str">
        <f>IF(_xlfn.XLOOKUP($C902,customers!$A:$A,customers!H:H," ",0) = 0, "N/A", _xlfn.XLOOKUP($C902,customers!$A:$A,customers!H:H," ",0))</f>
        <v>D11</v>
      </c>
      <c r="M902" t="str">
        <f>IF(_xlfn.XLOOKUP($C902,customers!$A:$A,customers!I:I," ",0) = 0, "N/A", _xlfn.XLOOKUP($C902,customers!$A:$A,customers!I:I," ",0))</f>
        <v>No</v>
      </c>
      <c r="N902" t="str">
        <f>_xlfn.XLOOKUP($D902,products!$A:$A,products!B:B,,0)</f>
        <v>Lib</v>
      </c>
      <c r="O902" t="str">
        <f>_xlfn.XLOOKUP($D902,products!$A:$A,products!C:C,,0)</f>
        <v>L</v>
      </c>
      <c r="P902">
        <f>_xlfn.XLOOKUP($D902,products!$A:$A,products!D:D,,0)</f>
        <v>1</v>
      </c>
      <c r="Q902">
        <f>_xlfn.XLOOKUP($D902,products!$A:$A,products!E:E,,0)</f>
        <v>15.85</v>
      </c>
      <c r="R902">
        <f>_xlfn.XLOOKUP($D902,products!$A:$A,products!F:F,,0)</f>
        <v>1.585</v>
      </c>
      <c r="S902">
        <f>_xlfn.XLOOKUP($D902,products!$A:$A,products!G:G,,0)</f>
        <v>2.0605000000000002</v>
      </c>
      <c r="T902">
        <f t="shared" si="14"/>
        <v>47.55</v>
      </c>
    </row>
    <row r="903" spans="1:20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t="str">
        <f>IF(_xlfn.XLOOKUP($C903,customers!$A:$A,customers!B:B," ",0) = 0, "N/A", _xlfn.XLOOKUP($C903,customers!$A:$A,customers!B:B," ",0))</f>
        <v>Drake Jevon</v>
      </c>
      <c r="G903" t="str">
        <f>IF(_xlfn.XLOOKUP($C903,customers!$A:$A,customers!C:C," ",0) = 0, "N/A", _xlfn.XLOOKUP(C903,customers!$A:$A,customers!C:C," ",0))</f>
        <v>djevonp1@ibm.com</v>
      </c>
      <c r="H903" t="str">
        <f>IF(_xlfn.XLOOKUP(C903,customers!A:A,customers!D:D," ",0) = 0, "N/A", _xlfn.XLOOKUP(C903,customers!A:A,customers!D:D," ",0))</f>
        <v>+1 (832) 733-7027</v>
      </c>
      <c r="I903" t="str">
        <f>IF(_xlfn.XLOOKUP($C903,customers!$A:$A,customers!E:E," ",0) = 0, "N/A", _xlfn.XLOOKUP($C903,customers!$A:$A,customers!E:E," ",0))</f>
        <v>27430 Fairfield Parkway</v>
      </c>
      <c r="J903" t="str">
        <f>IF(_xlfn.XLOOKUP($C903,customers!$A:$A,customers!F:F," ",0) = 0, "N/A", _xlfn.XLOOKUP($C903,customers!$A:$A,customers!F:F," ",0))</f>
        <v>Houston</v>
      </c>
      <c r="K903" t="str">
        <f>IF(_xlfn.XLOOKUP($C903,customers!$A:$A,customers!G:G," ",0) = 0, "N/A", _xlfn.XLOOKUP($C903,customers!$A:$A,customers!G:G," ",0))</f>
        <v>United States</v>
      </c>
      <c r="L903">
        <f>IF(_xlfn.XLOOKUP($C903,customers!$A:$A,customers!H:H," ",0) = 0, "N/A", _xlfn.XLOOKUP($C903,customers!$A:$A,customers!H:H," ",0))</f>
        <v>77070</v>
      </c>
      <c r="M903" t="str">
        <f>IF(_xlfn.XLOOKUP($C903,customers!$A:$A,customers!I:I," ",0) = 0, "N/A", _xlfn.XLOOKUP($C903,customers!$A:$A,customers!I:I," ",0))</f>
        <v>Yes</v>
      </c>
      <c r="N903" t="str">
        <f>_xlfn.XLOOKUP($D903,products!$A:$A,products!B:B,,0)</f>
        <v>Rob</v>
      </c>
      <c r="O903" t="str">
        <f>_xlfn.XLOOKUP($D903,products!$A:$A,products!C:C,,0)</f>
        <v>L</v>
      </c>
      <c r="P903">
        <f>_xlfn.XLOOKUP($D903,products!$A:$A,products!D:D,,0)</f>
        <v>0.2</v>
      </c>
      <c r="Q903">
        <f>_xlfn.XLOOKUP($D903,products!$A:$A,products!E:E,,0)</f>
        <v>3.5849999999999995</v>
      </c>
      <c r="R903">
        <f>_xlfn.XLOOKUP($D903,products!$A:$A,products!F:F,,0)</f>
        <v>1.7924999999999998</v>
      </c>
      <c r="S903">
        <f>_xlfn.XLOOKUP($D903,products!$A:$A,products!G:G,,0)</f>
        <v>0.21509999999999996</v>
      </c>
      <c r="T903">
        <f t="shared" si="14"/>
        <v>3.5849999999999995</v>
      </c>
    </row>
    <row r="904" spans="1:20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t="str">
        <f>IF(_xlfn.XLOOKUP($C904,customers!$A:$A,customers!B:B," ",0) = 0, "N/A", _xlfn.XLOOKUP($C904,customers!$A:$A,customers!B:B," ",0))</f>
        <v>Hall Ranner</v>
      </c>
      <c r="G904" t="str">
        <f>IF(_xlfn.XLOOKUP($C904,customers!$A:$A,customers!C:C," ",0) = 0, "N/A", _xlfn.XLOOKUP(C904,customers!$A:$A,customers!C:C," ",0))</f>
        <v>hrannerp2@omniture.com</v>
      </c>
      <c r="H904" t="str">
        <f>IF(_xlfn.XLOOKUP(C904,customers!A:A,customers!D:D," ",0) = 0, "N/A", _xlfn.XLOOKUP(C904,customers!A:A,customers!D:D," ",0))</f>
        <v>+1 (513) 635-0251</v>
      </c>
      <c r="I904" t="str">
        <f>IF(_xlfn.XLOOKUP($C904,customers!$A:$A,customers!E:E," ",0) = 0, "N/A", _xlfn.XLOOKUP($C904,customers!$A:$A,customers!E:E," ",0))</f>
        <v>51 Sunfield Crossing</v>
      </c>
      <c r="J904" t="str">
        <f>IF(_xlfn.XLOOKUP($C904,customers!$A:$A,customers!F:F," ",0) = 0, "N/A", _xlfn.XLOOKUP($C904,customers!$A:$A,customers!F:F," ",0))</f>
        <v>Cincinnati</v>
      </c>
      <c r="K904" t="str">
        <f>IF(_xlfn.XLOOKUP($C904,customers!$A:$A,customers!G:G," ",0) = 0, "N/A", _xlfn.XLOOKUP($C904,customers!$A:$A,customers!G:G," ",0))</f>
        <v>United States</v>
      </c>
      <c r="L904">
        <f>IF(_xlfn.XLOOKUP($C904,customers!$A:$A,customers!H:H," ",0) = 0, "N/A", _xlfn.XLOOKUP($C904,customers!$A:$A,customers!H:H," ",0))</f>
        <v>45249</v>
      </c>
      <c r="M904" t="str">
        <f>IF(_xlfn.XLOOKUP($C904,customers!$A:$A,customers!I:I," ",0) = 0, "N/A", _xlfn.XLOOKUP($C904,customers!$A:$A,customers!I:I," ",0))</f>
        <v>No</v>
      </c>
      <c r="N904" t="str">
        <f>_xlfn.XLOOKUP($D904,products!$A:$A,products!B:B,,0)</f>
        <v>Exc</v>
      </c>
      <c r="O904" t="str">
        <f>_xlfn.XLOOKUP($D904,products!$A:$A,products!C:C,,0)</f>
        <v>M</v>
      </c>
      <c r="P904">
        <f>_xlfn.XLOOKUP($D904,products!$A:$A,products!D:D,,0)</f>
        <v>2.5</v>
      </c>
      <c r="Q904">
        <f>_xlfn.XLOOKUP($D904,products!$A:$A,products!E:E,,0)</f>
        <v>31.624999999999996</v>
      </c>
      <c r="R904">
        <f>_xlfn.XLOOKUP($D904,products!$A:$A,products!F:F,,0)</f>
        <v>1.2649999999999999</v>
      </c>
      <c r="S904">
        <f>_xlfn.XLOOKUP($D904,products!$A:$A,products!G:G,,0)</f>
        <v>3.4787499999999998</v>
      </c>
      <c r="T904">
        <f t="shared" si="14"/>
        <v>158.12499999999997</v>
      </c>
    </row>
    <row r="905" spans="1:20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t="str">
        <f>IF(_xlfn.XLOOKUP($C905,customers!$A:$A,customers!B:B," ",0) = 0, "N/A", _xlfn.XLOOKUP($C905,customers!$A:$A,customers!B:B," ",0))</f>
        <v>Berkly Imrie</v>
      </c>
      <c r="G905" t="str">
        <f>IF(_xlfn.XLOOKUP($C905,customers!$A:$A,customers!C:C," ",0) = 0, "N/A", _xlfn.XLOOKUP(C905,customers!$A:$A,customers!C:C," ",0))</f>
        <v>bimriep3@addtoany.com</v>
      </c>
      <c r="H905" t="str">
        <f>IF(_xlfn.XLOOKUP(C905,customers!A:A,customers!D:D," ",0) = 0, "N/A", _xlfn.XLOOKUP(C905,customers!A:A,customers!D:D," ",0))</f>
        <v>+1 (559) 761-5288</v>
      </c>
      <c r="I905" t="str">
        <f>IF(_xlfn.XLOOKUP($C905,customers!$A:$A,customers!E:E," ",0) = 0, "N/A", _xlfn.XLOOKUP($C905,customers!$A:$A,customers!E:E," ",0))</f>
        <v>1815 Annamark Way</v>
      </c>
      <c r="J905" t="str">
        <f>IF(_xlfn.XLOOKUP($C905,customers!$A:$A,customers!F:F," ",0) = 0, "N/A", _xlfn.XLOOKUP($C905,customers!$A:$A,customers!F:F," ",0))</f>
        <v>Fresno</v>
      </c>
      <c r="K905" t="str">
        <f>IF(_xlfn.XLOOKUP($C905,customers!$A:$A,customers!G:G," ",0) = 0, "N/A", _xlfn.XLOOKUP($C905,customers!$A:$A,customers!G:G," ",0))</f>
        <v>United States</v>
      </c>
      <c r="L905">
        <f>IF(_xlfn.XLOOKUP($C905,customers!$A:$A,customers!H:H," ",0) = 0, "N/A", _xlfn.XLOOKUP($C905,customers!$A:$A,customers!H:H," ",0))</f>
        <v>93704</v>
      </c>
      <c r="M905" t="str">
        <f>IF(_xlfn.XLOOKUP($C905,customers!$A:$A,customers!I:I," ",0) = 0, "N/A", _xlfn.XLOOKUP($C905,customers!$A:$A,customers!I:I," ",0))</f>
        <v>No</v>
      </c>
      <c r="N905" t="str">
        <f>_xlfn.XLOOKUP($D905,products!$A:$A,products!B:B,,0)</f>
        <v>Lib</v>
      </c>
      <c r="O905" t="str">
        <f>_xlfn.XLOOKUP($D905,products!$A:$A,products!C:C,,0)</f>
        <v>M</v>
      </c>
      <c r="P905">
        <f>_xlfn.XLOOKUP($D905,products!$A:$A,products!D:D,,0)</f>
        <v>0.5</v>
      </c>
      <c r="Q905">
        <f>_xlfn.XLOOKUP($D905,products!$A:$A,products!E:E,,0)</f>
        <v>8.73</v>
      </c>
      <c r="R905">
        <f>_xlfn.XLOOKUP($D905,products!$A:$A,products!F:F,,0)</f>
        <v>1.746</v>
      </c>
      <c r="S905">
        <f>_xlfn.XLOOKUP($D905,products!$A:$A,products!G:G,,0)</f>
        <v>1.1349</v>
      </c>
      <c r="T905">
        <f t="shared" si="14"/>
        <v>17.46</v>
      </c>
    </row>
    <row r="906" spans="1:20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t="str">
        <f>IF(_xlfn.XLOOKUP($C906,customers!$A:$A,customers!B:B," ",0) = 0, "N/A", _xlfn.XLOOKUP($C906,customers!$A:$A,customers!B:B," ",0))</f>
        <v>Dorey Sopper</v>
      </c>
      <c r="G906" t="str">
        <f>IF(_xlfn.XLOOKUP($C906,customers!$A:$A,customers!C:C," ",0) = 0, "N/A", _xlfn.XLOOKUP(C906,customers!$A:$A,customers!C:C," ",0))</f>
        <v>dsopperp4@eventbrite.com</v>
      </c>
      <c r="H906" t="str">
        <f>IF(_xlfn.XLOOKUP(C906,customers!A:A,customers!D:D," ",0) = 0, "N/A", _xlfn.XLOOKUP(C906,customers!A:A,customers!D:D," ",0))</f>
        <v>+1 (612) 870-1604</v>
      </c>
      <c r="I906" t="str">
        <f>IF(_xlfn.XLOOKUP($C906,customers!$A:$A,customers!E:E," ",0) = 0, "N/A", _xlfn.XLOOKUP($C906,customers!$A:$A,customers!E:E," ",0))</f>
        <v>0244 Northfield Place</v>
      </c>
      <c r="J906" t="str">
        <f>IF(_xlfn.XLOOKUP($C906,customers!$A:$A,customers!F:F," ",0) = 0, "N/A", _xlfn.XLOOKUP($C906,customers!$A:$A,customers!F:F," ",0))</f>
        <v>Saint Paul</v>
      </c>
      <c r="K906" t="str">
        <f>IF(_xlfn.XLOOKUP($C906,customers!$A:$A,customers!G:G," ",0) = 0, "N/A", _xlfn.XLOOKUP($C906,customers!$A:$A,customers!G:G," ",0))</f>
        <v>United States</v>
      </c>
      <c r="L906">
        <f>IF(_xlfn.XLOOKUP($C906,customers!$A:$A,customers!H:H," ",0) = 0, "N/A", _xlfn.XLOOKUP($C906,customers!$A:$A,customers!H:H," ",0))</f>
        <v>55123</v>
      </c>
      <c r="M906" t="str">
        <f>IF(_xlfn.XLOOKUP($C906,customers!$A:$A,customers!I:I," ",0) = 0, "N/A", _xlfn.XLOOKUP($C906,customers!$A:$A,customers!I:I," ",0))</f>
        <v>No</v>
      </c>
      <c r="N906" t="str">
        <f>_xlfn.XLOOKUP($D906,products!$A:$A,products!B:B,,0)</f>
        <v>Ara</v>
      </c>
      <c r="O906" t="str">
        <f>_xlfn.XLOOKUP($D906,products!$A:$A,products!C:C,,0)</f>
        <v>L</v>
      </c>
      <c r="P906">
        <f>_xlfn.XLOOKUP($D906,products!$A:$A,products!D:D,,0)</f>
        <v>2.5</v>
      </c>
      <c r="Q906">
        <f>_xlfn.XLOOKUP($D906,products!$A:$A,products!E:E,,0)</f>
        <v>29.784999999999997</v>
      </c>
      <c r="R906">
        <f>_xlfn.XLOOKUP($D906,products!$A:$A,products!F:F,,0)</f>
        <v>1.1913999999999998</v>
      </c>
      <c r="S906">
        <f>_xlfn.XLOOKUP($D906,products!$A:$A,products!G:G,,0)</f>
        <v>2.6806499999999995</v>
      </c>
      <c r="T906">
        <f t="shared" si="14"/>
        <v>148.92499999999998</v>
      </c>
    </row>
    <row r="907" spans="1:20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t="str">
        <f>IF(_xlfn.XLOOKUP($C907,customers!$A:$A,customers!B:B," ",0) = 0, "N/A", _xlfn.XLOOKUP($C907,customers!$A:$A,customers!B:B," ",0))</f>
        <v>Darcy Lochran</v>
      </c>
      <c r="G907" t="str">
        <f>IF(_xlfn.XLOOKUP($C907,customers!$A:$A,customers!C:C," ",0) = 0, "N/A", _xlfn.XLOOKUP(C907,customers!$A:$A,customers!C:C," ",0))</f>
        <v>N/A</v>
      </c>
      <c r="H907" t="str">
        <f>IF(_xlfn.XLOOKUP(C907,customers!A:A,customers!D:D," ",0) = 0, "N/A", _xlfn.XLOOKUP(C907,customers!A:A,customers!D:D," ",0))</f>
        <v>+1 (915) 776-4578</v>
      </c>
      <c r="I907" t="str">
        <f>IF(_xlfn.XLOOKUP($C907,customers!$A:$A,customers!E:E," ",0) = 0, "N/A", _xlfn.XLOOKUP($C907,customers!$A:$A,customers!E:E," ",0))</f>
        <v>7464 Nobel Way</v>
      </c>
      <c r="J907" t="str">
        <f>IF(_xlfn.XLOOKUP($C907,customers!$A:$A,customers!F:F," ",0) = 0, "N/A", _xlfn.XLOOKUP($C907,customers!$A:$A,customers!F:F," ",0))</f>
        <v>El Paso</v>
      </c>
      <c r="K907" t="str">
        <f>IF(_xlfn.XLOOKUP($C907,customers!$A:$A,customers!G:G," ",0) = 0, "N/A", _xlfn.XLOOKUP($C907,customers!$A:$A,customers!G:G," ",0))</f>
        <v>United States</v>
      </c>
      <c r="L907">
        <f>IF(_xlfn.XLOOKUP($C907,customers!$A:$A,customers!H:H," ",0) = 0, "N/A", _xlfn.XLOOKUP($C907,customers!$A:$A,customers!H:H," ",0))</f>
        <v>88519</v>
      </c>
      <c r="M907" t="str">
        <f>IF(_xlfn.XLOOKUP($C907,customers!$A:$A,customers!I:I," ",0) = 0, "N/A", _xlfn.XLOOKUP($C907,customers!$A:$A,customers!I:I," ",0))</f>
        <v>Yes</v>
      </c>
      <c r="N907" t="str">
        <f>_xlfn.XLOOKUP($D907,products!$A:$A,products!B:B,,0)</f>
        <v>Ara</v>
      </c>
      <c r="O907" t="str">
        <f>_xlfn.XLOOKUP($D907,products!$A:$A,products!C:C,,0)</f>
        <v>M</v>
      </c>
      <c r="P907">
        <f>_xlfn.XLOOKUP($D907,products!$A:$A,products!D:D,,0)</f>
        <v>0.5</v>
      </c>
      <c r="Q907">
        <f>_xlfn.XLOOKUP($D907,products!$A:$A,products!E:E,,0)</f>
        <v>6.75</v>
      </c>
      <c r="R907">
        <f>_xlfn.XLOOKUP($D907,products!$A:$A,products!F:F,,0)</f>
        <v>1.35</v>
      </c>
      <c r="S907">
        <f>_xlfn.XLOOKUP($D907,products!$A:$A,products!G:G,,0)</f>
        <v>0.60749999999999993</v>
      </c>
      <c r="T907">
        <f t="shared" si="14"/>
        <v>40.5</v>
      </c>
    </row>
    <row r="908" spans="1:20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t="str">
        <f>IF(_xlfn.XLOOKUP($C908,customers!$A:$A,customers!B:B," ",0) = 0, "N/A", _xlfn.XLOOKUP($C908,customers!$A:$A,customers!B:B," ",0))</f>
        <v>Lauritz Ledgley</v>
      </c>
      <c r="G908" t="str">
        <f>IF(_xlfn.XLOOKUP($C908,customers!$A:$A,customers!C:C," ",0) = 0, "N/A", _xlfn.XLOOKUP(C908,customers!$A:$A,customers!C:C," ",0))</f>
        <v>lledgleyp6@de.vu</v>
      </c>
      <c r="H908" t="str">
        <f>IF(_xlfn.XLOOKUP(C908,customers!A:A,customers!D:D," ",0) = 0, "N/A", _xlfn.XLOOKUP(C908,customers!A:A,customers!D:D," ",0))</f>
        <v>+1 (515) 261-2295</v>
      </c>
      <c r="I908" t="str">
        <f>IF(_xlfn.XLOOKUP($C908,customers!$A:$A,customers!E:E," ",0) = 0, "N/A", _xlfn.XLOOKUP($C908,customers!$A:$A,customers!E:E," ",0))</f>
        <v>99138 Waywood Junction</v>
      </c>
      <c r="J908" t="str">
        <f>IF(_xlfn.XLOOKUP($C908,customers!$A:$A,customers!F:F," ",0) = 0, "N/A", _xlfn.XLOOKUP($C908,customers!$A:$A,customers!F:F," ",0))</f>
        <v>Des Moines</v>
      </c>
      <c r="K908" t="str">
        <f>IF(_xlfn.XLOOKUP($C908,customers!$A:$A,customers!G:G," ",0) = 0, "N/A", _xlfn.XLOOKUP($C908,customers!$A:$A,customers!G:G," ",0))</f>
        <v>United States</v>
      </c>
      <c r="L908">
        <f>IF(_xlfn.XLOOKUP($C908,customers!$A:$A,customers!H:H," ",0) = 0, "N/A", _xlfn.XLOOKUP($C908,customers!$A:$A,customers!H:H," ",0))</f>
        <v>50981</v>
      </c>
      <c r="M908" t="str">
        <f>IF(_xlfn.XLOOKUP($C908,customers!$A:$A,customers!I:I," ",0) = 0, "N/A", _xlfn.XLOOKUP($C908,customers!$A:$A,customers!I:I," ",0))</f>
        <v>Yes</v>
      </c>
      <c r="N908" t="str">
        <f>_xlfn.XLOOKUP($D908,products!$A:$A,products!B:B,,0)</f>
        <v>Ara</v>
      </c>
      <c r="O908" t="str">
        <f>_xlfn.XLOOKUP($D908,products!$A:$A,products!C:C,,0)</f>
        <v>M</v>
      </c>
      <c r="P908">
        <f>_xlfn.XLOOKUP($D908,products!$A:$A,products!D:D,,0)</f>
        <v>0.5</v>
      </c>
      <c r="Q908">
        <f>_xlfn.XLOOKUP($D908,products!$A:$A,products!E:E,,0)</f>
        <v>6.75</v>
      </c>
      <c r="R908">
        <f>_xlfn.XLOOKUP($D908,products!$A:$A,products!F:F,,0)</f>
        <v>1.35</v>
      </c>
      <c r="S908">
        <f>_xlfn.XLOOKUP($D908,products!$A:$A,products!G:G,,0)</f>
        <v>0.60749999999999993</v>
      </c>
      <c r="T908">
        <f t="shared" si="14"/>
        <v>27</v>
      </c>
    </row>
    <row r="909" spans="1:20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t="str">
        <f>IF(_xlfn.XLOOKUP($C909,customers!$A:$A,customers!B:B," ",0) = 0, "N/A", _xlfn.XLOOKUP($C909,customers!$A:$A,customers!B:B," ",0))</f>
        <v>Tawnya Menary</v>
      </c>
      <c r="G909" t="str">
        <f>IF(_xlfn.XLOOKUP($C909,customers!$A:$A,customers!C:C," ",0) = 0, "N/A", _xlfn.XLOOKUP(C909,customers!$A:$A,customers!C:C," ",0))</f>
        <v>tmenaryp7@phoca.cz</v>
      </c>
      <c r="H909" t="str">
        <f>IF(_xlfn.XLOOKUP(C909,customers!A:A,customers!D:D," ",0) = 0, "N/A", _xlfn.XLOOKUP(C909,customers!A:A,customers!D:D," ",0))</f>
        <v>+1 (971) 467-6353</v>
      </c>
      <c r="I909" t="str">
        <f>IF(_xlfn.XLOOKUP($C909,customers!$A:$A,customers!E:E," ",0) = 0, "N/A", _xlfn.XLOOKUP($C909,customers!$A:$A,customers!E:E," ",0))</f>
        <v>5546 Kensington Hill</v>
      </c>
      <c r="J909" t="str">
        <f>IF(_xlfn.XLOOKUP($C909,customers!$A:$A,customers!F:F," ",0) = 0, "N/A", _xlfn.XLOOKUP($C909,customers!$A:$A,customers!F:F," ",0))</f>
        <v>Portland</v>
      </c>
      <c r="K909" t="str">
        <f>IF(_xlfn.XLOOKUP($C909,customers!$A:$A,customers!G:G," ",0) = 0, "N/A", _xlfn.XLOOKUP($C909,customers!$A:$A,customers!G:G," ",0))</f>
        <v>United States</v>
      </c>
      <c r="L909">
        <f>IF(_xlfn.XLOOKUP($C909,customers!$A:$A,customers!H:H," ",0) = 0, "N/A", _xlfn.XLOOKUP($C909,customers!$A:$A,customers!H:H," ",0))</f>
        <v>97240</v>
      </c>
      <c r="M909" t="str">
        <f>IF(_xlfn.XLOOKUP($C909,customers!$A:$A,customers!I:I," ",0) = 0, "N/A", _xlfn.XLOOKUP($C909,customers!$A:$A,customers!I:I," ",0))</f>
        <v>No</v>
      </c>
      <c r="N909" t="str">
        <f>_xlfn.XLOOKUP($D909,products!$A:$A,products!B:B,,0)</f>
        <v>Lib</v>
      </c>
      <c r="O909" t="str">
        <f>_xlfn.XLOOKUP($D909,products!$A:$A,products!C:C,,0)</f>
        <v>D</v>
      </c>
      <c r="P909">
        <f>_xlfn.XLOOKUP($D909,products!$A:$A,products!D:D,,0)</f>
        <v>1</v>
      </c>
      <c r="Q909">
        <f>_xlfn.XLOOKUP($D909,products!$A:$A,products!E:E,,0)</f>
        <v>12.95</v>
      </c>
      <c r="R909">
        <f>_xlfn.XLOOKUP($D909,products!$A:$A,products!F:F,,0)</f>
        <v>1.2949999999999999</v>
      </c>
      <c r="S909">
        <f>_xlfn.XLOOKUP($D909,products!$A:$A,products!G:G,,0)</f>
        <v>1.6835</v>
      </c>
      <c r="T909">
        <f t="shared" si="14"/>
        <v>38.849999999999994</v>
      </c>
    </row>
    <row r="910" spans="1:20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t="str">
        <f>IF(_xlfn.XLOOKUP($C910,customers!$A:$A,customers!B:B," ",0) = 0, "N/A", _xlfn.XLOOKUP($C910,customers!$A:$A,customers!B:B," ",0))</f>
        <v>Gustaf Ciccotti</v>
      </c>
      <c r="G910" t="str">
        <f>IF(_xlfn.XLOOKUP($C910,customers!$A:$A,customers!C:C," ",0) = 0, "N/A", _xlfn.XLOOKUP(C910,customers!$A:$A,customers!C:C," ",0))</f>
        <v>gciccottip8@so-net.ne.jp</v>
      </c>
      <c r="H910" t="str">
        <f>IF(_xlfn.XLOOKUP(C910,customers!A:A,customers!D:D," ",0) = 0, "N/A", _xlfn.XLOOKUP(C910,customers!A:A,customers!D:D," ",0))</f>
        <v>+1 (832) 392-5010</v>
      </c>
      <c r="I910" t="str">
        <f>IF(_xlfn.XLOOKUP($C910,customers!$A:$A,customers!E:E," ",0) = 0, "N/A", _xlfn.XLOOKUP($C910,customers!$A:$A,customers!E:E," ",0))</f>
        <v>94417 Boyd Trail</v>
      </c>
      <c r="J910" t="str">
        <f>IF(_xlfn.XLOOKUP($C910,customers!$A:$A,customers!F:F," ",0) = 0, "N/A", _xlfn.XLOOKUP($C910,customers!$A:$A,customers!F:F," ",0))</f>
        <v>Houston</v>
      </c>
      <c r="K910" t="str">
        <f>IF(_xlfn.XLOOKUP($C910,customers!$A:$A,customers!G:G," ",0) = 0, "N/A", _xlfn.XLOOKUP($C910,customers!$A:$A,customers!G:G," ",0))</f>
        <v>United States</v>
      </c>
      <c r="L910">
        <f>IF(_xlfn.XLOOKUP($C910,customers!$A:$A,customers!H:H," ",0) = 0, "N/A", _xlfn.XLOOKUP($C910,customers!$A:$A,customers!H:H," ",0))</f>
        <v>77070</v>
      </c>
      <c r="M910" t="str">
        <f>IF(_xlfn.XLOOKUP($C910,customers!$A:$A,customers!I:I," ",0) = 0, "N/A", _xlfn.XLOOKUP($C910,customers!$A:$A,customers!I:I," ",0))</f>
        <v>No</v>
      </c>
      <c r="N910" t="str">
        <f>_xlfn.XLOOKUP($D910,products!$A:$A,products!B:B,,0)</f>
        <v>Rob</v>
      </c>
      <c r="O910" t="str">
        <f>_xlfn.XLOOKUP($D910,products!$A:$A,products!C:C,,0)</f>
        <v>L</v>
      </c>
      <c r="P910">
        <f>_xlfn.XLOOKUP($D910,products!$A:$A,products!D:D,,0)</f>
        <v>1</v>
      </c>
      <c r="Q910">
        <f>_xlfn.XLOOKUP($D910,products!$A:$A,products!E:E,,0)</f>
        <v>11.95</v>
      </c>
      <c r="R910">
        <f>_xlfn.XLOOKUP($D910,products!$A:$A,products!F:F,,0)</f>
        <v>1.1949999999999998</v>
      </c>
      <c r="S910">
        <f>_xlfn.XLOOKUP($D910,products!$A:$A,products!G:G,,0)</f>
        <v>0.71699999999999997</v>
      </c>
      <c r="T910">
        <f t="shared" si="14"/>
        <v>59.75</v>
      </c>
    </row>
    <row r="911" spans="1:20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t="str">
        <f>IF(_xlfn.XLOOKUP($C911,customers!$A:$A,customers!B:B," ",0) = 0, "N/A", _xlfn.XLOOKUP($C911,customers!$A:$A,customers!B:B," ",0))</f>
        <v>Bobbe Renner</v>
      </c>
      <c r="G911" t="str">
        <f>IF(_xlfn.XLOOKUP($C911,customers!$A:$A,customers!C:C," ",0) = 0, "N/A", _xlfn.XLOOKUP(C911,customers!$A:$A,customers!C:C," ",0))</f>
        <v>N/A</v>
      </c>
      <c r="H911" t="str">
        <f>IF(_xlfn.XLOOKUP(C911,customers!A:A,customers!D:D," ",0) = 0, "N/A", _xlfn.XLOOKUP(C911,customers!A:A,customers!D:D," ",0))</f>
        <v>+1 (919) 456-9860</v>
      </c>
      <c r="I911" t="str">
        <f>IF(_xlfn.XLOOKUP($C911,customers!$A:$A,customers!E:E," ",0) = 0, "N/A", _xlfn.XLOOKUP($C911,customers!$A:$A,customers!E:E," ",0))</f>
        <v>9 Westerfield Place</v>
      </c>
      <c r="J911" t="str">
        <f>IF(_xlfn.XLOOKUP($C911,customers!$A:$A,customers!F:F," ",0) = 0, "N/A", _xlfn.XLOOKUP($C911,customers!$A:$A,customers!F:F," ",0))</f>
        <v>Durham</v>
      </c>
      <c r="K911" t="str">
        <f>IF(_xlfn.XLOOKUP($C911,customers!$A:$A,customers!G:G," ",0) = 0, "N/A", _xlfn.XLOOKUP($C911,customers!$A:$A,customers!G:G," ",0))</f>
        <v>United States</v>
      </c>
      <c r="L911">
        <f>IF(_xlfn.XLOOKUP($C911,customers!$A:$A,customers!H:H," ",0) = 0, "N/A", _xlfn.XLOOKUP($C911,customers!$A:$A,customers!H:H," ",0))</f>
        <v>27705</v>
      </c>
      <c r="M911" t="str">
        <f>IF(_xlfn.XLOOKUP($C911,customers!$A:$A,customers!I:I," ",0) = 0, "N/A", _xlfn.XLOOKUP($C911,customers!$A:$A,customers!I:I," ",0))</f>
        <v>No</v>
      </c>
      <c r="N911" t="str">
        <f>_xlfn.XLOOKUP($D911,products!$A:$A,products!B:B,,0)</f>
        <v>Rob</v>
      </c>
      <c r="O911" t="str">
        <f>_xlfn.XLOOKUP($D911,products!$A:$A,products!C:C,,0)</f>
        <v>L</v>
      </c>
      <c r="P911">
        <f>_xlfn.XLOOKUP($D911,products!$A:$A,products!D:D,,0)</f>
        <v>0.2</v>
      </c>
      <c r="Q911">
        <f>_xlfn.XLOOKUP($D911,products!$A:$A,products!E:E,,0)</f>
        <v>3.5849999999999995</v>
      </c>
      <c r="R911">
        <f>_xlfn.XLOOKUP($D911,products!$A:$A,products!F:F,,0)</f>
        <v>1.7924999999999998</v>
      </c>
      <c r="S911">
        <f>_xlfn.XLOOKUP($D911,products!$A:$A,products!G:G,,0)</f>
        <v>0.21509999999999996</v>
      </c>
      <c r="T911">
        <f t="shared" si="14"/>
        <v>10.754999999999999</v>
      </c>
    </row>
    <row r="912" spans="1:20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t="str">
        <f>IF(_xlfn.XLOOKUP($C912,customers!$A:$A,customers!B:B," ",0) = 0, "N/A", _xlfn.XLOOKUP($C912,customers!$A:$A,customers!B:B," ",0))</f>
        <v>Wilton Jallin</v>
      </c>
      <c r="G912" t="str">
        <f>IF(_xlfn.XLOOKUP($C912,customers!$A:$A,customers!C:C," ",0) = 0, "N/A", _xlfn.XLOOKUP(C912,customers!$A:$A,customers!C:C," ",0))</f>
        <v>wjallinpa@pcworld.com</v>
      </c>
      <c r="H912" t="str">
        <f>IF(_xlfn.XLOOKUP(C912,customers!A:A,customers!D:D," ",0) = 0, "N/A", _xlfn.XLOOKUP(C912,customers!A:A,customers!D:D," ",0))</f>
        <v>+1 (617) 201-1702</v>
      </c>
      <c r="I912" t="str">
        <f>IF(_xlfn.XLOOKUP($C912,customers!$A:$A,customers!E:E," ",0) = 0, "N/A", _xlfn.XLOOKUP($C912,customers!$A:$A,customers!E:E," ",0))</f>
        <v>6511 Haas Road</v>
      </c>
      <c r="J912" t="str">
        <f>IF(_xlfn.XLOOKUP($C912,customers!$A:$A,customers!F:F," ",0) = 0, "N/A", _xlfn.XLOOKUP($C912,customers!$A:$A,customers!F:F," ",0))</f>
        <v>Boston</v>
      </c>
      <c r="K912" t="str">
        <f>IF(_xlfn.XLOOKUP($C912,customers!$A:$A,customers!G:G," ",0) = 0, "N/A", _xlfn.XLOOKUP($C912,customers!$A:$A,customers!G:G," ",0))</f>
        <v>United States</v>
      </c>
      <c r="L912">
        <f>IF(_xlfn.XLOOKUP($C912,customers!$A:$A,customers!H:H," ",0) = 0, "N/A", _xlfn.XLOOKUP($C912,customers!$A:$A,customers!H:H," ",0))</f>
        <v>2298</v>
      </c>
      <c r="M912" t="str">
        <f>IF(_xlfn.XLOOKUP($C912,customers!$A:$A,customers!I:I," ",0) = 0, "N/A", _xlfn.XLOOKUP($C912,customers!$A:$A,customers!I:I," ",0))</f>
        <v>No</v>
      </c>
      <c r="N912" t="str">
        <f>_xlfn.XLOOKUP($D912,products!$A:$A,products!B:B,,0)</f>
        <v>Ara</v>
      </c>
      <c r="O912" t="str">
        <f>_xlfn.XLOOKUP($D912,products!$A:$A,products!C:C,,0)</f>
        <v>D</v>
      </c>
      <c r="P912">
        <f>_xlfn.XLOOKUP($D912,products!$A:$A,products!D:D,,0)</f>
        <v>2.5</v>
      </c>
      <c r="Q912">
        <f>_xlfn.XLOOKUP($D912,products!$A:$A,products!E:E,,0)</f>
        <v>22.884999999999998</v>
      </c>
      <c r="R912">
        <f>_xlfn.XLOOKUP($D912,products!$A:$A,products!F:F,,0)</f>
        <v>0.91539999999999988</v>
      </c>
      <c r="S912">
        <f>_xlfn.XLOOKUP($D912,products!$A:$A,products!G:G,,0)</f>
        <v>2.0596499999999995</v>
      </c>
      <c r="T912">
        <f t="shared" si="14"/>
        <v>91.539999999999992</v>
      </c>
    </row>
    <row r="913" spans="1:20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t="str">
        <f>IF(_xlfn.XLOOKUP($C913,customers!$A:$A,customers!B:B," ",0) = 0, "N/A", _xlfn.XLOOKUP($C913,customers!$A:$A,customers!B:B," ",0))</f>
        <v>Mindy Bogey</v>
      </c>
      <c r="G913" t="str">
        <f>IF(_xlfn.XLOOKUP($C913,customers!$A:$A,customers!C:C," ",0) = 0, "N/A", _xlfn.XLOOKUP(C913,customers!$A:$A,customers!C:C," ",0))</f>
        <v>mbogeypb@thetimes.co.uk</v>
      </c>
      <c r="H913" t="str">
        <f>IF(_xlfn.XLOOKUP(C913,customers!A:A,customers!D:D," ",0) = 0, "N/A", _xlfn.XLOOKUP(C913,customers!A:A,customers!D:D," ",0))</f>
        <v>+1 (202) 479-4238</v>
      </c>
      <c r="I913" t="str">
        <f>IF(_xlfn.XLOOKUP($C913,customers!$A:$A,customers!E:E," ",0) = 0, "N/A", _xlfn.XLOOKUP($C913,customers!$A:$A,customers!E:E," ",0))</f>
        <v>7791 Westend Point</v>
      </c>
      <c r="J913" t="str">
        <f>IF(_xlfn.XLOOKUP($C913,customers!$A:$A,customers!F:F," ",0) = 0, "N/A", _xlfn.XLOOKUP($C913,customers!$A:$A,customers!F:F," ",0))</f>
        <v>Washington</v>
      </c>
      <c r="K913" t="str">
        <f>IF(_xlfn.XLOOKUP($C913,customers!$A:$A,customers!G:G," ",0) = 0, "N/A", _xlfn.XLOOKUP($C913,customers!$A:$A,customers!G:G," ",0))</f>
        <v>United States</v>
      </c>
      <c r="L913">
        <f>IF(_xlfn.XLOOKUP($C913,customers!$A:$A,customers!H:H," ",0) = 0, "N/A", _xlfn.XLOOKUP($C913,customers!$A:$A,customers!H:H," ",0))</f>
        <v>20226</v>
      </c>
      <c r="M913" t="str">
        <f>IF(_xlfn.XLOOKUP($C913,customers!$A:$A,customers!I:I," ",0) = 0, "N/A", _xlfn.XLOOKUP($C913,customers!$A:$A,customers!I:I," ",0))</f>
        <v>Yes</v>
      </c>
      <c r="N913" t="str">
        <f>_xlfn.XLOOKUP($D913,products!$A:$A,products!B:B,,0)</f>
        <v>Ara</v>
      </c>
      <c r="O913" t="str">
        <f>_xlfn.XLOOKUP($D913,products!$A:$A,products!C:C,,0)</f>
        <v>M</v>
      </c>
      <c r="P913">
        <f>_xlfn.XLOOKUP($D913,products!$A:$A,products!D:D,,0)</f>
        <v>1</v>
      </c>
      <c r="Q913">
        <f>_xlfn.XLOOKUP($D913,products!$A:$A,products!E:E,,0)</f>
        <v>11.25</v>
      </c>
      <c r="R913">
        <f>_xlfn.XLOOKUP($D913,products!$A:$A,products!F:F,,0)</f>
        <v>1.125</v>
      </c>
      <c r="S913">
        <f>_xlfn.XLOOKUP($D913,products!$A:$A,products!G:G,,0)</f>
        <v>1.0125</v>
      </c>
      <c r="T913">
        <f t="shared" si="14"/>
        <v>45</v>
      </c>
    </row>
    <row r="914" spans="1:20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t="str">
        <f>IF(_xlfn.XLOOKUP($C914,customers!$A:$A,customers!B:B," ",0) = 0, "N/A", _xlfn.XLOOKUP($C914,customers!$A:$A,customers!B:B," ",0))</f>
        <v>Paulie Fonzone</v>
      </c>
      <c r="G914" t="str">
        <f>IF(_xlfn.XLOOKUP($C914,customers!$A:$A,customers!C:C," ",0) = 0, "N/A", _xlfn.XLOOKUP(C914,customers!$A:$A,customers!C:C," ",0))</f>
        <v>N/A</v>
      </c>
      <c r="H914" t="str">
        <f>IF(_xlfn.XLOOKUP(C914,customers!A:A,customers!D:D," ",0) = 0, "N/A", _xlfn.XLOOKUP(C914,customers!A:A,customers!D:D," ",0))</f>
        <v>+1 (518) 905-1184</v>
      </c>
      <c r="I914" t="str">
        <f>IF(_xlfn.XLOOKUP($C914,customers!$A:$A,customers!E:E," ",0) = 0, "N/A", _xlfn.XLOOKUP($C914,customers!$A:$A,customers!E:E," ",0))</f>
        <v>596 Manufacturers Alley</v>
      </c>
      <c r="J914" t="str">
        <f>IF(_xlfn.XLOOKUP($C914,customers!$A:$A,customers!F:F," ",0) = 0, "N/A", _xlfn.XLOOKUP($C914,customers!$A:$A,customers!F:F," ",0))</f>
        <v>Albany</v>
      </c>
      <c r="K914" t="str">
        <f>IF(_xlfn.XLOOKUP($C914,customers!$A:$A,customers!G:G," ",0) = 0, "N/A", _xlfn.XLOOKUP($C914,customers!$A:$A,customers!G:G," ",0))</f>
        <v>United States</v>
      </c>
      <c r="L914">
        <f>IF(_xlfn.XLOOKUP($C914,customers!$A:$A,customers!H:H," ",0) = 0, "N/A", _xlfn.XLOOKUP($C914,customers!$A:$A,customers!H:H," ",0))</f>
        <v>12205</v>
      </c>
      <c r="M914" t="str">
        <f>IF(_xlfn.XLOOKUP($C914,customers!$A:$A,customers!I:I," ",0) = 0, "N/A", _xlfn.XLOOKUP($C914,customers!$A:$A,customers!I:I," ",0))</f>
        <v>Yes</v>
      </c>
      <c r="N914" t="str">
        <f>_xlfn.XLOOKUP($D914,products!$A:$A,products!B:B,,0)</f>
        <v>Rob</v>
      </c>
      <c r="O914" t="str">
        <f>_xlfn.XLOOKUP($D914,products!$A:$A,products!C:C,,0)</f>
        <v>M</v>
      </c>
      <c r="P914">
        <f>_xlfn.XLOOKUP($D914,products!$A:$A,products!D:D,,0)</f>
        <v>2.5</v>
      </c>
      <c r="Q914">
        <f>_xlfn.XLOOKUP($D914,products!$A:$A,products!E:E,,0)</f>
        <v>22.884999999999998</v>
      </c>
      <c r="R914">
        <f>_xlfn.XLOOKUP($D914,products!$A:$A,products!F:F,,0)</f>
        <v>0.91539999999999988</v>
      </c>
      <c r="S914">
        <f>_xlfn.XLOOKUP($D914,products!$A:$A,products!G:G,,0)</f>
        <v>1.3730999999999998</v>
      </c>
      <c r="T914">
        <f t="shared" si="14"/>
        <v>137.31</v>
      </c>
    </row>
    <row r="915" spans="1:20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t="str">
        <f>IF(_xlfn.XLOOKUP($C915,customers!$A:$A,customers!B:B," ",0) = 0, "N/A", _xlfn.XLOOKUP($C915,customers!$A:$A,customers!B:B," ",0))</f>
        <v>Merrile Cobbledick</v>
      </c>
      <c r="G915" t="str">
        <f>IF(_xlfn.XLOOKUP($C915,customers!$A:$A,customers!C:C," ",0) = 0, "N/A", _xlfn.XLOOKUP(C915,customers!$A:$A,customers!C:C," ",0))</f>
        <v>mcobbledickpd@ucsd.edu</v>
      </c>
      <c r="H915" t="str">
        <f>IF(_xlfn.XLOOKUP(C915,customers!A:A,customers!D:D," ",0) = 0, "N/A", _xlfn.XLOOKUP(C915,customers!A:A,customers!D:D," ",0))</f>
        <v>+1 (520) 567-8210</v>
      </c>
      <c r="I915" t="str">
        <f>IF(_xlfn.XLOOKUP($C915,customers!$A:$A,customers!E:E," ",0) = 0, "N/A", _xlfn.XLOOKUP($C915,customers!$A:$A,customers!E:E," ",0))</f>
        <v>949 Nobel Plaza</v>
      </c>
      <c r="J915" t="str">
        <f>IF(_xlfn.XLOOKUP($C915,customers!$A:$A,customers!F:F," ",0) = 0, "N/A", _xlfn.XLOOKUP($C915,customers!$A:$A,customers!F:F," ",0))</f>
        <v>Tucson</v>
      </c>
      <c r="K915" t="str">
        <f>IF(_xlfn.XLOOKUP($C915,customers!$A:$A,customers!G:G," ",0) = 0, "N/A", _xlfn.XLOOKUP($C915,customers!$A:$A,customers!G:G," ",0))</f>
        <v>United States</v>
      </c>
      <c r="L915">
        <f>IF(_xlfn.XLOOKUP($C915,customers!$A:$A,customers!H:H," ",0) = 0, "N/A", _xlfn.XLOOKUP($C915,customers!$A:$A,customers!H:H," ",0))</f>
        <v>85732</v>
      </c>
      <c r="M915" t="str">
        <f>IF(_xlfn.XLOOKUP($C915,customers!$A:$A,customers!I:I," ",0) = 0, "N/A", _xlfn.XLOOKUP($C915,customers!$A:$A,customers!I:I," ",0))</f>
        <v>No</v>
      </c>
      <c r="N915" t="str">
        <f>_xlfn.XLOOKUP($D915,products!$A:$A,products!B:B,,0)</f>
        <v>Ara</v>
      </c>
      <c r="O915" t="str">
        <f>_xlfn.XLOOKUP($D915,products!$A:$A,products!C:C,,0)</f>
        <v>M</v>
      </c>
      <c r="P915">
        <f>_xlfn.XLOOKUP($D915,products!$A:$A,products!D:D,,0)</f>
        <v>0.5</v>
      </c>
      <c r="Q915">
        <f>_xlfn.XLOOKUP($D915,products!$A:$A,products!E:E,,0)</f>
        <v>6.75</v>
      </c>
      <c r="R915">
        <f>_xlfn.XLOOKUP($D915,products!$A:$A,products!F:F,,0)</f>
        <v>1.35</v>
      </c>
      <c r="S915">
        <f>_xlfn.XLOOKUP($D915,products!$A:$A,products!G:G,,0)</f>
        <v>0.60749999999999993</v>
      </c>
      <c r="T915">
        <f t="shared" si="14"/>
        <v>6.75</v>
      </c>
    </row>
    <row r="916" spans="1:20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t="str">
        <f>IF(_xlfn.XLOOKUP($C916,customers!$A:$A,customers!B:B," ",0) = 0, "N/A", _xlfn.XLOOKUP($C916,customers!$A:$A,customers!B:B," ",0))</f>
        <v>Antonius Lewry</v>
      </c>
      <c r="G916" t="str">
        <f>IF(_xlfn.XLOOKUP($C916,customers!$A:$A,customers!C:C," ",0) = 0, "N/A", _xlfn.XLOOKUP(C916,customers!$A:$A,customers!C:C," ",0))</f>
        <v>alewrype@whitehouse.gov</v>
      </c>
      <c r="H916" t="str">
        <f>IF(_xlfn.XLOOKUP(C916,customers!A:A,customers!D:D," ",0) = 0, "N/A", _xlfn.XLOOKUP(C916,customers!A:A,customers!D:D," ",0))</f>
        <v>+1 (334) 368-9435</v>
      </c>
      <c r="I916" t="str">
        <f>IF(_xlfn.XLOOKUP($C916,customers!$A:$A,customers!E:E," ",0) = 0, "N/A", _xlfn.XLOOKUP($C916,customers!$A:$A,customers!E:E," ",0))</f>
        <v>86 Pine View Pass</v>
      </c>
      <c r="J916" t="str">
        <f>IF(_xlfn.XLOOKUP($C916,customers!$A:$A,customers!F:F," ",0) = 0, "N/A", _xlfn.XLOOKUP($C916,customers!$A:$A,customers!F:F," ",0))</f>
        <v>Montgomery</v>
      </c>
      <c r="K916" t="str">
        <f>IF(_xlfn.XLOOKUP($C916,customers!$A:$A,customers!G:G," ",0) = 0, "N/A", _xlfn.XLOOKUP($C916,customers!$A:$A,customers!G:G," ",0))</f>
        <v>United States</v>
      </c>
      <c r="L916">
        <f>IF(_xlfn.XLOOKUP($C916,customers!$A:$A,customers!H:H," ",0) = 0, "N/A", _xlfn.XLOOKUP($C916,customers!$A:$A,customers!H:H," ",0))</f>
        <v>36195</v>
      </c>
      <c r="M916" t="str">
        <f>IF(_xlfn.XLOOKUP($C916,customers!$A:$A,customers!I:I," ",0) = 0, "N/A", _xlfn.XLOOKUP($C916,customers!$A:$A,customers!I:I," ",0))</f>
        <v>No</v>
      </c>
      <c r="N916" t="str">
        <f>_xlfn.XLOOKUP($D916,products!$A:$A,products!B:B,,0)</f>
        <v>Ara</v>
      </c>
      <c r="O916" t="str">
        <f>_xlfn.XLOOKUP($D916,products!$A:$A,products!C:C,,0)</f>
        <v>M</v>
      </c>
      <c r="P916">
        <f>_xlfn.XLOOKUP($D916,products!$A:$A,products!D:D,,0)</f>
        <v>1</v>
      </c>
      <c r="Q916">
        <f>_xlfn.XLOOKUP($D916,products!$A:$A,products!E:E,,0)</f>
        <v>11.25</v>
      </c>
      <c r="R916">
        <f>_xlfn.XLOOKUP($D916,products!$A:$A,products!F:F,,0)</f>
        <v>1.125</v>
      </c>
      <c r="S916">
        <f>_xlfn.XLOOKUP($D916,products!$A:$A,products!G:G,,0)</f>
        <v>1.0125</v>
      </c>
      <c r="T916">
        <f t="shared" si="14"/>
        <v>45</v>
      </c>
    </row>
    <row r="917" spans="1:20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t="str">
        <f>IF(_xlfn.XLOOKUP($C917,customers!$A:$A,customers!B:B," ",0) = 0, "N/A", _xlfn.XLOOKUP($C917,customers!$A:$A,customers!B:B," ",0))</f>
        <v>Isis Hessel</v>
      </c>
      <c r="G917" t="str">
        <f>IF(_xlfn.XLOOKUP($C917,customers!$A:$A,customers!C:C," ",0) = 0, "N/A", _xlfn.XLOOKUP(C917,customers!$A:$A,customers!C:C," ",0))</f>
        <v>ihesselpf@ox.ac.uk</v>
      </c>
      <c r="H917" t="str">
        <f>IF(_xlfn.XLOOKUP(C917,customers!A:A,customers!D:D," ",0) = 0, "N/A", _xlfn.XLOOKUP(C917,customers!A:A,customers!D:D," ",0))</f>
        <v>+1 (907) 873-3538</v>
      </c>
      <c r="I917" t="str">
        <f>IF(_xlfn.XLOOKUP($C917,customers!$A:$A,customers!E:E," ",0) = 0, "N/A", _xlfn.XLOOKUP($C917,customers!$A:$A,customers!E:E," ",0))</f>
        <v>2900 Pennsylvania Court</v>
      </c>
      <c r="J917" t="str">
        <f>IF(_xlfn.XLOOKUP($C917,customers!$A:$A,customers!F:F," ",0) = 0, "N/A", _xlfn.XLOOKUP($C917,customers!$A:$A,customers!F:F," ",0))</f>
        <v>Fairbanks</v>
      </c>
      <c r="K917" t="str">
        <f>IF(_xlfn.XLOOKUP($C917,customers!$A:$A,customers!G:G," ",0) = 0, "N/A", _xlfn.XLOOKUP($C917,customers!$A:$A,customers!G:G," ",0))</f>
        <v>United States</v>
      </c>
      <c r="L917">
        <f>IF(_xlfn.XLOOKUP($C917,customers!$A:$A,customers!H:H," ",0) = 0, "N/A", _xlfn.XLOOKUP($C917,customers!$A:$A,customers!H:H," ",0))</f>
        <v>99709</v>
      </c>
      <c r="M917" t="str">
        <f>IF(_xlfn.XLOOKUP($C917,customers!$A:$A,customers!I:I," ",0) = 0, "N/A", _xlfn.XLOOKUP($C917,customers!$A:$A,customers!I:I," ",0))</f>
        <v>Yes</v>
      </c>
      <c r="N917" t="str">
        <f>_xlfn.XLOOKUP($D917,products!$A:$A,products!B:B,,0)</f>
        <v>Exc</v>
      </c>
      <c r="O917" t="str">
        <f>_xlfn.XLOOKUP($D917,products!$A:$A,products!C:C,,0)</f>
        <v>D</v>
      </c>
      <c r="P917">
        <f>_xlfn.XLOOKUP($D917,products!$A:$A,products!D:D,,0)</f>
        <v>2.5</v>
      </c>
      <c r="Q917">
        <f>_xlfn.XLOOKUP($D917,products!$A:$A,products!E:E,,0)</f>
        <v>27.945</v>
      </c>
      <c r="R917">
        <f>_xlfn.XLOOKUP($D917,products!$A:$A,products!F:F,,0)</f>
        <v>1.1177999999999999</v>
      </c>
      <c r="S917">
        <f>_xlfn.XLOOKUP($D917,products!$A:$A,products!G:G,,0)</f>
        <v>3.07395</v>
      </c>
      <c r="T917">
        <f t="shared" si="14"/>
        <v>83.835000000000008</v>
      </c>
    </row>
    <row r="918" spans="1:20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t="str">
        <f>IF(_xlfn.XLOOKUP($C918,customers!$A:$A,customers!B:B," ",0) = 0, "N/A", _xlfn.XLOOKUP($C918,customers!$A:$A,customers!B:B," ",0))</f>
        <v>Harland Trematick</v>
      </c>
      <c r="G918" t="str">
        <f>IF(_xlfn.XLOOKUP($C918,customers!$A:$A,customers!C:C," ",0) = 0, "N/A", _xlfn.XLOOKUP(C918,customers!$A:$A,customers!C:C," ",0))</f>
        <v>N/A</v>
      </c>
      <c r="H918" t="str">
        <f>IF(_xlfn.XLOOKUP(C918,customers!A:A,customers!D:D," ",0) = 0, "N/A", _xlfn.XLOOKUP(C918,customers!A:A,customers!D:D," ",0))</f>
        <v>N/A</v>
      </c>
      <c r="I918" t="str">
        <f>IF(_xlfn.XLOOKUP($C918,customers!$A:$A,customers!E:E," ",0) = 0, "N/A", _xlfn.XLOOKUP($C918,customers!$A:$A,customers!E:E," ",0))</f>
        <v>1235 Shopko Point</v>
      </c>
      <c r="J918" t="str">
        <f>IF(_xlfn.XLOOKUP($C918,customers!$A:$A,customers!F:F," ",0) = 0, "N/A", _xlfn.XLOOKUP($C918,customers!$A:$A,customers!F:F," ",0))</f>
        <v>Monasterevin</v>
      </c>
      <c r="K918" t="str">
        <f>IF(_xlfn.XLOOKUP($C918,customers!$A:$A,customers!G:G," ",0) = 0, "N/A", _xlfn.XLOOKUP($C918,customers!$A:$A,customers!G:G," ",0))</f>
        <v>Ireland</v>
      </c>
      <c r="L918" t="str">
        <f>IF(_xlfn.XLOOKUP($C918,customers!$A:$A,customers!H:H," ",0) = 0, "N/A", _xlfn.XLOOKUP($C918,customers!$A:$A,customers!H:H," ",0))</f>
        <v>W34</v>
      </c>
      <c r="M918" t="str">
        <f>IF(_xlfn.XLOOKUP($C918,customers!$A:$A,customers!I:I," ",0) = 0, "N/A", _xlfn.XLOOKUP($C918,customers!$A:$A,customers!I:I," ",0))</f>
        <v>Yes</v>
      </c>
      <c r="N918" t="str">
        <f>_xlfn.XLOOKUP($D918,products!$A:$A,products!B:B,,0)</f>
        <v>Exc</v>
      </c>
      <c r="O918" t="str">
        <f>_xlfn.XLOOKUP($D918,products!$A:$A,products!C:C,,0)</f>
        <v>D</v>
      </c>
      <c r="P918">
        <f>_xlfn.XLOOKUP($D918,products!$A:$A,products!D:D,,0)</f>
        <v>0.2</v>
      </c>
      <c r="Q918">
        <f>_xlfn.XLOOKUP($D918,products!$A:$A,products!E:E,,0)</f>
        <v>3.645</v>
      </c>
      <c r="R918">
        <f>_xlfn.XLOOKUP($D918,products!$A:$A,products!F:F,,0)</f>
        <v>1.8225</v>
      </c>
      <c r="S918">
        <f>_xlfn.XLOOKUP($D918,products!$A:$A,products!G:G,,0)</f>
        <v>0.40095000000000003</v>
      </c>
      <c r="T918">
        <f t="shared" si="14"/>
        <v>3.645</v>
      </c>
    </row>
    <row r="919" spans="1:20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t="str">
        <f>IF(_xlfn.XLOOKUP($C919,customers!$A:$A,customers!B:B," ",0) = 0, "N/A", _xlfn.XLOOKUP($C919,customers!$A:$A,customers!B:B," ",0))</f>
        <v>Chloris Sorrell</v>
      </c>
      <c r="G919" t="str">
        <f>IF(_xlfn.XLOOKUP($C919,customers!$A:$A,customers!C:C," ",0) = 0, "N/A", _xlfn.XLOOKUP(C919,customers!$A:$A,customers!C:C," ",0))</f>
        <v>csorrellph@amazon.com</v>
      </c>
      <c r="H919" t="str">
        <f>IF(_xlfn.XLOOKUP(C919,customers!A:A,customers!D:D," ",0) = 0, "N/A", _xlfn.XLOOKUP(C919,customers!A:A,customers!D:D," ",0))</f>
        <v>+44 (160) 225-1993</v>
      </c>
      <c r="I919" t="str">
        <f>IF(_xlfn.XLOOKUP($C919,customers!$A:$A,customers!E:E," ",0) = 0, "N/A", _xlfn.XLOOKUP($C919,customers!$A:$A,customers!E:E," ",0))</f>
        <v>5 Scott Lane</v>
      </c>
      <c r="J919" t="str">
        <f>IF(_xlfn.XLOOKUP($C919,customers!$A:$A,customers!F:F," ",0) = 0, "N/A", _xlfn.XLOOKUP($C919,customers!$A:$A,customers!F:F," ",0))</f>
        <v>Norton</v>
      </c>
      <c r="K919" t="str">
        <f>IF(_xlfn.XLOOKUP($C919,customers!$A:$A,customers!G:G," ",0) = 0, "N/A", _xlfn.XLOOKUP($C919,customers!$A:$A,customers!G:G," ",0))</f>
        <v>United Kingdom</v>
      </c>
      <c r="L919" t="str">
        <f>IF(_xlfn.XLOOKUP($C919,customers!$A:$A,customers!H:H," ",0) = 0, "N/A", _xlfn.XLOOKUP($C919,customers!$A:$A,customers!H:H," ",0))</f>
        <v>S8</v>
      </c>
      <c r="M919" t="str">
        <f>IF(_xlfn.XLOOKUP($C919,customers!$A:$A,customers!I:I," ",0) = 0, "N/A", _xlfn.XLOOKUP($C919,customers!$A:$A,customers!I:I," ",0))</f>
        <v>No</v>
      </c>
      <c r="N919" t="str">
        <f>_xlfn.XLOOKUP($D919,products!$A:$A,products!B:B,,0)</f>
        <v>Ara</v>
      </c>
      <c r="O919" t="str">
        <f>_xlfn.XLOOKUP($D919,products!$A:$A,products!C:C,,0)</f>
        <v>M</v>
      </c>
      <c r="P919">
        <f>_xlfn.XLOOKUP($D919,products!$A:$A,products!D:D,,0)</f>
        <v>0.5</v>
      </c>
      <c r="Q919">
        <f>_xlfn.XLOOKUP($D919,products!$A:$A,products!E:E,,0)</f>
        <v>6.75</v>
      </c>
      <c r="R919">
        <f>_xlfn.XLOOKUP($D919,products!$A:$A,products!F:F,,0)</f>
        <v>1.35</v>
      </c>
      <c r="S919">
        <f>_xlfn.XLOOKUP($D919,products!$A:$A,products!G:G,,0)</f>
        <v>0.60749999999999993</v>
      </c>
      <c r="T919">
        <f t="shared" si="14"/>
        <v>6.75</v>
      </c>
    </row>
    <row r="920" spans="1:20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t="str">
        <f>IF(_xlfn.XLOOKUP($C920,customers!$A:$A,customers!B:B," ",0) = 0, "N/A", _xlfn.XLOOKUP($C920,customers!$A:$A,customers!B:B," ",0))</f>
        <v>Chloris Sorrell</v>
      </c>
      <c r="G920" t="str">
        <f>IF(_xlfn.XLOOKUP($C920,customers!$A:$A,customers!C:C," ",0) = 0, "N/A", _xlfn.XLOOKUP(C920,customers!$A:$A,customers!C:C," ",0))</f>
        <v>csorrellph@amazon.com</v>
      </c>
      <c r="H920" t="str">
        <f>IF(_xlfn.XLOOKUP(C920,customers!A:A,customers!D:D," ",0) = 0, "N/A", _xlfn.XLOOKUP(C920,customers!A:A,customers!D:D," ",0))</f>
        <v>+44 (160) 225-1993</v>
      </c>
      <c r="I920" t="str">
        <f>IF(_xlfn.XLOOKUP($C920,customers!$A:$A,customers!E:E," ",0) = 0, "N/A", _xlfn.XLOOKUP($C920,customers!$A:$A,customers!E:E," ",0))</f>
        <v>5 Scott Lane</v>
      </c>
      <c r="J920" t="str">
        <f>IF(_xlfn.XLOOKUP($C920,customers!$A:$A,customers!F:F," ",0) = 0, "N/A", _xlfn.XLOOKUP($C920,customers!$A:$A,customers!F:F," ",0))</f>
        <v>Norton</v>
      </c>
      <c r="K920" t="str">
        <f>IF(_xlfn.XLOOKUP($C920,customers!$A:$A,customers!G:G," ",0) = 0, "N/A", _xlfn.XLOOKUP($C920,customers!$A:$A,customers!G:G," ",0))</f>
        <v>United Kingdom</v>
      </c>
      <c r="L920" t="str">
        <f>IF(_xlfn.XLOOKUP($C920,customers!$A:$A,customers!H:H," ",0) = 0, "N/A", _xlfn.XLOOKUP($C920,customers!$A:$A,customers!H:H," ",0))</f>
        <v>S8</v>
      </c>
      <c r="M920" t="str">
        <f>IF(_xlfn.XLOOKUP($C920,customers!$A:$A,customers!I:I," ",0) = 0, "N/A", _xlfn.XLOOKUP($C920,customers!$A:$A,customers!I:I," ",0))</f>
        <v>No</v>
      </c>
      <c r="N920" t="str">
        <f>_xlfn.XLOOKUP($D920,products!$A:$A,products!B:B,,0)</f>
        <v>Exc</v>
      </c>
      <c r="O920" t="str">
        <f>_xlfn.XLOOKUP($D920,products!$A:$A,products!C:C,,0)</f>
        <v>D</v>
      </c>
      <c r="P920">
        <f>_xlfn.XLOOKUP($D920,products!$A:$A,products!D:D,,0)</f>
        <v>0.5</v>
      </c>
      <c r="Q920">
        <f>_xlfn.XLOOKUP($D920,products!$A:$A,products!E:E,,0)</f>
        <v>7.29</v>
      </c>
      <c r="R920">
        <f>_xlfn.XLOOKUP($D920,products!$A:$A,products!F:F,,0)</f>
        <v>1.458</v>
      </c>
      <c r="S920">
        <f>_xlfn.XLOOKUP($D920,products!$A:$A,products!G:G,,0)</f>
        <v>0.80190000000000006</v>
      </c>
      <c r="T920">
        <f t="shared" si="14"/>
        <v>21.87</v>
      </c>
    </row>
    <row r="921" spans="1:20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t="str">
        <f>IF(_xlfn.XLOOKUP($C921,customers!$A:$A,customers!B:B," ",0) = 0, "N/A", _xlfn.XLOOKUP($C921,customers!$A:$A,customers!B:B," ",0))</f>
        <v>Quintina Heavyside</v>
      </c>
      <c r="G921" t="str">
        <f>IF(_xlfn.XLOOKUP($C921,customers!$A:$A,customers!C:C," ",0) = 0, "N/A", _xlfn.XLOOKUP(C921,customers!$A:$A,customers!C:C," ",0))</f>
        <v>qheavysidepj@unc.edu</v>
      </c>
      <c r="H921" t="str">
        <f>IF(_xlfn.XLOOKUP(C921,customers!A:A,customers!D:D," ",0) = 0, "N/A", _xlfn.XLOOKUP(C921,customers!A:A,customers!D:D," ",0))</f>
        <v>+1 (859) 572-4305</v>
      </c>
      <c r="I921" t="str">
        <f>IF(_xlfn.XLOOKUP($C921,customers!$A:$A,customers!E:E," ",0) = 0, "N/A", _xlfn.XLOOKUP($C921,customers!$A:$A,customers!E:E," ",0))</f>
        <v>7995 Macpherson Drive</v>
      </c>
      <c r="J921" t="str">
        <f>IF(_xlfn.XLOOKUP($C921,customers!$A:$A,customers!F:F," ",0) = 0, "N/A", _xlfn.XLOOKUP($C921,customers!$A:$A,customers!F:F," ",0))</f>
        <v>Lexington</v>
      </c>
      <c r="K921" t="str">
        <f>IF(_xlfn.XLOOKUP($C921,customers!$A:$A,customers!G:G," ",0) = 0, "N/A", _xlfn.XLOOKUP($C921,customers!$A:$A,customers!G:G," ",0))</f>
        <v>United States</v>
      </c>
      <c r="L921">
        <f>IF(_xlfn.XLOOKUP($C921,customers!$A:$A,customers!H:H," ",0) = 0, "N/A", _xlfn.XLOOKUP($C921,customers!$A:$A,customers!H:H," ",0))</f>
        <v>40515</v>
      </c>
      <c r="M921" t="str">
        <f>IF(_xlfn.XLOOKUP($C921,customers!$A:$A,customers!I:I," ",0) = 0, "N/A", _xlfn.XLOOKUP($C921,customers!$A:$A,customers!I:I," ",0))</f>
        <v>Yes</v>
      </c>
      <c r="N921" t="str">
        <f>_xlfn.XLOOKUP($D921,products!$A:$A,products!B:B,,0)</f>
        <v>Rob</v>
      </c>
      <c r="O921" t="str">
        <f>_xlfn.XLOOKUP($D921,products!$A:$A,products!C:C,,0)</f>
        <v>D</v>
      </c>
      <c r="P921">
        <f>_xlfn.XLOOKUP($D921,products!$A:$A,products!D:D,,0)</f>
        <v>0.2</v>
      </c>
      <c r="Q921">
        <f>_xlfn.XLOOKUP($D921,products!$A:$A,products!E:E,,0)</f>
        <v>2.6849999999999996</v>
      </c>
      <c r="R921">
        <f>_xlfn.XLOOKUP($D921,products!$A:$A,products!F:F,,0)</f>
        <v>1.3424999999999998</v>
      </c>
      <c r="S921">
        <f>_xlfn.XLOOKUP($D921,products!$A:$A,products!G:G,,0)</f>
        <v>0.16109999999999997</v>
      </c>
      <c r="T921">
        <f t="shared" si="14"/>
        <v>13.424999999999997</v>
      </c>
    </row>
    <row r="922" spans="1:20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t="str">
        <f>IF(_xlfn.XLOOKUP($C922,customers!$A:$A,customers!B:B," ",0) = 0, "N/A", _xlfn.XLOOKUP($C922,customers!$A:$A,customers!B:B," ",0))</f>
        <v>Hadley Reuven</v>
      </c>
      <c r="G922" t="str">
        <f>IF(_xlfn.XLOOKUP($C922,customers!$A:$A,customers!C:C," ",0) = 0, "N/A", _xlfn.XLOOKUP(C922,customers!$A:$A,customers!C:C," ",0))</f>
        <v>hreuvenpk@whitehouse.gov</v>
      </c>
      <c r="H922" t="str">
        <f>IF(_xlfn.XLOOKUP(C922,customers!A:A,customers!D:D," ",0) = 0, "N/A", _xlfn.XLOOKUP(C922,customers!A:A,customers!D:D," ",0))</f>
        <v>+1 (616) 851-0525</v>
      </c>
      <c r="I922" t="str">
        <f>IF(_xlfn.XLOOKUP($C922,customers!$A:$A,customers!E:E," ",0) = 0, "N/A", _xlfn.XLOOKUP($C922,customers!$A:$A,customers!E:E," ",0))</f>
        <v>227 Burning Wood Drive</v>
      </c>
      <c r="J922" t="str">
        <f>IF(_xlfn.XLOOKUP($C922,customers!$A:$A,customers!F:F," ",0) = 0, "N/A", _xlfn.XLOOKUP($C922,customers!$A:$A,customers!F:F," ",0))</f>
        <v>Grand Rapids</v>
      </c>
      <c r="K922" t="str">
        <f>IF(_xlfn.XLOOKUP($C922,customers!$A:$A,customers!G:G," ",0) = 0, "N/A", _xlfn.XLOOKUP($C922,customers!$A:$A,customers!G:G," ",0))</f>
        <v>United States</v>
      </c>
      <c r="L922">
        <f>IF(_xlfn.XLOOKUP($C922,customers!$A:$A,customers!H:H," ",0) = 0, "N/A", _xlfn.XLOOKUP($C922,customers!$A:$A,customers!H:H," ",0))</f>
        <v>49560</v>
      </c>
      <c r="M922" t="str">
        <f>IF(_xlfn.XLOOKUP($C922,customers!$A:$A,customers!I:I," ",0) = 0, "N/A", _xlfn.XLOOKUP($C922,customers!$A:$A,customers!I:I," ",0))</f>
        <v>No</v>
      </c>
      <c r="N922" t="str">
        <f>_xlfn.XLOOKUP($D922,products!$A:$A,products!B:B,,0)</f>
        <v>Rob</v>
      </c>
      <c r="O922" t="str">
        <f>_xlfn.XLOOKUP($D922,products!$A:$A,products!C:C,,0)</f>
        <v>D</v>
      </c>
      <c r="P922">
        <f>_xlfn.XLOOKUP($D922,products!$A:$A,products!D:D,,0)</f>
        <v>2.5</v>
      </c>
      <c r="Q922">
        <f>_xlfn.XLOOKUP($D922,products!$A:$A,products!E:E,,0)</f>
        <v>20.584999999999997</v>
      </c>
      <c r="R922">
        <f>_xlfn.XLOOKUP($D922,products!$A:$A,products!F:F,,0)</f>
        <v>0.82339999999999991</v>
      </c>
      <c r="S922">
        <f>_xlfn.XLOOKUP($D922,products!$A:$A,products!G:G,,0)</f>
        <v>1.2350999999999999</v>
      </c>
      <c r="T922">
        <f t="shared" si="14"/>
        <v>123.50999999999999</v>
      </c>
    </row>
    <row r="923" spans="1:20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t="str">
        <f>IF(_xlfn.XLOOKUP($C923,customers!$A:$A,customers!B:B," ",0) = 0, "N/A", _xlfn.XLOOKUP($C923,customers!$A:$A,customers!B:B," ",0))</f>
        <v>Mitch Attwool</v>
      </c>
      <c r="G923" t="str">
        <f>IF(_xlfn.XLOOKUP($C923,customers!$A:$A,customers!C:C," ",0) = 0, "N/A", _xlfn.XLOOKUP(C923,customers!$A:$A,customers!C:C," ",0))</f>
        <v>mattwoolpl@nba.com</v>
      </c>
      <c r="H923" t="str">
        <f>IF(_xlfn.XLOOKUP(C923,customers!A:A,customers!D:D," ",0) = 0, "N/A", _xlfn.XLOOKUP(C923,customers!A:A,customers!D:D," ",0))</f>
        <v>+1 (515) 821-3701</v>
      </c>
      <c r="I923" t="str">
        <f>IF(_xlfn.XLOOKUP($C923,customers!$A:$A,customers!E:E," ",0) = 0, "N/A", _xlfn.XLOOKUP($C923,customers!$A:$A,customers!E:E," ",0))</f>
        <v>6229 Dawn Junction</v>
      </c>
      <c r="J923" t="str">
        <f>IF(_xlfn.XLOOKUP($C923,customers!$A:$A,customers!F:F," ",0) = 0, "N/A", _xlfn.XLOOKUP($C923,customers!$A:$A,customers!F:F," ",0))</f>
        <v>Des Moines</v>
      </c>
      <c r="K923" t="str">
        <f>IF(_xlfn.XLOOKUP($C923,customers!$A:$A,customers!G:G," ",0) = 0, "N/A", _xlfn.XLOOKUP($C923,customers!$A:$A,customers!G:G," ",0))</f>
        <v>United States</v>
      </c>
      <c r="L923">
        <f>IF(_xlfn.XLOOKUP($C923,customers!$A:$A,customers!H:H," ",0) = 0, "N/A", _xlfn.XLOOKUP($C923,customers!$A:$A,customers!H:H," ",0))</f>
        <v>50369</v>
      </c>
      <c r="M923" t="str">
        <f>IF(_xlfn.XLOOKUP($C923,customers!$A:$A,customers!I:I," ",0) = 0, "N/A", _xlfn.XLOOKUP($C923,customers!$A:$A,customers!I:I," ",0))</f>
        <v>No</v>
      </c>
      <c r="N923" t="str">
        <f>_xlfn.XLOOKUP($D923,products!$A:$A,products!B:B,,0)</f>
        <v>Lib</v>
      </c>
      <c r="O923" t="str">
        <f>_xlfn.XLOOKUP($D923,products!$A:$A,products!C:C,,0)</f>
        <v>D</v>
      </c>
      <c r="P923">
        <f>_xlfn.XLOOKUP($D923,products!$A:$A,products!D:D,,0)</f>
        <v>0.2</v>
      </c>
      <c r="Q923">
        <f>_xlfn.XLOOKUP($D923,products!$A:$A,products!E:E,,0)</f>
        <v>3.8849999999999998</v>
      </c>
      <c r="R923">
        <f>_xlfn.XLOOKUP($D923,products!$A:$A,products!F:F,,0)</f>
        <v>1.9424999999999999</v>
      </c>
      <c r="S923">
        <f>_xlfn.XLOOKUP($D923,products!$A:$A,products!G:G,,0)</f>
        <v>0.50505</v>
      </c>
      <c r="T923">
        <f t="shared" si="14"/>
        <v>7.77</v>
      </c>
    </row>
    <row r="924" spans="1:20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t="str">
        <f>IF(_xlfn.XLOOKUP($C924,customers!$A:$A,customers!B:B," ",0) = 0, "N/A", _xlfn.XLOOKUP($C924,customers!$A:$A,customers!B:B," ",0))</f>
        <v>Charin Maplethorp</v>
      </c>
      <c r="G924" t="str">
        <f>IF(_xlfn.XLOOKUP($C924,customers!$A:$A,customers!C:C," ",0) = 0, "N/A", _xlfn.XLOOKUP(C924,customers!$A:$A,customers!C:C," ",0))</f>
        <v>N/A</v>
      </c>
      <c r="H924" t="str">
        <f>IF(_xlfn.XLOOKUP(C924,customers!A:A,customers!D:D," ",0) = 0, "N/A", _xlfn.XLOOKUP(C924,customers!A:A,customers!D:D," ",0))</f>
        <v>N/A</v>
      </c>
      <c r="I924" t="str">
        <f>IF(_xlfn.XLOOKUP($C924,customers!$A:$A,customers!E:E," ",0) = 0, "N/A", _xlfn.XLOOKUP($C924,customers!$A:$A,customers!E:E," ",0))</f>
        <v>35 Alpine Circle</v>
      </c>
      <c r="J924" t="str">
        <f>IF(_xlfn.XLOOKUP($C924,customers!$A:$A,customers!F:F," ",0) = 0, "N/A", _xlfn.XLOOKUP($C924,customers!$A:$A,customers!F:F," ",0))</f>
        <v>Wilmington</v>
      </c>
      <c r="K924" t="str">
        <f>IF(_xlfn.XLOOKUP($C924,customers!$A:$A,customers!G:G," ",0) = 0, "N/A", _xlfn.XLOOKUP($C924,customers!$A:$A,customers!G:G," ",0))</f>
        <v>United States</v>
      </c>
      <c r="L924">
        <f>IF(_xlfn.XLOOKUP($C924,customers!$A:$A,customers!H:H," ",0) = 0, "N/A", _xlfn.XLOOKUP($C924,customers!$A:$A,customers!H:H," ",0))</f>
        <v>19810</v>
      </c>
      <c r="M924" t="str">
        <f>IF(_xlfn.XLOOKUP($C924,customers!$A:$A,customers!I:I," ",0) = 0, "N/A", _xlfn.XLOOKUP($C924,customers!$A:$A,customers!I:I," ",0))</f>
        <v>Yes</v>
      </c>
      <c r="N924" t="str">
        <f>_xlfn.XLOOKUP($D924,products!$A:$A,products!B:B,,0)</f>
        <v>Ara</v>
      </c>
      <c r="O924" t="str">
        <f>_xlfn.XLOOKUP($D924,products!$A:$A,products!C:C,,0)</f>
        <v>M</v>
      </c>
      <c r="P924">
        <f>_xlfn.XLOOKUP($D924,products!$A:$A,products!D:D,,0)</f>
        <v>1</v>
      </c>
      <c r="Q924">
        <f>_xlfn.XLOOKUP($D924,products!$A:$A,products!E:E,,0)</f>
        <v>11.25</v>
      </c>
      <c r="R924">
        <f>_xlfn.XLOOKUP($D924,products!$A:$A,products!F:F,,0)</f>
        <v>1.125</v>
      </c>
      <c r="S924">
        <f>_xlfn.XLOOKUP($D924,products!$A:$A,products!G:G,,0)</f>
        <v>1.0125</v>
      </c>
      <c r="T924">
        <f t="shared" si="14"/>
        <v>67.5</v>
      </c>
    </row>
    <row r="925" spans="1:20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t="str">
        <f>IF(_xlfn.XLOOKUP($C925,customers!$A:$A,customers!B:B," ",0) = 0, "N/A", _xlfn.XLOOKUP($C925,customers!$A:$A,customers!B:B," ",0))</f>
        <v>Goldie Wynes</v>
      </c>
      <c r="G925" t="str">
        <f>IF(_xlfn.XLOOKUP($C925,customers!$A:$A,customers!C:C," ",0) = 0, "N/A", _xlfn.XLOOKUP(C925,customers!$A:$A,customers!C:C," ",0))</f>
        <v>gwynespn@dagondesign.com</v>
      </c>
      <c r="H925" t="str">
        <f>IF(_xlfn.XLOOKUP(C925,customers!A:A,customers!D:D," ",0) = 0, "N/A", _xlfn.XLOOKUP(C925,customers!A:A,customers!D:D," ",0))</f>
        <v>+1 (512) 118-8603</v>
      </c>
      <c r="I925" t="str">
        <f>IF(_xlfn.XLOOKUP($C925,customers!$A:$A,customers!E:E," ",0) = 0, "N/A", _xlfn.XLOOKUP($C925,customers!$A:$A,customers!E:E," ",0))</f>
        <v>5251 Everett Way</v>
      </c>
      <c r="J925" t="str">
        <f>IF(_xlfn.XLOOKUP($C925,customers!$A:$A,customers!F:F," ",0) = 0, "N/A", _xlfn.XLOOKUP($C925,customers!$A:$A,customers!F:F," ",0))</f>
        <v>Austin</v>
      </c>
      <c r="K925" t="str">
        <f>IF(_xlfn.XLOOKUP($C925,customers!$A:$A,customers!G:G," ",0) = 0, "N/A", _xlfn.XLOOKUP($C925,customers!$A:$A,customers!G:G," ",0))</f>
        <v>United States</v>
      </c>
      <c r="L925">
        <f>IF(_xlfn.XLOOKUP($C925,customers!$A:$A,customers!H:H," ",0) = 0, "N/A", _xlfn.XLOOKUP($C925,customers!$A:$A,customers!H:H," ",0))</f>
        <v>78726</v>
      </c>
      <c r="M925" t="str">
        <f>IF(_xlfn.XLOOKUP($C925,customers!$A:$A,customers!I:I," ",0) = 0, "N/A", _xlfn.XLOOKUP($C925,customers!$A:$A,customers!I:I," ",0))</f>
        <v>No</v>
      </c>
      <c r="N925" t="str">
        <f>_xlfn.XLOOKUP($D925,products!$A:$A,products!B:B,,0)</f>
        <v>Exc</v>
      </c>
      <c r="O925" t="str">
        <f>_xlfn.XLOOKUP($D925,products!$A:$A,products!C:C,,0)</f>
        <v>D</v>
      </c>
      <c r="P925">
        <f>_xlfn.XLOOKUP($D925,products!$A:$A,products!D:D,,0)</f>
        <v>2.5</v>
      </c>
      <c r="Q925">
        <f>_xlfn.XLOOKUP($D925,products!$A:$A,products!E:E,,0)</f>
        <v>27.945</v>
      </c>
      <c r="R925">
        <f>_xlfn.XLOOKUP($D925,products!$A:$A,products!F:F,,0)</f>
        <v>1.1177999999999999</v>
      </c>
      <c r="S925">
        <f>_xlfn.XLOOKUP($D925,products!$A:$A,products!G:G,,0)</f>
        <v>3.07395</v>
      </c>
      <c r="T925">
        <f t="shared" si="14"/>
        <v>27.945</v>
      </c>
    </row>
    <row r="926" spans="1:20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t="str">
        <f>IF(_xlfn.XLOOKUP($C926,customers!$A:$A,customers!B:B," ",0) = 0, "N/A", _xlfn.XLOOKUP($C926,customers!$A:$A,customers!B:B," ",0))</f>
        <v>Celie MacCourt</v>
      </c>
      <c r="G926" t="str">
        <f>IF(_xlfn.XLOOKUP($C926,customers!$A:$A,customers!C:C," ",0) = 0, "N/A", _xlfn.XLOOKUP(C926,customers!$A:$A,customers!C:C," ",0))</f>
        <v>cmaccourtpo@amazon.com</v>
      </c>
      <c r="H926" t="str">
        <f>IF(_xlfn.XLOOKUP(C926,customers!A:A,customers!D:D," ",0) = 0, "N/A", _xlfn.XLOOKUP(C926,customers!A:A,customers!D:D," ",0))</f>
        <v>N/A</v>
      </c>
      <c r="I926" t="str">
        <f>IF(_xlfn.XLOOKUP($C926,customers!$A:$A,customers!E:E," ",0) = 0, "N/A", _xlfn.XLOOKUP($C926,customers!$A:$A,customers!E:E," ",0))</f>
        <v>01678 4th Hill</v>
      </c>
      <c r="J926" t="str">
        <f>IF(_xlfn.XLOOKUP($C926,customers!$A:$A,customers!F:F," ",0) = 0, "N/A", _xlfn.XLOOKUP($C926,customers!$A:$A,customers!F:F," ",0))</f>
        <v>Orlando</v>
      </c>
      <c r="K926" t="str">
        <f>IF(_xlfn.XLOOKUP($C926,customers!$A:$A,customers!G:G," ",0) = 0, "N/A", _xlfn.XLOOKUP($C926,customers!$A:$A,customers!G:G," ",0))</f>
        <v>United States</v>
      </c>
      <c r="L926">
        <f>IF(_xlfn.XLOOKUP($C926,customers!$A:$A,customers!H:H," ",0) = 0, "N/A", _xlfn.XLOOKUP($C926,customers!$A:$A,customers!H:H," ",0))</f>
        <v>32835</v>
      </c>
      <c r="M926" t="str">
        <f>IF(_xlfn.XLOOKUP($C926,customers!$A:$A,customers!I:I," ",0) = 0, "N/A", _xlfn.XLOOKUP($C926,customers!$A:$A,customers!I:I," ",0))</f>
        <v>No</v>
      </c>
      <c r="N926" t="str">
        <f>_xlfn.XLOOKUP($D926,products!$A:$A,products!B:B,,0)</f>
        <v>Ara</v>
      </c>
      <c r="O926" t="str">
        <f>_xlfn.XLOOKUP($D926,products!$A:$A,products!C:C,,0)</f>
        <v>L</v>
      </c>
      <c r="P926">
        <f>_xlfn.XLOOKUP($D926,products!$A:$A,products!D:D,,0)</f>
        <v>2.5</v>
      </c>
      <c r="Q926">
        <f>_xlfn.XLOOKUP($D926,products!$A:$A,products!E:E,,0)</f>
        <v>29.784999999999997</v>
      </c>
      <c r="R926">
        <f>_xlfn.XLOOKUP($D926,products!$A:$A,products!F:F,,0)</f>
        <v>1.1913999999999998</v>
      </c>
      <c r="S926">
        <f>_xlfn.XLOOKUP($D926,products!$A:$A,products!G:G,,0)</f>
        <v>2.6806499999999995</v>
      </c>
      <c r="T926">
        <f t="shared" si="14"/>
        <v>89.35499999999999</v>
      </c>
    </row>
    <row r="927" spans="1:20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t="str">
        <f>IF(_xlfn.XLOOKUP($C927,customers!$A:$A,customers!B:B," ",0) = 0, "N/A", _xlfn.XLOOKUP($C927,customers!$A:$A,customers!B:B," ",0))</f>
        <v>Derick Snow</v>
      </c>
      <c r="G927" t="str">
        <f>IF(_xlfn.XLOOKUP($C927,customers!$A:$A,customers!C:C," ",0) = 0, "N/A", _xlfn.XLOOKUP(C927,customers!$A:$A,customers!C:C," ",0))</f>
        <v>N/A</v>
      </c>
      <c r="H927" t="str">
        <f>IF(_xlfn.XLOOKUP(C927,customers!A:A,customers!D:D," ",0) = 0, "N/A", _xlfn.XLOOKUP(C927,customers!A:A,customers!D:D," ",0))</f>
        <v>+1 (718) 461-3002</v>
      </c>
      <c r="I927" t="str">
        <f>IF(_xlfn.XLOOKUP($C927,customers!$A:$A,customers!E:E," ",0) = 0, "N/A", _xlfn.XLOOKUP($C927,customers!$A:$A,customers!E:E," ",0))</f>
        <v>813 La Follette Place</v>
      </c>
      <c r="J927" t="str">
        <f>IF(_xlfn.XLOOKUP($C927,customers!$A:$A,customers!F:F," ",0) = 0, "N/A", _xlfn.XLOOKUP($C927,customers!$A:$A,customers!F:F," ",0))</f>
        <v>New York City</v>
      </c>
      <c r="K927" t="str">
        <f>IF(_xlfn.XLOOKUP($C927,customers!$A:$A,customers!G:G," ",0) = 0, "N/A", _xlfn.XLOOKUP($C927,customers!$A:$A,customers!G:G," ",0))</f>
        <v>United States</v>
      </c>
      <c r="L927">
        <f>IF(_xlfn.XLOOKUP($C927,customers!$A:$A,customers!H:H," ",0) = 0, "N/A", _xlfn.XLOOKUP($C927,customers!$A:$A,customers!H:H," ",0))</f>
        <v>10004</v>
      </c>
      <c r="M927" t="str">
        <f>IF(_xlfn.XLOOKUP($C927,customers!$A:$A,customers!I:I," ",0) = 0, "N/A", _xlfn.XLOOKUP($C927,customers!$A:$A,customers!I:I," ",0))</f>
        <v>No</v>
      </c>
      <c r="N927" t="str">
        <f>_xlfn.XLOOKUP($D927,products!$A:$A,products!B:B,,0)</f>
        <v>Ara</v>
      </c>
      <c r="O927" t="str">
        <f>_xlfn.XLOOKUP($D927,products!$A:$A,products!C:C,,0)</f>
        <v>M</v>
      </c>
      <c r="P927">
        <f>_xlfn.XLOOKUP($D927,products!$A:$A,products!D:D,,0)</f>
        <v>0.5</v>
      </c>
      <c r="Q927">
        <f>_xlfn.XLOOKUP($D927,products!$A:$A,products!E:E,,0)</f>
        <v>6.75</v>
      </c>
      <c r="R927">
        <f>_xlfn.XLOOKUP($D927,products!$A:$A,products!F:F,,0)</f>
        <v>1.35</v>
      </c>
      <c r="S927">
        <f>_xlfn.XLOOKUP($D927,products!$A:$A,products!G:G,,0)</f>
        <v>0.60749999999999993</v>
      </c>
      <c r="T927">
        <f t="shared" si="14"/>
        <v>20.25</v>
      </c>
    </row>
    <row r="928" spans="1:20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t="str">
        <f>IF(_xlfn.XLOOKUP($C928,customers!$A:$A,customers!B:B," ",0) = 0, "N/A", _xlfn.XLOOKUP($C928,customers!$A:$A,customers!B:B," ",0))</f>
        <v>Evy Wilsone</v>
      </c>
      <c r="G928" t="str">
        <f>IF(_xlfn.XLOOKUP($C928,customers!$A:$A,customers!C:C," ",0) = 0, "N/A", _xlfn.XLOOKUP(C928,customers!$A:$A,customers!C:C," ",0))</f>
        <v>ewilsonepq@eepurl.com</v>
      </c>
      <c r="H928" t="str">
        <f>IF(_xlfn.XLOOKUP(C928,customers!A:A,customers!D:D," ",0) = 0, "N/A", _xlfn.XLOOKUP(C928,customers!A:A,customers!D:D," ",0))</f>
        <v>+1 (202) 969-6382</v>
      </c>
      <c r="I928" t="str">
        <f>IF(_xlfn.XLOOKUP($C928,customers!$A:$A,customers!E:E," ",0) = 0, "N/A", _xlfn.XLOOKUP($C928,customers!$A:$A,customers!E:E," ",0))</f>
        <v>13130 Heffernan Point</v>
      </c>
      <c r="J928" t="str">
        <f>IF(_xlfn.XLOOKUP($C928,customers!$A:$A,customers!F:F," ",0) = 0, "N/A", _xlfn.XLOOKUP($C928,customers!$A:$A,customers!F:F," ",0))</f>
        <v>Washington</v>
      </c>
      <c r="K928" t="str">
        <f>IF(_xlfn.XLOOKUP($C928,customers!$A:$A,customers!G:G," ",0) = 0, "N/A", _xlfn.XLOOKUP($C928,customers!$A:$A,customers!G:G," ",0))</f>
        <v>United States</v>
      </c>
      <c r="L928">
        <f>IF(_xlfn.XLOOKUP($C928,customers!$A:$A,customers!H:H," ",0) = 0, "N/A", _xlfn.XLOOKUP($C928,customers!$A:$A,customers!H:H," ",0))</f>
        <v>20238</v>
      </c>
      <c r="M928" t="str">
        <f>IF(_xlfn.XLOOKUP($C928,customers!$A:$A,customers!I:I," ",0) = 0, "N/A", _xlfn.XLOOKUP($C928,customers!$A:$A,customers!I:I," ",0))</f>
        <v>Yes</v>
      </c>
      <c r="N928" t="str">
        <f>_xlfn.XLOOKUP($D928,products!$A:$A,products!B:B,,0)</f>
        <v>Ara</v>
      </c>
      <c r="O928" t="str">
        <f>_xlfn.XLOOKUP($D928,products!$A:$A,products!C:C,,0)</f>
        <v>M</v>
      </c>
      <c r="P928">
        <f>_xlfn.XLOOKUP($D928,products!$A:$A,products!D:D,,0)</f>
        <v>0.5</v>
      </c>
      <c r="Q928">
        <f>_xlfn.XLOOKUP($D928,products!$A:$A,products!E:E,,0)</f>
        <v>6.75</v>
      </c>
      <c r="R928">
        <f>_xlfn.XLOOKUP($D928,products!$A:$A,products!F:F,,0)</f>
        <v>1.35</v>
      </c>
      <c r="S928">
        <f>_xlfn.XLOOKUP($D928,products!$A:$A,products!G:G,,0)</f>
        <v>0.60749999999999993</v>
      </c>
      <c r="T928">
        <f t="shared" si="14"/>
        <v>33.75</v>
      </c>
    </row>
    <row r="929" spans="1:20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t="str">
        <f>IF(_xlfn.XLOOKUP($C929,customers!$A:$A,customers!B:B," ",0) = 0, "N/A", _xlfn.XLOOKUP($C929,customers!$A:$A,customers!B:B," ",0))</f>
        <v>Dolores Duffie</v>
      </c>
      <c r="G929" t="str">
        <f>IF(_xlfn.XLOOKUP($C929,customers!$A:$A,customers!C:C," ",0) = 0, "N/A", _xlfn.XLOOKUP(C929,customers!$A:$A,customers!C:C," ",0))</f>
        <v>dduffiepr@time.com</v>
      </c>
      <c r="H929" t="str">
        <f>IF(_xlfn.XLOOKUP(C929,customers!A:A,customers!D:D," ",0) = 0, "N/A", _xlfn.XLOOKUP(C929,customers!A:A,customers!D:D," ",0))</f>
        <v>+1 (971) 936-3214</v>
      </c>
      <c r="I929" t="str">
        <f>IF(_xlfn.XLOOKUP($C929,customers!$A:$A,customers!E:E," ",0) = 0, "N/A", _xlfn.XLOOKUP($C929,customers!$A:$A,customers!E:E," ",0))</f>
        <v>3 Jenifer Circle</v>
      </c>
      <c r="J929" t="str">
        <f>IF(_xlfn.XLOOKUP($C929,customers!$A:$A,customers!F:F," ",0) = 0, "N/A", _xlfn.XLOOKUP($C929,customers!$A:$A,customers!F:F," ",0))</f>
        <v>Portland</v>
      </c>
      <c r="K929" t="str">
        <f>IF(_xlfn.XLOOKUP($C929,customers!$A:$A,customers!G:G," ",0) = 0, "N/A", _xlfn.XLOOKUP($C929,customers!$A:$A,customers!G:G," ",0))</f>
        <v>United States</v>
      </c>
      <c r="L929">
        <f>IF(_xlfn.XLOOKUP($C929,customers!$A:$A,customers!H:H," ",0) = 0, "N/A", _xlfn.XLOOKUP($C929,customers!$A:$A,customers!H:H," ",0))</f>
        <v>97271</v>
      </c>
      <c r="M929" t="str">
        <f>IF(_xlfn.XLOOKUP($C929,customers!$A:$A,customers!I:I," ",0) = 0, "N/A", _xlfn.XLOOKUP($C929,customers!$A:$A,customers!I:I," ",0))</f>
        <v>No</v>
      </c>
      <c r="N929" t="str">
        <f>_xlfn.XLOOKUP($D929,products!$A:$A,products!B:B,,0)</f>
        <v>Exc</v>
      </c>
      <c r="O929" t="str">
        <f>_xlfn.XLOOKUP($D929,products!$A:$A,products!C:C,,0)</f>
        <v>D</v>
      </c>
      <c r="P929">
        <f>_xlfn.XLOOKUP($D929,products!$A:$A,products!D:D,,0)</f>
        <v>2.5</v>
      </c>
      <c r="Q929">
        <f>_xlfn.XLOOKUP($D929,products!$A:$A,products!E:E,,0)</f>
        <v>27.945</v>
      </c>
      <c r="R929">
        <f>_xlfn.XLOOKUP($D929,products!$A:$A,products!F:F,,0)</f>
        <v>1.1177999999999999</v>
      </c>
      <c r="S929">
        <f>_xlfn.XLOOKUP($D929,products!$A:$A,products!G:G,,0)</f>
        <v>3.07395</v>
      </c>
      <c r="T929">
        <f t="shared" si="14"/>
        <v>111.78</v>
      </c>
    </row>
    <row r="930" spans="1:20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t="str">
        <f>IF(_xlfn.XLOOKUP($C930,customers!$A:$A,customers!B:B," ",0) = 0, "N/A", _xlfn.XLOOKUP($C930,customers!$A:$A,customers!B:B," ",0))</f>
        <v>Mathilda Matiasek</v>
      </c>
      <c r="G930" t="str">
        <f>IF(_xlfn.XLOOKUP($C930,customers!$A:$A,customers!C:C," ",0) = 0, "N/A", _xlfn.XLOOKUP(C930,customers!$A:$A,customers!C:C," ",0))</f>
        <v>mmatiasekps@ucoz.ru</v>
      </c>
      <c r="H930" t="str">
        <f>IF(_xlfn.XLOOKUP(C930,customers!A:A,customers!D:D," ",0) = 0, "N/A", _xlfn.XLOOKUP(C930,customers!A:A,customers!D:D," ",0))</f>
        <v>N/A</v>
      </c>
      <c r="I930" t="str">
        <f>IF(_xlfn.XLOOKUP($C930,customers!$A:$A,customers!E:E," ",0) = 0, "N/A", _xlfn.XLOOKUP($C930,customers!$A:$A,customers!E:E," ",0))</f>
        <v>30867 Magdeline Way</v>
      </c>
      <c r="J930" t="str">
        <f>IF(_xlfn.XLOOKUP($C930,customers!$A:$A,customers!F:F," ",0) = 0, "N/A", _xlfn.XLOOKUP($C930,customers!$A:$A,customers!F:F," ",0))</f>
        <v>New York City</v>
      </c>
      <c r="K930" t="str">
        <f>IF(_xlfn.XLOOKUP($C930,customers!$A:$A,customers!G:G," ",0) = 0, "N/A", _xlfn.XLOOKUP($C930,customers!$A:$A,customers!G:G," ",0))</f>
        <v>United States</v>
      </c>
      <c r="L930">
        <f>IF(_xlfn.XLOOKUP($C930,customers!$A:$A,customers!H:H," ",0) = 0, "N/A", _xlfn.XLOOKUP($C930,customers!$A:$A,customers!H:H," ",0))</f>
        <v>10004</v>
      </c>
      <c r="M930" t="str">
        <f>IF(_xlfn.XLOOKUP($C930,customers!$A:$A,customers!I:I," ",0) = 0, "N/A", _xlfn.XLOOKUP($C930,customers!$A:$A,customers!I:I," ",0))</f>
        <v>Yes</v>
      </c>
      <c r="N930" t="str">
        <f>_xlfn.XLOOKUP($D930,products!$A:$A,products!B:B,,0)</f>
        <v>Exc</v>
      </c>
      <c r="O930" t="str">
        <f>_xlfn.XLOOKUP($D930,products!$A:$A,products!C:C,,0)</f>
        <v>M</v>
      </c>
      <c r="P930">
        <f>_xlfn.XLOOKUP($D930,products!$A:$A,products!D:D,,0)</f>
        <v>2.5</v>
      </c>
      <c r="Q930">
        <f>_xlfn.XLOOKUP($D930,products!$A:$A,products!E:E,,0)</f>
        <v>31.624999999999996</v>
      </c>
      <c r="R930">
        <f>_xlfn.XLOOKUP($D930,products!$A:$A,products!F:F,,0)</f>
        <v>1.2649999999999999</v>
      </c>
      <c r="S930">
        <f>_xlfn.XLOOKUP($D930,products!$A:$A,products!G:G,,0)</f>
        <v>3.4787499999999998</v>
      </c>
      <c r="T930">
        <f t="shared" si="14"/>
        <v>63.249999999999993</v>
      </c>
    </row>
    <row r="931" spans="1:20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t="str">
        <f>IF(_xlfn.XLOOKUP($C931,customers!$A:$A,customers!B:B," ",0) = 0, "N/A", _xlfn.XLOOKUP($C931,customers!$A:$A,customers!B:B," ",0))</f>
        <v>Jarred Camillo</v>
      </c>
      <c r="G931" t="str">
        <f>IF(_xlfn.XLOOKUP($C931,customers!$A:$A,customers!C:C," ",0) = 0, "N/A", _xlfn.XLOOKUP(C931,customers!$A:$A,customers!C:C," ",0))</f>
        <v>jcamillopt@shinystat.com</v>
      </c>
      <c r="H931" t="str">
        <f>IF(_xlfn.XLOOKUP(C931,customers!A:A,customers!D:D," ",0) = 0, "N/A", _xlfn.XLOOKUP(C931,customers!A:A,customers!D:D," ",0))</f>
        <v>+1 (202) 572-0994</v>
      </c>
      <c r="I931" t="str">
        <f>IF(_xlfn.XLOOKUP($C931,customers!$A:$A,customers!E:E," ",0) = 0, "N/A", _xlfn.XLOOKUP($C931,customers!$A:$A,customers!E:E," ",0))</f>
        <v>48965 Mesta Lane</v>
      </c>
      <c r="J931" t="str">
        <f>IF(_xlfn.XLOOKUP($C931,customers!$A:$A,customers!F:F," ",0) = 0, "N/A", _xlfn.XLOOKUP($C931,customers!$A:$A,customers!F:F," ",0))</f>
        <v>Washington</v>
      </c>
      <c r="K931" t="str">
        <f>IF(_xlfn.XLOOKUP($C931,customers!$A:$A,customers!G:G," ",0) = 0, "N/A", _xlfn.XLOOKUP($C931,customers!$A:$A,customers!G:G," ",0))</f>
        <v>United States</v>
      </c>
      <c r="L931">
        <f>IF(_xlfn.XLOOKUP($C931,customers!$A:$A,customers!H:H," ",0) = 0, "N/A", _xlfn.XLOOKUP($C931,customers!$A:$A,customers!H:H," ",0))</f>
        <v>20404</v>
      </c>
      <c r="M931" t="str">
        <f>IF(_xlfn.XLOOKUP($C931,customers!$A:$A,customers!I:I," ",0) = 0, "N/A", _xlfn.XLOOKUP($C931,customers!$A:$A,customers!I:I," ",0))</f>
        <v>Yes</v>
      </c>
      <c r="N931" t="str">
        <f>_xlfn.XLOOKUP($D931,products!$A:$A,products!B:B,,0)</f>
        <v>Exc</v>
      </c>
      <c r="O931" t="str">
        <f>_xlfn.XLOOKUP($D931,products!$A:$A,products!C:C,,0)</f>
        <v>L</v>
      </c>
      <c r="P931">
        <f>_xlfn.XLOOKUP($D931,products!$A:$A,products!D:D,,0)</f>
        <v>0.2</v>
      </c>
      <c r="Q931">
        <f>_xlfn.XLOOKUP($D931,products!$A:$A,products!E:E,,0)</f>
        <v>4.4550000000000001</v>
      </c>
      <c r="R931">
        <f>_xlfn.XLOOKUP($D931,products!$A:$A,products!F:F,,0)</f>
        <v>2.2275</v>
      </c>
      <c r="S931">
        <f>_xlfn.XLOOKUP($D931,products!$A:$A,products!G:G,,0)</f>
        <v>0.49004999999999999</v>
      </c>
      <c r="T931">
        <f t="shared" si="14"/>
        <v>8.91</v>
      </c>
    </row>
    <row r="932" spans="1:20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t="str">
        <f>IF(_xlfn.XLOOKUP($C932,customers!$A:$A,customers!B:B," ",0) = 0, "N/A", _xlfn.XLOOKUP($C932,customers!$A:$A,customers!B:B," ",0))</f>
        <v>Kameko Philbrick</v>
      </c>
      <c r="G932" t="str">
        <f>IF(_xlfn.XLOOKUP($C932,customers!$A:$A,customers!C:C," ",0) = 0, "N/A", _xlfn.XLOOKUP(C932,customers!$A:$A,customers!C:C," ",0))</f>
        <v>kphilbrickpu@cdc.gov</v>
      </c>
      <c r="H932" t="str">
        <f>IF(_xlfn.XLOOKUP(C932,customers!A:A,customers!D:D," ",0) = 0, "N/A", _xlfn.XLOOKUP(C932,customers!A:A,customers!D:D," ",0))</f>
        <v>N/A</v>
      </c>
      <c r="I932" t="str">
        <f>IF(_xlfn.XLOOKUP($C932,customers!$A:$A,customers!E:E," ",0) = 0, "N/A", _xlfn.XLOOKUP($C932,customers!$A:$A,customers!E:E," ",0))</f>
        <v>987 Westridge Terrace</v>
      </c>
      <c r="J932" t="str">
        <f>IF(_xlfn.XLOOKUP($C932,customers!$A:$A,customers!F:F," ",0) = 0, "N/A", _xlfn.XLOOKUP($C932,customers!$A:$A,customers!F:F," ",0))</f>
        <v>Washington</v>
      </c>
      <c r="K932" t="str">
        <f>IF(_xlfn.XLOOKUP($C932,customers!$A:$A,customers!G:G," ",0) = 0, "N/A", _xlfn.XLOOKUP($C932,customers!$A:$A,customers!G:G," ",0))</f>
        <v>United States</v>
      </c>
      <c r="L932">
        <f>IF(_xlfn.XLOOKUP($C932,customers!$A:$A,customers!H:H," ",0) = 0, "N/A", _xlfn.XLOOKUP($C932,customers!$A:$A,customers!H:H," ",0))</f>
        <v>20067</v>
      </c>
      <c r="M932" t="str">
        <f>IF(_xlfn.XLOOKUP($C932,customers!$A:$A,customers!I:I," ",0) = 0, "N/A", _xlfn.XLOOKUP($C932,customers!$A:$A,customers!I:I," ",0))</f>
        <v>Yes</v>
      </c>
      <c r="N932" t="str">
        <f>_xlfn.XLOOKUP($D932,products!$A:$A,products!B:B,,0)</f>
        <v>Exc</v>
      </c>
      <c r="O932" t="str">
        <f>_xlfn.XLOOKUP($D932,products!$A:$A,products!C:C,,0)</f>
        <v>D</v>
      </c>
      <c r="P932">
        <f>_xlfn.XLOOKUP($D932,products!$A:$A,products!D:D,,0)</f>
        <v>1</v>
      </c>
      <c r="Q932">
        <f>_xlfn.XLOOKUP($D932,products!$A:$A,products!E:E,,0)</f>
        <v>12.15</v>
      </c>
      <c r="R932">
        <f>_xlfn.XLOOKUP($D932,products!$A:$A,products!F:F,,0)</f>
        <v>1.2150000000000001</v>
      </c>
      <c r="S932">
        <f>_xlfn.XLOOKUP($D932,products!$A:$A,products!G:G,,0)</f>
        <v>1.3365</v>
      </c>
      <c r="T932">
        <f t="shared" si="14"/>
        <v>12.15</v>
      </c>
    </row>
    <row r="933" spans="1:20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t="str">
        <f>IF(_xlfn.XLOOKUP($C933,customers!$A:$A,customers!B:B," ",0) = 0, "N/A", _xlfn.XLOOKUP($C933,customers!$A:$A,customers!B:B," ",0))</f>
        <v>Mallory Shrimpling</v>
      </c>
      <c r="G933" t="str">
        <f>IF(_xlfn.XLOOKUP($C933,customers!$A:$A,customers!C:C," ",0) = 0, "N/A", _xlfn.XLOOKUP(C933,customers!$A:$A,customers!C:C," ",0))</f>
        <v>N/A</v>
      </c>
      <c r="H933" t="str">
        <f>IF(_xlfn.XLOOKUP(C933,customers!A:A,customers!D:D," ",0) = 0, "N/A", _xlfn.XLOOKUP(C933,customers!A:A,customers!D:D," ",0))</f>
        <v>N/A</v>
      </c>
      <c r="I933" t="str">
        <f>IF(_xlfn.XLOOKUP($C933,customers!$A:$A,customers!E:E," ",0) = 0, "N/A", _xlfn.XLOOKUP($C933,customers!$A:$A,customers!E:E," ",0))</f>
        <v>40 Declaration Point</v>
      </c>
      <c r="J933" t="str">
        <f>IF(_xlfn.XLOOKUP($C933,customers!$A:$A,customers!F:F," ",0) = 0, "N/A", _xlfn.XLOOKUP($C933,customers!$A:$A,customers!F:F," ",0))</f>
        <v>Allentown</v>
      </c>
      <c r="K933" t="str">
        <f>IF(_xlfn.XLOOKUP($C933,customers!$A:$A,customers!G:G," ",0) = 0, "N/A", _xlfn.XLOOKUP($C933,customers!$A:$A,customers!G:G," ",0))</f>
        <v>United States</v>
      </c>
      <c r="L933">
        <f>IF(_xlfn.XLOOKUP($C933,customers!$A:$A,customers!H:H," ",0) = 0, "N/A", _xlfn.XLOOKUP($C933,customers!$A:$A,customers!H:H," ",0))</f>
        <v>18105</v>
      </c>
      <c r="M933" t="str">
        <f>IF(_xlfn.XLOOKUP($C933,customers!$A:$A,customers!I:I," ",0) = 0, "N/A", _xlfn.XLOOKUP($C933,customers!$A:$A,customers!I:I," ",0))</f>
        <v>Yes</v>
      </c>
      <c r="N933" t="str">
        <f>_xlfn.XLOOKUP($D933,products!$A:$A,products!B:B,,0)</f>
        <v>Ara</v>
      </c>
      <c r="O933" t="str">
        <f>_xlfn.XLOOKUP($D933,products!$A:$A,products!C:C,,0)</f>
        <v>D</v>
      </c>
      <c r="P933">
        <f>_xlfn.XLOOKUP($D933,products!$A:$A,products!D:D,,0)</f>
        <v>0.5</v>
      </c>
      <c r="Q933">
        <f>_xlfn.XLOOKUP($D933,products!$A:$A,products!E:E,,0)</f>
        <v>5.97</v>
      </c>
      <c r="R933">
        <f>_xlfn.XLOOKUP($D933,products!$A:$A,products!F:F,,0)</f>
        <v>1.194</v>
      </c>
      <c r="S933">
        <f>_xlfn.XLOOKUP($D933,products!$A:$A,products!G:G,,0)</f>
        <v>0.5373</v>
      </c>
      <c r="T933">
        <f t="shared" si="14"/>
        <v>23.88</v>
      </c>
    </row>
    <row r="934" spans="1:20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t="str">
        <f>IF(_xlfn.XLOOKUP($C934,customers!$A:$A,customers!B:B," ",0) = 0, "N/A", _xlfn.XLOOKUP($C934,customers!$A:$A,customers!B:B," ",0))</f>
        <v>Barnett Sillis</v>
      </c>
      <c r="G934" t="str">
        <f>IF(_xlfn.XLOOKUP($C934,customers!$A:$A,customers!C:C," ",0) = 0, "N/A", _xlfn.XLOOKUP(C934,customers!$A:$A,customers!C:C," ",0))</f>
        <v>bsillispw@istockphoto.com</v>
      </c>
      <c r="H934" t="str">
        <f>IF(_xlfn.XLOOKUP(C934,customers!A:A,customers!D:D," ",0) = 0, "N/A", _xlfn.XLOOKUP(C934,customers!A:A,customers!D:D," ",0))</f>
        <v>+1 (305) 267-4961</v>
      </c>
      <c r="I934" t="str">
        <f>IF(_xlfn.XLOOKUP($C934,customers!$A:$A,customers!E:E," ",0) = 0, "N/A", _xlfn.XLOOKUP($C934,customers!$A:$A,customers!E:E," ",0))</f>
        <v>53 Shasta Plaza</v>
      </c>
      <c r="J934" t="str">
        <f>IF(_xlfn.XLOOKUP($C934,customers!$A:$A,customers!F:F," ",0) = 0, "N/A", _xlfn.XLOOKUP($C934,customers!$A:$A,customers!F:F," ",0))</f>
        <v>Miami</v>
      </c>
      <c r="K934" t="str">
        <f>IF(_xlfn.XLOOKUP($C934,customers!$A:$A,customers!G:G," ",0) = 0, "N/A", _xlfn.XLOOKUP($C934,customers!$A:$A,customers!G:G," ",0))</f>
        <v>United States</v>
      </c>
      <c r="L934">
        <f>IF(_xlfn.XLOOKUP($C934,customers!$A:$A,customers!H:H," ",0) = 0, "N/A", _xlfn.XLOOKUP($C934,customers!$A:$A,customers!H:H," ",0))</f>
        <v>33169</v>
      </c>
      <c r="M934" t="str">
        <f>IF(_xlfn.XLOOKUP($C934,customers!$A:$A,customers!I:I," ",0) = 0, "N/A", _xlfn.XLOOKUP($C934,customers!$A:$A,customers!I:I," ",0))</f>
        <v>No</v>
      </c>
      <c r="N934" t="str">
        <f>_xlfn.XLOOKUP($D934,products!$A:$A,products!B:B,,0)</f>
        <v>Exc</v>
      </c>
      <c r="O934" t="str">
        <f>_xlfn.XLOOKUP($D934,products!$A:$A,products!C:C,,0)</f>
        <v>M</v>
      </c>
      <c r="P934">
        <f>_xlfn.XLOOKUP($D934,products!$A:$A,products!D:D,,0)</f>
        <v>1</v>
      </c>
      <c r="Q934">
        <f>_xlfn.XLOOKUP($D934,products!$A:$A,products!E:E,,0)</f>
        <v>13.75</v>
      </c>
      <c r="R934">
        <f>_xlfn.XLOOKUP($D934,products!$A:$A,products!F:F,,0)</f>
        <v>1.375</v>
      </c>
      <c r="S934">
        <f>_xlfn.XLOOKUP($D934,products!$A:$A,products!G:G,,0)</f>
        <v>1.5125</v>
      </c>
      <c r="T934">
        <f t="shared" si="14"/>
        <v>55</v>
      </c>
    </row>
    <row r="935" spans="1:20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t="str">
        <f>IF(_xlfn.XLOOKUP($C935,customers!$A:$A,customers!B:B," ",0) = 0, "N/A", _xlfn.XLOOKUP($C935,customers!$A:$A,customers!B:B," ",0))</f>
        <v>Brenn Dundredge</v>
      </c>
      <c r="G935" t="str">
        <f>IF(_xlfn.XLOOKUP($C935,customers!$A:$A,customers!C:C," ",0) = 0, "N/A", _xlfn.XLOOKUP(C935,customers!$A:$A,customers!C:C," ",0))</f>
        <v>N/A</v>
      </c>
      <c r="H935" t="str">
        <f>IF(_xlfn.XLOOKUP(C935,customers!A:A,customers!D:D," ",0) = 0, "N/A", _xlfn.XLOOKUP(C935,customers!A:A,customers!D:D," ",0))</f>
        <v>+1 (405) 369-5173</v>
      </c>
      <c r="I935" t="str">
        <f>IF(_xlfn.XLOOKUP($C935,customers!$A:$A,customers!E:E," ",0) = 0, "N/A", _xlfn.XLOOKUP($C935,customers!$A:$A,customers!E:E," ",0))</f>
        <v>5 Morrow Street</v>
      </c>
      <c r="J935" t="str">
        <f>IF(_xlfn.XLOOKUP($C935,customers!$A:$A,customers!F:F," ",0) = 0, "N/A", _xlfn.XLOOKUP($C935,customers!$A:$A,customers!F:F," ",0))</f>
        <v>Oklahoma City</v>
      </c>
      <c r="K935" t="str">
        <f>IF(_xlfn.XLOOKUP($C935,customers!$A:$A,customers!G:G," ",0) = 0, "N/A", _xlfn.XLOOKUP($C935,customers!$A:$A,customers!G:G," ",0))</f>
        <v>United States</v>
      </c>
      <c r="L935">
        <f>IF(_xlfn.XLOOKUP($C935,customers!$A:$A,customers!H:H," ",0) = 0, "N/A", _xlfn.XLOOKUP($C935,customers!$A:$A,customers!H:H," ",0))</f>
        <v>73129</v>
      </c>
      <c r="M935" t="str">
        <f>IF(_xlfn.XLOOKUP($C935,customers!$A:$A,customers!I:I," ",0) = 0, "N/A", _xlfn.XLOOKUP($C935,customers!$A:$A,customers!I:I," ",0))</f>
        <v>Yes</v>
      </c>
      <c r="N935" t="str">
        <f>_xlfn.XLOOKUP($D935,products!$A:$A,products!B:B,,0)</f>
        <v>Rob</v>
      </c>
      <c r="O935" t="str">
        <f>_xlfn.XLOOKUP($D935,products!$A:$A,products!C:C,,0)</f>
        <v>D</v>
      </c>
      <c r="P935">
        <f>_xlfn.XLOOKUP($D935,products!$A:$A,products!D:D,,0)</f>
        <v>1</v>
      </c>
      <c r="Q935">
        <f>_xlfn.XLOOKUP($D935,products!$A:$A,products!E:E,,0)</f>
        <v>8.9499999999999993</v>
      </c>
      <c r="R935">
        <f>_xlfn.XLOOKUP($D935,products!$A:$A,products!F:F,,0)</f>
        <v>0.89499999999999991</v>
      </c>
      <c r="S935">
        <f>_xlfn.XLOOKUP($D935,products!$A:$A,products!G:G,,0)</f>
        <v>0.53699999999999992</v>
      </c>
      <c r="T935">
        <f t="shared" si="14"/>
        <v>26.849999999999998</v>
      </c>
    </row>
    <row r="936" spans="1:20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t="str">
        <f>IF(_xlfn.XLOOKUP($C936,customers!$A:$A,customers!B:B," ",0) = 0, "N/A", _xlfn.XLOOKUP($C936,customers!$A:$A,customers!B:B," ",0))</f>
        <v>Read Cutts</v>
      </c>
      <c r="G936" t="str">
        <f>IF(_xlfn.XLOOKUP($C936,customers!$A:$A,customers!C:C," ",0) = 0, "N/A", _xlfn.XLOOKUP(C936,customers!$A:$A,customers!C:C," ",0))</f>
        <v>rcuttspy@techcrunch.com</v>
      </c>
      <c r="H936" t="str">
        <f>IF(_xlfn.XLOOKUP(C936,customers!A:A,customers!D:D," ",0) = 0, "N/A", _xlfn.XLOOKUP(C936,customers!A:A,customers!D:D," ",0))</f>
        <v>+1 (815) 758-8653</v>
      </c>
      <c r="I936" t="str">
        <f>IF(_xlfn.XLOOKUP($C936,customers!$A:$A,customers!E:E," ",0) = 0, "N/A", _xlfn.XLOOKUP($C936,customers!$A:$A,customers!E:E," ",0))</f>
        <v>820 Reinke Pass</v>
      </c>
      <c r="J936" t="str">
        <f>IF(_xlfn.XLOOKUP($C936,customers!$A:$A,customers!F:F," ",0) = 0, "N/A", _xlfn.XLOOKUP($C936,customers!$A:$A,customers!F:F," ",0))</f>
        <v>Rockford</v>
      </c>
      <c r="K936" t="str">
        <f>IF(_xlfn.XLOOKUP($C936,customers!$A:$A,customers!G:G," ",0) = 0, "N/A", _xlfn.XLOOKUP($C936,customers!$A:$A,customers!G:G," ",0))</f>
        <v>United States</v>
      </c>
      <c r="L936">
        <f>IF(_xlfn.XLOOKUP($C936,customers!$A:$A,customers!H:H," ",0) = 0, "N/A", _xlfn.XLOOKUP($C936,customers!$A:$A,customers!H:H," ",0))</f>
        <v>61105</v>
      </c>
      <c r="M936" t="str">
        <f>IF(_xlfn.XLOOKUP($C936,customers!$A:$A,customers!I:I," ",0) = 0, "N/A", _xlfn.XLOOKUP($C936,customers!$A:$A,customers!I:I," ",0))</f>
        <v>No</v>
      </c>
      <c r="N936" t="str">
        <f>_xlfn.XLOOKUP($D936,products!$A:$A,products!B:B,,0)</f>
        <v>Rob</v>
      </c>
      <c r="O936" t="str">
        <f>_xlfn.XLOOKUP($D936,products!$A:$A,products!C:C,,0)</f>
        <v>M</v>
      </c>
      <c r="P936">
        <f>_xlfn.XLOOKUP($D936,products!$A:$A,products!D:D,,0)</f>
        <v>2.5</v>
      </c>
      <c r="Q936">
        <f>_xlfn.XLOOKUP($D936,products!$A:$A,products!E:E,,0)</f>
        <v>22.884999999999998</v>
      </c>
      <c r="R936">
        <f>_xlfn.XLOOKUP($D936,products!$A:$A,products!F:F,,0)</f>
        <v>0.91539999999999988</v>
      </c>
      <c r="S936">
        <f>_xlfn.XLOOKUP($D936,products!$A:$A,products!G:G,,0)</f>
        <v>1.3730999999999998</v>
      </c>
      <c r="T936">
        <f t="shared" si="14"/>
        <v>114.42499999999998</v>
      </c>
    </row>
    <row r="937" spans="1:20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t="str">
        <f>IF(_xlfn.XLOOKUP($C937,customers!$A:$A,customers!B:B," ",0) = 0, "N/A", _xlfn.XLOOKUP($C937,customers!$A:$A,customers!B:B," ",0))</f>
        <v>Michale Delves</v>
      </c>
      <c r="G937" t="str">
        <f>IF(_xlfn.XLOOKUP($C937,customers!$A:$A,customers!C:C," ",0) = 0, "N/A", _xlfn.XLOOKUP(C937,customers!$A:$A,customers!C:C," ",0))</f>
        <v>mdelvespz@nature.com</v>
      </c>
      <c r="H937" t="str">
        <f>IF(_xlfn.XLOOKUP(C937,customers!A:A,customers!D:D," ",0) = 0, "N/A", _xlfn.XLOOKUP(C937,customers!A:A,customers!D:D," ",0))</f>
        <v>+1 (334) 881-9178</v>
      </c>
      <c r="I937" t="str">
        <f>IF(_xlfn.XLOOKUP($C937,customers!$A:$A,customers!E:E," ",0) = 0, "N/A", _xlfn.XLOOKUP($C937,customers!$A:$A,customers!E:E," ",0))</f>
        <v>670 Shoshone Circle</v>
      </c>
      <c r="J937" t="str">
        <f>IF(_xlfn.XLOOKUP($C937,customers!$A:$A,customers!F:F," ",0) = 0, "N/A", _xlfn.XLOOKUP($C937,customers!$A:$A,customers!F:F," ",0))</f>
        <v>Montgomery</v>
      </c>
      <c r="K937" t="str">
        <f>IF(_xlfn.XLOOKUP($C937,customers!$A:$A,customers!G:G," ",0) = 0, "N/A", _xlfn.XLOOKUP($C937,customers!$A:$A,customers!G:G," ",0))</f>
        <v>United States</v>
      </c>
      <c r="L937">
        <f>IF(_xlfn.XLOOKUP($C937,customers!$A:$A,customers!H:H," ",0) = 0, "N/A", _xlfn.XLOOKUP($C937,customers!$A:$A,customers!H:H," ",0))</f>
        <v>36177</v>
      </c>
      <c r="M937" t="str">
        <f>IF(_xlfn.XLOOKUP($C937,customers!$A:$A,customers!I:I," ",0) = 0, "N/A", _xlfn.XLOOKUP($C937,customers!$A:$A,customers!I:I," ",0))</f>
        <v>Yes</v>
      </c>
      <c r="N937" t="str">
        <f>_xlfn.XLOOKUP($D937,products!$A:$A,products!B:B,,0)</f>
        <v>Ara</v>
      </c>
      <c r="O937" t="str">
        <f>_xlfn.XLOOKUP($D937,products!$A:$A,products!C:C,,0)</f>
        <v>M</v>
      </c>
      <c r="P937">
        <f>_xlfn.XLOOKUP($D937,products!$A:$A,products!D:D,,0)</f>
        <v>2.5</v>
      </c>
      <c r="Q937">
        <f>_xlfn.XLOOKUP($D937,products!$A:$A,products!E:E,,0)</f>
        <v>25.874999999999996</v>
      </c>
      <c r="R937">
        <f>_xlfn.XLOOKUP($D937,products!$A:$A,products!F:F,,0)</f>
        <v>1.0349999999999999</v>
      </c>
      <c r="S937">
        <f>_xlfn.XLOOKUP($D937,products!$A:$A,products!G:G,,0)</f>
        <v>2.3287499999999994</v>
      </c>
      <c r="T937">
        <f t="shared" si="14"/>
        <v>155.24999999999997</v>
      </c>
    </row>
    <row r="938" spans="1:20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t="str">
        <f>IF(_xlfn.XLOOKUP($C938,customers!$A:$A,customers!B:B," ",0) = 0, "N/A", _xlfn.XLOOKUP($C938,customers!$A:$A,customers!B:B," ",0))</f>
        <v>Devland Gritton</v>
      </c>
      <c r="G938" t="str">
        <f>IF(_xlfn.XLOOKUP($C938,customers!$A:$A,customers!C:C," ",0) = 0, "N/A", _xlfn.XLOOKUP(C938,customers!$A:$A,customers!C:C," ",0))</f>
        <v>dgrittonq0@nydailynews.com</v>
      </c>
      <c r="H938" t="str">
        <f>IF(_xlfn.XLOOKUP(C938,customers!A:A,customers!D:D," ",0) = 0, "N/A", _xlfn.XLOOKUP(C938,customers!A:A,customers!D:D," ",0))</f>
        <v>+1 (626) 968-5148</v>
      </c>
      <c r="I938" t="str">
        <f>IF(_xlfn.XLOOKUP($C938,customers!$A:$A,customers!E:E," ",0) = 0, "N/A", _xlfn.XLOOKUP($C938,customers!$A:$A,customers!E:E," ",0))</f>
        <v>095 Jenna Junction</v>
      </c>
      <c r="J938" t="str">
        <f>IF(_xlfn.XLOOKUP($C938,customers!$A:$A,customers!F:F," ",0) = 0, "N/A", _xlfn.XLOOKUP($C938,customers!$A:$A,customers!F:F," ",0))</f>
        <v>Pasadena</v>
      </c>
      <c r="K938" t="str">
        <f>IF(_xlfn.XLOOKUP($C938,customers!$A:$A,customers!G:G," ",0) = 0, "N/A", _xlfn.XLOOKUP($C938,customers!$A:$A,customers!G:G," ",0))</f>
        <v>United States</v>
      </c>
      <c r="L938">
        <f>IF(_xlfn.XLOOKUP($C938,customers!$A:$A,customers!H:H," ",0) = 0, "N/A", _xlfn.XLOOKUP($C938,customers!$A:$A,customers!H:H," ",0))</f>
        <v>91117</v>
      </c>
      <c r="M938" t="str">
        <f>IF(_xlfn.XLOOKUP($C938,customers!$A:$A,customers!I:I," ",0) = 0, "N/A", _xlfn.XLOOKUP($C938,customers!$A:$A,customers!I:I," ",0))</f>
        <v>Yes</v>
      </c>
      <c r="N938" t="str">
        <f>_xlfn.XLOOKUP($D938,products!$A:$A,products!B:B,,0)</f>
        <v>Lib</v>
      </c>
      <c r="O938" t="str">
        <f>_xlfn.XLOOKUP($D938,products!$A:$A,products!C:C,,0)</f>
        <v>D</v>
      </c>
      <c r="P938">
        <f>_xlfn.XLOOKUP($D938,products!$A:$A,products!D:D,,0)</f>
        <v>0.5</v>
      </c>
      <c r="Q938">
        <f>_xlfn.XLOOKUP($D938,products!$A:$A,products!E:E,,0)</f>
        <v>7.77</v>
      </c>
      <c r="R938">
        <f>_xlfn.XLOOKUP($D938,products!$A:$A,products!F:F,,0)</f>
        <v>1.5539999999999998</v>
      </c>
      <c r="S938">
        <f>_xlfn.XLOOKUP($D938,products!$A:$A,products!G:G,,0)</f>
        <v>1.0101</v>
      </c>
      <c r="T938">
        <f t="shared" si="14"/>
        <v>23.31</v>
      </c>
    </row>
    <row r="939" spans="1:20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t="str">
        <f>IF(_xlfn.XLOOKUP($C939,customers!$A:$A,customers!B:B," ",0) = 0, "N/A", _xlfn.XLOOKUP($C939,customers!$A:$A,customers!B:B," ",0))</f>
        <v>Devland Gritton</v>
      </c>
      <c r="G939" t="str">
        <f>IF(_xlfn.XLOOKUP($C939,customers!$A:$A,customers!C:C," ",0) = 0, "N/A", _xlfn.XLOOKUP(C939,customers!$A:$A,customers!C:C," ",0))</f>
        <v>dgrittonq0@nydailynews.com</v>
      </c>
      <c r="H939" t="str">
        <f>IF(_xlfn.XLOOKUP(C939,customers!A:A,customers!D:D," ",0) = 0, "N/A", _xlfn.XLOOKUP(C939,customers!A:A,customers!D:D," ",0))</f>
        <v>+1 (626) 968-5148</v>
      </c>
      <c r="I939" t="str">
        <f>IF(_xlfn.XLOOKUP($C939,customers!$A:$A,customers!E:E," ",0) = 0, "N/A", _xlfn.XLOOKUP($C939,customers!$A:$A,customers!E:E," ",0))</f>
        <v>095 Jenna Junction</v>
      </c>
      <c r="J939" t="str">
        <f>IF(_xlfn.XLOOKUP($C939,customers!$A:$A,customers!F:F," ",0) = 0, "N/A", _xlfn.XLOOKUP($C939,customers!$A:$A,customers!F:F," ",0))</f>
        <v>Pasadena</v>
      </c>
      <c r="K939" t="str">
        <f>IF(_xlfn.XLOOKUP($C939,customers!$A:$A,customers!G:G," ",0) = 0, "N/A", _xlfn.XLOOKUP($C939,customers!$A:$A,customers!G:G," ",0))</f>
        <v>United States</v>
      </c>
      <c r="L939">
        <f>IF(_xlfn.XLOOKUP($C939,customers!$A:$A,customers!H:H," ",0) = 0, "N/A", _xlfn.XLOOKUP($C939,customers!$A:$A,customers!H:H," ",0))</f>
        <v>91117</v>
      </c>
      <c r="M939" t="str">
        <f>IF(_xlfn.XLOOKUP($C939,customers!$A:$A,customers!I:I," ",0) = 0, "N/A", _xlfn.XLOOKUP($C939,customers!$A:$A,customers!I:I," ",0))</f>
        <v>Yes</v>
      </c>
      <c r="N939" t="str">
        <f>_xlfn.XLOOKUP($D939,products!$A:$A,products!B:B,,0)</f>
        <v>Rob</v>
      </c>
      <c r="O939" t="str">
        <f>_xlfn.XLOOKUP($D939,products!$A:$A,products!C:C,,0)</f>
        <v>M</v>
      </c>
      <c r="P939">
        <f>_xlfn.XLOOKUP($D939,products!$A:$A,products!D:D,,0)</f>
        <v>2.5</v>
      </c>
      <c r="Q939">
        <f>_xlfn.XLOOKUP($D939,products!$A:$A,products!E:E,,0)</f>
        <v>22.884999999999998</v>
      </c>
      <c r="R939">
        <f>_xlfn.XLOOKUP($D939,products!$A:$A,products!F:F,,0)</f>
        <v>0.91539999999999988</v>
      </c>
      <c r="S939">
        <f>_xlfn.XLOOKUP($D939,products!$A:$A,products!G:G,,0)</f>
        <v>1.3730999999999998</v>
      </c>
      <c r="T939">
        <f t="shared" si="14"/>
        <v>91.539999999999992</v>
      </c>
    </row>
    <row r="940" spans="1:20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t="str">
        <f>IF(_xlfn.XLOOKUP($C940,customers!$A:$A,customers!B:B," ",0) = 0, "N/A", _xlfn.XLOOKUP($C940,customers!$A:$A,customers!B:B," ",0))</f>
        <v>Dell Gut</v>
      </c>
      <c r="G940" t="str">
        <f>IF(_xlfn.XLOOKUP($C940,customers!$A:$A,customers!C:C," ",0) = 0, "N/A", _xlfn.XLOOKUP(C940,customers!$A:$A,customers!C:C," ",0))</f>
        <v>dgutq2@umich.edu</v>
      </c>
      <c r="H940" t="str">
        <f>IF(_xlfn.XLOOKUP(C940,customers!A:A,customers!D:D," ",0) = 0, "N/A", _xlfn.XLOOKUP(C940,customers!A:A,customers!D:D," ",0))</f>
        <v>+1 (281) 648-9915</v>
      </c>
      <c r="I940" t="str">
        <f>IF(_xlfn.XLOOKUP($C940,customers!$A:$A,customers!E:E," ",0) = 0, "N/A", _xlfn.XLOOKUP($C940,customers!$A:$A,customers!E:E," ",0))</f>
        <v>30506 Bowman Avenue</v>
      </c>
      <c r="J940" t="str">
        <f>IF(_xlfn.XLOOKUP($C940,customers!$A:$A,customers!F:F," ",0) = 0, "N/A", _xlfn.XLOOKUP($C940,customers!$A:$A,customers!F:F," ",0))</f>
        <v>Houston</v>
      </c>
      <c r="K940" t="str">
        <f>IF(_xlfn.XLOOKUP($C940,customers!$A:$A,customers!G:G," ",0) = 0, "N/A", _xlfn.XLOOKUP($C940,customers!$A:$A,customers!G:G," ",0))</f>
        <v>United States</v>
      </c>
      <c r="L940">
        <f>IF(_xlfn.XLOOKUP($C940,customers!$A:$A,customers!H:H," ",0) = 0, "N/A", _xlfn.XLOOKUP($C940,customers!$A:$A,customers!H:H," ",0))</f>
        <v>77293</v>
      </c>
      <c r="M940" t="str">
        <f>IF(_xlfn.XLOOKUP($C940,customers!$A:$A,customers!I:I," ",0) = 0, "N/A", _xlfn.XLOOKUP($C940,customers!$A:$A,customers!I:I," ",0))</f>
        <v>Yes</v>
      </c>
      <c r="N940" t="str">
        <f>_xlfn.XLOOKUP($D940,products!$A:$A,products!B:B,,0)</f>
        <v>Exc</v>
      </c>
      <c r="O940" t="str">
        <f>_xlfn.XLOOKUP($D940,products!$A:$A,products!C:C,,0)</f>
        <v>L</v>
      </c>
      <c r="P940">
        <f>_xlfn.XLOOKUP($D940,products!$A:$A,products!D:D,,0)</f>
        <v>1</v>
      </c>
      <c r="Q940">
        <f>_xlfn.XLOOKUP($D940,products!$A:$A,products!E:E,,0)</f>
        <v>14.85</v>
      </c>
      <c r="R940">
        <f>_xlfn.XLOOKUP($D940,products!$A:$A,products!F:F,,0)</f>
        <v>1.4849999999999999</v>
      </c>
      <c r="S940">
        <f>_xlfn.XLOOKUP($D940,products!$A:$A,products!G:G,,0)</f>
        <v>1.6335</v>
      </c>
      <c r="T940">
        <f t="shared" si="14"/>
        <v>74.25</v>
      </c>
    </row>
    <row r="941" spans="1:20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t="str">
        <f>IF(_xlfn.XLOOKUP($C941,customers!$A:$A,customers!B:B," ",0) = 0, "N/A", _xlfn.XLOOKUP($C941,customers!$A:$A,customers!B:B," ",0))</f>
        <v>Willy Pummery</v>
      </c>
      <c r="G941" t="str">
        <f>IF(_xlfn.XLOOKUP($C941,customers!$A:$A,customers!C:C," ",0) = 0, "N/A", _xlfn.XLOOKUP(C941,customers!$A:$A,customers!C:C," ",0))</f>
        <v>wpummeryq3@topsy.com</v>
      </c>
      <c r="H941" t="str">
        <f>IF(_xlfn.XLOOKUP(C941,customers!A:A,customers!D:D," ",0) = 0, "N/A", _xlfn.XLOOKUP(C941,customers!A:A,customers!D:D," ",0))</f>
        <v>+1 (231) 416-9594</v>
      </c>
      <c r="I941" t="str">
        <f>IF(_xlfn.XLOOKUP($C941,customers!$A:$A,customers!E:E," ",0) = 0, "N/A", _xlfn.XLOOKUP($C941,customers!$A:$A,customers!E:E," ",0))</f>
        <v>9795 Acker Plaza</v>
      </c>
      <c r="J941" t="str">
        <f>IF(_xlfn.XLOOKUP($C941,customers!$A:$A,customers!F:F," ",0) = 0, "N/A", _xlfn.XLOOKUP($C941,customers!$A:$A,customers!F:F," ",0))</f>
        <v>Muskegon</v>
      </c>
      <c r="K941" t="str">
        <f>IF(_xlfn.XLOOKUP($C941,customers!$A:$A,customers!G:G," ",0) = 0, "N/A", _xlfn.XLOOKUP($C941,customers!$A:$A,customers!G:G," ",0))</f>
        <v>United States</v>
      </c>
      <c r="L941">
        <f>IF(_xlfn.XLOOKUP($C941,customers!$A:$A,customers!H:H," ",0) = 0, "N/A", _xlfn.XLOOKUP($C941,customers!$A:$A,customers!H:H," ",0))</f>
        <v>49444</v>
      </c>
      <c r="M941" t="str">
        <f>IF(_xlfn.XLOOKUP($C941,customers!$A:$A,customers!I:I," ",0) = 0, "N/A", _xlfn.XLOOKUP($C941,customers!$A:$A,customers!I:I," ",0))</f>
        <v>No</v>
      </c>
      <c r="N941" t="str">
        <f>_xlfn.XLOOKUP($D941,products!$A:$A,products!B:B,,0)</f>
        <v>Lib</v>
      </c>
      <c r="O941" t="str">
        <f>_xlfn.XLOOKUP($D941,products!$A:$A,products!C:C,,0)</f>
        <v>L</v>
      </c>
      <c r="P941">
        <f>_xlfn.XLOOKUP($D941,products!$A:$A,products!D:D,,0)</f>
        <v>0.2</v>
      </c>
      <c r="Q941">
        <f>_xlfn.XLOOKUP($D941,products!$A:$A,products!E:E,,0)</f>
        <v>4.7549999999999999</v>
      </c>
      <c r="R941">
        <f>_xlfn.XLOOKUP($D941,products!$A:$A,products!F:F,,0)</f>
        <v>2.3774999999999999</v>
      </c>
      <c r="S941">
        <f>_xlfn.XLOOKUP($D941,products!$A:$A,products!G:G,,0)</f>
        <v>0.61814999999999998</v>
      </c>
      <c r="T941">
        <f t="shared" si="14"/>
        <v>28.53</v>
      </c>
    </row>
    <row r="942" spans="1:20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t="str">
        <f>IF(_xlfn.XLOOKUP($C942,customers!$A:$A,customers!B:B," ",0) = 0, "N/A", _xlfn.XLOOKUP($C942,customers!$A:$A,customers!B:B," ",0))</f>
        <v>Geoffrey Siuda</v>
      </c>
      <c r="G942" t="str">
        <f>IF(_xlfn.XLOOKUP($C942,customers!$A:$A,customers!C:C," ",0) = 0, "N/A", _xlfn.XLOOKUP(C942,customers!$A:$A,customers!C:C," ",0))</f>
        <v>gsiudaq4@nytimes.com</v>
      </c>
      <c r="H942" t="str">
        <f>IF(_xlfn.XLOOKUP(C942,customers!A:A,customers!D:D," ",0) = 0, "N/A", _xlfn.XLOOKUP(C942,customers!A:A,customers!D:D," ",0))</f>
        <v>+1 (202) 315-8135</v>
      </c>
      <c r="I942" t="str">
        <f>IF(_xlfn.XLOOKUP($C942,customers!$A:$A,customers!E:E," ",0) = 0, "N/A", _xlfn.XLOOKUP($C942,customers!$A:$A,customers!E:E," ",0))</f>
        <v>64284 Pearson Parkway</v>
      </c>
      <c r="J942" t="str">
        <f>IF(_xlfn.XLOOKUP($C942,customers!$A:$A,customers!F:F," ",0) = 0, "N/A", _xlfn.XLOOKUP($C942,customers!$A:$A,customers!F:F," ",0))</f>
        <v>Washington</v>
      </c>
      <c r="K942" t="str">
        <f>IF(_xlfn.XLOOKUP($C942,customers!$A:$A,customers!G:G," ",0) = 0, "N/A", _xlfn.XLOOKUP($C942,customers!$A:$A,customers!G:G," ",0))</f>
        <v>United States</v>
      </c>
      <c r="L942">
        <f>IF(_xlfn.XLOOKUP($C942,customers!$A:$A,customers!H:H," ",0) = 0, "N/A", _xlfn.XLOOKUP($C942,customers!$A:$A,customers!H:H," ",0))</f>
        <v>20380</v>
      </c>
      <c r="M942" t="str">
        <f>IF(_xlfn.XLOOKUP($C942,customers!$A:$A,customers!I:I," ",0) = 0, "N/A", _xlfn.XLOOKUP($C942,customers!$A:$A,customers!I:I," ",0))</f>
        <v>Yes</v>
      </c>
      <c r="N942" t="str">
        <f>_xlfn.XLOOKUP($D942,products!$A:$A,products!B:B,,0)</f>
        <v>Rob</v>
      </c>
      <c r="O942" t="str">
        <f>_xlfn.XLOOKUP($D942,products!$A:$A,products!C:C,,0)</f>
        <v>L</v>
      </c>
      <c r="P942">
        <f>_xlfn.XLOOKUP($D942,products!$A:$A,products!D:D,,0)</f>
        <v>0.5</v>
      </c>
      <c r="Q942">
        <f>_xlfn.XLOOKUP($D942,products!$A:$A,products!E:E,,0)</f>
        <v>7.169999999999999</v>
      </c>
      <c r="R942">
        <f>_xlfn.XLOOKUP($D942,products!$A:$A,products!F:F,,0)</f>
        <v>1.4339999999999997</v>
      </c>
      <c r="S942">
        <f>_xlfn.XLOOKUP($D942,products!$A:$A,products!G:G,,0)</f>
        <v>0.43019999999999992</v>
      </c>
      <c r="T942">
        <f t="shared" si="14"/>
        <v>14.339999999999998</v>
      </c>
    </row>
    <row r="943" spans="1:20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t="str">
        <f>IF(_xlfn.XLOOKUP($C943,customers!$A:$A,customers!B:B," ",0) = 0, "N/A", _xlfn.XLOOKUP($C943,customers!$A:$A,customers!B:B," ",0))</f>
        <v>Henderson Crowne</v>
      </c>
      <c r="G943" t="str">
        <f>IF(_xlfn.XLOOKUP($C943,customers!$A:$A,customers!C:C," ",0) = 0, "N/A", _xlfn.XLOOKUP(C943,customers!$A:$A,customers!C:C," ",0))</f>
        <v>hcrowneq5@wufoo.com</v>
      </c>
      <c r="H943" t="str">
        <f>IF(_xlfn.XLOOKUP(C943,customers!A:A,customers!D:D," ",0) = 0, "N/A", _xlfn.XLOOKUP(C943,customers!A:A,customers!D:D," ",0))</f>
        <v>+353 (476) 525-5512</v>
      </c>
      <c r="I943" t="str">
        <f>IF(_xlfn.XLOOKUP($C943,customers!$A:$A,customers!E:E," ",0) = 0, "N/A", _xlfn.XLOOKUP($C943,customers!$A:$A,customers!E:E," ",0))</f>
        <v>706 Eagan Lane</v>
      </c>
      <c r="J943" t="str">
        <f>IF(_xlfn.XLOOKUP($C943,customers!$A:$A,customers!F:F," ",0) = 0, "N/A", _xlfn.XLOOKUP($C943,customers!$A:$A,customers!F:F," ",0))</f>
        <v>Sallins</v>
      </c>
      <c r="K943" t="str">
        <f>IF(_xlfn.XLOOKUP($C943,customers!$A:$A,customers!G:G," ",0) = 0, "N/A", _xlfn.XLOOKUP($C943,customers!$A:$A,customers!G:G," ",0))</f>
        <v>Ireland</v>
      </c>
      <c r="L943" t="str">
        <f>IF(_xlfn.XLOOKUP($C943,customers!$A:$A,customers!H:H," ",0) = 0, "N/A", _xlfn.XLOOKUP($C943,customers!$A:$A,customers!H:H," ",0))</f>
        <v>W91</v>
      </c>
      <c r="M943" t="str">
        <f>IF(_xlfn.XLOOKUP($C943,customers!$A:$A,customers!I:I," ",0) = 0, "N/A", _xlfn.XLOOKUP($C943,customers!$A:$A,customers!I:I," ",0))</f>
        <v>Yes</v>
      </c>
      <c r="N943" t="str">
        <f>_xlfn.XLOOKUP($D943,products!$A:$A,products!B:B,,0)</f>
        <v>Ara</v>
      </c>
      <c r="O943" t="str">
        <f>_xlfn.XLOOKUP($D943,products!$A:$A,products!C:C,,0)</f>
        <v>L</v>
      </c>
      <c r="P943">
        <f>_xlfn.XLOOKUP($D943,products!$A:$A,products!D:D,,0)</f>
        <v>0.5</v>
      </c>
      <c r="Q943">
        <f>_xlfn.XLOOKUP($D943,products!$A:$A,products!E:E,,0)</f>
        <v>7.77</v>
      </c>
      <c r="R943">
        <f>_xlfn.XLOOKUP($D943,products!$A:$A,products!F:F,,0)</f>
        <v>1.5539999999999998</v>
      </c>
      <c r="S943">
        <f>_xlfn.XLOOKUP($D943,products!$A:$A,products!G:G,,0)</f>
        <v>0.69929999999999992</v>
      </c>
      <c r="T943">
        <f t="shared" si="14"/>
        <v>15.54</v>
      </c>
    </row>
    <row r="944" spans="1:20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t="str">
        <f>IF(_xlfn.XLOOKUP($C944,customers!$A:$A,customers!B:B," ",0) = 0, "N/A", _xlfn.XLOOKUP($C944,customers!$A:$A,customers!B:B," ",0))</f>
        <v>Vernor Pawsey</v>
      </c>
      <c r="G944" t="str">
        <f>IF(_xlfn.XLOOKUP($C944,customers!$A:$A,customers!C:C," ",0) = 0, "N/A", _xlfn.XLOOKUP(C944,customers!$A:$A,customers!C:C," ",0))</f>
        <v>vpawseyq6@tiny.cc</v>
      </c>
      <c r="H944" t="str">
        <f>IF(_xlfn.XLOOKUP(C944,customers!A:A,customers!D:D," ",0) = 0, "N/A", _xlfn.XLOOKUP(C944,customers!A:A,customers!D:D," ",0))</f>
        <v>+1 (478) 568-4944</v>
      </c>
      <c r="I944" t="str">
        <f>IF(_xlfn.XLOOKUP($C944,customers!$A:$A,customers!E:E," ",0) = 0, "N/A", _xlfn.XLOOKUP($C944,customers!$A:$A,customers!E:E," ",0))</f>
        <v>883 Eagan Point</v>
      </c>
      <c r="J944" t="str">
        <f>IF(_xlfn.XLOOKUP($C944,customers!$A:$A,customers!F:F," ",0) = 0, "N/A", _xlfn.XLOOKUP($C944,customers!$A:$A,customers!F:F," ",0))</f>
        <v>Macon</v>
      </c>
      <c r="K944" t="str">
        <f>IF(_xlfn.XLOOKUP($C944,customers!$A:$A,customers!G:G," ",0) = 0, "N/A", _xlfn.XLOOKUP($C944,customers!$A:$A,customers!G:G," ",0))</f>
        <v>United States</v>
      </c>
      <c r="L944">
        <f>IF(_xlfn.XLOOKUP($C944,customers!$A:$A,customers!H:H," ",0) = 0, "N/A", _xlfn.XLOOKUP($C944,customers!$A:$A,customers!H:H," ",0))</f>
        <v>31205</v>
      </c>
      <c r="M944" t="str">
        <f>IF(_xlfn.XLOOKUP($C944,customers!$A:$A,customers!I:I," ",0) = 0, "N/A", _xlfn.XLOOKUP($C944,customers!$A:$A,customers!I:I," ",0))</f>
        <v>No</v>
      </c>
      <c r="N944" t="str">
        <f>_xlfn.XLOOKUP($D944,products!$A:$A,products!B:B,,0)</f>
        <v>Rob</v>
      </c>
      <c r="O944" t="str">
        <f>_xlfn.XLOOKUP($D944,products!$A:$A,products!C:C,,0)</f>
        <v>L</v>
      </c>
      <c r="P944">
        <f>_xlfn.XLOOKUP($D944,products!$A:$A,products!D:D,,0)</f>
        <v>1</v>
      </c>
      <c r="Q944">
        <f>_xlfn.XLOOKUP($D944,products!$A:$A,products!E:E,,0)</f>
        <v>11.95</v>
      </c>
      <c r="R944">
        <f>_xlfn.XLOOKUP($D944,products!$A:$A,products!F:F,,0)</f>
        <v>1.1949999999999998</v>
      </c>
      <c r="S944">
        <f>_xlfn.XLOOKUP($D944,products!$A:$A,products!G:G,,0)</f>
        <v>0.71699999999999997</v>
      </c>
      <c r="T944">
        <f t="shared" si="14"/>
        <v>35.849999999999994</v>
      </c>
    </row>
    <row r="945" spans="1:20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t="str">
        <f>IF(_xlfn.XLOOKUP($C945,customers!$A:$A,customers!B:B," ",0) = 0, "N/A", _xlfn.XLOOKUP($C945,customers!$A:$A,customers!B:B," ",0))</f>
        <v>Augustin Waterhouse</v>
      </c>
      <c r="G945" t="str">
        <f>IF(_xlfn.XLOOKUP($C945,customers!$A:$A,customers!C:C," ",0) = 0, "N/A", _xlfn.XLOOKUP(C945,customers!$A:$A,customers!C:C," ",0))</f>
        <v>awaterhouseq7@istockphoto.com</v>
      </c>
      <c r="H945" t="str">
        <f>IF(_xlfn.XLOOKUP(C945,customers!A:A,customers!D:D," ",0) = 0, "N/A", _xlfn.XLOOKUP(C945,customers!A:A,customers!D:D," ",0))</f>
        <v>+1 (318) 129-0806</v>
      </c>
      <c r="I945" t="str">
        <f>IF(_xlfn.XLOOKUP($C945,customers!$A:$A,customers!E:E," ",0) = 0, "N/A", _xlfn.XLOOKUP($C945,customers!$A:$A,customers!E:E," ",0))</f>
        <v>23530 Lake View Trail</v>
      </c>
      <c r="J945" t="str">
        <f>IF(_xlfn.XLOOKUP($C945,customers!$A:$A,customers!F:F," ",0) = 0, "N/A", _xlfn.XLOOKUP($C945,customers!$A:$A,customers!F:F," ",0))</f>
        <v>Shreveport</v>
      </c>
      <c r="K945" t="str">
        <f>IF(_xlfn.XLOOKUP($C945,customers!$A:$A,customers!G:G," ",0) = 0, "N/A", _xlfn.XLOOKUP($C945,customers!$A:$A,customers!G:G," ",0))</f>
        <v>United States</v>
      </c>
      <c r="L945">
        <f>IF(_xlfn.XLOOKUP($C945,customers!$A:$A,customers!H:H," ",0) = 0, "N/A", _xlfn.XLOOKUP($C945,customers!$A:$A,customers!H:H," ",0))</f>
        <v>71105</v>
      </c>
      <c r="M945" t="str">
        <f>IF(_xlfn.XLOOKUP($C945,customers!$A:$A,customers!I:I," ",0) = 0, "N/A", _xlfn.XLOOKUP($C945,customers!$A:$A,customers!I:I," ",0))</f>
        <v>No</v>
      </c>
      <c r="N945" t="str">
        <f>_xlfn.XLOOKUP($D945,products!$A:$A,products!B:B,,0)</f>
        <v>Ara</v>
      </c>
      <c r="O945" t="str">
        <f>_xlfn.XLOOKUP($D945,products!$A:$A,products!C:C,,0)</f>
        <v>L</v>
      </c>
      <c r="P945">
        <f>_xlfn.XLOOKUP($D945,products!$A:$A,products!D:D,,0)</f>
        <v>0.5</v>
      </c>
      <c r="Q945">
        <f>_xlfn.XLOOKUP($D945,products!$A:$A,products!E:E,,0)</f>
        <v>7.77</v>
      </c>
      <c r="R945">
        <f>_xlfn.XLOOKUP($D945,products!$A:$A,products!F:F,,0)</f>
        <v>1.5539999999999998</v>
      </c>
      <c r="S945">
        <f>_xlfn.XLOOKUP($D945,products!$A:$A,products!G:G,,0)</f>
        <v>0.69929999999999992</v>
      </c>
      <c r="T945">
        <f t="shared" si="14"/>
        <v>46.62</v>
      </c>
    </row>
    <row r="946" spans="1:20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t="str">
        <f>IF(_xlfn.XLOOKUP($C946,customers!$A:$A,customers!B:B," ",0) = 0, "N/A", _xlfn.XLOOKUP($C946,customers!$A:$A,customers!B:B," ",0))</f>
        <v>Fanchon Haughian</v>
      </c>
      <c r="G946" t="str">
        <f>IF(_xlfn.XLOOKUP($C946,customers!$A:$A,customers!C:C," ",0) = 0, "N/A", _xlfn.XLOOKUP(C946,customers!$A:$A,customers!C:C," ",0))</f>
        <v>fhaughianq8@1688.com</v>
      </c>
      <c r="H946" t="str">
        <f>IF(_xlfn.XLOOKUP(C946,customers!A:A,customers!D:D," ",0) = 0, "N/A", _xlfn.XLOOKUP(C946,customers!A:A,customers!D:D," ",0))</f>
        <v>+1 (253) 974-5538</v>
      </c>
      <c r="I946" t="str">
        <f>IF(_xlfn.XLOOKUP($C946,customers!$A:$A,customers!E:E," ",0) = 0, "N/A", _xlfn.XLOOKUP($C946,customers!$A:$A,customers!E:E," ",0))</f>
        <v>2017 Ronald Regan Trail</v>
      </c>
      <c r="J946" t="str">
        <f>IF(_xlfn.XLOOKUP($C946,customers!$A:$A,customers!F:F," ",0) = 0, "N/A", _xlfn.XLOOKUP($C946,customers!$A:$A,customers!F:F," ",0))</f>
        <v>Tacoma</v>
      </c>
      <c r="K946" t="str">
        <f>IF(_xlfn.XLOOKUP($C946,customers!$A:$A,customers!G:G," ",0) = 0, "N/A", _xlfn.XLOOKUP($C946,customers!$A:$A,customers!G:G," ",0))</f>
        <v>United States</v>
      </c>
      <c r="L946">
        <f>IF(_xlfn.XLOOKUP($C946,customers!$A:$A,customers!H:H," ",0) = 0, "N/A", _xlfn.XLOOKUP($C946,customers!$A:$A,customers!H:H," ",0))</f>
        <v>98405</v>
      </c>
      <c r="M946" t="str">
        <f>IF(_xlfn.XLOOKUP($C946,customers!$A:$A,customers!I:I," ",0) = 0, "N/A", _xlfn.XLOOKUP($C946,customers!$A:$A,customers!I:I," ",0))</f>
        <v>No</v>
      </c>
      <c r="N946" t="str">
        <f>_xlfn.XLOOKUP($D946,products!$A:$A,products!B:B,,0)</f>
        <v>Rob</v>
      </c>
      <c r="O946" t="str">
        <f>_xlfn.XLOOKUP($D946,products!$A:$A,products!C:C,,0)</f>
        <v>L</v>
      </c>
      <c r="P946">
        <f>_xlfn.XLOOKUP($D946,products!$A:$A,products!D:D,,0)</f>
        <v>0.5</v>
      </c>
      <c r="Q946">
        <f>_xlfn.XLOOKUP($D946,products!$A:$A,products!E:E,,0)</f>
        <v>7.169999999999999</v>
      </c>
      <c r="R946">
        <f>_xlfn.XLOOKUP($D946,products!$A:$A,products!F:F,,0)</f>
        <v>1.4339999999999997</v>
      </c>
      <c r="S946">
        <f>_xlfn.XLOOKUP($D946,products!$A:$A,products!G:G,,0)</f>
        <v>0.43019999999999992</v>
      </c>
      <c r="T946">
        <f t="shared" si="14"/>
        <v>35.849999999999994</v>
      </c>
    </row>
    <row r="947" spans="1:20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t="str">
        <f>IF(_xlfn.XLOOKUP($C947,customers!$A:$A,customers!B:B," ",0) = 0, "N/A", _xlfn.XLOOKUP($C947,customers!$A:$A,customers!B:B," ",0))</f>
        <v>Jaimie Hatz</v>
      </c>
      <c r="G947" t="str">
        <f>IF(_xlfn.XLOOKUP($C947,customers!$A:$A,customers!C:C," ",0) = 0, "N/A", _xlfn.XLOOKUP(C947,customers!$A:$A,customers!C:C," ",0))</f>
        <v>N/A</v>
      </c>
      <c r="H947" t="str">
        <f>IF(_xlfn.XLOOKUP(C947,customers!A:A,customers!D:D," ",0) = 0, "N/A", _xlfn.XLOOKUP(C947,customers!A:A,customers!D:D," ",0))</f>
        <v>+1 (915) 920-9318</v>
      </c>
      <c r="I947" t="str">
        <f>IF(_xlfn.XLOOKUP($C947,customers!$A:$A,customers!E:E," ",0) = 0, "N/A", _xlfn.XLOOKUP($C947,customers!$A:$A,customers!E:E," ",0))</f>
        <v>3 Atwood Avenue</v>
      </c>
      <c r="J947" t="str">
        <f>IF(_xlfn.XLOOKUP($C947,customers!$A:$A,customers!F:F," ",0) = 0, "N/A", _xlfn.XLOOKUP($C947,customers!$A:$A,customers!F:F," ",0))</f>
        <v>El Paso</v>
      </c>
      <c r="K947" t="str">
        <f>IF(_xlfn.XLOOKUP($C947,customers!$A:$A,customers!G:G," ",0) = 0, "N/A", _xlfn.XLOOKUP($C947,customers!$A:$A,customers!G:G," ",0))</f>
        <v>United States</v>
      </c>
      <c r="L947">
        <f>IF(_xlfn.XLOOKUP($C947,customers!$A:$A,customers!H:H," ",0) = 0, "N/A", _xlfn.XLOOKUP($C947,customers!$A:$A,customers!H:H," ",0))</f>
        <v>79934</v>
      </c>
      <c r="M947" t="str">
        <f>IF(_xlfn.XLOOKUP($C947,customers!$A:$A,customers!I:I," ",0) = 0, "N/A", _xlfn.XLOOKUP($C947,customers!$A:$A,customers!I:I," ",0))</f>
        <v>No</v>
      </c>
      <c r="N947" t="str">
        <f>_xlfn.XLOOKUP($D947,products!$A:$A,products!B:B,,0)</f>
        <v>Lib</v>
      </c>
      <c r="O947" t="str">
        <f>_xlfn.XLOOKUP($D947,products!$A:$A,products!C:C,,0)</f>
        <v>D</v>
      </c>
      <c r="P947">
        <f>_xlfn.XLOOKUP($D947,products!$A:$A,products!D:D,,0)</f>
        <v>2.5</v>
      </c>
      <c r="Q947">
        <f>_xlfn.XLOOKUP($D947,products!$A:$A,products!E:E,,0)</f>
        <v>29.784999999999997</v>
      </c>
      <c r="R947">
        <f>_xlfn.XLOOKUP($D947,products!$A:$A,products!F:F,,0)</f>
        <v>1.1913999999999998</v>
      </c>
      <c r="S947">
        <f>_xlfn.XLOOKUP($D947,products!$A:$A,products!G:G,,0)</f>
        <v>3.8720499999999998</v>
      </c>
      <c r="T947">
        <f t="shared" si="14"/>
        <v>119.13999999999999</v>
      </c>
    </row>
    <row r="948" spans="1:20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t="str">
        <f>IF(_xlfn.XLOOKUP($C948,customers!$A:$A,customers!B:B," ",0) = 0, "N/A", _xlfn.XLOOKUP($C948,customers!$A:$A,customers!B:B," ",0))</f>
        <v>Edeline Edney</v>
      </c>
      <c r="G948" t="str">
        <f>IF(_xlfn.XLOOKUP($C948,customers!$A:$A,customers!C:C," ",0) = 0, "N/A", _xlfn.XLOOKUP(C948,customers!$A:$A,customers!C:C," ",0))</f>
        <v>N/A</v>
      </c>
      <c r="H948" t="str">
        <f>IF(_xlfn.XLOOKUP(C948,customers!A:A,customers!D:D," ",0) = 0, "N/A", _xlfn.XLOOKUP(C948,customers!A:A,customers!D:D," ",0))</f>
        <v>+1 (205) 866-7629</v>
      </c>
      <c r="I948" t="str">
        <f>IF(_xlfn.XLOOKUP($C948,customers!$A:$A,customers!E:E," ",0) = 0, "N/A", _xlfn.XLOOKUP($C948,customers!$A:$A,customers!E:E," ",0))</f>
        <v>43 Crest Line Road</v>
      </c>
      <c r="J948" t="str">
        <f>IF(_xlfn.XLOOKUP($C948,customers!$A:$A,customers!F:F," ",0) = 0, "N/A", _xlfn.XLOOKUP($C948,customers!$A:$A,customers!F:F," ",0))</f>
        <v>Birmingham</v>
      </c>
      <c r="K948" t="str">
        <f>IF(_xlfn.XLOOKUP($C948,customers!$A:$A,customers!G:G," ",0) = 0, "N/A", _xlfn.XLOOKUP($C948,customers!$A:$A,customers!G:G," ",0))</f>
        <v>United States</v>
      </c>
      <c r="L948">
        <f>IF(_xlfn.XLOOKUP($C948,customers!$A:$A,customers!H:H," ",0) = 0, "N/A", _xlfn.XLOOKUP($C948,customers!$A:$A,customers!H:H," ",0))</f>
        <v>35263</v>
      </c>
      <c r="M948" t="str">
        <f>IF(_xlfn.XLOOKUP($C948,customers!$A:$A,customers!I:I," ",0) = 0, "N/A", _xlfn.XLOOKUP($C948,customers!$A:$A,customers!I:I," ",0))</f>
        <v>No</v>
      </c>
      <c r="N948" t="str">
        <f>_xlfn.XLOOKUP($D948,products!$A:$A,products!B:B,,0)</f>
        <v>Lib</v>
      </c>
      <c r="O948" t="str">
        <f>_xlfn.XLOOKUP($D948,products!$A:$A,products!C:C,,0)</f>
        <v>D</v>
      </c>
      <c r="P948">
        <f>_xlfn.XLOOKUP($D948,products!$A:$A,products!D:D,,0)</f>
        <v>0.5</v>
      </c>
      <c r="Q948">
        <f>_xlfn.XLOOKUP($D948,products!$A:$A,products!E:E,,0)</f>
        <v>7.77</v>
      </c>
      <c r="R948">
        <f>_xlfn.XLOOKUP($D948,products!$A:$A,products!F:F,,0)</f>
        <v>1.5539999999999998</v>
      </c>
      <c r="S948">
        <f>_xlfn.XLOOKUP($D948,products!$A:$A,products!G:G,,0)</f>
        <v>1.0101</v>
      </c>
      <c r="T948">
        <f t="shared" si="14"/>
        <v>23.31</v>
      </c>
    </row>
    <row r="949" spans="1:20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t="str">
        <f>IF(_xlfn.XLOOKUP($C949,customers!$A:$A,customers!B:B," ",0) = 0, "N/A", _xlfn.XLOOKUP($C949,customers!$A:$A,customers!B:B," ",0))</f>
        <v>Rickie Faltin</v>
      </c>
      <c r="G949" t="str">
        <f>IF(_xlfn.XLOOKUP($C949,customers!$A:$A,customers!C:C," ",0) = 0, "N/A", _xlfn.XLOOKUP(C949,customers!$A:$A,customers!C:C," ",0))</f>
        <v>rfaltinqb@topsy.com</v>
      </c>
      <c r="H949" t="str">
        <f>IF(_xlfn.XLOOKUP(C949,customers!A:A,customers!D:D," ",0) = 0, "N/A", _xlfn.XLOOKUP(C949,customers!A:A,customers!D:D," ",0))</f>
        <v>N/A</v>
      </c>
      <c r="I949" t="str">
        <f>IF(_xlfn.XLOOKUP($C949,customers!$A:$A,customers!E:E," ",0) = 0, "N/A", _xlfn.XLOOKUP($C949,customers!$A:$A,customers!E:E," ",0))</f>
        <v>2 Laurel Drive</v>
      </c>
      <c r="J949" t="str">
        <f>IF(_xlfn.XLOOKUP($C949,customers!$A:$A,customers!F:F," ",0) = 0, "N/A", _xlfn.XLOOKUP($C949,customers!$A:$A,customers!F:F," ",0))</f>
        <v>Portumna</v>
      </c>
      <c r="K949" t="str">
        <f>IF(_xlfn.XLOOKUP($C949,customers!$A:$A,customers!G:G," ",0) = 0, "N/A", _xlfn.XLOOKUP($C949,customers!$A:$A,customers!G:G," ",0))</f>
        <v>Ireland</v>
      </c>
      <c r="L949" t="str">
        <f>IF(_xlfn.XLOOKUP($C949,customers!$A:$A,customers!H:H," ",0) = 0, "N/A", _xlfn.XLOOKUP($C949,customers!$A:$A,customers!H:H," ",0))</f>
        <v>V31</v>
      </c>
      <c r="M949" t="str">
        <f>IF(_xlfn.XLOOKUP($C949,customers!$A:$A,customers!I:I," ",0) = 0, "N/A", _xlfn.XLOOKUP($C949,customers!$A:$A,customers!I:I," ",0))</f>
        <v>No</v>
      </c>
      <c r="N949" t="str">
        <f>_xlfn.XLOOKUP($D949,products!$A:$A,products!B:B,,0)</f>
        <v>Ara</v>
      </c>
      <c r="O949" t="str">
        <f>_xlfn.XLOOKUP($D949,products!$A:$A,products!C:C,,0)</f>
        <v>M</v>
      </c>
      <c r="P949">
        <f>_xlfn.XLOOKUP($D949,products!$A:$A,products!D:D,,0)</f>
        <v>1</v>
      </c>
      <c r="Q949">
        <f>_xlfn.XLOOKUP($D949,products!$A:$A,products!E:E,,0)</f>
        <v>11.25</v>
      </c>
      <c r="R949">
        <f>_xlfn.XLOOKUP($D949,products!$A:$A,products!F:F,,0)</f>
        <v>1.125</v>
      </c>
      <c r="S949">
        <f>_xlfn.XLOOKUP($D949,products!$A:$A,products!G:G,,0)</f>
        <v>1.0125</v>
      </c>
      <c r="T949">
        <f t="shared" si="14"/>
        <v>11.25</v>
      </c>
    </row>
    <row r="950" spans="1:20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t="str">
        <f>IF(_xlfn.XLOOKUP($C950,customers!$A:$A,customers!B:B," ",0) = 0, "N/A", _xlfn.XLOOKUP($C950,customers!$A:$A,customers!B:B," ",0))</f>
        <v>Gnni Cheeke</v>
      </c>
      <c r="G950" t="str">
        <f>IF(_xlfn.XLOOKUP($C950,customers!$A:$A,customers!C:C," ",0) = 0, "N/A", _xlfn.XLOOKUP(C950,customers!$A:$A,customers!C:C," ",0))</f>
        <v>gcheekeqc@sitemeter.com</v>
      </c>
      <c r="H950" t="str">
        <f>IF(_xlfn.XLOOKUP(C950,customers!A:A,customers!D:D," ",0) = 0, "N/A", _xlfn.XLOOKUP(C950,customers!A:A,customers!D:D," ",0))</f>
        <v>+44 (677) 694-1404</v>
      </c>
      <c r="I950" t="str">
        <f>IF(_xlfn.XLOOKUP($C950,customers!$A:$A,customers!E:E," ",0) = 0, "N/A", _xlfn.XLOOKUP($C950,customers!$A:$A,customers!E:E," ",0))</f>
        <v>934 Loomis Junction</v>
      </c>
      <c r="J950" t="str">
        <f>IF(_xlfn.XLOOKUP($C950,customers!$A:$A,customers!F:F," ",0) = 0, "N/A", _xlfn.XLOOKUP($C950,customers!$A:$A,customers!F:F," ",0))</f>
        <v>London</v>
      </c>
      <c r="K950" t="str">
        <f>IF(_xlfn.XLOOKUP($C950,customers!$A:$A,customers!G:G," ",0) = 0, "N/A", _xlfn.XLOOKUP($C950,customers!$A:$A,customers!G:G," ",0))</f>
        <v>United Kingdom</v>
      </c>
      <c r="L950" t="str">
        <f>IF(_xlfn.XLOOKUP($C950,customers!$A:$A,customers!H:H," ",0) = 0, "N/A", _xlfn.XLOOKUP($C950,customers!$A:$A,customers!H:H," ",0))</f>
        <v>EC3M</v>
      </c>
      <c r="M950" t="str">
        <f>IF(_xlfn.XLOOKUP($C950,customers!$A:$A,customers!I:I," ",0) = 0, "N/A", _xlfn.XLOOKUP($C950,customers!$A:$A,customers!I:I," ",0))</f>
        <v>Yes</v>
      </c>
      <c r="N950" t="str">
        <f>_xlfn.XLOOKUP($D950,products!$A:$A,products!B:B,,0)</f>
        <v>Exc</v>
      </c>
      <c r="O950" t="str">
        <f>_xlfn.XLOOKUP($D950,products!$A:$A,products!C:C,,0)</f>
        <v>D</v>
      </c>
      <c r="P950">
        <f>_xlfn.XLOOKUP($D950,products!$A:$A,products!D:D,,0)</f>
        <v>2.5</v>
      </c>
      <c r="Q950">
        <f>_xlfn.XLOOKUP($D950,products!$A:$A,products!E:E,,0)</f>
        <v>27.945</v>
      </c>
      <c r="R950">
        <f>_xlfn.XLOOKUP($D950,products!$A:$A,products!F:F,,0)</f>
        <v>1.1177999999999999</v>
      </c>
      <c r="S950">
        <f>_xlfn.XLOOKUP($D950,products!$A:$A,products!G:G,,0)</f>
        <v>3.07395</v>
      </c>
      <c r="T950">
        <f t="shared" si="14"/>
        <v>83.835000000000008</v>
      </c>
    </row>
    <row r="951" spans="1:20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t="str">
        <f>IF(_xlfn.XLOOKUP($C951,customers!$A:$A,customers!B:B," ",0) = 0, "N/A", _xlfn.XLOOKUP($C951,customers!$A:$A,customers!B:B," ",0))</f>
        <v>Gwenni Ratt</v>
      </c>
      <c r="G951" t="str">
        <f>IF(_xlfn.XLOOKUP($C951,customers!$A:$A,customers!C:C," ",0) = 0, "N/A", _xlfn.XLOOKUP(C951,customers!$A:$A,customers!C:C," ",0))</f>
        <v>grattqd@phpbb.com</v>
      </c>
      <c r="H951" t="str">
        <f>IF(_xlfn.XLOOKUP(C951,customers!A:A,customers!D:D," ",0) = 0, "N/A", _xlfn.XLOOKUP(C951,customers!A:A,customers!D:D," ",0))</f>
        <v>+353 (878) 618-9723</v>
      </c>
      <c r="I951" t="str">
        <f>IF(_xlfn.XLOOKUP($C951,customers!$A:$A,customers!E:E," ",0) = 0, "N/A", _xlfn.XLOOKUP($C951,customers!$A:$A,customers!E:E," ",0))</f>
        <v>55 Montana Road</v>
      </c>
      <c r="J951" t="str">
        <f>IF(_xlfn.XLOOKUP($C951,customers!$A:$A,customers!F:F," ",0) = 0, "N/A", _xlfn.XLOOKUP($C951,customers!$A:$A,customers!F:F," ",0))</f>
        <v>Castlemartyr</v>
      </c>
      <c r="K951" t="str">
        <f>IF(_xlfn.XLOOKUP($C951,customers!$A:$A,customers!G:G," ",0) = 0, "N/A", _xlfn.XLOOKUP($C951,customers!$A:$A,customers!G:G," ",0))</f>
        <v>Ireland</v>
      </c>
      <c r="L951" t="str">
        <f>IF(_xlfn.XLOOKUP($C951,customers!$A:$A,customers!H:H," ",0) = 0, "N/A", _xlfn.XLOOKUP($C951,customers!$A:$A,customers!H:H," ",0))</f>
        <v>H71</v>
      </c>
      <c r="M951" t="str">
        <f>IF(_xlfn.XLOOKUP($C951,customers!$A:$A,customers!I:I," ",0) = 0, "N/A", _xlfn.XLOOKUP($C951,customers!$A:$A,customers!I:I," ",0))</f>
        <v>No</v>
      </c>
      <c r="N951" t="str">
        <f>_xlfn.XLOOKUP($D951,products!$A:$A,products!B:B,,0)</f>
        <v>Rob</v>
      </c>
      <c r="O951" t="str">
        <f>_xlfn.XLOOKUP($D951,products!$A:$A,products!C:C,,0)</f>
        <v>L</v>
      </c>
      <c r="P951">
        <f>_xlfn.XLOOKUP($D951,products!$A:$A,products!D:D,,0)</f>
        <v>2.5</v>
      </c>
      <c r="Q951">
        <f>_xlfn.XLOOKUP($D951,products!$A:$A,products!E:E,,0)</f>
        <v>27.484999999999996</v>
      </c>
      <c r="R951">
        <f>_xlfn.XLOOKUP($D951,products!$A:$A,products!F:F,,0)</f>
        <v>1.0993999999999999</v>
      </c>
      <c r="S951">
        <f>_xlfn.XLOOKUP($D951,products!$A:$A,products!G:G,,0)</f>
        <v>1.6490999999999998</v>
      </c>
      <c r="T951">
        <f t="shared" si="14"/>
        <v>109.93999999999998</v>
      </c>
    </row>
    <row r="952" spans="1:20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t="str">
        <f>IF(_xlfn.XLOOKUP($C952,customers!$A:$A,customers!B:B," ",0) = 0, "N/A", _xlfn.XLOOKUP($C952,customers!$A:$A,customers!B:B," ",0))</f>
        <v>Johnath Fairebrother</v>
      </c>
      <c r="G952" t="str">
        <f>IF(_xlfn.XLOOKUP($C952,customers!$A:$A,customers!C:C," ",0) = 0, "N/A", _xlfn.XLOOKUP(C952,customers!$A:$A,customers!C:C," ",0))</f>
        <v>N/A</v>
      </c>
      <c r="H952" t="str">
        <f>IF(_xlfn.XLOOKUP(C952,customers!A:A,customers!D:D," ",0) = 0, "N/A", _xlfn.XLOOKUP(C952,customers!A:A,customers!D:D," ",0))</f>
        <v>+1 (302) 159-1841</v>
      </c>
      <c r="I952" t="str">
        <f>IF(_xlfn.XLOOKUP($C952,customers!$A:$A,customers!E:E," ",0) = 0, "N/A", _xlfn.XLOOKUP($C952,customers!$A:$A,customers!E:E," ",0))</f>
        <v>05 Bluestem Street</v>
      </c>
      <c r="J952" t="str">
        <f>IF(_xlfn.XLOOKUP($C952,customers!$A:$A,customers!F:F," ",0) = 0, "N/A", _xlfn.XLOOKUP($C952,customers!$A:$A,customers!F:F," ",0))</f>
        <v>Wilmington</v>
      </c>
      <c r="K952" t="str">
        <f>IF(_xlfn.XLOOKUP($C952,customers!$A:$A,customers!G:G," ",0) = 0, "N/A", _xlfn.XLOOKUP($C952,customers!$A:$A,customers!G:G," ",0))</f>
        <v>United States</v>
      </c>
      <c r="L952">
        <f>IF(_xlfn.XLOOKUP($C952,customers!$A:$A,customers!H:H," ",0) = 0, "N/A", _xlfn.XLOOKUP($C952,customers!$A:$A,customers!H:H," ",0))</f>
        <v>19810</v>
      </c>
      <c r="M952" t="str">
        <f>IF(_xlfn.XLOOKUP($C952,customers!$A:$A,customers!I:I," ",0) = 0, "N/A", _xlfn.XLOOKUP($C952,customers!$A:$A,customers!I:I," ",0))</f>
        <v>Yes</v>
      </c>
      <c r="N952" t="str">
        <f>_xlfn.XLOOKUP($D952,products!$A:$A,products!B:B,,0)</f>
        <v>Rob</v>
      </c>
      <c r="O952" t="str">
        <f>_xlfn.XLOOKUP($D952,products!$A:$A,products!C:C,,0)</f>
        <v>L</v>
      </c>
      <c r="P952">
        <f>_xlfn.XLOOKUP($D952,products!$A:$A,products!D:D,,0)</f>
        <v>0.2</v>
      </c>
      <c r="Q952">
        <f>_xlfn.XLOOKUP($D952,products!$A:$A,products!E:E,,0)</f>
        <v>3.5849999999999995</v>
      </c>
      <c r="R952">
        <f>_xlfn.XLOOKUP($D952,products!$A:$A,products!F:F,,0)</f>
        <v>1.7924999999999998</v>
      </c>
      <c r="S952">
        <f>_xlfn.XLOOKUP($D952,products!$A:$A,products!G:G,,0)</f>
        <v>0.21509999999999996</v>
      </c>
      <c r="T952">
        <f t="shared" si="14"/>
        <v>14.339999999999998</v>
      </c>
    </row>
    <row r="953" spans="1:20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t="str">
        <f>IF(_xlfn.XLOOKUP($C953,customers!$A:$A,customers!B:B," ",0) = 0, "N/A", _xlfn.XLOOKUP($C953,customers!$A:$A,customers!B:B," ",0))</f>
        <v>Ingamar Eberlein</v>
      </c>
      <c r="G953" t="str">
        <f>IF(_xlfn.XLOOKUP($C953,customers!$A:$A,customers!C:C," ",0) = 0, "N/A", _xlfn.XLOOKUP(C953,customers!$A:$A,customers!C:C," ",0))</f>
        <v>ieberleinqf@hc360.com</v>
      </c>
      <c r="H953" t="str">
        <f>IF(_xlfn.XLOOKUP(C953,customers!A:A,customers!D:D," ",0) = 0, "N/A", _xlfn.XLOOKUP(C953,customers!A:A,customers!D:D," ",0))</f>
        <v>+1 (717) 323-3451</v>
      </c>
      <c r="I953" t="str">
        <f>IF(_xlfn.XLOOKUP($C953,customers!$A:$A,customers!E:E," ",0) = 0, "N/A", _xlfn.XLOOKUP($C953,customers!$A:$A,customers!E:E," ",0))</f>
        <v>8 Delaware Circle</v>
      </c>
      <c r="J953" t="str">
        <f>IF(_xlfn.XLOOKUP($C953,customers!$A:$A,customers!F:F," ",0) = 0, "N/A", _xlfn.XLOOKUP($C953,customers!$A:$A,customers!F:F," ",0))</f>
        <v>Harrisburg</v>
      </c>
      <c r="K953" t="str">
        <f>IF(_xlfn.XLOOKUP($C953,customers!$A:$A,customers!G:G," ",0) = 0, "N/A", _xlfn.XLOOKUP($C953,customers!$A:$A,customers!G:G," ",0))</f>
        <v>United States</v>
      </c>
      <c r="L953">
        <f>IF(_xlfn.XLOOKUP($C953,customers!$A:$A,customers!H:H," ",0) = 0, "N/A", _xlfn.XLOOKUP($C953,customers!$A:$A,customers!H:H," ",0))</f>
        <v>17121</v>
      </c>
      <c r="M953" t="str">
        <f>IF(_xlfn.XLOOKUP($C953,customers!$A:$A,customers!I:I," ",0) = 0, "N/A", _xlfn.XLOOKUP($C953,customers!$A:$A,customers!I:I," ",0))</f>
        <v>No</v>
      </c>
      <c r="N953" t="str">
        <f>_xlfn.XLOOKUP($D953,products!$A:$A,products!B:B,,0)</f>
        <v>Rob</v>
      </c>
      <c r="O953" t="str">
        <f>_xlfn.XLOOKUP($D953,products!$A:$A,products!C:C,,0)</f>
        <v>L</v>
      </c>
      <c r="P953">
        <f>_xlfn.XLOOKUP($D953,products!$A:$A,products!D:D,,0)</f>
        <v>0.2</v>
      </c>
      <c r="Q953">
        <f>_xlfn.XLOOKUP($D953,products!$A:$A,products!E:E,,0)</f>
        <v>3.5849999999999995</v>
      </c>
      <c r="R953">
        <f>_xlfn.XLOOKUP($D953,products!$A:$A,products!F:F,,0)</f>
        <v>1.7924999999999998</v>
      </c>
      <c r="S953">
        <f>_xlfn.XLOOKUP($D953,products!$A:$A,products!G:G,,0)</f>
        <v>0.21509999999999996</v>
      </c>
      <c r="T953">
        <f t="shared" si="14"/>
        <v>21.509999999999998</v>
      </c>
    </row>
    <row r="954" spans="1:20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t="str">
        <f>IF(_xlfn.XLOOKUP($C954,customers!$A:$A,customers!B:B," ",0) = 0, "N/A", _xlfn.XLOOKUP($C954,customers!$A:$A,customers!B:B," ",0))</f>
        <v>Jilly Dreng</v>
      </c>
      <c r="G954" t="str">
        <f>IF(_xlfn.XLOOKUP($C954,customers!$A:$A,customers!C:C," ",0) = 0, "N/A", _xlfn.XLOOKUP(C954,customers!$A:$A,customers!C:C," ",0))</f>
        <v>jdrengqg@uiuc.edu</v>
      </c>
      <c r="H954" t="str">
        <f>IF(_xlfn.XLOOKUP(C954,customers!A:A,customers!D:D," ",0) = 0, "N/A", _xlfn.XLOOKUP(C954,customers!A:A,customers!D:D," ",0))</f>
        <v>+353 (350) 974-1489</v>
      </c>
      <c r="I954" t="str">
        <f>IF(_xlfn.XLOOKUP($C954,customers!$A:$A,customers!E:E," ",0) = 0, "N/A", _xlfn.XLOOKUP($C954,customers!$A:$A,customers!E:E," ",0))</f>
        <v>0 Cardinal Park</v>
      </c>
      <c r="J954" t="str">
        <f>IF(_xlfn.XLOOKUP($C954,customers!$A:$A,customers!F:F," ",0) = 0, "N/A", _xlfn.XLOOKUP($C954,customers!$A:$A,customers!F:F," ",0))</f>
        <v>Sallins</v>
      </c>
      <c r="K954" t="str">
        <f>IF(_xlfn.XLOOKUP($C954,customers!$A:$A,customers!G:G," ",0) = 0, "N/A", _xlfn.XLOOKUP($C954,customers!$A:$A,customers!G:G," ",0))</f>
        <v>Ireland</v>
      </c>
      <c r="L954" t="str">
        <f>IF(_xlfn.XLOOKUP($C954,customers!$A:$A,customers!H:H," ",0) = 0, "N/A", _xlfn.XLOOKUP($C954,customers!$A:$A,customers!H:H," ",0))</f>
        <v>W91</v>
      </c>
      <c r="M954" t="str">
        <f>IF(_xlfn.XLOOKUP($C954,customers!$A:$A,customers!I:I," ",0) = 0, "N/A", _xlfn.XLOOKUP($C954,customers!$A:$A,customers!I:I," ",0))</f>
        <v>Yes</v>
      </c>
      <c r="N954" t="str">
        <f>_xlfn.XLOOKUP($D954,products!$A:$A,products!B:B,,0)</f>
        <v>Ara</v>
      </c>
      <c r="O954" t="str">
        <f>_xlfn.XLOOKUP($D954,products!$A:$A,products!C:C,,0)</f>
        <v>M</v>
      </c>
      <c r="P954">
        <f>_xlfn.XLOOKUP($D954,products!$A:$A,products!D:D,,0)</f>
        <v>1</v>
      </c>
      <c r="Q954">
        <f>_xlfn.XLOOKUP($D954,products!$A:$A,products!E:E,,0)</f>
        <v>11.25</v>
      </c>
      <c r="R954">
        <f>_xlfn.XLOOKUP($D954,products!$A:$A,products!F:F,,0)</f>
        <v>1.125</v>
      </c>
      <c r="S954">
        <f>_xlfn.XLOOKUP($D954,products!$A:$A,products!G:G,,0)</f>
        <v>1.0125</v>
      </c>
      <c r="T954">
        <f t="shared" si="14"/>
        <v>22.5</v>
      </c>
    </row>
    <row r="955" spans="1:20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t="str">
        <f>IF(_xlfn.XLOOKUP($C955,customers!$A:$A,customers!B:B," ",0) = 0, "N/A", _xlfn.XLOOKUP($C955,customers!$A:$A,customers!B:B," ",0))</f>
        <v>Brenn Dundredge</v>
      </c>
      <c r="G955" t="str">
        <f>IF(_xlfn.XLOOKUP($C955,customers!$A:$A,customers!C:C," ",0) = 0, "N/A", _xlfn.XLOOKUP(C955,customers!$A:$A,customers!C:C," ",0))</f>
        <v>N/A</v>
      </c>
      <c r="H955" t="str">
        <f>IF(_xlfn.XLOOKUP(C955,customers!A:A,customers!D:D," ",0) = 0, "N/A", _xlfn.XLOOKUP(C955,customers!A:A,customers!D:D," ",0))</f>
        <v>+1 (405) 369-5173</v>
      </c>
      <c r="I955" t="str">
        <f>IF(_xlfn.XLOOKUP($C955,customers!$A:$A,customers!E:E," ",0) = 0, "N/A", _xlfn.XLOOKUP($C955,customers!$A:$A,customers!E:E," ",0))</f>
        <v>5 Morrow Street</v>
      </c>
      <c r="J955" t="str">
        <f>IF(_xlfn.XLOOKUP($C955,customers!$A:$A,customers!F:F," ",0) = 0, "N/A", _xlfn.XLOOKUP($C955,customers!$A:$A,customers!F:F," ",0))</f>
        <v>Oklahoma City</v>
      </c>
      <c r="K955" t="str">
        <f>IF(_xlfn.XLOOKUP($C955,customers!$A:$A,customers!G:G," ",0) = 0, "N/A", _xlfn.XLOOKUP($C955,customers!$A:$A,customers!G:G," ",0))</f>
        <v>United States</v>
      </c>
      <c r="L955">
        <f>IF(_xlfn.XLOOKUP($C955,customers!$A:$A,customers!H:H," ",0) = 0, "N/A", _xlfn.XLOOKUP($C955,customers!$A:$A,customers!H:H," ",0))</f>
        <v>73129</v>
      </c>
      <c r="M955" t="str">
        <f>IF(_xlfn.XLOOKUP($C955,customers!$A:$A,customers!I:I," ",0) = 0, "N/A", _xlfn.XLOOKUP($C955,customers!$A:$A,customers!I:I," ",0))</f>
        <v>Yes</v>
      </c>
      <c r="N955" t="str">
        <f>_xlfn.XLOOKUP($D955,products!$A:$A,products!B:B,,0)</f>
        <v>Ara</v>
      </c>
      <c r="O955" t="str">
        <f>_xlfn.XLOOKUP($D955,products!$A:$A,products!C:C,,0)</f>
        <v>L</v>
      </c>
      <c r="P955">
        <f>_xlfn.XLOOKUP($D955,products!$A:$A,products!D:D,,0)</f>
        <v>0.2</v>
      </c>
      <c r="Q955">
        <f>_xlfn.XLOOKUP($D955,products!$A:$A,products!E:E,,0)</f>
        <v>3.8849999999999998</v>
      </c>
      <c r="R955">
        <f>_xlfn.XLOOKUP($D955,products!$A:$A,products!F:F,,0)</f>
        <v>1.9424999999999999</v>
      </c>
      <c r="S955">
        <f>_xlfn.XLOOKUP($D955,products!$A:$A,products!G:G,,0)</f>
        <v>0.34964999999999996</v>
      </c>
      <c r="T955">
        <f t="shared" si="14"/>
        <v>3.8849999999999998</v>
      </c>
    </row>
    <row r="956" spans="1:20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t="str">
        <f>IF(_xlfn.XLOOKUP($C956,customers!$A:$A,customers!B:B," ",0) = 0, "N/A", _xlfn.XLOOKUP($C956,customers!$A:$A,customers!B:B," ",0))</f>
        <v>Brenn Dundredge</v>
      </c>
      <c r="G956" t="str">
        <f>IF(_xlfn.XLOOKUP($C956,customers!$A:$A,customers!C:C," ",0) = 0, "N/A", _xlfn.XLOOKUP(C956,customers!$A:$A,customers!C:C," ",0))</f>
        <v>N/A</v>
      </c>
      <c r="H956" t="str">
        <f>IF(_xlfn.XLOOKUP(C956,customers!A:A,customers!D:D," ",0) = 0, "N/A", _xlfn.XLOOKUP(C956,customers!A:A,customers!D:D," ",0))</f>
        <v>+1 (405) 369-5173</v>
      </c>
      <c r="I956" t="str">
        <f>IF(_xlfn.XLOOKUP($C956,customers!$A:$A,customers!E:E," ",0) = 0, "N/A", _xlfn.XLOOKUP($C956,customers!$A:$A,customers!E:E," ",0))</f>
        <v>5 Morrow Street</v>
      </c>
      <c r="J956" t="str">
        <f>IF(_xlfn.XLOOKUP($C956,customers!$A:$A,customers!F:F," ",0) = 0, "N/A", _xlfn.XLOOKUP($C956,customers!$A:$A,customers!F:F," ",0))</f>
        <v>Oklahoma City</v>
      </c>
      <c r="K956" t="str">
        <f>IF(_xlfn.XLOOKUP($C956,customers!$A:$A,customers!G:G," ",0) = 0, "N/A", _xlfn.XLOOKUP($C956,customers!$A:$A,customers!G:G," ",0))</f>
        <v>United States</v>
      </c>
      <c r="L956">
        <f>IF(_xlfn.XLOOKUP($C956,customers!$A:$A,customers!H:H," ",0) = 0, "N/A", _xlfn.XLOOKUP($C956,customers!$A:$A,customers!H:H," ",0))</f>
        <v>73129</v>
      </c>
      <c r="M956" t="str">
        <f>IF(_xlfn.XLOOKUP($C956,customers!$A:$A,customers!I:I," ",0) = 0, "N/A", _xlfn.XLOOKUP($C956,customers!$A:$A,customers!I:I," ",0))</f>
        <v>Yes</v>
      </c>
      <c r="N956" t="str">
        <f>_xlfn.XLOOKUP($D956,products!$A:$A,products!B:B,,0)</f>
        <v>Exc</v>
      </c>
      <c r="O956" t="str">
        <f>_xlfn.XLOOKUP($D956,products!$A:$A,products!C:C,,0)</f>
        <v>D</v>
      </c>
      <c r="P956">
        <f>_xlfn.XLOOKUP($D956,products!$A:$A,products!D:D,,0)</f>
        <v>2.5</v>
      </c>
      <c r="Q956">
        <f>_xlfn.XLOOKUP($D956,products!$A:$A,products!E:E,,0)</f>
        <v>27.945</v>
      </c>
      <c r="R956">
        <f>_xlfn.XLOOKUP($D956,products!$A:$A,products!F:F,,0)</f>
        <v>1.1177999999999999</v>
      </c>
      <c r="S956">
        <f>_xlfn.XLOOKUP($D956,products!$A:$A,products!G:G,,0)</f>
        <v>3.07395</v>
      </c>
      <c r="T956">
        <f t="shared" si="14"/>
        <v>27.945</v>
      </c>
    </row>
    <row r="957" spans="1:20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t="str">
        <f>IF(_xlfn.XLOOKUP($C957,customers!$A:$A,customers!B:B," ",0) = 0, "N/A", _xlfn.XLOOKUP($C957,customers!$A:$A,customers!B:B," ",0))</f>
        <v>Brenn Dundredge</v>
      </c>
      <c r="G957" t="str">
        <f>IF(_xlfn.XLOOKUP($C957,customers!$A:$A,customers!C:C," ",0) = 0, "N/A", _xlfn.XLOOKUP(C957,customers!$A:$A,customers!C:C," ",0))</f>
        <v>N/A</v>
      </c>
      <c r="H957" t="str">
        <f>IF(_xlfn.XLOOKUP(C957,customers!A:A,customers!D:D," ",0) = 0, "N/A", _xlfn.XLOOKUP(C957,customers!A:A,customers!D:D," ",0))</f>
        <v>+1 (405) 369-5173</v>
      </c>
      <c r="I957" t="str">
        <f>IF(_xlfn.XLOOKUP($C957,customers!$A:$A,customers!E:E," ",0) = 0, "N/A", _xlfn.XLOOKUP($C957,customers!$A:$A,customers!E:E," ",0))</f>
        <v>5 Morrow Street</v>
      </c>
      <c r="J957" t="str">
        <f>IF(_xlfn.XLOOKUP($C957,customers!$A:$A,customers!F:F," ",0) = 0, "N/A", _xlfn.XLOOKUP($C957,customers!$A:$A,customers!F:F," ",0))</f>
        <v>Oklahoma City</v>
      </c>
      <c r="K957" t="str">
        <f>IF(_xlfn.XLOOKUP($C957,customers!$A:$A,customers!G:G," ",0) = 0, "N/A", _xlfn.XLOOKUP($C957,customers!$A:$A,customers!G:G," ",0))</f>
        <v>United States</v>
      </c>
      <c r="L957">
        <f>IF(_xlfn.XLOOKUP($C957,customers!$A:$A,customers!H:H," ",0) = 0, "N/A", _xlfn.XLOOKUP($C957,customers!$A:$A,customers!H:H," ",0))</f>
        <v>73129</v>
      </c>
      <c r="M957" t="str">
        <f>IF(_xlfn.XLOOKUP($C957,customers!$A:$A,customers!I:I," ",0) = 0, "N/A", _xlfn.XLOOKUP($C957,customers!$A:$A,customers!I:I," ",0))</f>
        <v>Yes</v>
      </c>
      <c r="N957" t="str">
        <f>_xlfn.XLOOKUP($D957,products!$A:$A,products!B:B,,0)</f>
        <v>Exc</v>
      </c>
      <c r="O957" t="str">
        <f>_xlfn.XLOOKUP($D957,products!$A:$A,products!C:C,,0)</f>
        <v>L</v>
      </c>
      <c r="P957">
        <f>_xlfn.XLOOKUP($D957,products!$A:$A,products!D:D,,0)</f>
        <v>2.5</v>
      </c>
      <c r="Q957">
        <f>_xlfn.XLOOKUP($D957,products!$A:$A,products!E:E,,0)</f>
        <v>34.154999999999994</v>
      </c>
      <c r="R957">
        <f>_xlfn.XLOOKUP($D957,products!$A:$A,products!F:F,,0)</f>
        <v>1.3661999999999999</v>
      </c>
      <c r="S957">
        <f>_xlfn.XLOOKUP($D957,products!$A:$A,products!G:G,,0)</f>
        <v>3.7570499999999996</v>
      </c>
      <c r="T957">
        <f t="shared" si="14"/>
        <v>170.77499999999998</v>
      </c>
    </row>
    <row r="958" spans="1:20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t="str">
        <f>IF(_xlfn.XLOOKUP($C958,customers!$A:$A,customers!B:B," ",0) = 0, "N/A", _xlfn.XLOOKUP($C958,customers!$A:$A,customers!B:B," ",0))</f>
        <v>Brenn Dundredge</v>
      </c>
      <c r="G958" t="str">
        <f>IF(_xlfn.XLOOKUP($C958,customers!$A:$A,customers!C:C," ",0) = 0, "N/A", _xlfn.XLOOKUP(C958,customers!$A:$A,customers!C:C," ",0))</f>
        <v>N/A</v>
      </c>
      <c r="H958" t="str">
        <f>IF(_xlfn.XLOOKUP(C958,customers!A:A,customers!D:D," ",0) = 0, "N/A", _xlfn.XLOOKUP(C958,customers!A:A,customers!D:D," ",0))</f>
        <v>+1 (405) 369-5173</v>
      </c>
      <c r="I958" t="str">
        <f>IF(_xlfn.XLOOKUP($C958,customers!$A:$A,customers!E:E," ",0) = 0, "N/A", _xlfn.XLOOKUP($C958,customers!$A:$A,customers!E:E," ",0))</f>
        <v>5 Morrow Street</v>
      </c>
      <c r="J958" t="str">
        <f>IF(_xlfn.XLOOKUP($C958,customers!$A:$A,customers!F:F," ",0) = 0, "N/A", _xlfn.XLOOKUP($C958,customers!$A:$A,customers!F:F," ",0))</f>
        <v>Oklahoma City</v>
      </c>
      <c r="K958" t="str">
        <f>IF(_xlfn.XLOOKUP($C958,customers!$A:$A,customers!G:G," ",0) = 0, "N/A", _xlfn.XLOOKUP($C958,customers!$A:$A,customers!G:G," ",0))</f>
        <v>United States</v>
      </c>
      <c r="L958">
        <f>IF(_xlfn.XLOOKUP($C958,customers!$A:$A,customers!H:H," ",0) = 0, "N/A", _xlfn.XLOOKUP($C958,customers!$A:$A,customers!H:H," ",0))</f>
        <v>73129</v>
      </c>
      <c r="M958" t="str">
        <f>IF(_xlfn.XLOOKUP($C958,customers!$A:$A,customers!I:I," ",0) = 0, "N/A", _xlfn.XLOOKUP($C958,customers!$A:$A,customers!I:I," ",0))</f>
        <v>Yes</v>
      </c>
      <c r="N958" t="str">
        <f>_xlfn.XLOOKUP($D958,products!$A:$A,products!B:B,,0)</f>
        <v>Rob</v>
      </c>
      <c r="O958" t="str">
        <f>_xlfn.XLOOKUP($D958,products!$A:$A,products!C:C,,0)</f>
        <v>L</v>
      </c>
      <c r="P958">
        <f>_xlfn.XLOOKUP($D958,products!$A:$A,products!D:D,,0)</f>
        <v>2.5</v>
      </c>
      <c r="Q958">
        <f>_xlfn.XLOOKUP($D958,products!$A:$A,products!E:E,,0)</f>
        <v>27.484999999999996</v>
      </c>
      <c r="R958">
        <f>_xlfn.XLOOKUP($D958,products!$A:$A,products!F:F,,0)</f>
        <v>1.0993999999999999</v>
      </c>
      <c r="S958">
        <f>_xlfn.XLOOKUP($D958,products!$A:$A,products!G:G,,0)</f>
        <v>1.6490999999999998</v>
      </c>
      <c r="T958">
        <f t="shared" si="14"/>
        <v>54.969999999999992</v>
      </c>
    </row>
    <row r="959" spans="1:20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t="str">
        <f>IF(_xlfn.XLOOKUP($C959,customers!$A:$A,customers!B:B," ",0) = 0, "N/A", _xlfn.XLOOKUP($C959,customers!$A:$A,customers!B:B," ",0))</f>
        <v>Brenn Dundredge</v>
      </c>
      <c r="G959" t="str">
        <f>IF(_xlfn.XLOOKUP($C959,customers!$A:$A,customers!C:C," ",0) = 0, "N/A", _xlfn.XLOOKUP(C959,customers!$A:$A,customers!C:C," ",0))</f>
        <v>N/A</v>
      </c>
      <c r="H959" t="str">
        <f>IF(_xlfn.XLOOKUP(C959,customers!A:A,customers!D:D," ",0) = 0, "N/A", _xlfn.XLOOKUP(C959,customers!A:A,customers!D:D," ",0))</f>
        <v>+1 (405) 369-5173</v>
      </c>
      <c r="I959" t="str">
        <f>IF(_xlfn.XLOOKUP($C959,customers!$A:$A,customers!E:E," ",0) = 0, "N/A", _xlfn.XLOOKUP($C959,customers!$A:$A,customers!E:E," ",0))</f>
        <v>5 Morrow Street</v>
      </c>
      <c r="J959" t="str">
        <f>IF(_xlfn.XLOOKUP($C959,customers!$A:$A,customers!F:F," ",0) = 0, "N/A", _xlfn.XLOOKUP($C959,customers!$A:$A,customers!F:F," ",0))</f>
        <v>Oklahoma City</v>
      </c>
      <c r="K959" t="str">
        <f>IF(_xlfn.XLOOKUP($C959,customers!$A:$A,customers!G:G," ",0) = 0, "N/A", _xlfn.XLOOKUP($C959,customers!$A:$A,customers!G:G," ",0))</f>
        <v>United States</v>
      </c>
      <c r="L959">
        <f>IF(_xlfn.XLOOKUP($C959,customers!$A:$A,customers!H:H," ",0) = 0, "N/A", _xlfn.XLOOKUP($C959,customers!$A:$A,customers!H:H," ",0))</f>
        <v>73129</v>
      </c>
      <c r="M959" t="str">
        <f>IF(_xlfn.XLOOKUP($C959,customers!$A:$A,customers!I:I," ",0) = 0, "N/A", _xlfn.XLOOKUP($C959,customers!$A:$A,customers!I:I," ",0))</f>
        <v>Yes</v>
      </c>
      <c r="N959" t="str">
        <f>_xlfn.XLOOKUP($D959,products!$A:$A,products!B:B,,0)</f>
        <v>Exc</v>
      </c>
      <c r="O959" t="str">
        <f>_xlfn.XLOOKUP($D959,products!$A:$A,products!C:C,,0)</f>
        <v>L</v>
      </c>
      <c r="P959">
        <f>_xlfn.XLOOKUP($D959,products!$A:$A,products!D:D,,0)</f>
        <v>1</v>
      </c>
      <c r="Q959">
        <f>_xlfn.XLOOKUP($D959,products!$A:$A,products!E:E,,0)</f>
        <v>14.85</v>
      </c>
      <c r="R959">
        <f>_xlfn.XLOOKUP($D959,products!$A:$A,products!F:F,,0)</f>
        <v>1.4849999999999999</v>
      </c>
      <c r="S959">
        <f>_xlfn.XLOOKUP($D959,products!$A:$A,products!G:G,,0)</f>
        <v>1.6335</v>
      </c>
      <c r="T959">
        <f t="shared" si="14"/>
        <v>14.85</v>
      </c>
    </row>
    <row r="960" spans="1:20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t="str">
        <f>IF(_xlfn.XLOOKUP($C960,customers!$A:$A,customers!B:B," ",0) = 0, "N/A", _xlfn.XLOOKUP($C960,customers!$A:$A,customers!B:B," ",0))</f>
        <v>Brenn Dundredge</v>
      </c>
      <c r="G960" t="str">
        <f>IF(_xlfn.XLOOKUP($C960,customers!$A:$A,customers!C:C," ",0) = 0, "N/A", _xlfn.XLOOKUP(C960,customers!$A:$A,customers!C:C," ",0))</f>
        <v>N/A</v>
      </c>
      <c r="H960" t="str">
        <f>IF(_xlfn.XLOOKUP(C960,customers!A:A,customers!D:D," ",0) = 0, "N/A", _xlfn.XLOOKUP(C960,customers!A:A,customers!D:D," ",0))</f>
        <v>+1 (405) 369-5173</v>
      </c>
      <c r="I960" t="str">
        <f>IF(_xlfn.XLOOKUP($C960,customers!$A:$A,customers!E:E," ",0) = 0, "N/A", _xlfn.XLOOKUP($C960,customers!$A:$A,customers!E:E," ",0))</f>
        <v>5 Morrow Street</v>
      </c>
      <c r="J960" t="str">
        <f>IF(_xlfn.XLOOKUP($C960,customers!$A:$A,customers!F:F," ",0) = 0, "N/A", _xlfn.XLOOKUP($C960,customers!$A:$A,customers!F:F," ",0))</f>
        <v>Oklahoma City</v>
      </c>
      <c r="K960" t="str">
        <f>IF(_xlfn.XLOOKUP($C960,customers!$A:$A,customers!G:G," ",0) = 0, "N/A", _xlfn.XLOOKUP($C960,customers!$A:$A,customers!G:G," ",0))</f>
        <v>United States</v>
      </c>
      <c r="L960">
        <f>IF(_xlfn.XLOOKUP($C960,customers!$A:$A,customers!H:H," ",0) = 0, "N/A", _xlfn.XLOOKUP($C960,customers!$A:$A,customers!H:H," ",0))</f>
        <v>73129</v>
      </c>
      <c r="M960" t="str">
        <f>IF(_xlfn.XLOOKUP($C960,customers!$A:$A,customers!I:I," ",0) = 0, "N/A", _xlfn.XLOOKUP($C960,customers!$A:$A,customers!I:I," ",0))</f>
        <v>Yes</v>
      </c>
      <c r="N960" t="str">
        <f>_xlfn.XLOOKUP($D960,products!$A:$A,products!B:B,,0)</f>
        <v>Ara</v>
      </c>
      <c r="O960" t="str">
        <f>_xlfn.XLOOKUP($D960,products!$A:$A,products!C:C,,0)</f>
        <v>L</v>
      </c>
      <c r="P960">
        <f>_xlfn.XLOOKUP($D960,products!$A:$A,products!D:D,,0)</f>
        <v>0.2</v>
      </c>
      <c r="Q960">
        <f>_xlfn.XLOOKUP($D960,products!$A:$A,products!E:E,,0)</f>
        <v>3.8849999999999998</v>
      </c>
      <c r="R960">
        <f>_xlfn.XLOOKUP($D960,products!$A:$A,products!F:F,,0)</f>
        <v>1.9424999999999999</v>
      </c>
      <c r="S960">
        <f>_xlfn.XLOOKUP($D960,products!$A:$A,products!G:G,,0)</f>
        <v>0.34964999999999996</v>
      </c>
      <c r="T960">
        <f t="shared" si="14"/>
        <v>7.77</v>
      </c>
    </row>
    <row r="961" spans="1:20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t="str">
        <f>IF(_xlfn.XLOOKUP($C961,customers!$A:$A,customers!B:B," ",0) = 0, "N/A", _xlfn.XLOOKUP($C961,customers!$A:$A,customers!B:B," ",0))</f>
        <v>Rhodie Strathern</v>
      </c>
      <c r="G961" t="str">
        <f>IF(_xlfn.XLOOKUP($C961,customers!$A:$A,customers!C:C," ",0) = 0, "N/A", _xlfn.XLOOKUP(C961,customers!$A:$A,customers!C:C," ",0))</f>
        <v>rstrathernqn@devhub.com</v>
      </c>
      <c r="H961" t="str">
        <f>IF(_xlfn.XLOOKUP(C961,customers!A:A,customers!D:D," ",0) = 0, "N/A", _xlfn.XLOOKUP(C961,customers!A:A,customers!D:D," ",0))</f>
        <v>N/A</v>
      </c>
      <c r="I961" t="str">
        <f>IF(_xlfn.XLOOKUP($C961,customers!$A:$A,customers!E:E," ",0) = 0, "N/A", _xlfn.XLOOKUP($C961,customers!$A:$A,customers!E:E," ",0))</f>
        <v>63071 Warner Terrace</v>
      </c>
      <c r="J961" t="str">
        <f>IF(_xlfn.XLOOKUP($C961,customers!$A:$A,customers!F:F," ",0) = 0, "N/A", _xlfn.XLOOKUP($C961,customers!$A:$A,customers!F:F," ",0))</f>
        <v>Little Rock</v>
      </c>
      <c r="K961" t="str">
        <f>IF(_xlfn.XLOOKUP($C961,customers!$A:$A,customers!G:G," ",0) = 0, "N/A", _xlfn.XLOOKUP($C961,customers!$A:$A,customers!G:G," ",0))</f>
        <v>United States</v>
      </c>
      <c r="L961">
        <f>IF(_xlfn.XLOOKUP($C961,customers!$A:$A,customers!H:H," ",0) = 0, "N/A", _xlfn.XLOOKUP($C961,customers!$A:$A,customers!H:H," ",0))</f>
        <v>72215</v>
      </c>
      <c r="M961" t="str">
        <f>IF(_xlfn.XLOOKUP($C961,customers!$A:$A,customers!I:I," ",0) = 0, "N/A", _xlfn.XLOOKUP($C961,customers!$A:$A,customers!I:I," ",0))</f>
        <v>Yes</v>
      </c>
      <c r="N961" t="str">
        <f>_xlfn.XLOOKUP($D961,products!$A:$A,products!B:B,,0)</f>
        <v>Lib</v>
      </c>
      <c r="O961" t="str">
        <f>_xlfn.XLOOKUP($D961,products!$A:$A,products!C:C,,0)</f>
        <v>L</v>
      </c>
      <c r="P961">
        <f>_xlfn.XLOOKUP($D961,products!$A:$A,products!D:D,,0)</f>
        <v>0.2</v>
      </c>
      <c r="Q961">
        <f>_xlfn.XLOOKUP($D961,products!$A:$A,products!E:E,,0)</f>
        <v>4.7549999999999999</v>
      </c>
      <c r="R961">
        <f>_xlfn.XLOOKUP($D961,products!$A:$A,products!F:F,,0)</f>
        <v>2.3774999999999999</v>
      </c>
      <c r="S961">
        <f>_xlfn.XLOOKUP($D961,products!$A:$A,products!G:G,,0)</f>
        <v>0.61814999999999998</v>
      </c>
      <c r="T961">
        <f t="shared" si="14"/>
        <v>23.774999999999999</v>
      </c>
    </row>
    <row r="962" spans="1:20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t="str">
        <f>IF(_xlfn.XLOOKUP($C962,customers!$A:$A,customers!B:B," ",0) = 0, "N/A", _xlfn.XLOOKUP($C962,customers!$A:$A,customers!B:B," ",0))</f>
        <v>Chad Miguel</v>
      </c>
      <c r="G962" t="str">
        <f>IF(_xlfn.XLOOKUP($C962,customers!$A:$A,customers!C:C," ",0) = 0, "N/A", _xlfn.XLOOKUP(C962,customers!$A:$A,customers!C:C," ",0))</f>
        <v>cmiguelqo@exblog.jp</v>
      </c>
      <c r="H962" t="str">
        <f>IF(_xlfn.XLOOKUP(C962,customers!A:A,customers!D:D," ",0) = 0, "N/A", _xlfn.XLOOKUP(C962,customers!A:A,customers!D:D," ",0))</f>
        <v>+1 (240) 449-8992</v>
      </c>
      <c r="I962" t="str">
        <f>IF(_xlfn.XLOOKUP($C962,customers!$A:$A,customers!E:E," ",0) = 0, "N/A", _xlfn.XLOOKUP($C962,customers!$A:$A,customers!E:E," ",0))</f>
        <v>83 Sauthoff Junction</v>
      </c>
      <c r="J962" t="str">
        <f>IF(_xlfn.XLOOKUP($C962,customers!$A:$A,customers!F:F," ",0) = 0, "N/A", _xlfn.XLOOKUP($C962,customers!$A:$A,customers!F:F," ",0))</f>
        <v>Hagerstown</v>
      </c>
      <c r="K962" t="str">
        <f>IF(_xlfn.XLOOKUP($C962,customers!$A:$A,customers!G:G," ",0) = 0, "N/A", _xlfn.XLOOKUP($C962,customers!$A:$A,customers!G:G," ",0))</f>
        <v>United States</v>
      </c>
      <c r="L962">
        <f>IF(_xlfn.XLOOKUP($C962,customers!$A:$A,customers!H:H," ",0) = 0, "N/A", _xlfn.XLOOKUP($C962,customers!$A:$A,customers!H:H," ",0))</f>
        <v>21747</v>
      </c>
      <c r="M962" t="str">
        <f>IF(_xlfn.XLOOKUP($C962,customers!$A:$A,customers!I:I," ",0) = 0, "N/A", _xlfn.XLOOKUP($C962,customers!$A:$A,customers!I:I," ",0))</f>
        <v>Yes</v>
      </c>
      <c r="N962" t="str">
        <f>_xlfn.XLOOKUP($D962,products!$A:$A,products!B:B,,0)</f>
        <v>Lib</v>
      </c>
      <c r="O962" t="str">
        <f>_xlfn.XLOOKUP($D962,products!$A:$A,products!C:C,,0)</f>
        <v>L</v>
      </c>
      <c r="P962">
        <f>_xlfn.XLOOKUP($D962,products!$A:$A,products!D:D,,0)</f>
        <v>1</v>
      </c>
      <c r="Q962">
        <f>_xlfn.XLOOKUP($D962,products!$A:$A,products!E:E,,0)</f>
        <v>15.85</v>
      </c>
      <c r="R962">
        <f>_xlfn.XLOOKUP($D962,products!$A:$A,products!F:F,,0)</f>
        <v>1.585</v>
      </c>
      <c r="S962">
        <f>_xlfn.XLOOKUP($D962,products!$A:$A,products!G:G,,0)</f>
        <v>2.0605000000000002</v>
      </c>
      <c r="T962">
        <f t="shared" si="14"/>
        <v>79.25</v>
      </c>
    </row>
    <row r="963" spans="1:20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t="str">
        <f>IF(_xlfn.XLOOKUP($C963,customers!$A:$A,customers!B:B," ",0) = 0, "N/A", _xlfn.XLOOKUP($C963,customers!$A:$A,customers!B:B," ",0))</f>
        <v>Florinda Matusovsky</v>
      </c>
      <c r="G963" t="str">
        <f>IF(_xlfn.XLOOKUP($C963,customers!$A:$A,customers!C:C," ",0) = 0, "N/A", _xlfn.XLOOKUP(C963,customers!$A:$A,customers!C:C," ",0))</f>
        <v>N/A</v>
      </c>
      <c r="H963" t="str">
        <f>IF(_xlfn.XLOOKUP(C963,customers!A:A,customers!D:D," ",0) = 0, "N/A", _xlfn.XLOOKUP(C963,customers!A:A,customers!D:D," ",0))</f>
        <v>+1 (518) 618-9919</v>
      </c>
      <c r="I963" t="str">
        <f>IF(_xlfn.XLOOKUP($C963,customers!$A:$A,customers!E:E," ",0) = 0, "N/A", _xlfn.XLOOKUP($C963,customers!$A:$A,customers!E:E," ",0))</f>
        <v>2 Moland Court</v>
      </c>
      <c r="J963" t="str">
        <f>IF(_xlfn.XLOOKUP($C963,customers!$A:$A,customers!F:F," ",0) = 0, "N/A", _xlfn.XLOOKUP($C963,customers!$A:$A,customers!F:F," ",0))</f>
        <v>Albany</v>
      </c>
      <c r="K963" t="str">
        <f>IF(_xlfn.XLOOKUP($C963,customers!$A:$A,customers!G:G," ",0) = 0, "N/A", _xlfn.XLOOKUP($C963,customers!$A:$A,customers!G:G," ",0))</f>
        <v>United States</v>
      </c>
      <c r="L963">
        <f>IF(_xlfn.XLOOKUP($C963,customers!$A:$A,customers!H:H," ",0) = 0, "N/A", _xlfn.XLOOKUP($C963,customers!$A:$A,customers!H:H," ",0))</f>
        <v>12205</v>
      </c>
      <c r="M963" t="str">
        <f>IF(_xlfn.XLOOKUP($C963,customers!$A:$A,customers!I:I," ",0) = 0, "N/A", _xlfn.XLOOKUP($C963,customers!$A:$A,customers!I:I," ",0))</f>
        <v>Yes</v>
      </c>
      <c r="N963" t="str">
        <f>_xlfn.XLOOKUP($D963,products!$A:$A,products!B:B,,0)</f>
        <v>Ara</v>
      </c>
      <c r="O963" t="str">
        <f>_xlfn.XLOOKUP($D963,products!$A:$A,products!C:C,,0)</f>
        <v>D</v>
      </c>
      <c r="P963">
        <f>_xlfn.XLOOKUP($D963,products!$A:$A,products!D:D,,0)</f>
        <v>2.5</v>
      </c>
      <c r="Q963">
        <f>_xlfn.XLOOKUP($D963,products!$A:$A,products!E:E,,0)</f>
        <v>22.884999999999998</v>
      </c>
      <c r="R963">
        <f>_xlfn.XLOOKUP($D963,products!$A:$A,products!F:F,,0)</f>
        <v>0.91539999999999988</v>
      </c>
      <c r="S963">
        <f>_xlfn.XLOOKUP($D963,products!$A:$A,products!G:G,,0)</f>
        <v>2.0596499999999995</v>
      </c>
      <c r="T963">
        <f t="shared" ref="T963:T1001" si="15">Q963*E963</f>
        <v>45.769999999999996</v>
      </c>
    </row>
    <row r="964" spans="1:20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t="str">
        <f>IF(_xlfn.XLOOKUP($C964,customers!$A:$A,customers!B:B," ",0) = 0, "N/A", _xlfn.XLOOKUP($C964,customers!$A:$A,customers!B:B," ",0))</f>
        <v>Morly Rocks</v>
      </c>
      <c r="G964" t="str">
        <f>IF(_xlfn.XLOOKUP($C964,customers!$A:$A,customers!C:C," ",0) = 0, "N/A", _xlfn.XLOOKUP(C964,customers!$A:$A,customers!C:C," ",0))</f>
        <v>mrocksqq@exblog.jp</v>
      </c>
      <c r="H964" t="str">
        <f>IF(_xlfn.XLOOKUP(C964,customers!A:A,customers!D:D," ",0) = 0, "N/A", _xlfn.XLOOKUP(C964,customers!A:A,customers!D:D," ",0))</f>
        <v>+353 (731) 124-0228</v>
      </c>
      <c r="I964" t="str">
        <f>IF(_xlfn.XLOOKUP($C964,customers!$A:$A,customers!E:E," ",0) = 0, "N/A", _xlfn.XLOOKUP($C964,customers!$A:$A,customers!E:E," ",0))</f>
        <v>21 Spenser Court</v>
      </c>
      <c r="J964" t="str">
        <f>IF(_xlfn.XLOOKUP($C964,customers!$A:$A,customers!F:F," ",0) = 0, "N/A", _xlfn.XLOOKUP($C964,customers!$A:$A,customers!F:F," ",0))</f>
        <v>Crossmolina</v>
      </c>
      <c r="K964" t="str">
        <f>IF(_xlfn.XLOOKUP($C964,customers!$A:$A,customers!G:G," ",0) = 0, "N/A", _xlfn.XLOOKUP($C964,customers!$A:$A,customers!G:G," ",0))</f>
        <v>Ireland</v>
      </c>
      <c r="L964" t="str">
        <f>IF(_xlfn.XLOOKUP($C964,customers!$A:$A,customers!H:H," ",0) = 0, "N/A", _xlfn.XLOOKUP($C964,customers!$A:$A,customers!H:H," ",0))</f>
        <v>A98</v>
      </c>
      <c r="M964" t="str">
        <f>IF(_xlfn.XLOOKUP($C964,customers!$A:$A,customers!I:I," ",0) = 0, "N/A", _xlfn.XLOOKUP($C964,customers!$A:$A,customers!I:I," ",0))</f>
        <v>Yes</v>
      </c>
      <c r="N964" t="str">
        <f>_xlfn.XLOOKUP($D964,products!$A:$A,products!B:B,,0)</f>
        <v>Rob</v>
      </c>
      <c r="O964" t="str">
        <f>_xlfn.XLOOKUP($D964,products!$A:$A,products!C:C,,0)</f>
        <v>D</v>
      </c>
      <c r="P964">
        <f>_xlfn.XLOOKUP($D964,products!$A:$A,products!D:D,,0)</f>
        <v>1</v>
      </c>
      <c r="Q964">
        <f>_xlfn.XLOOKUP($D964,products!$A:$A,products!E:E,,0)</f>
        <v>8.9499999999999993</v>
      </c>
      <c r="R964">
        <f>_xlfn.XLOOKUP($D964,products!$A:$A,products!F:F,,0)</f>
        <v>0.89499999999999991</v>
      </c>
      <c r="S964">
        <f>_xlfn.XLOOKUP($D964,products!$A:$A,products!G:G,,0)</f>
        <v>0.53699999999999992</v>
      </c>
      <c r="T964">
        <f t="shared" si="15"/>
        <v>8.9499999999999993</v>
      </c>
    </row>
    <row r="965" spans="1:20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t="str">
        <f>IF(_xlfn.XLOOKUP($C965,customers!$A:$A,customers!B:B," ",0) = 0, "N/A", _xlfn.XLOOKUP($C965,customers!$A:$A,customers!B:B," ",0))</f>
        <v>Yuri Burrells</v>
      </c>
      <c r="G965" t="str">
        <f>IF(_xlfn.XLOOKUP($C965,customers!$A:$A,customers!C:C," ",0) = 0, "N/A", _xlfn.XLOOKUP(C965,customers!$A:$A,customers!C:C," ",0))</f>
        <v>yburrellsqr@vinaora.com</v>
      </c>
      <c r="H965" t="str">
        <f>IF(_xlfn.XLOOKUP(C965,customers!A:A,customers!D:D," ",0) = 0, "N/A", _xlfn.XLOOKUP(C965,customers!A:A,customers!D:D," ",0))</f>
        <v>+1 (859) 101-4742</v>
      </c>
      <c r="I965" t="str">
        <f>IF(_xlfn.XLOOKUP($C965,customers!$A:$A,customers!E:E," ",0) = 0, "N/A", _xlfn.XLOOKUP($C965,customers!$A:$A,customers!E:E," ",0))</f>
        <v>4 Brickson Park Court</v>
      </c>
      <c r="J965" t="str">
        <f>IF(_xlfn.XLOOKUP($C965,customers!$A:$A,customers!F:F," ",0) = 0, "N/A", _xlfn.XLOOKUP($C965,customers!$A:$A,customers!F:F," ",0))</f>
        <v>Lexington</v>
      </c>
      <c r="K965" t="str">
        <f>IF(_xlfn.XLOOKUP($C965,customers!$A:$A,customers!G:G," ",0) = 0, "N/A", _xlfn.XLOOKUP($C965,customers!$A:$A,customers!G:G," ",0))</f>
        <v>United States</v>
      </c>
      <c r="L965">
        <f>IF(_xlfn.XLOOKUP($C965,customers!$A:$A,customers!H:H," ",0) = 0, "N/A", _xlfn.XLOOKUP($C965,customers!$A:$A,customers!H:H," ",0))</f>
        <v>40510</v>
      </c>
      <c r="M965" t="str">
        <f>IF(_xlfn.XLOOKUP($C965,customers!$A:$A,customers!I:I," ",0) = 0, "N/A", _xlfn.XLOOKUP($C965,customers!$A:$A,customers!I:I," ",0))</f>
        <v>Yes</v>
      </c>
      <c r="N965" t="str">
        <f>_xlfn.XLOOKUP($D965,products!$A:$A,products!B:B,,0)</f>
        <v>Rob</v>
      </c>
      <c r="O965" t="str">
        <f>_xlfn.XLOOKUP($D965,products!$A:$A,products!C:C,,0)</f>
        <v>M</v>
      </c>
      <c r="P965">
        <f>_xlfn.XLOOKUP($D965,products!$A:$A,products!D:D,,0)</f>
        <v>0.5</v>
      </c>
      <c r="Q965">
        <f>_xlfn.XLOOKUP($D965,products!$A:$A,products!E:E,,0)</f>
        <v>5.97</v>
      </c>
      <c r="R965">
        <f>_xlfn.XLOOKUP($D965,products!$A:$A,products!F:F,,0)</f>
        <v>1.194</v>
      </c>
      <c r="S965">
        <f>_xlfn.XLOOKUP($D965,products!$A:$A,products!G:G,,0)</f>
        <v>0.35819999999999996</v>
      </c>
      <c r="T965">
        <f t="shared" si="15"/>
        <v>23.88</v>
      </c>
    </row>
    <row r="966" spans="1:20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t="str">
        <f>IF(_xlfn.XLOOKUP($C966,customers!$A:$A,customers!B:B," ",0) = 0, "N/A", _xlfn.XLOOKUP($C966,customers!$A:$A,customers!B:B," ",0))</f>
        <v>Cleopatra Goodrum</v>
      </c>
      <c r="G966" t="str">
        <f>IF(_xlfn.XLOOKUP($C966,customers!$A:$A,customers!C:C," ",0) = 0, "N/A", _xlfn.XLOOKUP(C966,customers!$A:$A,customers!C:C," ",0))</f>
        <v>cgoodrumqs@goodreads.com</v>
      </c>
      <c r="H966" t="str">
        <f>IF(_xlfn.XLOOKUP(C966,customers!A:A,customers!D:D," ",0) = 0, "N/A", _xlfn.XLOOKUP(C966,customers!A:A,customers!D:D," ",0))</f>
        <v>+1 (619) 944-5888</v>
      </c>
      <c r="I966" t="str">
        <f>IF(_xlfn.XLOOKUP($C966,customers!$A:$A,customers!E:E," ",0) = 0, "N/A", _xlfn.XLOOKUP($C966,customers!$A:$A,customers!E:E," ",0))</f>
        <v>94 Roxbury Road</v>
      </c>
      <c r="J966" t="str">
        <f>IF(_xlfn.XLOOKUP($C966,customers!$A:$A,customers!F:F," ",0) = 0, "N/A", _xlfn.XLOOKUP($C966,customers!$A:$A,customers!F:F," ",0))</f>
        <v>San Diego</v>
      </c>
      <c r="K966" t="str">
        <f>IF(_xlfn.XLOOKUP($C966,customers!$A:$A,customers!G:G," ",0) = 0, "N/A", _xlfn.XLOOKUP($C966,customers!$A:$A,customers!G:G," ",0))</f>
        <v>United States</v>
      </c>
      <c r="L966">
        <f>IF(_xlfn.XLOOKUP($C966,customers!$A:$A,customers!H:H," ",0) = 0, "N/A", _xlfn.XLOOKUP($C966,customers!$A:$A,customers!H:H," ",0))</f>
        <v>92165</v>
      </c>
      <c r="M966" t="str">
        <f>IF(_xlfn.XLOOKUP($C966,customers!$A:$A,customers!I:I," ",0) = 0, "N/A", _xlfn.XLOOKUP($C966,customers!$A:$A,customers!I:I," ",0))</f>
        <v>No</v>
      </c>
      <c r="N966" t="str">
        <f>_xlfn.XLOOKUP($D966,products!$A:$A,products!B:B,,0)</f>
        <v>Exc</v>
      </c>
      <c r="O966" t="str">
        <f>_xlfn.XLOOKUP($D966,products!$A:$A,products!C:C,,0)</f>
        <v>L</v>
      </c>
      <c r="P966">
        <f>_xlfn.XLOOKUP($D966,products!$A:$A,products!D:D,,0)</f>
        <v>0.2</v>
      </c>
      <c r="Q966">
        <f>_xlfn.XLOOKUP($D966,products!$A:$A,products!E:E,,0)</f>
        <v>4.4550000000000001</v>
      </c>
      <c r="R966">
        <f>_xlfn.XLOOKUP($D966,products!$A:$A,products!F:F,,0)</f>
        <v>2.2275</v>
      </c>
      <c r="S966">
        <f>_xlfn.XLOOKUP($D966,products!$A:$A,products!G:G,,0)</f>
        <v>0.49004999999999999</v>
      </c>
      <c r="T966">
        <f t="shared" si="15"/>
        <v>22.274999999999999</v>
      </c>
    </row>
    <row r="967" spans="1:20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t="str">
        <f>IF(_xlfn.XLOOKUP($C967,customers!$A:$A,customers!B:B," ",0) = 0, "N/A", _xlfn.XLOOKUP($C967,customers!$A:$A,customers!B:B," ",0))</f>
        <v>Joey Jefferys</v>
      </c>
      <c r="G967" t="str">
        <f>IF(_xlfn.XLOOKUP($C967,customers!$A:$A,customers!C:C," ",0) = 0, "N/A", _xlfn.XLOOKUP(C967,customers!$A:$A,customers!C:C," ",0))</f>
        <v>jjefferysqt@blog.com</v>
      </c>
      <c r="H967" t="str">
        <f>IF(_xlfn.XLOOKUP(C967,customers!A:A,customers!D:D," ",0) = 0, "N/A", _xlfn.XLOOKUP(C967,customers!A:A,customers!D:D," ",0))</f>
        <v>N/A</v>
      </c>
      <c r="I967" t="str">
        <f>IF(_xlfn.XLOOKUP($C967,customers!$A:$A,customers!E:E," ",0) = 0, "N/A", _xlfn.XLOOKUP($C967,customers!$A:$A,customers!E:E," ",0))</f>
        <v>526 Helena Crossing</v>
      </c>
      <c r="J967" t="str">
        <f>IF(_xlfn.XLOOKUP($C967,customers!$A:$A,customers!F:F," ",0) = 0, "N/A", _xlfn.XLOOKUP($C967,customers!$A:$A,customers!F:F," ",0))</f>
        <v>Los Angeles</v>
      </c>
      <c r="K967" t="str">
        <f>IF(_xlfn.XLOOKUP($C967,customers!$A:$A,customers!G:G," ",0) = 0, "N/A", _xlfn.XLOOKUP($C967,customers!$A:$A,customers!G:G," ",0))</f>
        <v>United States</v>
      </c>
      <c r="L967">
        <f>IF(_xlfn.XLOOKUP($C967,customers!$A:$A,customers!H:H," ",0) = 0, "N/A", _xlfn.XLOOKUP($C967,customers!$A:$A,customers!H:H," ",0))</f>
        <v>90040</v>
      </c>
      <c r="M967" t="str">
        <f>IF(_xlfn.XLOOKUP($C967,customers!$A:$A,customers!I:I," ",0) = 0, "N/A", _xlfn.XLOOKUP($C967,customers!$A:$A,customers!I:I," ",0))</f>
        <v>Yes</v>
      </c>
      <c r="N967" t="str">
        <f>_xlfn.XLOOKUP($D967,products!$A:$A,products!B:B,,0)</f>
        <v>Rob</v>
      </c>
      <c r="O967" t="str">
        <f>_xlfn.XLOOKUP($D967,products!$A:$A,products!C:C,,0)</f>
        <v>M</v>
      </c>
      <c r="P967">
        <f>_xlfn.XLOOKUP($D967,products!$A:$A,products!D:D,,0)</f>
        <v>1</v>
      </c>
      <c r="Q967">
        <f>_xlfn.XLOOKUP($D967,products!$A:$A,products!E:E,,0)</f>
        <v>9.9499999999999993</v>
      </c>
      <c r="R967">
        <f>_xlfn.XLOOKUP($D967,products!$A:$A,products!F:F,,0)</f>
        <v>0.99499999999999988</v>
      </c>
      <c r="S967">
        <f>_xlfn.XLOOKUP($D967,products!$A:$A,products!G:G,,0)</f>
        <v>0.59699999999999998</v>
      </c>
      <c r="T967">
        <f t="shared" si="15"/>
        <v>29.849999999999998</v>
      </c>
    </row>
    <row r="968" spans="1:20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t="str">
        <f>IF(_xlfn.XLOOKUP($C968,customers!$A:$A,customers!B:B," ",0) = 0, "N/A", _xlfn.XLOOKUP($C968,customers!$A:$A,customers!B:B," ",0))</f>
        <v>Bearnard Wardell</v>
      </c>
      <c r="G968" t="str">
        <f>IF(_xlfn.XLOOKUP($C968,customers!$A:$A,customers!C:C," ",0) = 0, "N/A", _xlfn.XLOOKUP(C968,customers!$A:$A,customers!C:C," ",0))</f>
        <v>bwardellqu@adobe.com</v>
      </c>
      <c r="H968" t="str">
        <f>IF(_xlfn.XLOOKUP(C968,customers!A:A,customers!D:D," ",0) = 0, "N/A", _xlfn.XLOOKUP(C968,customers!A:A,customers!D:D," ",0))</f>
        <v>+1 (347) 311-2289</v>
      </c>
      <c r="I968" t="str">
        <f>IF(_xlfn.XLOOKUP($C968,customers!$A:$A,customers!E:E," ",0) = 0, "N/A", _xlfn.XLOOKUP($C968,customers!$A:$A,customers!E:E," ",0))</f>
        <v>57299 Tennessee Hill</v>
      </c>
      <c r="J968" t="str">
        <f>IF(_xlfn.XLOOKUP($C968,customers!$A:$A,customers!F:F," ",0) = 0, "N/A", _xlfn.XLOOKUP($C968,customers!$A:$A,customers!F:F," ",0))</f>
        <v>Brooklyn</v>
      </c>
      <c r="K968" t="str">
        <f>IF(_xlfn.XLOOKUP($C968,customers!$A:$A,customers!G:G," ",0) = 0, "N/A", _xlfn.XLOOKUP($C968,customers!$A:$A,customers!G:G," ",0))</f>
        <v>United States</v>
      </c>
      <c r="L968">
        <f>IF(_xlfn.XLOOKUP($C968,customers!$A:$A,customers!H:H," ",0) = 0, "N/A", _xlfn.XLOOKUP($C968,customers!$A:$A,customers!H:H," ",0))</f>
        <v>11210</v>
      </c>
      <c r="M968" t="str">
        <f>IF(_xlfn.XLOOKUP($C968,customers!$A:$A,customers!I:I," ",0) = 0, "N/A", _xlfn.XLOOKUP($C968,customers!$A:$A,customers!I:I," ",0))</f>
        <v>Yes</v>
      </c>
      <c r="N968" t="str">
        <f>_xlfn.XLOOKUP($D968,products!$A:$A,products!B:B,,0)</f>
        <v>Exc</v>
      </c>
      <c r="O968" t="str">
        <f>_xlfn.XLOOKUP($D968,products!$A:$A,products!C:C,,0)</f>
        <v>L</v>
      </c>
      <c r="P968">
        <f>_xlfn.XLOOKUP($D968,products!$A:$A,products!D:D,,0)</f>
        <v>0.5</v>
      </c>
      <c r="Q968">
        <f>_xlfn.XLOOKUP($D968,products!$A:$A,products!E:E,,0)</f>
        <v>8.91</v>
      </c>
      <c r="R968">
        <f>_xlfn.XLOOKUP($D968,products!$A:$A,products!F:F,,0)</f>
        <v>1.782</v>
      </c>
      <c r="S968">
        <f>_xlfn.XLOOKUP($D968,products!$A:$A,products!G:G,,0)</f>
        <v>0.98009999999999997</v>
      </c>
      <c r="T968">
        <f t="shared" si="15"/>
        <v>53.46</v>
      </c>
    </row>
    <row r="969" spans="1:20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t="str">
        <f>IF(_xlfn.XLOOKUP($C969,customers!$A:$A,customers!B:B," ",0) = 0, "N/A", _xlfn.XLOOKUP($C969,customers!$A:$A,customers!B:B," ",0))</f>
        <v>Zeke Walisiak</v>
      </c>
      <c r="G969" t="str">
        <f>IF(_xlfn.XLOOKUP($C969,customers!$A:$A,customers!C:C," ",0) = 0, "N/A", _xlfn.XLOOKUP(C969,customers!$A:$A,customers!C:C," ",0))</f>
        <v>zwalisiakqv@ucsd.edu</v>
      </c>
      <c r="H969" t="str">
        <f>IF(_xlfn.XLOOKUP(C969,customers!A:A,customers!D:D," ",0) = 0, "N/A", _xlfn.XLOOKUP(C969,customers!A:A,customers!D:D," ",0))</f>
        <v>+353 (848) 172-8155</v>
      </c>
      <c r="I969" t="str">
        <f>IF(_xlfn.XLOOKUP($C969,customers!$A:$A,customers!E:E," ",0) = 0, "N/A", _xlfn.XLOOKUP($C969,customers!$A:$A,customers!E:E," ",0))</f>
        <v>7 Birchwood Street</v>
      </c>
      <c r="J969" t="str">
        <f>IF(_xlfn.XLOOKUP($C969,customers!$A:$A,customers!F:F," ",0) = 0, "N/A", _xlfn.XLOOKUP($C969,customers!$A:$A,customers!F:F," ",0))</f>
        <v>Booterstown</v>
      </c>
      <c r="K969" t="str">
        <f>IF(_xlfn.XLOOKUP($C969,customers!$A:$A,customers!G:G," ",0) = 0, "N/A", _xlfn.XLOOKUP($C969,customers!$A:$A,customers!G:G," ",0))</f>
        <v>Ireland</v>
      </c>
      <c r="L969" t="str">
        <f>IF(_xlfn.XLOOKUP($C969,customers!$A:$A,customers!H:H," ",0) = 0, "N/A", _xlfn.XLOOKUP($C969,customers!$A:$A,customers!H:H," ",0))</f>
        <v>D04</v>
      </c>
      <c r="M969" t="str">
        <f>IF(_xlfn.XLOOKUP($C969,customers!$A:$A,customers!I:I," ",0) = 0, "N/A", _xlfn.XLOOKUP($C969,customers!$A:$A,customers!I:I," ",0))</f>
        <v>Yes</v>
      </c>
      <c r="N969" t="str">
        <f>_xlfn.XLOOKUP($D969,products!$A:$A,products!B:B,,0)</f>
        <v>Rob</v>
      </c>
      <c r="O969" t="str">
        <f>_xlfn.XLOOKUP($D969,products!$A:$A,products!C:C,,0)</f>
        <v>D</v>
      </c>
      <c r="P969">
        <f>_xlfn.XLOOKUP($D969,products!$A:$A,products!D:D,,0)</f>
        <v>0.2</v>
      </c>
      <c r="Q969">
        <f>_xlfn.XLOOKUP($D969,products!$A:$A,products!E:E,,0)</f>
        <v>2.6849999999999996</v>
      </c>
      <c r="R969">
        <f>_xlfn.XLOOKUP($D969,products!$A:$A,products!F:F,,0)</f>
        <v>1.3424999999999998</v>
      </c>
      <c r="S969">
        <f>_xlfn.XLOOKUP($D969,products!$A:$A,products!G:G,,0)</f>
        <v>0.16109999999999997</v>
      </c>
      <c r="T969">
        <f t="shared" si="15"/>
        <v>2.6849999999999996</v>
      </c>
    </row>
    <row r="970" spans="1:20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t="str">
        <f>IF(_xlfn.XLOOKUP($C970,customers!$A:$A,customers!B:B," ",0) = 0, "N/A", _xlfn.XLOOKUP($C970,customers!$A:$A,customers!B:B," ",0))</f>
        <v>Wiley Leopold</v>
      </c>
      <c r="G970" t="str">
        <f>IF(_xlfn.XLOOKUP($C970,customers!$A:$A,customers!C:C," ",0) = 0, "N/A", _xlfn.XLOOKUP(C970,customers!$A:$A,customers!C:C," ",0))</f>
        <v>wleopoldqw@blogspot.com</v>
      </c>
      <c r="H970" t="str">
        <f>IF(_xlfn.XLOOKUP(C970,customers!A:A,customers!D:D," ",0) = 0, "N/A", _xlfn.XLOOKUP(C970,customers!A:A,customers!D:D," ",0))</f>
        <v>+1 (352) 173-9191</v>
      </c>
      <c r="I970" t="str">
        <f>IF(_xlfn.XLOOKUP($C970,customers!$A:$A,customers!E:E," ",0) = 0, "N/A", _xlfn.XLOOKUP($C970,customers!$A:$A,customers!E:E," ",0))</f>
        <v>5 Elmside Terrace</v>
      </c>
      <c r="J970" t="str">
        <f>IF(_xlfn.XLOOKUP($C970,customers!$A:$A,customers!F:F," ",0) = 0, "N/A", _xlfn.XLOOKUP($C970,customers!$A:$A,customers!F:F," ",0))</f>
        <v>Gainesville</v>
      </c>
      <c r="K970" t="str">
        <f>IF(_xlfn.XLOOKUP($C970,customers!$A:$A,customers!G:G," ",0) = 0, "N/A", _xlfn.XLOOKUP($C970,customers!$A:$A,customers!G:G," ",0))</f>
        <v>United States</v>
      </c>
      <c r="L970">
        <f>IF(_xlfn.XLOOKUP($C970,customers!$A:$A,customers!H:H," ",0) = 0, "N/A", _xlfn.XLOOKUP($C970,customers!$A:$A,customers!H:H," ",0))</f>
        <v>32627</v>
      </c>
      <c r="M970" t="str">
        <f>IF(_xlfn.XLOOKUP($C970,customers!$A:$A,customers!I:I," ",0) = 0, "N/A", _xlfn.XLOOKUP($C970,customers!$A:$A,customers!I:I," ",0))</f>
        <v>No</v>
      </c>
      <c r="N970" t="str">
        <f>_xlfn.XLOOKUP($D970,products!$A:$A,products!B:B,,0)</f>
        <v>Rob</v>
      </c>
      <c r="O970" t="str">
        <f>_xlfn.XLOOKUP($D970,products!$A:$A,products!C:C,,0)</f>
        <v>M</v>
      </c>
      <c r="P970">
        <f>_xlfn.XLOOKUP($D970,products!$A:$A,products!D:D,,0)</f>
        <v>0.2</v>
      </c>
      <c r="Q970">
        <f>_xlfn.XLOOKUP($D970,products!$A:$A,products!E:E,,0)</f>
        <v>2.9849999999999999</v>
      </c>
      <c r="R970">
        <f>_xlfn.XLOOKUP($D970,products!$A:$A,products!F:F,,0)</f>
        <v>1.4924999999999999</v>
      </c>
      <c r="S970">
        <f>_xlfn.XLOOKUP($D970,products!$A:$A,products!G:G,,0)</f>
        <v>0.17909999999999998</v>
      </c>
      <c r="T970">
        <f t="shared" si="15"/>
        <v>5.97</v>
      </c>
    </row>
    <row r="971" spans="1:20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t="str">
        <f>IF(_xlfn.XLOOKUP($C971,customers!$A:$A,customers!B:B," ",0) = 0, "N/A", _xlfn.XLOOKUP($C971,customers!$A:$A,customers!B:B," ",0))</f>
        <v>Chiarra Shalders</v>
      </c>
      <c r="G971" t="str">
        <f>IF(_xlfn.XLOOKUP($C971,customers!$A:$A,customers!C:C," ",0) = 0, "N/A", _xlfn.XLOOKUP(C971,customers!$A:$A,customers!C:C," ",0))</f>
        <v>cshaldersqx@cisco.com</v>
      </c>
      <c r="H971" t="str">
        <f>IF(_xlfn.XLOOKUP(C971,customers!A:A,customers!D:D," ",0) = 0, "N/A", _xlfn.XLOOKUP(C971,customers!A:A,customers!D:D," ",0))</f>
        <v>+1 (305) 787-2810</v>
      </c>
      <c r="I971" t="str">
        <f>IF(_xlfn.XLOOKUP($C971,customers!$A:$A,customers!E:E," ",0) = 0, "N/A", _xlfn.XLOOKUP($C971,customers!$A:$A,customers!E:E," ",0))</f>
        <v>445 Heath Terrace</v>
      </c>
      <c r="J971" t="str">
        <f>IF(_xlfn.XLOOKUP($C971,customers!$A:$A,customers!F:F," ",0) = 0, "N/A", _xlfn.XLOOKUP($C971,customers!$A:$A,customers!F:F," ",0))</f>
        <v>Clearwater</v>
      </c>
      <c r="K971" t="str">
        <f>IF(_xlfn.XLOOKUP($C971,customers!$A:$A,customers!G:G," ",0) = 0, "N/A", _xlfn.XLOOKUP($C971,customers!$A:$A,customers!G:G," ",0))</f>
        <v>United States</v>
      </c>
      <c r="L971">
        <f>IF(_xlfn.XLOOKUP($C971,customers!$A:$A,customers!H:H," ",0) = 0, "N/A", _xlfn.XLOOKUP($C971,customers!$A:$A,customers!H:H," ",0))</f>
        <v>34620</v>
      </c>
      <c r="M971" t="str">
        <f>IF(_xlfn.XLOOKUP($C971,customers!$A:$A,customers!I:I," ",0) = 0, "N/A", _xlfn.XLOOKUP($C971,customers!$A:$A,customers!I:I," ",0))</f>
        <v>Yes</v>
      </c>
      <c r="N971" t="str">
        <f>_xlfn.XLOOKUP($D971,products!$A:$A,products!B:B,,0)</f>
        <v>Lib</v>
      </c>
      <c r="O971" t="str">
        <f>_xlfn.XLOOKUP($D971,products!$A:$A,products!C:C,,0)</f>
        <v>D</v>
      </c>
      <c r="P971">
        <f>_xlfn.XLOOKUP($D971,products!$A:$A,products!D:D,,0)</f>
        <v>1</v>
      </c>
      <c r="Q971">
        <f>_xlfn.XLOOKUP($D971,products!$A:$A,products!E:E,,0)</f>
        <v>12.95</v>
      </c>
      <c r="R971">
        <f>_xlfn.XLOOKUP($D971,products!$A:$A,products!F:F,,0)</f>
        <v>1.2949999999999999</v>
      </c>
      <c r="S971">
        <f>_xlfn.XLOOKUP($D971,products!$A:$A,products!G:G,,0)</f>
        <v>1.6835</v>
      </c>
      <c r="T971">
        <f t="shared" si="15"/>
        <v>12.95</v>
      </c>
    </row>
    <row r="972" spans="1:20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t="str">
        <f>IF(_xlfn.XLOOKUP($C972,customers!$A:$A,customers!B:B," ",0) = 0, "N/A", _xlfn.XLOOKUP($C972,customers!$A:$A,customers!B:B," ",0))</f>
        <v>Sharl Southerill</v>
      </c>
      <c r="G972" t="str">
        <f>IF(_xlfn.XLOOKUP($C972,customers!$A:$A,customers!C:C," ",0) = 0, "N/A", _xlfn.XLOOKUP(C972,customers!$A:$A,customers!C:C," ",0))</f>
        <v>N/A</v>
      </c>
      <c r="H972" t="str">
        <f>IF(_xlfn.XLOOKUP(C972,customers!A:A,customers!D:D," ",0) = 0, "N/A", _xlfn.XLOOKUP(C972,customers!A:A,customers!D:D," ",0))</f>
        <v>+1 (865) 959-4075</v>
      </c>
      <c r="I972" t="str">
        <f>IF(_xlfn.XLOOKUP($C972,customers!$A:$A,customers!E:E," ",0) = 0, "N/A", _xlfn.XLOOKUP($C972,customers!$A:$A,customers!E:E," ",0))</f>
        <v>39 Nelson Pass</v>
      </c>
      <c r="J972" t="str">
        <f>IF(_xlfn.XLOOKUP($C972,customers!$A:$A,customers!F:F," ",0) = 0, "N/A", _xlfn.XLOOKUP($C972,customers!$A:$A,customers!F:F," ",0))</f>
        <v>Amarillo</v>
      </c>
      <c r="K972" t="str">
        <f>IF(_xlfn.XLOOKUP($C972,customers!$A:$A,customers!G:G," ",0) = 0, "N/A", _xlfn.XLOOKUP($C972,customers!$A:$A,customers!G:G," ",0))</f>
        <v>United States</v>
      </c>
      <c r="L972">
        <f>IF(_xlfn.XLOOKUP($C972,customers!$A:$A,customers!H:H," ",0) = 0, "N/A", _xlfn.XLOOKUP($C972,customers!$A:$A,customers!H:H," ",0))</f>
        <v>79165</v>
      </c>
      <c r="M972" t="str">
        <f>IF(_xlfn.XLOOKUP($C972,customers!$A:$A,customers!I:I," ",0) = 0, "N/A", _xlfn.XLOOKUP($C972,customers!$A:$A,customers!I:I," ",0))</f>
        <v>No</v>
      </c>
      <c r="N972" t="str">
        <f>_xlfn.XLOOKUP($D972,products!$A:$A,products!B:B,,0)</f>
        <v>Exc</v>
      </c>
      <c r="O972" t="str">
        <f>_xlfn.XLOOKUP($D972,products!$A:$A,products!C:C,,0)</f>
        <v>M</v>
      </c>
      <c r="P972">
        <f>_xlfn.XLOOKUP($D972,products!$A:$A,products!D:D,,0)</f>
        <v>0.5</v>
      </c>
      <c r="Q972">
        <f>_xlfn.XLOOKUP($D972,products!$A:$A,products!E:E,,0)</f>
        <v>8.25</v>
      </c>
      <c r="R972">
        <f>_xlfn.XLOOKUP($D972,products!$A:$A,products!F:F,,0)</f>
        <v>1.65</v>
      </c>
      <c r="S972">
        <f>_xlfn.XLOOKUP($D972,products!$A:$A,products!G:G,,0)</f>
        <v>0.90749999999999997</v>
      </c>
      <c r="T972">
        <f t="shared" si="15"/>
        <v>8.25</v>
      </c>
    </row>
    <row r="973" spans="1:20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t="str">
        <f>IF(_xlfn.XLOOKUP($C973,customers!$A:$A,customers!B:B," ",0) = 0, "N/A", _xlfn.XLOOKUP($C973,customers!$A:$A,customers!B:B," ",0))</f>
        <v>Noni Furber</v>
      </c>
      <c r="G973" t="str">
        <f>IF(_xlfn.XLOOKUP($C973,customers!$A:$A,customers!C:C," ",0) = 0, "N/A", _xlfn.XLOOKUP(C973,customers!$A:$A,customers!C:C," ",0))</f>
        <v>nfurberqz@jugem.jp</v>
      </c>
      <c r="H973" t="str">
        <f>IF(_xlfn.XLOOKUP(C973,customers!A:A,customers!D:D," ",0) = 0, "N/A", _xlfn.XLOOKUP(C973,customers!A:A,customers!D:D," ",0))</f>
        <v>+1 (817) 813-2784</v>
      </c>
      <c r="I973" t="str">
        <f>IF(_xlfn.XLOOKUP($C973,customers!$A:$A,customers!E:E," ",0) = 0, "N/A", _xlfn.XLOOKUP($C973,customers!$A:$A,customers!E:E," ",0))</f>
        <v>565 Sloan Avenue</v>
      </c>
      <c r="J973" t="str">
        <f>IF(_xlfn.XLOOKUP($C973,customers!$A:$A,customers!F:F," ",0) = 0, "N/A", _xlfn.XLOOKUP($C973,customers!$A:$A,customers!F:F," ",0))</f>
        <v>Fort Worth</v>
      </c>
      <c r="K973" t="str">
        <f>IF(_xlfn.XLOOKUP($C973,customers!$A:$A,customers!G:G," ",0) = 0, "N/A", _xlfn.XLOOKUP($C973,customers!$A:$A,customers!G:G," ",0))</f>
        <v>United States</v>
      </c>
      <c r="L973">
        <f>IF(_xlfn.XLOOKUP($C973,customers!$A:$A,customers!H:H," ",0) = 0, "N/A", _xlfn.XLOOKUP($C973,customers!$A:$A,customers!H:H," ",0))</f>
        <v>76121</v>
      </c>
      <c r="M973" t="str">
        <f>IF(_xlfn.XLOOKUP($C973,customers!$A:$A,customers!I:I," ",0) = 0, "N/A", _xlfn.XLOOKUP($C973,customers!$A:$A,customers!I:I," ",0))</f>
        <v>No</v>
      </c>
      <c r="N973" t="str">
        <f>_xlfn.XLOOKUP($D973,products!$A:$A,products!B:B,,0)</f>
        <v>Ara</v>
      </c>
      <c r="O973" t="str">
        <f>_xlfn.XLOOKUP($D973,products!$A:$A,products!C:C,,0)</f>
        <v>L</v>
      </c>
      <c r="P973">
        <f>_xlfn.XLOOKUP($D973,products!$A:$A,products!D:D,,0)</f>
        <v>2.5</v>
      </c>
      <c r="Q973">
        <f>_xlfn.XLOOKUP($D973,products!$A:$A,products!E:E,,0)</f>
        <v>29.784999999999997</v>
      </c>
      <c r="R973">
        <f>_xlfn.XLOOKUP($D973,products!$A:$A,products!F:F,,0)</f>
        <v>1.1913999999999998</v>
      </c>
      <c r="S973">
        <f>_xlfn.XLOOKUP($D973,products!$A:$A,products!G:G,,0)</f>
        <v>2.6806499999999995</v>
      </c>
      <c r="T973">
        <f t="shared" si="15"/>
        <v>148.92499999999998</v>
      </c>
    </row>
    <row r="974" spans="1:20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t="str">
        <f>IF(_xlfn.XLOOKUP($C974,customers!$A:$A,customers!B:B," ",0) = 0, "N/A", _xlfn.XLOOKUP($C974,customers!$A:$A,customers!B:B," ",0))</f>
        <v>Dinah Crutcher</v>
      </c>
      <c r="G974" t="str">
        <f>IF(_xlfn.XLOOKUP($C974,customers!$A:$A,customers!C:C," ",0) = 0, "N/A", _xlfn.XLOOKUP(C974,customers!$A:$A,customers!C:C," ",0))</f>
        <v>N/A</v>
      </c>
      <c r="H974" t="str">
        <f>IF(_xlfn.XLOOKUP(C974,customers!A:A,customers!D:D," ",0) = 0, "N/A", _xlfn.XLOOKUP(C974,customers!A:A,customers!D:D," ",0))</f>
        <v>+353 (706) 448-6304</v>
      </c>
      <c r="I974" t="str">
        <f>IF(_xlfn.XLOOKUP($C974,customers!$A:$A,customers!E:E," ",0) = 0, "N/A", _xlfn.XLOOKUP($C974,customers!$A:$A,customers!E:E," ",0))</f>
        <v>89147 Northport Trail</v>
      </c>
      <c r="J974" t="str">
        <f>IF(_xlfn.XLOOKUP($C974,customers!$A:$A,customers!F:F," ",0) = 0, "N/A", _xlfn.XLOOKUP($C974,customers!$A:$A,customers!F:F," ",0))</f>
        <v>Lusk</v>
      </c>
      <c r="K974" t="str">
        <f>IF(_xlfn.XLOOKUP($C974,customers!$A:$A,customers!G:G," ",0) = 0, "N/A", _xlfn.XLOOKUP($C974,customers!$A:$A,customers!G:G," ",0))</f>
        <v>Ireland</v>
      </c>
      <c r="L974" t="str">
        <f>IF(_xlfn.XLOOKUP($C974,customers!$A:$A,customers!H:H," ",0) = 0, "N/A", _xlfn.XLOOKUP($C974,customers!$A:$A,customers!H:H," ",0))</f>
        <v>K45</v>
      </c>
      <c r="M974" t="str">
        <f>IF(_xlfn.XLOOKUP($C974,customers!$A:$A,customers!I:I," ",0) = 0, "N/A", _xlfn.XLOOKUP($C974,customers!$A:$A,customers!I:I," ",0))</f>
        <v>Yes</v>
      </c>
      <c r="N974" t="str">
        <f>_xlfn.XLOOKUP($D974,products!$A:$A,products!B:B,,0)</f>
        <v>Ara</v>
      </c>
      <c r="O974" t="str">
        <f>_xlfn.XLOOKUP($D974,products!$A:$A,products!C:C,,0)</f>
        <v>L</v>
      </c>
      <c r="P974">
        <f>_xlfn.XLOOKUP($D974,products!$A:$A,products!D:D,,0)</f>
        <v>2.5</v>
      </c>
      <c r="Q974">
        <f>_xlfn.XLOOKUP($D974,products!$A:$A,products!E:E,,0)</f>
        <v>29.784999999999997</v>
      </c>
      <c r="R974">
        <f>_xlfn.XLOOKUP($D974,products!$A:$A,products!F:F,,0)</f>
        <v>1.1913999999999998</v>
      </c>
      <c r="S974">
        <f>_xlfn.XLOOKUP($D974,products!$A:$A,products!G:G,,0)</f>
        <v>2.6806499999999995</v>
      </c>
      <c r="T974">
        <f t="shared" si="15"/>
        <v>89.35499999999999</v>
      </c>
    </row>
    <row r="975" spans="1:20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t="str">
        <f>IF(_xlfn.XLOOKUP($C975,customers!$A:$A,customers!B:B," ",0) = 0, "N/A", _xlfn.XLOOKUP($C975,customers!$A:$A,customers!B:B," ",0))</f>
        <v>Charlean Keave</v>
      </c>
      <c r="G975" t="str">
        <f>IF(_xlfn.XLOOKUP($C975,customers!$A:$A,customers!C:C," ",0) = 0, "N/A", _xlfn.XLOOKUP(C975,customers!$A:$A,customers!C:C," ",0))</f>
        <v>ckeaver1@ucoz.com</v>
      </c>
      <c r="H975" t="str">
        <f>IF(_xlfn.XLOOKUP(C975,customers!A:A,customers!D:D," ",0) = 0, "N/A", _xlfn.XLOOKUP(C975,customers!A:A,customers!D:D," ",0))</f>
        <v>+1 (850) 410-9647</v>
      </c>
      <c r="I975" t="str">
        <f>IF(_xlfn.XLOOKUP($C975,customers!$A:$A,customers!E:E," ",0) = 0, "N/A", _xlfn.XLOOKUP($C975,customers!$A:$A,customers!E:E," ",0))</f>
        <v>08019 Fairfield Pass</v>
      </c>
      <c r="J975" t="str">
        <f>IF(_xlfn.XLOOKUP($C975,customers!$A:$A,customers!F:F," ",0) = 0, "N/A", _xlfn.XLOOKUP($C975,customers!$A:$A,customers!F:F," ",0))</f>
        <v>Pensacola</v>
      </c>
      <c r="K975" t="str">
        <f>IF(_xlfn.XLOOKUP($C975,customers!$A:$A,customers!G:G," ",0) = 0, "N/A", _xlfn.XLOOKUP($C975,customers!$A:$A,customers!G:G," ",0))</f>
        <v>United States</v>
      </c>
      <c r="L975">
        <f>IF(_xlfn.XLOOKUP($C975,customers!$A:$A,customers!H:H," ",0) = 0, "N/A", _xlfn.XLOOKUP($C975,customers!$A:$A,customers!H:H," ",0))</f>
        <v>32575</v>
      </c>
      <c r="M975" t="str">
        <f>IF(_xlfn.XLOOKUP($C975,customers!$A:$A,customers!I:I," ",0) = 0, "N/A", _xlfn.XLOOKUP($C975,customers!$A:$A,customers!I:I," ",0))</f>
        <v>No</v>
      </c>
      <c r="N975" t="str">
        <f>_xlfn.XLOOKUP($D975,products!$A:$A,products!B:B,,0)</f>
        <v>Lib</v>
      </c>
      <c r="O975" t="str">
        <f>_xlfn.XLOOKUP($D975,products!$A:$A,products!C:C,,0)</f>
        <v>M</v>
      </c>
      <c r="P975">
        <f>_xlfn.XLOOKUP($D975,products!$A:$A,products!D:D,,0)</f>
        <v>1</v>
      </c>
      <c r="Q975">
        <f>_xlfn.XLOOKUP($D975,products!$A:$A,products!E:E,,0)</f>
        <v>14.55</v>
      </c>
      <c r="R975">
        <f>_xlfn.XLOOKUP($D975,products!$A:$A,products!F:F,,0)</f>
        <v>1.4550000000000001</v>
      </c>
      <c r="S975">
        <f>_xlfn.XLOOKUP($D975,products!$A:$A,products!G:G,,0)</f>
        <v>1.8915000000000002</v>
      </c>
      <c r="T975">
        <f t="shared" si="15"/>
        <v>87.300000000000011</v>
      </c>
    </row>
    <row r="976" spans="1:20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t="str">
        <f>IF(_xlfn.XLOOKUP($C976,customers!$A:$A,customers!B:B," ",0) = 0, "N/A", _xlfn.XLOOKUP($C976,customers!$A:$A,customers!B:B," ",0))</f>
        <v>Sada Roseborough</v>
      </c>
      <c r="G976" t="str">
        <f>IF(_xlfn.XLOOKUP($C976,customers!$A:$A,customers!C:C," ",0) = 0, "N/A", _xlfn.XLOOKUP(C976,customers!$A:$A,customers!C:C," ",0))</f>
        <v>sroseboroughr2@virginia.edu</v>
      </c>
      <c r="H976" t="str">
        <f>IF(_xlfn.XLOOKUP(C976,customers!A:A,customers!D:D," ",0) = 0, "N/A", _xlfn.XLOOKUP(C976,customers!A:A,customers!D:D," ",0))</f>
        <v>+1 (253) 735-5179</v>
      </c>
      <c r="I976" t="str">
        <f>IF(_xlfn.XLOOKUP($C976,customers!$A:$A,customers!E:E," ",0) = 0, "N/A", _xlfn.XLOOKUP($C976,customers!$A:$A,customers!E:E," ",0))</f>
        <v>779 Memorial Avenue</v>
      </c>
      <c r="J976" t="str">
        <f>IF(_xlfn.XLOOKUP($C976,customers!$A:$A,customers!F:F," ",0) = 0, "N/A", _xlfn.XLOOKUP($C976,customers!$A:$A,customers!F:F," ",0))</f>
        <v>Tacoma</v>
      </c>
      <c r="K976" t="str">
        <f>IF(_xlfn.XLOOKUP($C976,customers!$A:$A,customers!G:G," ",0) = 0, "N/A", _xlfn.XLOOKUP($C976,customers!$A:$A,customers!G:G," ",0))</f>
        <v>United States</v>
      </c>
      <c r="L976">
        <f>IF(_xlfn.XLOOKUP($C976,customers!$A:$A,customers!H:H," ",0) = 0, "N/A", _xlfn.XLOOKUP($C976,customers!$A:$A,customers!H:H," ",0))</f>
        <v>98405</v>
      </c>
      <c r="M976" t="str">
        <f>IF(_xlfn.XLOOKUP($C976,customers!$A:$A,customers!I:I," ",0) = 0, "N/A", _xlfn.XLOOKUP($C976,customers!$A:$A,customers!I:I," ",0))</f>
        <v>Yes</v>
      </c>
      <c r="N976" t="str">
        <f>_xlfn.XLOOKUP($D976,products!$A:$A,products!B:B,,0)</f>
        <v>Rob</v>
      </c>
      <c r="O976" t="str">
        <f>_xlfn.XLOOKUP($D976,products!$A:$A,products!C:C,,0)</f>
        <v>D</v>
      </c>
      <c r="P976">
        <f>_xlfn.XLOOKUP($D976,products!$A:$A,products!D:D,,0)</f>
        <v>0.5</v>
      </c>
      <c r="Q976">
        <f>_xlfn.XLOOKUP($D976,products!$A:$A,products!E:E,,0)</f>
        <v>5.3699999999999992</v>
      </c>
      <c r="R976">
        <f>_xlfn.XLOOKUP($D976,products!$A:$A,products!F:F,,0)</f>
        <v>1.0739999999999998</v>
      </c>
      <c r="S976">
        <f>_xlfn.XLOOKUP($D976,products!$A:$A,products!G:G,,0)</f>
        <v>0.32219999999999993</v>
      </c>
      <c r="T976">
        <f t="shared" si="15"/>
        <v>5.3699999999999992</v>
      </c>
    </row>
    <row r="977" spans="1:20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t="str">
        <f>IF(_xlfn.XLOOKUP($C977,customers!$A:$A,customers!B:B," ",0) = 0, "N/A", _xlfn.XLOOKUP($C977,customers!$A:$A,customers!B:B," ",0))</f>
        <v>Clayton Kingwell</v>
      </c>
      <c r="G977" t="str">
        <f>IF(_xlfn.XLOOKUP($C977,customers!$A:$A,customers!C:C," ",0) = 0, "N/A", _xlfn.XLOOKUP(C977,customers!$A:$A,customers!C:C," ",0))</f>
        <v>ckingwellr3@squarespace.com</v>
      </c>
      <c r="H977" t="str">
        <f>IF(_xlfn.XLOOKUP(C977,customers!A:A,customers!D:D," ",0) = 0, "N/A", _xlfn.XLOOKUP(C977,customers!A:A,customers!D:D," ",0))</f>
        <v>+353 (182) 469-0985</v>
      </c>
      <c r="I977" t="str">
        <f>IF(_xlfn.XLOOKUP($C977,customers!$A:$A,customers!E:E," ",0) = 0, "N/A", _xlfn.XLOOKUP($C977,customers!$A:$A,customers!E:E," ",0))</f>
        <v>947 Burrows Park</v>
      </c>
      <c r="J977" t="str">
        <f>IF(_xlfn.XLOOKUP($C977,customers!$A:$A,customers!F:F," ",0) = 0, "N/A", _xlfn.XLOOKUP($C977,customers!$A:$A,customers!F:F," ",0))</f>
        <v>Rathnew</v>
      </c>
      <c r="K977" t="str">
        <f>IF(_xlfn.XLOOKUP($C977,customers!$A:$A,customers!G:G," ",0) = 0, "N/A", _xlfn.XLOOKUP($C977,customers!$A:$A,customers!G:G," ",0))</f>
        <v>Ireland</v>
      </c>
      <c r="L977" t="str">
        <f>IF(_xlfn.XLOOKUP($C977,customers!$A:$A,customers!H:H," ",0) = 0, "N/A", _xlfn.XLOOKUP($C977,customers!$A:$A,customers!H:H," ",0))</f>
        <v>R35</v>
      </c>
      <c r="M977" t="str">
        <f>IF(_xlfn.XLOOKUP($C977,customers!$A:$A,customers!I:I," ",0) = 0, "N/A", _xlfn.XLOOKUP($C977,customers!$A:$A,customers!I:I," ",0))</f>
        <v>Yes</v>
      </c>
      <c r="N977" t="str">
        <f>_xlfn.XLOOKUP($D977,products!$A:$A,products!B:B,,0)</f>
        <v>Ara</v>
      </c>
      <c r="O977" t="str">
        <f>_xlfn.XLOOKUP($D977,products!$A:$A,products!C:C,,0)</f>
        <v>D</v>
      </c>
      <c r="P977">
        <f>_xlfn.XLOOKUP($D977,products!$A:$A,products!D:D,,0)</f>
        <v>0.2</v>
      </c>
      <c r="Q977">
        <f>_xlfn.XLOOKUP($D977,products!$A:$A,products!E:E,,0)</f>
        <v>2.9849999999999999</v>
      </c>
      <c r="R977">
        <f>_xlfn.XLOOKUP($D977,products!$A:$A,products!F:F,,0)</f>
        <v>1.4924999999999999</v>
      </c>
      <c r="S977">
        <f>_xlfn.XLOOKUP($D977,products!$A:$A,products!G:G,,0)</f>
        <v>0.26865</v>
      </c>
      <c r="T977">
        <f t="shared" si="15"/>
        <v>8.9550000000000001</v>
      </c>
    </row>
    <row r="978" spans="1:20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t="str">
        <f>IF(_xlfn.XLOOKUP($C978,customers!$A:$A,customers!B:B," ",0) = 0, "N/A", _xlfn.XLOOKUP($C978,customers!$A:$A,customers!B:B," ",0))</f>
        <v>Kacy Canto</v>
      </c>
      <c r="G978" t="str">
        <f>IF(_xlfn.XLOOKUP($C978,customers!$A:$A,customers!C:C," ",0) = 0, "N/A", _xlfn.XLOOKUP(C978,customers!$A:$A,customers!C:C," ",0))</f>
        <v>kcantor4@gmpg.org</v>
      </c>
      <c r="H978" t="str">
        <f>IF(_xlfn.XLOOKUP(C978,customers!A:A,customers!D:D," ",0) = 0, "N/A", _xlfn.XLOOKUP(C978,customers!A:A,customers!D:D," ",0))</f>
        <v>+1 (260) 735-9621</v>
      </c>
      <c r="I978" t="str">
        <f>IF(_xlfn.XLOOKUP($C978,customers!$A:$A,customers!E:E," ",0) = 0, "N/A", _xlfn.XLOOKUP($C978,customers!$A:$A,customers!E:E," ",0))</f>
        <v>43 Doe Crossing Center</v>
      </c>
      <c r="J978" t="str">
        <f>IF(_xlfn.XLOOKUP($C978,customers!$A:$A,customers!F:F," ",0) = 0, "N/A", _xlfn.XLOOKUP($C978,customers!$A:$A,customers!F:F," ",0))</f>
        <v>Fort Wayne</v>
      </c>
      <c r="K978" t="str">
        <f>IF(_xlfn.XLOOKUP($C978,customers!$A:$A,customers!G:G," ",0) = 0, "N/A", _xlfn.XLOOKUP($C978,customers!$A:$A,customers!G:G," ",0))</f>
        <v>United States</v>
      </c>
      <c r="L978">
        <f>IF(_xlfn.XLOOKUP($C978,customers!$A:$A,customers!H:H," ",0) = 0, "N/A", _xlfn.XLOOKUP($C978,customers!$A:$A,customers!H:H," ",0))</f>
        <v>46896</v>
      </c>
      <c r="M978" t="str">
        <f>IF(_xlfn.XLOOKUP($C978,customers!$A:$A,customers!I:I," ",0) = 0, "N/A", _xlfn.XLOOKUP($C978,customers!$A:$A,customers!I:I," ",0))</f>
        <v>Yes</v>
      </c>
      <c r="N978" t="str">
        <f>_xlfn.XLOOKUP($D978,products!$A:$A,products!B:B,,0)</f>
        <v>Rob</v>
      </c>
      <c r="O978" t="str">
        <f>_xlfn.XLOOKUP($D978,products!$A:$A,products!C:C,,0)</f>
        <v>L</v>
      </c>
      <c r="P978">
        <f>_xlfn.XLOOKUP($D978,products!$A:$A,products!D:D,,0)</f>
        <v>2.5</v>
      </c>
      <c r="Q978">
        <f>_xlfn.XLOOKUP($D978,products!$A:$A,products!E:E,,0)</f>
        <v>27.484999999999996</v>
      </c>
      <c r="R978">
        <f>_xlfn.XLOOKUP($D978,products!$A:$A,products!F:F,,0)</f>
        <v>1.0993999999999999</v>
      </c>
      <c r="S978">
        <f>_xlfn.XLOOKUP($D978,products!$A:$A,products!G:G,,0)</f>
        <v>1.6490999999999998</v>
      </c>
      <c r="T978">
        <f t="shared" si="15"/>
        <v>137.42499999999998</v>
      </c>
    </row>
    <row r="979" spans="1:20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t="str">
        <f>IF(_xlfn.XLOOKUP($C979,customers!$A:$A,customers!B:B," ",0) = 0, "N/A", _xlfn.XLOOKUP($C979,customers!$A:$A,customers!B:B," ",0))</f>
        <v>Mab Blakemore</v>
      </c>
      <c r="G979" t="str">
        <f>IF(_xlfn.XLOOKUP($C979,customers!$A:$A,customers!C:C," ",0) = 0, "N/A", _xlfn.XLOOKUP(C979,customers!$A:$A,customers!C:C," ",0))</f>
        <v>mblakemorer5@nsw.gov.au</v>
      </c>
      <c r="H979" t="str">
        <f>IF(_xlfn.XLOOKUP(C979,customers!A:A,customers!D:D," ",0) = 0, "N/A", _xlfn.XLOOKUP(C979,customers!A:A,customers!D:D," ",0))</f>
        <v>+1 (806) 227-6812</v>
      </c>
      <c r="I979" t="str">
        <f>IF(_xlfn.XLOOKUP($C979,customers!$A:$A,customers!E:E," ",0) = 0, "N/A", _xlfn.XLOOKUP($C979,customers!$A:$A,customers!E:E," ",0))</f>
        <v>70 Crescent Oaks Junction</v>
      </c>
      <c r="J979" t="str">
        <f>IF(_xlfn.XLOOKUP($C979,customers!$A:$A,customers!F:F," ",0) = 0, "N/A", _xlfn.XLOOKUP($C979,customers!$A:$A,customers!F:F," ",0))</f>
        <v>Amarillo</v>
      </c>
      <c r="K979" t="str">
        <f>IF(_xlfn.XLOOKUP($C979,customers!$A:$A,customers!G:G," ",0) = 0, "N/A", _xlfn.XLOOKUP($C979,customers!$A:$A,customers!G:G," ",0))</f>
        <v>United States</v>
      </c>
      <c r="L979">
        <f>IF(_xlfn.XLOOKUP($C979,customers!$A:$A,customers!H:H," ",0) = 0, "N/A", _xlfn.XLOOKUP($C979,customers!$A:$A,customers!H:H," ",0))</f>
        <v>79105</v>
      </c>
      <c r="M979" t="str">
        <f>IF(_xlfn.XLOOKUP($C979,customers!$A:$A,customers!I:I," ",0) = 0, "N/A", _xlfn.XLOOKUP($C979,customers!$A:$A,customers!I:I," ",0))</f>
        <v>No</v>
      </c>
      <c r="N979" t="str">
        <f>_xlfn.XLOOKUP($D979,products!$A:$A,products!B:B,,0)</f>
        <v>Rob</v>
      </c>
      <c r="O979" t="str">
        <f>_xlfn.XLOOKUP($D979,products!$A:$A,products!C:C,,0)</f>
        <v>L</v>
      </c>
      <c r="P979">
        <f>_xlfn.XLOOKUP($D979,products!$A:$A,products!D:D,,0)</f>
        <v>1</v>
      </c>
      <c r="Q979">
        <f>_xlfn.XLOOKUP($D979,products!$A:$A,products!E:E,,0)</f>
        <v>11.95</v>
      </c>
      <c r="R979">
        <f>_xlfn.XLOOKUP($D979,products!$A:$A,products!F:F,,0)</f>
        <v>1.1949999999999998</v>
      </c>
      <c r="S979">
        <f>_xlfn.XLOOKUP($D979,products!$A:$A,products!G:G,,0)</f>
        <v>0.71699999999999997</v>
      </c>
      <c r="T979">
        <f t="shared" si="15"/>
        <v>59.75</v>
      </c>
    </row>
    <row r="980" spans="1:20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t="str">
        <f>IF(_xlfn.XLOOKUP($C980,customers!$A:$A,customers!B:B," ",0) = 0, "N/A", _xlfn.XLOOKUP($C980,customers!$A:$A,customers!B:B," ",0))</f>
        <v>Charlean Keave</v>
      </c>
      <c r="G980" t="str">
        <f>IF(_xlfn.XLOOKUP($C980,customers!$A:$A,customers!C:C," ",0) = 0, "N/A", _xlfn.XLOOKUP(C980,customers!$A:$A,customers!C:C," ",0))</f>
        <v>ckeaver1@ucoz.com</v>
      </c>
      <c r="H980" t="str">
        <f>IF(_xlfn.XLOOKUP(C980,customers!A:A,customers!D:D," ",0) = 0, "N/A", _xlfn.XLOOKUP(C980,customers!A:A,customers!D:D," ",0))</f>
        <v>+1 (850) 410-9647</v>
      </c>
      <c r="I980" t="str">
        <f>IF(_xlfn.XLOOKUP($C980,customers!$A:$A,customers!E:E," ",0) = 0, "N/A", _xlfn.XLOOKUP($C980,customers!$A:$A,customers!E:E," ",0))</f>
        <v>08019 Fairfield Pass</v>
      </c>
      <c r="J980" t="str">
        <f>IF(_xlfn.XLOOKUP($C980,customers!$A:$A,customers!F:F," ",0) = 0, "N/A", _xlfn.XLOOKUP($C980,customers!$A:$A,customers!F:F," ",0))</f>
        <v>Pensacola</v>
      </c>
      <c r="K980" t="str">
        <f>IF(_xlfn.XLOOKUP($C980,customers!$A:$A,customers!G:G," ",0) = 0, "N/A", _xlfn.XLOOKUP($C980,customers!$A:$A,customers!G:G," ",0))</f>
        <v>United States</v>
      </c>
      <c r="L980">
        <f>IF(_xlfn.XLOOKUP($C980,customers!$A:$A,customers!H:H," ",0) = 0, "N/A", _xlfn.XLOOKUP($C980,customers!$A:$A,customers!H:H," ",0))</f>
        <v>32575</v>
      </c>
      <c r="M980" t="str">
        <f>IF(_xlfn.XLOOKUP($C980,customers!$A:$A,customers!I:I," ",0) = 0, "N/A", _xlfn.XLOOKUP($C980,customers!$A:$A,customers!I:I," ",0))</f>
        <v>No</v>
      </c>
      <c r="N980" t="str">
        <f>_xlfn.XLOOKUP($D980,products!$A:$A,products!B:B,,0)</f>
        <v>Ara</v>
      </c>
      <c r="O980" t="str">
        <f>_xlfn.XLOOKUP($D980,products!$A:$A,products!C:C,,0)</f>
        <v>L</v>
      </c>
      <c r="P980">
        <f>_xlfn.XLOOKUP($D980,products!$A:$A,products!D:D,,0)</f>
        <v>0.5</v>
      </c>
      <c r="Q980">
        <f>_xlfn.XLOOKUP($D980,products!$A:$A,products!E:E,,0)</f>
        <v>7.77</v>
      </c>
      <c r="R980">
        <f>_xlfn.XLOOKUP($D980,products!$A:$A,products!F:F,,0)</f>
        <v>1.5539999999999998</v>
      </c>
      <c r="S980">
        <f>_xlfn.XLOOKUP($D980,products!$A:$A,products!G:G,,0)</f>
        <v>0.69929999999999992</v>
      </c>
      <c r="T980">
        <f t="shared" si="15"/>
        <v>23.31</v>
      </c>
    </row>
    <row r="981" spans="1:20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t="str">
        <f>IF(_xlfn.XLOOKUP($C981,customers!$A:$A,customers!B:B," ",0) = 0, "N/A", _xlfn.XLOOKUP($C981,customers!$A:$A,customers!B:B," ",0))</f>
        <v>Javier Causnett</v>
      </c>
      <c r="G981" t="str">
        <f>IF(_xlfn.XLOOKUP($C981,customers!$A:$A,customers!C:C," ",0) = 0, "N/A", _xlfn.XLOOKUP(C981,customers!$A:$A,customers!C:C," ",0))</f>
        <v>N/A</v>
      </c>
      <c r="H981" t="str">
        <f>IF(_xlfn.XLOOKUP(C981,customers!A:A,customers!D:D," ",0) = 0, "N/A", _xlfn.XLOOKUP(C981,customers!A:A,customers!D:D," ",0))</f>
        <v>+1 (301) 396-9701</v>
      </c>
      <c r="I981" t="str">
        <f>IF(_xlfn.XLOOKUP($C981,customers!$A:$A,customers!E:E," ",0) = 0, "N/A", _xlfn.XLOOKUP($C981,customers!$A:$A,customers!E:E," ",0))</f>
        <v>511 Rowland Alley</v>
      </c>
      <c r="J981" t="str">
        <f>IF(_xlfn.XLOOKUP($C981,customers!$A:$A,customers!F:F," ",0) = 0, "N/A", _xlfn.XLOOKUP($C981,customers!$A:$A,customers!F:F," ",0))</f>
        <v>Silver Spring</v>
      </c>
      <c r="K981" t="str">
        <f>IF(_xlfn.XLOOKUP($C981,customers!$A:$A,customers!G:G," ",0) = 0, "N/A", _xlfn.XLOOKUP($C981,customers!$A:$A,customers!G:G," ",0))</f>
        <v>United States</v>
      </c>
      <c r="L981">
        <f>IF(_xlfn.XLOOKUP($C981,customers!$A:$A,customers!H:H," ",0) = 0, "N/A", _xlfn.XLOOKUP($C981,customers!$A:$A,customers!H:H," ",0))</f>
        <v>20910</v>
      </c>
      <c r="M981" t="str">
        <f>IF(_xlfn.XLOOKUP($C981,customers!$A:$A,customers!I:I," ",0) = 0, "N/A", _xlfn.XLOOKUP($C981,customers!$A:$A,customers!I:I," ",0))</f>
        <v>No</v>
      </c>
      <c r="N981" t="str">
        <f>_xlfn.XLOOKUP($D981,products!$A:$A,products!B:B,,0)</f>
        <v>Rob</v>
      </c>
      <c r="O981" t="str">
        <f>_xlfn.XLOOKUP($D981,products!$A:$A,products!C:C,,0)</f>
        <v>D</v>
      </c>
      <c r="P981">
        <f>_xlfn.XLOOKUP($D981,products!$A:$A,products!D:D,,0)</f>
        <v>0.5</v>
      </c>
      <c r="Q981">
        <f>_xlfn.XLOOKUP($D981,products!$A:$A,products!E:E,,0)</f>
        <v>5.3699999999999992</v>
      </c>
      <c r="R981">
        <f>_xlfn.XLOOKUP($D981,products!$A:$A,products!F:F,,0)</f>
        <v>1.0739999999999998</v>
      </c>
      <c r="S981">
        <f>_xlfn.XLOOKUP($D981,products!$A:$A,products!G:G,,0)</f>
        <v>0.32219999999999993</v>
      </c>
      <c r="T981">
        <f t="shared" si="15"/>
        <v>10.739999999999998</v>
      </c>
    </row>
    <row r="982" spans="1:20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t="str">
        <f>IF(_xlfn.XLOOKUP($C982,customers!$A:$A,customers!B:B," ",0) = 0, "N/A", _xlfn.XLOOKUP($C982,customers!$A:$A,customers!B:B," ",0))</f>
        <v>Demetris Micheli</v>
      </c>
      <c r="G982" t="str">
        <f>IF(_xlfn.XLOOKUP($C982,customers!$A:$A,customers!C:C," ",0) = 0, "N/A", _xlfn.XLOOKUP(C982,customers!$A:$A,customers!C:C," ",0))</f>
        <v>N/A</v>
      </c>
      <c r="H982" t="str">
        <f>IF(_xlfn.XLOOKUP(C982,customers!A:A,customers!D:D," ",0) = 0, "N/A", _xlfn.XLOOKUP(C982,customers!A:A,customers!D:D," ",0))</f>
        <v>+1 (608) 138-8374</v>
      </c>
      <c r="I982" t="str">
        <f>IF(_xlfn.XLOOKUP($C982,customers!$A:$A,customers!E:E," ",0) = 0, "N/A", _xlfn.XLOOKUP($C982,customers!$A:$A,customers!E:E," ",0))</f>
        <v>33123 Rigney Pass</v>
      </c>
      <c r="J982" t="str">
        <f>IF(_xlfn.XLOOKUP($C982,customers!$A:$A,customers!F:F," ",0) = 0, "N/A", _xlfn.XLOOKUP($C982,customers!$A:$A,customers!F:F," ",0))</f>
        <v>Madison</v>
      </c>
      <c r="K982" t="str">
        <f>IF(_xlfn.XLOOKUP($C982,customers!$A:$A,customers!G:G," ",0) = 0, "N/A", _xlfn.XLOOKUP($C982,customers!$A:$A,customers!G:G," ",0))</f>
        <v>United States</v>
      </c>
      <c r="L982">
        <f>IF(_xlfn.XLOOKUP($C982,customers!$A:$A,customers!H:H," ",0) = 0, "N/A", _xlfn.XLOOKUP($C982,customers!$A:$A,customers!H:H," ",0))</f>
        <v>53726</v>
      </c>
      <c r="M982" t="str">
        <f>IF(_xlfn.XLOOKUP($C982,customers!$A:$A,customers!I:I," ",0) = 0, "N/A", _xlfn.XLOOKUP($C982,customers!$A:$A,customers!I:I," ",0))</f>
        <v>Yes</v>
      </c>
      <c r="N982" t="str">
        <f>_xlfn.XLOOKUP($D982,products!$A:$A,products!B:B,,0)</f>
        <v>Exc</v>
      </c>
      <c r="O982" t="str">
        <f>_xlfn.XLOOKUP($D982,products!$A:$A,products!C:C,,0)</f>
        <v>D</v>
      </c>
      <c r="P982">
        <f>_xlfn.XLOOKUP($D982,products!$A:$A,products!D:D,,0)</f>
        <v>2.5</v>
      </c>
      <c r="Q982">
        <f>_xlfn.XLOOKUP($D982,products!$A:$A,products!E:E,,0)</f>
        <v>27.945</v>
      </c>
      <c r="R982">
        <f>_xlfn.XLOOKUP($D982,products!$A:$A,products!F:F,,0)</f>
        <v>1.1177999999999999</v>
      </c>
      <c r="S982">
        <f>_xlfn.XLOOKUP($D982,products!$A:$A,products!G:G,,0)</f>
        <v>3.07395</v>
      </c>
      <c r="T982">
        <f t="shared" si="15"/>
        <v>167.67000000000002</v>
      </c>
    </row>
    <row r="983" spans="1:20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t="str">
        <f>IF(_xlfn.XLOOKUP($C983,customers!$A:$A,customers!B:B," ",0) = 0, "N/A", _xlfn.XLOOKUP($C983,customers!$A:$A,customers!B:B," ",0))</f>
        <v>Chloette Bernardot</v>
      </c>
      <c r="G983" t="str">
        <f>IF(_xlfn.XLOOKUP($C983,customers!$A:$A,customers!C:C," ",0) = 0, "N/A", _xlfn.XLOOKUP(C983,customers!$A:$A,customers!C:C," ",0))</f>
        <v>cbernardotr9@wix.com</v>
      </c>
      <c r="H983" t="str">
        <f>IF(_xlfn.XLOOKUP(C983,customers!A:A,customers!D:D," ",0) = 0, "N/A", _xlfn.XLOOKUP(C983,customers!A:A,customers!D:D," ",0))</f>
        <v>+1 (936) 783-5732</v>
      </c>
      <c r="I983" t="str">
        <f>IF(_xlfn.XLOOKUP($C983,customers!$A:$A,customers!E:E," ",0) = 0, "N/A", _xlfn.XLOOKUP($C983,customers!$A:$A,customers!E:E," ",0))</f>
        <v>6672 Cordelia Point</v>
      </c>
      <c r="J983" t="str">
        <f>IF(_xlfn.XLOOKUP($C983,customers!$A:$A,customers!F:F," ",0) = 0, "N/A", _xlfn.XLOOKUP($C983,customers!$A:$A,customers!F:F," ",0))</f>
        <v>Conroe</v>
      </c>
      <c r="K983" t="str">
        <f>IF(_xlfn.XLOOKUP($C983,customers!$A:$A,customers!G:G," ",0) = 0, "N/A", _xlfn.XLOOKUP($C983,customers!$A:$A,customers!G:G," ",0))</f>
        <v>United States</v>
      </c>
      <c r="L983">
        <f>IF(_xlfn.XLOOKUP($C983,customers!$A:$A,customers!H:H," ",0) = 0, "N/A", _xlfn.XLOOKUP($C983,customers!$A:$A,customers!H:H," ",0))</f>
        <v>77305</v>
      </c>
      <c r="M983" t="str">
        <f>IF(_xlfn.XLOOKUP($C983,customers!$A:$A,customers!I:I," ",0) = 0, "N/A", _xlfn.XLOOKUP($C983,customers!$A:$A,customers!I:I," ",0))</f>
        <v>Yes</v>
      </c>
      <c r="N983" t="str">
        <f>_xlfn.XLOOKUP($D983,products!$A:$A,products!B:B,,0)</f>
        <v>Exc</v>
      </c>
      <c r="O983" t="str">
        <f>_xlfn.XLOOKUP($D983,products!$A:$A,products!C:C,,0)</f>
        <v>D</v>
      </c>
      <c r="P983">
        <f>_xlfn.XLOOKUP($D983,products!$A:$A,products!D:D,,0)</f>
        <v>0.2</v>
      </c>
      <c r="Q983">
        <f>_xlfn.XLOOKUP($D983,products!$A:$A,products!E:E,,0)</f>
        <v>3.645</v>
      </c>
      <c r="R983">
        <f>_xlfn.XLOOKUP($D983,products!$A:$A,products!F:F,,0)</f>
        <v>1.8225</v>
      </c>
      <c r="S983">
        <f>_xlfn.XLOOKUP($D983,products!$A:$A,products!G:G,,0)</f>
        <v>0.40095000000000003</v>
      </c>
      <c r="T983">
        <f t="shared" si="15"/>
        <v>21.87</v>
      </c>
    </row>
    <row r="984" spans="1:20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t="str">
        <f>IF(_xlfn.XLOOKUP($C984,customers!$A:$A,customers!B:B," ",0) = 0, "N/A", _xlfn.XLOOKUP($C984,customers!$A:$A,customers!B:B," ",0))</f>
        <v>Kim Kemery</v>
      </c>
      <c r="G984" t="str">
        <f>IF(_xlfn.XLOOKUP($C984,customers!$A:$A,customers!C:C," ",0) = 0, "N/A", _xlfn.XLOOKUP(C984,customers!$A:$A,customers!C:C," ",0))</f>
        <v>kkemeryra@t.co</v>
      </c>
      <c r="H984" t="str">
        <f>IF(_xlfn.XLOOKUP(C984,customers!A:A,customers!D:D," ",0) = 0, "N/A", _xlfn.XLOOKUP(C984,customers!A:A,customers!D:D," ",0))</f>
        <v>+1 (817) 407-3513</v>
      </c>
      <c r="I984" t="str">
        <f>IF(_xlfn.XLOOKUP($C984,customers!$A:$A,customers!E:E," ",0) = 0, "N/A", _xlfn.XLOOKUP($C984,customers!$A:$A,customers!E:E," ",0))</f>
        <v>95 Delladonna Parkway</v>
      </c>
      <c r="J984" t="str">
        <f>IF(_xlfn.XLOOKUP($C984,customers!$A:$A,customers!F:F," ",0) = 0, "N/A", _xlfn.XLOOKUP($C984,customers!$A:$A,customers!F:F," ",0))</f>
        <v>Denton</v>
      </c>
      <c r="K984" t="str">
        <f>IF(_xlfn.XLOOKUP($C984,customers!$A:$A,customers!G:G," ",0) = 0, "N/A", _xlfn.XLOOKUP($C984,customers!$A:$A,customers!G:G," ",0))</f>
        <v>United States</v>
      </c>
      <c r="L984">
        <f>IF(_xlfn.XLOOKUP($C984,customers!$A:$A,customers!H:H," ",0) = 0, "N/A", _xlfn.XLOOKUP($C984,customers!$A:$A,customers!H:H," ",0))</f>
        <v>76205</v>
      </c>
      <c r="M984" t="str">
        <f>IF(_xlfn.XLOOKUP($C984,customers!$A:$A,customers!I:I," ",0) = 0, "N/A", _xlfn.XLOOKUP($C984,customers!$A:$A,customers!I:I," ",0))</f>
        <v>Yes</v>
      </c>
      <c r="N984" t="str">
        <f>_xlfn.XLOOKUP($D984,products!$A:$A,products!B:B,,0)</f>
        <v>Rob</v>
      </c>
      <c r="O984" t="str">
        <f>_xlfn.XLOOKUP($D984,products!$A:$A,products!C:C,,0)</f>
        <v>L</v>
      </c>
      <c r="P984">
        <f>_xlfn.XLOOKUP($D984,products!$A:$A,products!D:D,,0)</f>
        <v>1</v>
      </c>
      <c r="Q984">
        <f>_xlfn.XLOOKUP($D984,products!$A:$A,products!E:E,,0)</f>
        <v>11.95</v>
      </c>
      <c r="R984">
        <f>_xlfn.XLOOKUP($D984,products!$A:$A,products!F:F,,0)</f>
        <v>1.1949999999999998</v>
      </c>
      <c r="S984">
        <f>_xlfn.XLOOKUP($D984,products!$A:$A,products!G:G,,0)</f>
        <v>0.71699999999999997</v>
      </c>
      <c r="T984">
        <f t="shared" si="15"/>
        <v>23.9</v>
      </c>
    </row>
    <row r="985" spans="1:20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t="str">
        <f>IF(_xlfn.XLOOKUP($C985,customers!$A:$A,customers!B:B," ",0) = 0, "N/A", _xlfn.XLOOKUP($C985,customers!$A:$A,customers!B:B," ",0))</f>
        <v>Fanchette Parlot</v>
      </c>
      <c r="G985" t="str">
        <f>IF(_xlfn.XLOOKUP($C985,customers!$A:$A,customers!C:C," ",0) = 0, "N/A", _xlfn.XLOOKUP(C985,customers!$A:$A,customers!C:C," ",0))</f>
        <v>fparlotrb@forbes.com</v>
      </c>
      <c r="H985" t="str">
        <f>IF(_xlfn.XLOOKUP(C985,customers!A:A,customers!D:D," ",0) = 0, "N/A", _xlfn.XLOOKUP(C985,customers!A:A,customers!D:D," ",0))</f>
        <v>+1 (614) 706-1246</v>
      </c>
      <c r="I985" t="str">
        <f>IF(_xlfn.XLOOKUP($C985,customers!$A:$A,customers!E:E," ",0) = 0, "N/A", _xlfn.XLOOKUP($C985,customers!$A:$A,customers!E:E," ",0))</f>
        <v>7765 Westridge Lane</v>
      </c>
      <c r="J985" t="str">
        <f>IF(_xlfn.XLOOKUP($C985,customers!$A:$A,customers!F:F," ",0) = 0, "N/A", _xlfn.XLOOKUP($C985,customers!$A:$A,customers!F:F," ",0))</f>
        <v>Columbus</v>
      </c>
      <c r="K985" t="str">
        <f>IF(_xlfn.XLOOKUP($C985,customers!$A:$A,customers!G:G," ",0) = 0, "N/A", _xlfn.XLOOKUP($C985,customers!$A:$A,customers!G:G," ",0))</f>
        <v>United States</v>
      </c>
      <c r="L985">
        <f>IF(_xlfn.XLOOKUP($C985,customers!$A:$A,customers!H:H," ",0) = 0, "N/A", _xlfn.XLOOKUP($C985,customers!$A:$A,customers!H:H," ",0))</f>
        <v>43231</v>
      </c>
      <c r="M985" t="str">
        <f>IF(_xlfn.XLOOKUP($C985,customers!$A:$A,customers!I:I," ",0) = 0, "N/A", _xlfn.XLOOKUP($C985,customers!$A:$A,customers!I:I," ",0))</f>
        <v>Yes</v>
      </c>
      <c r="N985" t="str">
        <f>_xlfn.XLOOKUP($D985,products!$A:$A,products!B:B,,0)</f>
        <v>Ara</v>
      </c>
      <c r="O985" t="str">
        <f>_xlfn.XLOOKUP($D985,products!$A:$A,products!C:C,,0)</f>
        <v>M</v>
      </c>
      <c r="P985">
        <f>_xlfn.XLOOKUP($D985,products!$A:$A,products!D:D,,0)</f>
        <v>0.2</v>
      </c>
      <c r="Q985">
        <f>_xlfn.XLOOKUP($D985,products!$A:$A,products!E:E,,0)</f>
        <v>3.375</v>
      </c>
      <c r="R985">
        <f>_xlfn.XLOOKUP($D985,products!$A:$A,products!F:F,,0)</f>
        <v>1.6875</v>
      </c>
      <c r="S985">
        <f>_xlfn.XLOOKUP($D985,products!$A:$A,products!G:G,,0)</f>
        <v>0.30374999999999996</v>
      </c>
      <c r="T985">
        <f t="shared" si="15"/>
        <v>6.75</v>
      </c>
    </row>
    <row r="986" spans="1:20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t="str">
        <f>IF(_xlfn.XLOOKUP($C986,customers!$A:$A,customers!B:B," ",0) = 0, "N/A", _xlfn.XLOOKUP($C986,customers!$A:$A,customers!B:B," ",0))</f>
        <v>Ramon Cheak</v>
      </c>
      <c r="G986" t="str">
        <f>IF(_xlfn.XLOOKUP($C986,customers!$A:$A,customers!C:C," ",0) = 0, "N/A", _xlfn.XLOOKUP(C986,customers!$A:$A,customers!C:C," ",0))</f>
        <v>rcheakrc@tripadvisor.com</v>
      </c>
      <c r="H986" t="str">
        <f>IF(_xlfn.XLOOKUP(C986,customers!A:A,customers!D:D," ",0) = 0, "N/A", _xlfn.XLOOKUP(C986,customers!A:A,customers!D:D," ",0))</f>
        <v>N/A</v>
      </c>
      <c r="I986" t="str">
        <f>IF(_xlfn.XLOOKUP($C986,customers!$A:$A,customers!E:E," ",0) = 0, "N/A", _xlfn.XLOOKUP($C986,customers!$A:$A,customers!E:E," ",0))</f>
        <v>23 Paget Point</v>
      </c>
      <c r="J986" t="str">
        <f>IF(_xlfn.XLOOKUP($C986,customers!$A:$A,customers!F:F," ",0) = 0, "N/A", _xlfn.XLOOKUP($C986,customers!$A:$A,customers!F:F," ",0))</f>
        <v>Bundoran</v>
      </c>
      <c r="K986" t="str">
        <f>IF(_xlfn.XLOOKUP($C986,customers!$A:$A,customers!G:G," ",0) = 0, "N/A", _xlfn.XLOOKUP($C986,customers!$A:$A,customers!G:G," ",0))</f>
        <v>Ireland</v>
      </c>
      <c r="L986" t="str">
        <f>IF(_xlfn.XLOOKUP($C986,customers!$A:$A,customers!H:H," ",0) = 0, "N/A", _xlfn.XLOOKUP($C986,customers!$A:$A,customers!H:H," ",0))</f>
        <v>F94</v>
      </c>
      <c r="M986" t="str">
        <f>IF(_xlfn.XLOOKUP($C986,customers!$A:$A,customers!I:I," ",0) = 0, "N/A", _xlfn.XLOOKUP($C986,customers!$A:$A,customers!I:I," ",0))</f>
        <v>Yes</v>
      </c>
      <c r="N986" t="str">
        <f>_xlfn.XLOOKUP($D986,products!$A:$A,products!B:B,,0)</f>
        <v>Exc</v>
      </c>
      <c r="O986" t="str">
        <f>_xlfn.XLOOKUP($D986,products!$A:$A,products!C:C,,0)</f>
        <v>M</v>
      </c>
      <c r="P986">
        <f>_xlfn.XLOOKUP($D986,products!$A:$A,products!D:D,,0)</f>
        <v>2.5</v>
      </c>
      <c r="Q986">
        <f>_xlfn.XLOOKUP($D986,products!$A:$A,products!E:E,,0)</f>
        <v>31.624999999999996</v>
      </c>
      <c r="R986">
        <f>_xlfn.XLOOKUP($D986,products!$A:$A,products!F:F,,0)</f>
        <v>1.2649999999999999</v>
      </c>
      <c r="S986">
        <f>_xlfn.XLOOKUP($D986,products!$A:$A,products!G:G,,0)</f>
        <v>3.4787499999999998</v>
      </c>
      <c r="T986">
        <f t="shared" si="15"/>
        <v>31.624999999999996</v>
      </c>
    </row>
    <row r="987" spans="1:20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t="str">
        <f>IF(_xlfn.XLOOKUP($C987,customers!$A:$A,customers!B:B," ",0) = 0, "N/A", _xlfn.XLOOKUP($C987,customers!$A:$A,customers!B:B," ",0))</f>
        <v>Koressa O'Geneay</v>
      </c>
      <c r="G987" t="str">
        <f>IF(_xlfn.XLOOKUP($C987,customers!$A:$A,customers!C:C," ",0) = 0, "N/A", _xlfn.XLOOKUP(C987,customers!$A:$A,customers!C:C," ",0))</f>
        <v>kogeneayrd@utexas.edu</v>
      </c>
      <c r="H987" t="str">
        <f>IF(_xlfn.XLOOKUP(C987,customers!A:A,customers!D:D," ",0) = 0, "N/A", _xlfn.XLOOKUP(C987,customers!A:A,customers!D:D," ",0))</f>
        <v>+1 (303) 637-0326</v>
      </c>
      <c r="I987" t="str">
        <f>IF(_xlfn.XLOOKUP($C987,customers!$A:$A,customers!E:E," ",0) = 0, "N/A", _xlfn.XLOOKUP($C987,customers!$A:$A,customers!E:E," ",0))</f>
        <v>77 Rigney Hill</v>
      </c>
      <c r="J987" t="str">
        <f>IF(_xlfn.XLOOKUP($C987,customers!$A:$A,customers!F:F," ",0) = 0, "N/A", _xlfn.XLOOKUP($C987,customers!$A:$A,customers!F:F," ",0))</f>
        <v>Aurora</v>
      </c>
      <c r="K987" t="str">
        <f>IF(_xlfn.XLOOKUP($C987,customers!$A:$A,customers!G:G," ",0) = 0, "N/A", _xlfn.XLOOKUP($C987,customers!$A:$A,customers!G:G," ",0))</f>
        <v>United States</v>
      </c>
      <c r="L987">
        <f>IF(_xlfn.XLOOKUP($C987,customers!$A:$A,customers!H:H," ",0) = 0, "N/A", _xlfn.XLOOKUP($C987,customers!$A:$A,customers!H:H," ",0))</f>
        <v>80045</v>
      </c>
      <c r="M987" t="str">
        <f>IF(_xlfn.XLOOKUP($C987,customers!$A:$A,customers!I:I," ",0) = 0, "N/A", _xlfn.XLOOKUP($C987,customers!$A:$A,customers!I:I," ",0))</f>
        <v>No</v>
      </c>
      <c r="N987" t="str">
        <f>_xlfn.XLOOKUP($D987,products!$A:$A,products!B:B,,0)</f>
        <v>Rob</v>
      </c>
      <c r="O987" t="str">
        <f>_xlfn.XLOOKUP($D987,products!$A:$A,products!C:C,,0)</f>
        <v>L</v>
      </c>
      <c r="P987">
        <f>_xlfn.XLOOKUP($D987,products!$A:$A,products!D:D,,0)</f>
        <v>1</v>
      </c>
      <c r="Q987">
        <f>_xlfn.XLOOKUP($D987,products!$A:$A,products!E:E,,0)</f>
        <v>11.95</v>
      </c>
      <c r="R987">
        <f>_xlfn.XLOOKUP($D987,products!$A:$A,products!F:F,,0)</f>
        <v>1.1949999999999998</v>
      </c>
      <c r="S987">
        <f>_xlfn.XLOOKUP($D987,products!$A:$A,products!G:G,,0)</f>
        <v>0.71699999999999997</v>
      </c>
      <c r="T987">
        <f t="shared" si="15"/>
        <v>47.8</v>
      </c>
    </row>
    <row r="988" spans="1:20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t="str">
        <f>IF(_xlfn.XLOOKUP($C988,customers!$A:$A,customers!B:B," ",0) = 0, "N/A", _xlfn.XLOOKUP($C988,customers!$A:$A,customers!B:B," ",0))</f>
        <v>Claudell Ayre</v>
      </c>
      <c r="G988" t="str">
        <f>IF(_xlfn.XLOOKUP($C988,customers!$A:$A,customers!C:C," ",0) = 0, "N/A", _xlfn.XLOOKUP(C988,customers!$A:$A,customers!C:C," ",0))</f>
        <v>cayrere@symantec.com</v>
      </c>
      <c r="H988" t="str">
        <f>IF(_xlfn.XLOOKUP(C988,customers!A:A,customers!D:D," ",0) = 0, "N/A", _xlfn.XLOOKUP(C988,customers!A:A,customers!D:D," ",0))</f>
        <v>+1 (386) 573-2575</v>
      </c>
      <c r="I988" t="str">
        <f>IF(_xlfn.XLOOKUP($C988,customers!$A:$A,customers!E:E," ",0) = 0, "N/A", _xlfn.XLOOKUP($C988,customers!$A:$A,customers!E:E," ",0))</f>
        <v>5645 Lotheville Crossing</v>
      </c>
      <c r="J988" t="str">
        <f>IF(_xlfn.XLOOKUP($C988,customers!$A:$A,customers!F:F," ",0) = 0, "N/A", _xlfn.XLOOKUP($C988,customers!$A:$A,customers!F:F," ",0))</f>
        <v>Daytona Beach</v>
      </c>
      <c r="K988" t="str">
        <f>IF(_xlfn.XLOOKUP($C988,customers!$A:$A,customers!G:G," ",0) = 0, "N/A", _xlfn.XLOOKUP($C988,customers!$A:$A,customers!G:G," ",0))</f>
        <v>United States</v>
      </c>
      <c r="L988">
        <f>IF(_xlfn.XLOOKUP($C988,customers!$A:$A,customers!H:H," ",0) = 0, "N/A", _xlfn.XLOOKUP($C988,customers!$A:$A,customers!H:H," ",0))</f>
        <v>32128</v>
      </c>
      <c r="M988" t="str">
        <f>IF(_xlfn.XLOOKUP($C988,customers!$A:$A,customers!I:I," ",0) = 0, "N/A", _xlfn.XLOOKUP($C988,customers!$A:$A,customers!I:I," ",0))</f>
        <v>No</v>
      </c>
      <c r="N988" t="str">
        <f>_xlfn.XLOOKUP($D988,products!$A:$A,products!B:B,,0)</f>
        <v>Lib</v>
      </c>
      <c r="O988" t="str">
        <f>_xlfn.XLOOKUP($D988,products!$A:$A,products!C:C,,0)</f>
        <v>M</v>
      </c>
      <c r="P988">
        <f>_xlfn.XLOOKUP($D988,products!$A:$A,products!D:D,,0)</f>
        <v>2.5</v>
      </c>
      <c r="Q988">
        <f>_xlfn.XLOOKUP($D988,products!$A:$A,products!E:E,,0)</f>
        <v>33.464999999999996</v>
      </c>
      <c r="R988">
        <f>_xlfn.XLOOKUP($D988,products!$A:$A,products!F:F,,0)</f>
        <v>1.3385999999999998</v>
      </c>
      <c r="S988">
        <f>_xlfn.XLOOKUP($D988,products!$A:$A,products!G:G,,0)</f>
        <v>4.3504499999999995</v>
      </c>
      <c r="T988">
        <f t="shared" si="15"/>
        <v>33.464999999999996</v>
      </c>
    </row>
    <row r="989" spans="1:20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t="str">
        <f>IF(_xlfn.XLOOKUP($C989,customers!$A:$A,customers!B:B," ",0) = 0, "N/A", _xlfn.XLOOKUP($C989,customers!$A:$A,customers!B:B," ",0))</f>
        <v>Lorianne Kyneton</v>
      </c>
      <c r="G989" t="str">
        <f>IF(_xlfn.XLOOKUP($C989,customers!$A:$A,customers!C:C," ",0) = 0, "N/A", _xlfn.XLOOKUP(C989,customers!$A:$A,customers!C:C," ",0))</f>
        <v>lkynetonrf@macromedia.com</v>
      </c>
      <c r="H989" t="str">
        <f>IF(_xlfn.XLOOKUP(C989,customers!A:A,customers!D:D," ",0) = 0, "N/A", _xlfn.XLOOKUP(C989,customers!A:A,customers!D:D," ",0))</f>
        <v>+44 (618) 634-9365</v>
      </c>
      <c r="I989" t="str">
        <f>IF(_xlfn.XLOOKUP($C989,customers!$A:$A,customers!E:E," ",0) = 0, "N/A", _xlfn.XLOOKUP($C989,customers!$A:$A,customers!E:E," ",0))</f>
        <v>1926 3rd Center</v>
      </c>
      <c r="J989" t="str">
        <f>IF(_xlfn.XLOOKUP($C989,customers!$A:$A,customers!F:F," ",0) = 0, "N/A", _xlfn.XLOOKUP($C989,customers!$A:$A,customers!F:F," ",0))</f>
        <v>Seaton</v>
      </c>
      <c r="K989" t="str">
        <f>IF(_xlfn.XLOOKUP($C989,customers!$A:$A,customers!G:G," ",0) = 0, "N/A", _xlfn.XLOOKUP($C989,customers!$A:$A,customers!G:G," ",0))</f>
        <v>United Kingdom</v>
      </c>
      <c r="L989" t="str">
        <f>IF(_xlfn.XLOOKUP($C989,customers!$A:$A,customers!H:H," ",0) = 0, "N/A", _xlfn.XLOOKUP($C989,customers!$A:$A,customers!H:H," ",0))</f>
        <v>LE15</v>
      </c>
      <c r="M989" t="str">
        <f>IF(_xlfn.XLOOKUP($C989,customers!$A:$A,customers!I:I," ",0) = 0, "N/A", _xlfn.XLOOKUP($C989,customers!$A:$A,customers!I:I," ",0))</f>
        <v>Yes</v>
      </c>
      <c r="N989" t="str">
        <f>_xlfn.XLOOKUP($D989,products!$A:$A,products!B:B,,0)</f>
        <v>Ara</v>
      </c>
      <c r="O989" t="str">
        <f>_xlfn.XLOOKUP($D989,products!$A:$A,products!C:C,,0)</f>
        <v>D</v>
      </c>
      <c r="P989">
        <f>_xlfn.XLOOKUP($D989,products!$A:$A,products!D:D,,0)</f>
        <v>0.5</v>
      </c>
      <c r="Q989">
        <f>_xlfn.XLOOKUP($D989,products!$A:$A,products!E:E,,0)</f>
        <v>5.97</v>
      </c>
      <c r="R989">
        <f>_xlfn.XLOOKUP($D989,products!$A:$A,products!F:F,,0)</f>
        <v>1.194</v>
      </c>
      <c r="S989">
        <f>_xlfn.XLOOKUP($D989,products!$A:$A,products!G:G,,0)</f>
        <v>0.5373</v>
      </c>
      <c r="T989">
        <f t="shared" si="15"/>
        <v>29.849999999999998</v>
      </c>
    </row>
    <row r="990" spans="1:20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t="str">
        <f>IF(_xlfn.XLOOKUP($C990,customers!$A:$A,customers!B:B," ",0) = 0, "N/A", _xlfn.XLOOKUP($C990,customers!$A:$A,customers!B:B," ",0))</f>
        <v>Adele McFayden</v>
      </c>
      <c r="G990" t="str">
        <f>IF(_xlfn.XLOOKUP($C990,customers!$A:$A,customers!C:C," ",0) = 0, "N/A", _xlfn.XLOOKUP(C990,customers!$A:$A,customers!C:C," ",0))</f>
        <v>N/A</v>
      </c>
      <c r="H990" t="str">
        <f>IF(_xlfn.XLOOKUP(C990,customers!A:A,customers!D:D," ",0) = 0, "N/A", _xlfn.XLOOKUP(C990,customers!A:A,customers!D:D," ",0))</f>
        <v>+44 (123) 755-7484</v>
      </c>
      <c r="I990" t="str">
        <f>IF(_xlfn.XLOOKUP($C990,customers!$A:$A,customers!E:E," ",0) = 0, "N/A", _xlfn.XLOOKUP($C990,customers!$A:$A,customers!E:E," ",0))</f>
        <v>28 Darwin Terrace</v>
      </c>
      <c r="J990" t="str">
        <f>IF(_xlfn.XLOOKUP($C990,customers!$A:$A,customers!F:F," ",0) = 0, "N/A", _xlfn.XLOOKUP($C990,customers!$A:$A,customers!F:F," ",0))</f>
        <v>Wirral</v>
      </c>
      <c r="K990" t="str">
        <f>IF(_xlfn.XLOOKUP($C990,customers!$A:$A,customers!G:G," ",0) = 0, "N/A", _xlfn.XLOOKUP($C990,customers!$A:$A,customers!G:G," ",0))</f>
        <v>United Kingdom</v>
      </c>
      <c r="L990" t="str">
        <f>IF(_xlfn.XLOOKUP($C990,customers!$A:$A,customers!H:H," ",0) = 0, "N/A", _xlfn.XLOOKUP($C990,customers!$A:$A,customers!H:H," ",0))</f>
        <v>CH48</v>
      </c>
      <c r="M990" t="str">
        <f>IF(_xlfn.XLOOKUP($C990,customers!$A:$A,customers!I:I," ",0) = 0, "N/A", _xlfn.XLOOKUP($C990,customers!$A:$A,customers!I:I," ",0))</f>
        <v>Yes</v>
      </c>
      <c r="N990" t="str">
        <f>_xlfn.XLOOKUP($D990,products!$A:$A,products!B:B,,0)</f>
        <v>Rob</v>
      </c>
      <c r="O990" t="str">
        <f>_xlfn.XLOOKUP($D990,products!$A:$A,products!C:C,,0)</f>
        <v>M</v>
      </c>
      <c r="P990">
        <f>_xlfn.XLOOKUP($D990,products!$A:$A,products!D:D,,0)</f>
        <v>1</v>
      </c>
      <c r="Q990">
        <f>_xlfn.XLOOKUP($D990,products!$A:$A,products!E:E,,0)</f>
        <v>9.9499999999999993</v>
      </c>
      <c r="R990">
        <f>_xlfn.XLOOKUP($D990,products!$A:$A,products!F:F,,0)</f>
        <v>0.99499999999999988</v>
      </c>
      <c r="S990">
        <f>_xlfn.XLOOKUP($D990,products!$A:$A,products!G:G,,0)</f>
        <v>0.59699999999999998</v>
      </c>
      <c r="T990">
        <f t="shared" si="15"/>
        <v>29.849999999999998</v>
      </c>
    </row>
    <row r="991" spans="1:20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t="str">
        <f>IF(_xlfn.XLOOKUP($C991,customers!$A:$A,customers!B:B," ",0) = 0, "N/A", _xlfn.XLOOKUP($C991,customers!$A:$A,customers!B:B," ",0))</f>
        <v>Herta Layne</v>
      </c>
      <c r="G991" t="str">
        <f>IF(_xlfn.XLOOKUP($C991,customers!$A:$A,customers!C:C," ",0) = 0, "N/A", _xlfn.XLOOKUP(C991,customers!$A:$A,customers!C:C," ",0))</f>
        <v>N/A</v>
      </c>
      <c r="H991" t="str">
        <f>IF(_xlfn.XLOOKUP(C991,customers!A:A,customers!D:D," ",0) = 0, "N/A", _xlfn.XLOOKUP(C991,customers!A:A,customers!D:D," ",0))</f>
        <v>+1 (636) 143-8338</v>
      </c>
      <c r="I991" t="str">
        <f>IF(_xlfn.XLOOKUP($C991,customers!$A:$A,customers!E:E," ",0) = 0, "N/A", _xlfn.XLOOKUP($C991,customers!$A:$A,customers!E:E," ",0))</f>
        <v>5495 Talisman Plaza</v>
      </c>
      <c r="J991" t="str">
        <f>IF(_xlfn.XLOOKUP($C991,customers!$A:$A,customers!F:F," ",0) = 0, "N/A", _xlfn.XLOOKUP($C991,customers!$A:$A,customers!F:F," ",0))</f>
        <v>Saint Louis</v>
      </c>
      <c r="K991" t="str">
        <f>IF(_xlfn.XLOOKUP($C991,customers!$A:$A,customers!G:G," ",0) = 0, "N/A", _xlfn.XLOOKUP($C991,customers!$A:$A,customers!G:G," ",0))</f>
        <v>United States</v>
      </c>
      <c r="L991">
        <f>IF(_xlfn.XLOOKUP($C991,customers!$A:$A,customers!H:H," ",0) = 0, "N/A", _xlfn.XLOOKUP($C991,customers!$A:$A,customers!H:H," ",0))</f>
        <v>63131</v>
      </c>
      <c r="M991" t="str">
        <f>IF(_xlfn.XLOOKUP($C991,customers!$A:$A,customers!I:I," ",0) = 0, "N/A", _xlfn.XLOOKUP($C991,customers!$A:$A,customers!I:I," ",0))</f>
        <v>Yes</v>
      </c>
      <c r="N991" t="str">
        <f>_xlfn.XLOOKUP($D991,products!$A:$A,products!B:B,,0)</f>
        <v>Ara</v>
      </c>
      <c r="O991" t="str">
        <f>_xlfn.XLOOKUP($D991,products!$A:$A,products!C:C,,0)</f>
        <v>M</v>
      </c>
      <c r="P991">
        <f>_xlfn.XLOOKUP($D991,products!$A:$A,products!D:D,,0)</f>
        <v>2.5</v>
      </c>
      <c r="Q991">
        <f>_xlfn.XLOOKUP($D991,products!$A:$A,products!E:E,,0)</f>
        <v>25.874999999999996</v>
      </c>
      <c r="R991">
        <f>_xlfn.XLOOKUP($D991,products!$A:$A,products!F:F,,0)</f>
        <v>1.0349999999999999</v>
      </c>
      <c r="S991">
        <f>_xlfn.XLOOKUP($D991,products!$A:$A,products!G:G,,0)</f>
        <v>2.3287499999999994</v>
      </c>
      <c r="T991">
        <f t="shared" si="15"/>
        <v>155.24999999999997</v>
      </c>
    </row>
    <row r="992" spans="1:20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t="str">
        <f>IF(_xlfn.XLOOKUP($C992,customers!$A:$A,customers!B:B," ",0) = 0, "N/A", _xlfn.XLOOKUP($C992,customers!$A:$A,customers!B:B," ",0))</f>
        <v>Marguerite Graves</v>
      </c>
      <c r="G992" t="str">
        <f>IF(_xlfn.XLOOKUP($C992,customers!$A:$A,customers!C:C," ",0) = 0, "N/A", _xlfn.XLOOKUP(C992,customers!$A:$A,customers!C:C," ",0))</f>
        <v>N/A</v>
      </c>
      <c r="H992" t="str">
        <f>IF(_xlfn.XLOOKUP(C992,customers!A:A,customers!D:D," ",0) = 0, "N/A", _xlfn.XLOOKUP(C992,customers!A:A,customers!D:D," ",0))</f>
        <v>+1 (479) 204-9111</v>
      </c>
      <c r="I992" t="str">
        <f>IF(_xlfn.XLOOKUP($C992,customers!$A:$A,customers!E:E," ",0) = 0, "N/A", _xlfn.XLOOKUP($C992,customers!$A:$A,customers!E:E," ",0))</f>
        <v>91413 Scott Way</v>
      </c>
      <c r="J992" t="str">
        <f>IF(_xlfn.XLOOKUP($C992,customers!$A:$A,customers!F:F," ",0) = 0, "N/A", _xlfn.XLOOKUP($C992,customers!$A:$A,customers!F:F," ",0))</f>
        <v>Fort Smith</v>
      </c>
      <c r="K992" t="str">
        <f>IF(_xlfn.XLOOKUP($C992,customers!$A:$A,customers!G:G," ",0) = 0, "N/A", _xlfn.XLOOKUP($C992,customers!$A:$A,customers!G:G," ",0))</f>
        <v>United States</v>
      </c>
      <c r="L992">
        <f>IF(_xlfn.XLOOKUP($C992,customers!$A:$A,customers!H:H," ",0) = 0, "N/A", _xlfn.XLOOKUP($C992,customers!$A:$A,customers!H:H," ",0))</f>
        <v>72905</v>
      </c>
      <c r="M992" t="str">
        <f>IF(_xlfn.XLOOKUP($C992,customers!$A:$A,customers!I:I," ",0) = 0, "N/A", _xlfn.XLOOKUP($C992,customers!$A:$A,customers!I:I," ",0))</f>
        <v>No</v>
      </c>
      <c r="N992" t="str">
        <f>_xlfn.XLOOKUP($D992,products!$A:$A,products!B:B,,0)</f>
        <v>Exc</v>
      </c>
      <c r="O992" t="str">
        <f>_xlfn.XLOOKUP($D992,products!$A:$A,products!C:C,,0)</f>
        <v>D</v>
      </c>
      <c r="P992">
        <f>_xlfn.XLOOKUP($D992,products!$A:$A,products!D:D,,0)</f>
        <v>0.2</v>
      </c>
      <c r="Q992">
        <f>_xlfn.XLOOKUP($D992,products!$A:$A,products!E:E,,0)</f>
        <v>3.645</v>
      </c>
      <c r="R992">
        <f>_xlfn.XLOOKUP($D992,products!$A:$A,products!F:F,,0)</f>
        <v>1.8225</v>
      </c>
      <c r="S992">
        <f>_xlfn.XLOOKUP($D992,products!$A:$A,products!G:G,,0)</f>
        <v>0.40095000000000003</v>
      </c>
      <c r="T992">
        <f t="shared" si="15"/>
        <v>18.225000000000001</v>
      </c>
    </row>
    <row r="993" spans="1:20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t="str">
        <f>IF(_xlfn.XLOOKUP($C993,customers!$A:$A,customers!B:B," ",0) = 0, "N/A", _xlfn.XLOOKUP($C993,customers!$A:$A,customers!B:B," ",0))</f>
        <v>Marguerite Graves</v>
      </c>
      <c r="G993" t="str">
        <f>IF(_xlfn.XLOOKUP($C993,customers!$A:$A,customers!C:C," ",0) = 0, "N/A", _xlfn.XLOOKUP(C993,customers!$A:$A,customers!C:C," ",0))</f>
        <v>N/A</v>
      </c>
      <c r="H993" t="str">
        <f>IF(_xlfn.XLOOKUP(C993,customers!A:A,customers!D:D," ",0) = 0, "N/A", _xlfn.XLOOKUP(C993,customers!A:A,customers!D:D," ",0))</f>
        <v>+1 (479) 204-9111</v>
      </c>
      <c r="I993" t="str">
        <f>IF(_xlfn.XLOOKUP($C993,customers!$A:$A,customers!E:E," ",0) = 0, "N/A", _xlfn.XLOOKUP($C993,customers!$A:$A,customers!E:E," ",0))</f>
        <v>91413 Scott Way</v>
      </c>
      <c r="J993" t="str">
        <f>IF(_xlfn.XLOOKUP($C993,customers!$A:$A,customers!F:F," ",0) = 0, "N/A", _xlfn.XLOOKUP($C993,customers!$A:$A,customers!F:F," ",0))</f>
        <v>Fort Smith</v>
      </c>
      <c r="K993" t="str">
        <f>IF(_xlfn.XLOOKUP($C993,customers!$A:$A,customers!G:G," ",0) = 0, "N/A", _xlfn.XLOOKUP($C993,customers!$A:$A,customers!G:G," ",0))</f>
        <v>United States</v>
      </c>
      <c r="L993">
        <f>IF(_xlfn.XLOOKUP($C993,customers!$A:$A,customers!H:H," ",0) = 0, "N/A", _xlfn.XLOOKUP($C993,customers!$A:$A,customers!H:H," ",0))</f>
        <v>72905</v>
      </c>
      <c r="M993" t="str">
        <f>IF(_xlfn.XLOOKUP($C993,customers!$A:$A,customers!I:I," ",0) = 0, "N/A", _xlfn.XLOOKUP($C993,customers!$A:$A,customers!I:I," ",0))</f>
        <v>No</v>
      </c>
      <c r="N993" t="str">
        <f>_xlfn.XLOOKUP($D993,products!$A:$A,products!B:B,,0)</f>
        <v>Lib</v>
      </c>
      <c r="O993" t="str">
        <f>_xlfn.XLOOKUP($D993,products!$A:$A,products!C:C,,0)</f>
        <v>D</v>
      </c>
      <c r="P993">
        <f>_xlfn.XLOOKUP($D993,products!$A:$A,products!D:D,,0)</f>
        <v>0.5</v>
      </c>
      <c r="Q993">
        <f>_xlfn.XLOOKUP($D993,products!$A:$A,products!E:E,,0)</f>
        <v>7.77</v>
      </c>
      <c r="R993">
        <f>_xlfn.XLOOKUP($D993,products!$A:$A,products!F:F,,0)</f>
        <v>1.5539999999999998</v>
      </c>
      <c r="S993">
        <f>_xlfn.XLOOKUP($D993,products!$A:$A,products!G:G,,0)</f>
        <v>1.0101</v>
      </c>
      <c r="T993">
        <f t="shared" si="15"/>
        <v>15.54</v>
      </c>
    </row>
    <row r="994" spans="1:20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t="str">
        <f>IF(_xlfn.XLOOKUP($C994,customers!$A:$A,customers!B:B," ",0) = 0, "N/A", _xlfn.XLOOKUP($C994,customers!$A:$A,customers!B:B," ",0))</f>
        <v>Desdemona Eye</v>
      </c>
      <c r="G994" t="str">
        <f>IF(_xlfn.XLOOKUP($C994,customers!$A:$A,customers!C:C," ",0) = 0, "N/A", _xlfn.XLOOKUP(C994,customers!$A:$A,customers!C:C," ",0))</f>
        <v>N/A</v>
      </c>
      <c r="H994" t="str">
        <f>IF(_xlfn.XLOOKUP(C994,customers!A:A,customers!D:D," ",0) = 0, "N/A", _xlfn.XLOOKUP(C994,customers!A:A,customers!D:D," ",0))</f>
        <v>+353 (252) 896-2096</v>
      </c>
      <c r="I994" t="str">
        <f>IF(_xlfn.XLOOKUP($C994,customers!$A:$A,customers!E:E," ",0) = 0, "N/A", _xlfn.XLOOKUP($C994,customers!$A:$A,customers!E:E," ",0))</f>
        <v>191 Manitowish Crossing</v>
      </c>
      <c r="J994" t="str">
        <f>IF(_xlfn.XLOOKUP($C994,customers!$A:$A,customers!F:F," ",0) = 0, "N/A", _xlfn.XLOOKUP($C994,customers!$A:$A,customers!F:F," ",0))</f>
        <v>Bagenalstown</v>
      </c>
      <c r="K994" t="str">
        <f>IF(_xlfn.XLOOKUP($C994,customers!$A:$A,customers!G:G," ",0) = 0, "N/A", _xlfn.XLOOKUP($C994,customers!$A:$A,customers!G:G," ",0))</f>
        <v>Ireland</v>
      </c>
      <c r="L994" t="str">
        <f>IF(_xlfn.XLOOKUP($C994,customers!$A:$A,customers!H:H," ",0) = 0, "N/A", _xlfn.XLOOKUP($C994,customers!$A:$A,customers!H:H," ",0))</f>
        <v>R21</v>
      </c>
      <c r="M994" t="str">
        <f>IF(_xlfn.XLOOKUP($C994,customers!$A:$A,customers!I:I," ",0) = 0, "N/A", _xlfn.XLOOKUP($C994,customers!$A:$A,customers!I:I," ",0))</f>
        <v>No</v>
      </c>
      <c r="N994" t="str">
        <f>_xlfn.XLOOKUP($D994,products!$A:$A,products!B:B,,0)</f>
        <v>Lib</v>
      </c>
      <c r="O994" t="str">
        <f>_xlfn.XLOOKUP($D994,products!$A:$A,products!C:C,,0)</f>
        <v>L</v>
      </c>
      <c r="P994">
        <f>_xlfn.XLOOKUP($D994,products!$A:$A,products!D:D,,0)</f>
        <v>2.5</v>
      </c>
      <c r="Q994">
        <f>_xlfn.XLOOKUP($D994,products!$A:$A,products!E:E,,0)</f>
        <v>36.454999999999998</v>
      </c>
      <c r="R994">
        <f>_xlfn.XLOOKUP($D994,products!$A:$A,products!F:F,,0)</f>
        <v>1.4581999999999999</v>
      </c>
      <c r="S994">
        <f>_xlfn.XLOOKUP($D994,products!$A:$A,products!G:G,,0)</f>
        <v>4.7391499999999995</v>
      </c>
      <c r="T994">
        <f t="shared" si="15"/>
        <v>109.36499999999999</v>
      </c>
    </row>
    <row r="995" spans="1:20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t="str">
        <f>IF(_xlfn.XLOOKUP($C995,customers!$A:$A,customers!B:B," ",0) = 0, "N/A", _xlfn.XLOOKUP($C995,customers!$A:$A,customers!B:B," ",0))</f>
        <v>Margarette Sterland</v>
      </c>
      <c r="G995" t="str">
        <f>IF(_xlfn.XLOOKUP($C995,customers!$A:$A,customers!C:C," ",0) = 0, "N/A", _xlfn.XLOOKUP(C995,customers!$A:$A,customers!C:C," ",0))</f>
        <v>N/A</v>
      </c>
      <c r="H995" t="str">
        <f>IF(_xlfn.XLOOKUP(C995,customers!A:A,customers!D:D," ",0) = 0, "N/A", _xlfn.XLOOKUP(C995,customers!A:A,customers!D:D," ",0))</f>
        <v>+1 (215) 872-6809</v>
      </c>
      <c r="I995" t="str">
        <f>IF(_xlfn.XLOOKUP($C995,customers!$A:$A,customers!E:E," ",0) = 0, "N/A", _xlfn.XLOOKUP($C995,customers!$A:$A,customers!E:E," ",0))</f>
        <v>5 Kenwood Pass</v>
      </c>
      <c r="J995" t="str">
        <f>IF(_xlfn.XLOOKUP($C995,customers!$A:$A,customers!F:F," ",0) = 0, "N/A", _xlfn.XLOOKUP($C995,customers!$A:$A,customers!F:F," ",0))</f>
        <v>Philadelphia</v>
      </c>
      <c r="K995" t="str">
        <f>IF(_xlfn.XLOOKUP($C995,customers!$A:$A,customers!G:G," ",0) = 0, "N/A", _xlfn.XLOOKUP($C995,customers!$A:$A,customers!G:G," ",0))</f>
        <v>United States</v>
      </c>
      <c r="L995">
        <f>IF(_xlfn.XLOOKUP($C995,customers!$A:$A,customers!H:H," ",0) = 0, "N/A", _xlfn.XLOOKUP($C995,customers!$A:$A,customers!H:H," ",0))</f>
        <v>19125</v>
      </c>
      <c r="M995" t="str">
        <f>IF(_xlfn.XLOOKUP($C995,customers!$A:$A,customers!I:I," ",0) = 0, "N/A", _xlfn.XLOOKUP($C995,customers!$A:$A,customers!I:I," ",0))</f>
        <v>No</v>
      </c>
      <c r="N995" t="str">
        <f>_xlfn.XLOOKUP($D995,products!$A:$A,products!B:B,,0)</f>
        <v>Ara</v>
      </c>
      <c r="O995" t="str">
        <f>_xlfn.XLOOKUP($D995,products!$A:$A,products!C:C,,0)</f>
        <v>L</v>
      </c>
      <c r="P995">
        <f>_xlfn.XLOOKUP($D995,products!$A:$A,products!D:D,,0)</f>
        <v>1</v>
      </c>
      <c r="Q995">
        <f>_xlfn.XLOOKUP($D995,products!$A:$A,products!E:E,,0)</f>
        <v>12.95</v>
      </c>
      <c r="R995">
        <f>_xlfn.XLOOKUP($D995,products!$A:$A,products!F:F,,0)</f>
        <v>1.2949999999999999</v>
      </c>
      <c r="S995">
        <f>_xlfn.XLOOKUP($D995,products!$A:$A,products!G:G,,0)</f>
        <v>1.1655</v>
      </c>
      <c r="T995">
        <f t="shared" si="15"/>
        <v>77.699999999999989</v>
      </c>
    </row>
    <row r="996" spans="1:20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t="str">
        <f>IF(_xlfn.XLOOKUP($C996,customers!$A:$A,customers!B:B," ",0) = 0, "N/A", _xlfn.XLOOKUP($C996,customers!$A:$A,customers!B:B," ",0))</f>
        <v>Catharine Scoines</v>
      </c>
      <c r="G996" t="str">
        <f>IF(_xlfn.XLOOKUP($C996,customers!$A:$A,customers!C:C," ",0) = 0, "N/A", _xlfn.XLOOKUP(C996,customers!$A:$A,customers!C:C," ",0))</f>
        <v>N/A</v>
      </c>
      <c r="H996" t="str">
        <f>IF(_xlfn.XLOOKUP(C996,customers!A:A,customers!D:D," ",0) = 0, "N/A", _xlfn.XLOOKUP(C996,customers!A:A,customers!D:D," ",0))</f>
        <v>+353 (693) 290-4775</v>
      </c>
      <c r="I996" t="str">
        <f>IF(_xlfn.XLOOKUP($C996,customers!$A:$A,customers!E:E," ",0) = 0, "N/A", _xlfn.XLOOKUP($C996,customers!$A:$A,customers!E:E," ",0))</f>
        <v>39192 Glendale Hill</v>
      </c>
      <c r="J996" t="str">
        <f>IF(_xlfn.XLOOKUP($C996,customers!$A:$A,customers!F:F," ",0) = 0, "N/A", _xlfn.XLOOKUP($C996,customers!$A:$A,customers!F:F," ",0))</f>
        <v>Watergrasshill</v>
      </c>
      <c r="K996" t="str">
        <f>IF(_xlfn.XLOOKUP($C996,customers!$A:$A,customers!G:G," ",0) = 0, "N/A", _xlfn.XLOOKUP($C996,customers!$A:$A,customers!G:G," ",0))</f>
        <v>Ireland</v>
      </c>
      <c r="L996" t="str">
        <f>IF(_xlfn.XLOOKUP($C996,customers!$A:$A,customers!H:H," ",0) = 0, "N/A", _xlfn.XLOOKUP($C996,customers!$A:$A,customers!H:H," ",0))</f>
        <v>T56</v>
      </c>
      <c r="M996" t="str">
        <f>IF(_xlfn.XLOOKUP($C996,customers!$A:$A,customers!I:I," ",0) = 0, "N/A", _xlfn.XLOOKUP($C996,customers!$A:$A,customers!I:I," ",0))</f>
        <v>No</v>
      </c>
      <c r="N996" t="str">
        <f>_xlfn.XLOOKUP($D996,products!$A:$A,products!B:B,,0)</f>
        <v>Ara</v>
      </c>
      <c r="O996" t="str">
        <f>_xlfn.XLOOKUP($D996,products!$A:$A,products!C:C,,0)</f>
        <v>D</v>
      </c>
      <c r="P996">
        <f>_xlfn.XLOOKUP($D996,products!$A:$A,products!D:D,,0)</f>
        <v>0.2</v>
      </c>
      <c r="Q996">
        <f>_xlfn.XLOOKUP($D996,products!$A:$A,products!E:E,,0)</f>
        <v>2.9849999999999999</v>
      </c>
      <c r="R996">
        <f>_xlfn.XLOOKUP($D996,products!$A:$A,products!F:F,,0)</f>
        <v>1.4924999999999999</v>
      </c>
      <c r="S996">
        <f>_xlfn.XLOOKUP($D996,products!$A:$A,products!G:G,,0)</f>
        <v>0.26865</v>
      </c>
      <c r="T996">
        <f t="shared" si="15"/>
        <v>8.9550000000000001</v>
      </c>
    </row>
    <row r="997" spans="1:20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t="str">
        <f>IF(_xlfn.XLOOKUP($C997,customers!$A:$A,customers!B:B," ",0) = 0, "N/A", _xlfn.XLOOKUP($C997,customers!$A:$A,customers!B:B," ",0))</f>
        <v>Jennica Tewelson</v>
      </c>
      <c r="G997" t="str">
        <f>IF(_xlfn.XLOOKUP($C997,customers!$A:$A,customers!C:C," ",0) = 0, "N/A", _xlfn.XLOOKUP(C997,customers!$A:$A,customers!C:C," ",0))</f>
        <v>jtewelsonrn@samsung.com</v>
      </c>
      <c r="H997" t="str">
        <f>IF(_xlfn.XLOOKUP(C997,customers!A:A,customers!D:D," ",0) = 0, "N/A", _xlfn.XLOOKUP(C997,customers!A:A,customers!D:D," ",0))</f>
        <v>+1 (469) 573-8379</v>
      </c>
      <c r="I997" t="str">
        <f>IF(_xlfn.XLOOKUP($C997,customers!$A:$A,customers!E:E," ",0) = 0, "N/A", _xlfn.XLOOKUP($C997,customers!$A:$A,customers!E:E," ",0))</f>
        <v>4040 Hoard Junction</v>
      </c>
      <c r="J997" t="str">
        <f>IF(_xlfn.XLOOKUP($C997,customers!$A:$A,customers!F:F," ",0) = 0, "N/A", _xlfn.XLOOKUP($C997,customers!$A:$A,customers!F:F," ",0))</f>
        <v>Dallas</v>
      </c>
      <c r="K997" t="str">
        <f>IF(_xlfn.XLOOKUP($C997,customers!$A:$A,customers!G:G," ",0) = 0, "N/A", _xlfn.XLOOKUP($C997,customers!$A:$A,customers!G:G," ",0))</f>
        <v>United States</v>
      </c>
      <c r="L997">
        <f>IF(_xlfn.XLOOKUP($C997,customers!$A:$A,customers!H:H," ",0) = 0, "N/A", _xlfn.XLOOKUP($C997,customers!$A:$A,customers!H:H," ",0))</f>
        <v>75210</v>
      </c>
      <c r="M997" t="str">
        <f>IF(_xlfn.XLOOKUP($C997,customers!$A:$A,customers!I:I," ",0) = 0, "N/A", _xlfn.XLOOKUP($C997,customers!$A:$A,customers!I:I," ",0))</f>
        <v>No</v>
      </c>
      <c r="N997" t="str">
        <f>_xlfn.XLOOKUP($D997,products!$A:$A,products!B:B,,0)</f>
        <v>Rob</v>
      </c>
      <c r="O997" t="str">
        <f>_xlfn.XLOOKUP($D997,products!$A:$A,products!C:C,,0)</f>
        <v>L</v>
      </c>
      <c r="P997">
        <f>_xlfn.XLOOKUP($D997,products!$A:$A,products!D:D,,0)</f>
        <v>2.5</v>
      </c>
      <c r="Q997">
        <f>_xlfn.XLOOKUP($D997,products!$A:$A,products!E:E,,0)</f>
        <v>27.484999999999996</v>
      </c>
      <c r="R997">
        <f>_xlfn.XLOOKUP($D997,products!$A:$A,products!F:F,,0)</f>
        <v>1.0993999999999999</v>
      </c>
      <c r="S997">
        <f>_xlfn.XLOOKUP($D997,products!$A:$A,products!G:G,,0)</f>
        <v>1.6490999999999998</v>
      </c>
      <c r="T997">
        <f t="shared" si="15"/>
        <v>27.484999999999996</v>
      </c>
    </row>
    <row r="998" spans="1:20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t="str">
        <f>IF(_xlfn.XLOOKUP($C998,customers!$A:$A,customers!B:B," ",0) = 0, "N/A", _xlfn.XLOOKUP($C998,customers!$A:$A,customers!B:B," ",0))</f>
        <v>Marguerite Graves</v>
      </c>
      <c r="G998" t="str">
        <f>IF(_xlfn.XLOOKUP($C998,customers!$A:$A,customers!C:C," ",0) = 0, "N/A", _xlfn.XLOOKUP(C998,customers!$A:$A,customers!C:C," ",0))</f>
        <v>N/A</v>
      </c>
      <c r="H998" t="str">
        <f>IF(_xlfn.XLOOKUP(C998,customers!A:A,customers!D:D," ",0) = 0, "N/A", _xlfn.XLOOKUP(C998,customers!A:A,customers!D:D," ",0))</f>
        <v>+1 (479) 204-9111</v>
      </c>
      <c r="I998" t="str">
        <f>IF(_xlfn.XLOOKUP($C998,customers!$A:$A,customers!E:E," ",0) = 0, "N/A", _xlfn.XLOOKUP($C998,customers!$A:$A,customers!E:E," ",0))</f>
        <v>91413 Scott Way</v>
      </c>
      <c r="J998" t="str">
        <f>IF(_xlfn.XLOOKUP($C998,customers!$A:$A,customers!F:F," ",0) = 0, "N/A", _xlfn.XLOOKUP($C998,customers!$A:$A,customers!F:F," ",0))</f>
        <v>Fort Smith</v>
      </c>
      <c r="K998" t="str">
        <f>IF(_xlfn.XLOOKUP($C998,customers!$A:$A,customers!G:G," ",0) = 0, "N/A", _xlfn.XLOOKUP($C998,customers!$A:$A,customers!G:G," ",0))</f>
        <v>United States</v>
      </c>
      <c r="L998">
        <f>IF(_xlfn.XLOOKUP($C998,customers!$A:$A,customers!H:H," ",0) = 0, "N/A", _xlfn.XLOOKUP($C998,customers!$A:$A,customers!H:H," ",0))</f>
        <v>72905</v>
      </c>
      <c r="M998" t="str">
        <f>IF(_xlfn.XLOOKUP($C998,customers!$A:$A,customers!I:I," ",0) = 0, "N/A", _xlfn.XLOOKUP($C998,customers!$A:$A,customers!I:I," ",0))</f>
        <v>No</v>
      </c>
      <c r="N998" t="str">
        <f>_xlfn.XLOOKUP($D998,products!$A:$A,products!B:B,,0)</f>
        <v>Rob</v>
      </c>
      <c r="O998" t="str">
        <f>_xlfn.XLOOKUP($D998,products!$A:$A,products!C:C,,0)</f>
        <v>M</v>
      </c>
      <c r="P998">
        <f>_xlfn.XLOOKUP($D998,products!$A:$A,products!D:D,,0)</f>
        <v>0.5</v>
      </c>
      <c r="Q998">
        <f>_xlfn.XLOOKUP($D998,products!$A:$A,products!E:E,,0)</f>
        <v>5.97</v>
      </c>
      <c r="R998">
        <f>_xlfn.XLOOKUP($D998,products!$A:$A,products!F:F,,0)</f>
        <v>1.194</v>
      </c>
      <c r="S998">
        <f>_xlfn.XLOOKUP($D998,products!$A:$A,products!G:G,,0)</f>
        <v>0.35819999999999996</v>
      </c>
      <c r="T998">
        <f t="shared" si="15"/>
        <v>29.849999999999998</v>
      </c>
    </row>
    <row r="999" spans="1:20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t="str">
        <f>IF(_xlfn.XLOOKUP($C999,customers!$A:$A,customers!B:B," ",0) = 0, "N/A", _xlfn.XLOOKUP($C999,customers!$A:$A,customers!B:B," ",0))</f>
        <v>Marguerite Graves</v>
      </c>
      <c r="G999" t="str">
        <f>IF(_xlfn.XLOOKUP($C999,customers!$A:$A,customers!C:C," ",0) = 0, "N/A", _xlfn.XLOOKUP(C999,customers!$A:$A,customers!C:C," ",0))</f>
        <v>N/A</v>
      </c>
      <c r="H999" t="str">
        <f>IF(_xlfn.XLOOKUP(C999,customers!A:A,customers!D:D," ",0) = 0, "N/A", _xlfn.XLOOKUP(C999,customers!A:A,customers!D:D," ",0))</f>
        <v>+1 (479) 204-9111</v>
      </c>
      <c r="I999" t="str">
        <f>IF(_xlfn.XLOOKUP($C999,customers!$A:$A,customers!E:E," ",0) = 0, "N/A", _xlfn.XLOOKUP($C999,customers!$A:$A,customers!E:E," ",0))</f>
        <v>91413 Scott Way</v>
      </c>
      <c r="J999" t="str">
        <f>IF(_xlfn.XLOOKUP($C999,customers!$A:$A,customers!F:F," ",0) = 0, "N/A", _xlfn.XLOOKUP($C999,customers!$A:$A,customers!F:F," ",0))</f>
        <v>Fort Smith</v>
      </c>
      <c r="K999" t="str">
        <f>IF(_xlfn.XLOOKUP($C999,customers!$A:$A,customers!G:G," ",0) = 0, "N/A", _xlfn.XLOOKUP($C999,customers!$A:$A,customers!G:G," ",0))</f>
        <v>United States</v>
      </c>
      <c r="L999">
        <f>IF(_xlfn.XLOOKUP($C999,customers!$A:$A,customers!H:H," ",0) = 0, "N/A", _xlfn.XLOOKUP($C999,customers!$A:$A,customers!H:H," ",0))</f>
        <v>72905</v>
      </c>
      <c r="M999" t="str">
        <f>IF(_xlfn.XLOOKUP($C999,customers!$A:$A,customers!I:I," ",0) = 0, "N/A", _xlfn.XLOOKUP($C999,customers!$A:$A,customers!I:I," ",0))</f>
        <v>No</v>
      </c>
      <c r="N999" t="str">
        <f>_xlfn.XLOOKUP($D999,products!$A:$A,products!B:B,,0)</f>
        <v>Ara</v>
      </c>
      <c r="O999" t="str">
        <f>_xlfn.XLOOKUP($D999,products!$A:$A,products!C:C,,0)</f>
        <v>M</v>
      </c>
      <c r="P999">
        <f>_xlfn.XLOOKUP($D999,products!$A:$A,products!D:D,,0)</f>
        <v>0.5</v>
      </c>
      <c r="Q999">
        <f>_xlfn.XLOOKUP($D999,products!$A:$A,products!E:E,,0)</f>
        <v>6.75</v>
      </c>
      <c r="R999">
        <f>_xlfn.XLOOKUP($D999,products!$A:$A,products!F:F,,0)</f>
        <v>1.35</v>
      </c>
      <c r="S999">
        <f>_xlfn.XLOOKUP($D999,products!$A:$A,products!G:G,,0)</f>
        <v>0.60749999999999993</v>
      </c>
      <c r="T999">
        <f t="shared" si="15"/>
        <v>27</v>
      </c>
    </row>
    <row r="1000" spans="1:20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t="str">
        <f>IF(_xlfn.XLOOKUP($C1000,customers!$A:$A,customers!B:B," ",0) = 0, "N/A", _xlfn.XLOOKUP($C1000,customers!$A:$A,customers!B:B," ",0))</f>
        <v>Nicolina Jenny</v>
      </c>
      <c r="G1000" t="str">
        <f>IF(_xlfn.XLOOKUP($C1000,customers!$A:$A,customers!C:C," ",0) = 0, "N/A", _xlfn.XLOOKUP(C1000,customers!$A:$A,customers!C:C," ",0))</f>
        <v>njennyrq@bigcartel.com</v>
      </c>
      <c r="H1000" t="str">
        <f>IF(_xlfn.XLOOKUP(C1000,customers!A:A,customers!D:D," ",0) = 0, "N/A", _xlfn.XLOOKUP(C1000,customers!A:A,customers!D:D," ",0))</f>
        <v>+1 (562) 679-4750</v>
      </c>
      <c r="I1000" t="str">
        <f>IF(_xlfn.XLOOKUP($C1000,customers!$A:$A,customers!E:E," ",0) = 0, "N/A", _xlfn.XLOOKUP($C1000,customers!$A:$A,customers!E:E," ",0))</f>
        <v>6099 American Ash Court</v>
      </c>
      <c r="J1000" t="str">
        <f>IF(_xlfn.XLOOKUP($C1000,customers!$A:$A,customers!F:F," ",0) = 0, "N/A", _xlfn.XLOOKUP($C1000,customers!$A:$A,customers!F:F," ",0))</f>
        <v>Whittier</v>
      </c>
      <c r="K1000" t="str">
        <f>IF(_xlfn.XLOOKUP($C1000,customers!$A:$A,customers!G:G," ",0) = 0, "N/A", _xlfn.XLOOKUP($C1000,customers!$A:$A,customers!G:G," ",0))</f>
        <v>United States</v>
      </c>
      <c r="L1000">
        <f>IF(_xlfn.XLOOKUP($C1000,customers!$A:$A,customers!H:H," ",0) = 0, "N/A", _xlfn.XLOOKUP($C1000,customers!$A:$A,customers!H:H," ",0))</f>
        <v>90610</v>
      </c>
      <c r="M1000" t="str">
        <f>IF(_xlfn.XLOOKUP($C1000,customers!$A:$A,customers!I:I," ",0) = 0, "N/A", _xlfn.XLOOKUP($C1000,customers!$A:$A,customers!I:I," ",0))</f>
        <v>No</v>
      </c>
      <c r="N1000" t="str">
        <f>_xlfn.XLOOKUP($D1000,products!$A:$A,products!B:B,,0)</f>
        <v>Ara</v>
      </c>
      <c r="O1000" t="str">
        <f>_xlfn.XLOOKUP($D1000,products!$A:$A,products!C:C,,0)</f>
        <v>D</v>
      </c>
      <c r="P1000">
        <f>_xlfn.XLOOKUP($D1000,products!$A:$A,products!D:D,,0)</f>
        <v>1</v>
      </c>
      <c r="Q1000">
        <f>_xlfn.XLOOKUP($D1000,products!$A:$A,products!E:E,,0)</f>
        <v>9.9499999999999993</v>
      </c>
      <c r="R1000">
        <f>_xlfn.XLOOKUP($D1000,products!$A:$A,products!F:F,,0)</f>
        <v>0.99499999999999988</v>
      </c>
      <c r="S1000">
        <f>_xlfn.XLOOKUP($D1000,products!$A:$A,products!G:G,,0)</f>
        <v>0.89549999999999985</v>
      </c>
      <c r="T1000">
        <f t="shared" si="15"/>
        <v>9.9499999999999993</v>
      </c>
    </row>
    <row r="1001" spans="1:20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t="str">
        <f>IF(_xlfn.XLOOKUP($C1001,customers!$A:$A,customers!B:B," ",0) = 0, "N/A", _xlfn.XLOOKUP($C1001,customers!$A:$A,customers!B:B," ",0))</f>
        <v>Vidovic Antonelli</v>
      </c>
      <c r="G1001" t="str">
        <f>IF(_xlfn.XLOOKUP($C1001,customers!$A:$A,customers!C:C," ",0) = 0, "N/A", _xlfn.XLOOKUP(C1001,customers!$A:$A,customers!C:C," ",0))</f>
        <v>N/A</v>
      </c>
      <c r="H1001" t="str">
        <f>IF(_xlfn.XLOOKUP(C1001,customers!A:A,customers!D:D," ",0) = 0, "N/A", _xlfn.XLOOKUP(C1001,customers!A:A,customers!D:D," ",0))</f>
        <v>+44 (810) 927-9266</v>
      </c>
      <c r="I1001" t="str">
        <f>IF(_xlfn.XLOOKUP($C1001,customers!$A:$A,customers!E:E," ",0) = 0, "N/A", _xlfn.XLOOKUP($C1001,customers!$A:$A,customers!E:E," ",0))</f>
        <v>3242 Corscot Pass</v>
      </c>
      <c r="J1001" t="str">
        <f>IF(_xlfn.XLOOKUP($C1001,customers!$A:$A,customers!F:F," ",0) = 0, "N/A", _xlfn.XLOOKUP($C1001,customers!$A:$A,customers!F:F," ",0))</f>
        <v>London</v>
      </c>
      <c r="K1001" t="str">
        <f>IF(_xlfn.XLOOKUP($C1001,customers!$A:$A,customers!G:G," ",0) = 0, "N/A", _xlfn.XLOOKUP($C1001,customers!$A:$A,customers!G:G," ",0))</f>
        <v>United Kingdom</v>
      </c>
      <c r="L1001" t="str">
        <f>IF(_xlfn.XLOOKUP($C1001,customers!$A:$A,customers!H:H," ",0) = 0, "N/A", _xlfn.XLOOKUP($C1001,customers!$A:$A,customers!H:H," ",0))</f>
        <v>EC1V</v>
      </c>
      <c r="M1001" t="str">
        <f>IF(_xlfn.XLOOKUP($C1001,customers!$A:$A,customers!I:I," ",0) = 0, "N/A", _xlfn.XLOOKUP($C1001,customers!$A:$A,customers!I:I," ",0))</f>
        <v>Yes</v>
      </c>
      <c r="N1001" t="str">
        <f>_xlfn.XLOOKUP($D1001,products!$A:$A,products!B:B,,0)</f>
        <v>Exc</v>
      </c>
      <c r="O1001" t="str">
        <f>_xlfn.XLOOKUP($D1001,products!$A:$A,products!C:C,,0)</f>
        <v>M</v>
      </c>
      <c r="P1001">
        <f>_xlfn.XLOOKUP($D1001,products!$A:$A,products!D:D,,0)</f>
        <v>0.2</v>
      </c>
      <c r="Q1001">
        <f>_xlfn.XLOOKUP($D1001,products!$A:$A,products!E:E,,0)</f>
        <v>4.125</v>
      </c>
      <c r="R1001">
        <f>_xlfn.XLOOKUP($D1001,products!$A:$A,products!F:F,,0)</f>
        <v>2.0625</v>
      </c>
      <c r="S1001">
        <f>_xlfn.XLOOKUP($D1001,products!$A:$A,products!G:G,,0)</f>
        <v>0.45374999999999999</v>
      </c>
      <c r="T1001">
        <f t="shared" si="15"/>
        <v>12.375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6B5D-4D9E-4D8C-9B56-E847CC96EF13}">
  <dimension ref="A1:P1001"/>
  <sheetViews>
    <sheetView zoomScale="62" zoomScaleNormal="175" workbookViewId="0">
      <selection activeCell="J16" sqref="J16"/>
    </sheetView>
  </sheetViews>
  <sheetFormatPr baseColWidth="10" defaultRowHeight="14.5" x14ac:dyDescent="0.35"/>
  <cols>
    <col min="1" max="1" width="15" bestFit="1" customWidth="1"/>
    <col min="2" max="3" width="15" customWidth="1"/>
    <col min="4" max="4" width="13.6328125" customWidth="1"/>
    <col min="5" max="5" width="15.7265625" bestFit="1" customWidth="1"/>
    <col min="6" max="6" width="11.7265625" customWidth="1"/>
    <col min="7" max="7" width="22.08984375" bestFit="1" customWidth="1"/>
    <col min="8" max="8" width="19.08984375" bestFit="1" customWidth="1"/>
    <col min="9" max="9" width="14.08984375" bestFit="1" customWidth="1"/>
    <col min="10" max="10" width="13.6328125" customWidth="1"/>
    <col min="11" max="11" width="13.08984375" customWidth="1"/>
    <col min="12" max="12" width="12.6328125" customWidth="1"/>
    <col min="14" max="14" width="11.1796875" customWidth="1"/>
  </cols>
  <sheetData>
    <row r="1" spans="1:16" x14ac:dyDescent="0.35">
      <c r="A1" s="2" t="s">
        <v>0</v>
      </c>
      <c r="B1" s="2" t="s">
        <v>6213</v>
      </c>
      <c r="C1" s="2" t="s">
        <v>1</v>
      </c>
      <c r="D1" s="2" t="s">
        <v>3</v>
      </c>
      <c r="E1" s="2" t="s">
        <v>11</v>
      </c>
      <c r="F1" s="2" t="s">
        <v>14</v>
      </c>
      <c r="G1" s="2" t="s">
        <v>4</v>
      </c>
      <c r="H1" s="2" t="s">
        <v>6</v>
      </c>
      <c r="I1" s="2" t="s">
        <v>7</v>
      </c>
      <c r="J1" s="2" t="s">
        <v>6189</v>
      </c>
      <c r="K1" t="s">
        <v>9</v>
      </c>
      <c r="L1" t="s">
        <v>10</v>
      </c>
      <c r="M1" t="s">
        <v>12</v>
      </c>
      <c r="N1" t="s">
        <v>13</v>
      </c>
      <c r="O1" t="s">
        <v>16</v>
      </c>
      <c r="P1" t="s">
        <v>15</v>
      </c>
    </row>
    <row r="2" spans="1:16" x14ac:dyDescent="0.35">
      <c r="A2" s="2" t="s">
        <v>490</v>
      </c>
      <c r="B2" s="2">
        <v>1</v>
      </c>
      <c r="C2" s="5">
        <v>43713</v>
      </c>
      <c r="D2" s="2" t="s">
        <v>491</v>
      </c>
      <c r="E2" t="s">
        <v>6138</v>
      </c>
      <c r="F2" s="2">
        <v>2</v>
      </c>
      <c r="G2" t="str">
        <f>IF(_xlfn.XLOOKUP($D2,customers!$A:$A,customers!B:B," ",0) = 0, "N/A", _xlfn.XLOOKUP($D2,customers!$A:$A,customers!B:B," ",0))</f>
        <v>Aloisia Allner</v>
      </c>
      <c r="H2" t="str">
        <f>IF(_xlfn.XLOOKUP($D2,customers!$A:$A,customers!F:F," ",0) = 0, "N/A", _xlfn.XLOOKUP($D2,customers!$A:$A,customers!F:F," ",0))</f>
        <v>Paterson</v>
      </c>
      <c r="I2" t="str">
        <f>IF(_xlfn.XLOOKUP($D2,customers!$A:$A,customers!G:G," ",0) = 0, "N/A", _xlfn.XLOOKUP($D2,customers!$A:$A,customers!G:G," ",0))</f>
        <v>United States</v>
      </c>
      <c r="J2" t="str">
        <f>IF(_xlfn.XLOOKUP($D2,customers!$A:$A,customers!I:I," ",0) = 0, "N/A", _xlfn.XLOOKUP($D2,customers!$A:$A,customers!I:I," ",0))</f>
        <v>Yes</v>
      </c>
      <c r="K2" t="str">
        <f>_xlfn.XLOOKUP($E2,products!$A:$A,products!B:B,,0)</f>
        <v>Rob</v>
      </c>
      <c r="L2" t="str">
        <f>_xlfn.XLOOKUP($E2,products!$A:$A,products!C:C,,0)</f>
        <v>M</v>
      </c>
      <c r="M2">
        <f>_xlfn.XLOOKUP($E2,products!$A:$A,products!D:D,,0)</f>
        <v>1</v>
      </c>
      <c r="N2">
        <f>_xlfn.XLOOKUP($E2,products!$A:$A,products!E:E,,0)</f>
        <v>9.9499999999999993</v>
      </c>
      <c r="O2">
        <f>_xlfn.XLOOKUP($E2,products!$A:$A,products!G:G,,0)</f>
        <v>0.59699999999999998</v>
      </c>
      <c r="P2">
        <f t="shared" ref="P2:P65" si="0">N2*F2</f>
        <v>19.899999999999999</v>
      </c>
    </row>
    <row r="3" spans="1:16" x14ac:dyDescent="0.35">
      <c r="A3" s="2" t="s">
        <v>490</v>
      </c>
      <c r="B3" s="2">
        <v>1</v>
      </c>
      <c r="C3" s="5">
        <v>43713</v>
      </c>
      <c r="D3" s="2" t="s">
        <v>491</v>
      </c>
      <c r="E3" t="s">
        <v>6139</v>
      </c>
      <c r="F3" s="2">
        <v>5</v>
      </c>
      <c r="G3" t="str">
        <f>IF(_xlfn.XLOOKUP($D3,customers!$A:$A,customers!B:B," ",0) = 0, "N/A", _xlfn.XLOOKUP($D3,customers!$A:$A,customers!B:B," ",0))</f>
        <v>Aloisia Allner</v>
      </c>
      <c r="H3" t="str">
        <f>IF(_xlfn.XLOOKUP($D3,customers!$A:$A,customers!F:F," ",0) = 0, "N/A", _xlfn.XLOOKUP($D3,customers!$A:$A,customers!F:F," ",0))</f>
        <v>Paterson</v>
      </c>
      <c r="I3" t="str">
        <f>IF(_xlfn.XLOOKUP($D3,customers!$A:$A,customers!G:G," ",0) = 0, "N/A", _xlfn.XLOOKUP($D3,customers!$A:$A,customers!G:G," ",0))</f>
        <v>United States</v>
      </c>
      <c r="J3" t="str">
        <f>IF(_xlfn.XLOOKUP($D3,customers!$A:$A,customers!I:I," ",0) = 0, "N/A", _xlfn.XLOOKUP($D3,customers!$A:$A,customers!I:I," ",0))</f>
        <v>Yes</v>
      </c>
      <c r="K3" t="str">
        <f>_xlfn.XLOOKUP($E3,products!$A:$A,products!B:B,,0)</f>
        <v>Exc</v>
      </c>
      <c r="L3" t="str">
        <f>_xlfn.XLOOKUP($E3,products!$A:$A,products!C:C,,0)</f>
        <v>M</v>
      </c>
      <c r="M3">
        <f>_xlfn.XLOOKUP($E3,products!$A:$A,products!D:D,,0)</f>
        <v>0.5</v>
      </c>
      <c r="N3">
        <f>_xlfn.XLOOKUP($E3,products!$A:$A,products!E:E,,0)</f>
        <v>8.25</v>
      </c>
      <c r="O3">
        <f>_xlfn.XLOOKUP($E3,products!$A:$A,products!G:G,,0)</f>
        <v>0.90749999999999997</v>
      </c>
      <c r="P3">
        <f t="shared" si="0"/>
        <v>41.25</v>
      </c>
    </row>
    <row r="4" spans="1:16" x14ac:dyDescent="0.35">
      <c r="A4" s="2" t="s">
        <v>501</v>
      </c>
      <c r="B4" s="2">
        <v>1</v>
      </c>
      <c r="C4" s="5">
        <v>44364</v>
      </c>
      <c r="D4" s="2" t="s">
        <v>502</v>
      </c>
      <c r="E4" t="s">
        <v>6140</v>
      </c>
      <c r="F4" s="2">
        <v>1</v>
      </c>
      <c r="G4" t="str">
        <f>IF(_xlfn.XLOOKUP($D4,customers!$A:$A,customers!B:B," ",0) = 0, "N/A", _xlfn.XLOOKUP($D4,customers!$A:$A,customers!B:B," ",0))</f>
        <v>Jami Redholes</v>
      </c>
      <c r="H4" t="str">
        <f>IF(_xlfn.XLOOKUP($D4,customers!$A:$A,customers!F:F," ",0) = 0, "N/A", _xlfn.XLOOKUP($D4,customers!$A:$A,customers!F:F," ",0))</f>
        <v>San Antonio</v>
      </c>
      <c r="I4" t="str">
        <f>IF(_xlfn.XLOOKUP($D4,customers!$A:$A,customers!G:G," ",0) = 0, "N/A", _xlfn.XLOOKUP($D4,customers!$A:$A,customers!G:G," ",0))</f>
        <v>United States</v>
      </c>
      <c r="J4" t="str">
        <f>IF(_xlfn.XLOOKUP($D4,customers!$A:$A,customers!I:I," ",0) = 0, "N/A", _xlfn.XLOOKUP($D4,customers!$A:$A,customers!I:I," ",0))</f>
        <v>Yes</v>
      </c>
      <c r="K4" t="str">
        <f>_xlfn.XLOOKUP($E4,products!$A:$A,products!B:B,,0)</f>
        <v>Ara</v>
      </c>
      <c r="L4" t="str">
        <f>_xlfn.XLOOKUP($E4,products!$A:$A,products!C:C,,0)</f>
        <v>L</v>
      </c>
      <c r="M4">
        <f>_xlfn.XLOOKUP($E4,products!$A:$A,products!D:D,,0)</f>
        <v>1</v>
      </c>
      <c r="N4">
        <f>_xlfn.XLOOKUP($E4,products!$A:$A,products!E:E,,0)</f>
        <v>12.95</v>
      </c>
      <c r="O4">
        <f>_xlfn.XLOOKUP($E4,products!$A:$A,products!G:G,,0)</f>
        <v>1.1655</v>
      </c>
      <c r="P4">
        <f t="shared" si="0"/>
        <v>12.95</v>
      </c>
    </row>
    <row r="5" spans="1:16" x14ac:dyDescent="0.35">
      <c r="A5" s="2" t="s">
        <v>512</v>
      </c>
      <c r="B5" s="2">
        <v>1</v>
      </c>
      <c r="C5" s="5">
        <v>44392</v>
      </c>
      <c r="D5" s="2" t="s">
        <v>513</v>
      </c>
      <c r="E5" t="s">
        <v>6141</v>
      </c>
      <c r="F5" s="2">
        <v>2</v>
      </c>
      <c r="G5" t="str">
        <f>IF(_xlfn.XLOOKUP($D5,customers!$A:$A,customers!B:B," ",0) = 0, "N/A", _xlfn.XLOOKUP($D5,customers!$A:$A,customers!B:B," ",0))</f>
        <v>Christoffer O' Shea</v>
      </c>
      <c r="H5" t="str">
        <f>IF(_xlfn.XLOOKUP($D5,customers!$A:$A,customers!F:F," ",0) = 0, "N/A", _xlfn.XLOOKUP($D5,customers!$A:$A,customers!F:F," ",0))</f>
        <v>Cill Airne</v>
      </c>
      <c r="I5" t="str">
        <f>IF(_xlfn.XLOOKUP($D5,customers!$A:$A,customers!G:G," ",0) = 0, "N/A", _xlfn.XLOOKUP($D5,customers!$A:$A,customers!G:G," ",0))</f>
        <v>Ireland</v>
      </c>
      <c r="J5" t="str">
        <f>IF(_xlfn.XLOOKUP($D5,customers!$A:$A,customers!I:I," ",0) = 0, "N/A", _xlfn.XLOOKUP($D5,customers!$A:$A,customers!I:I," ",0))</f>
        <v>No</v>
      </c>
      <c r="K5" t="str">
        <f>_xlfn.XLOOKUP($E5,products!$A:$A,products!B:B,,0)</f>
        <v>Exc</v>
      </c>
      <c r="L5" t="str">
        <f>_xlfn.XLOOKUP($E5,products!$A:$A,products!C:C,,0)</f>
        <v>M</v>
      </c>
      <c r="M5">
        <f>_xlfn.XLOOKUP($E5,products!$A:$A,products!D:D,,0)</f>
        <v>1</v>
      </c>
      <c r="N5">
        <f>_xlfn.XLOOKUP($E5,products!$A:$A,products!E:E,,0)</f>
        <v>13.75</v>
      </c>
      <c r="O5">
        <f>_xlfn.XLOOKUP($E5,products!$A:$A,products!G:G,,0)</f>
        <v>1.5125</v>
      </c>
      <c r="P5">
        <f t="shared" si="0"/>
        <v>27.5</v>
      </c>
    </row>
    <row r="6" spans="1:16" x14ac:dyDescent="0.35">
      <c r="A6" s="2" t="s">
        <v>512</v>
      </c>
      <c r="B6" s="2">
        <v>1</v>
      </c>
      <c r="C6" s="5">
        <v>44392</v>
      </c>
      <c r="D6" s="2" t="s">
        <v>513</v>
      </c>
      <c r="E6" t="s">
        <v>6142</v>
      </c>
      <c r="F6" s="2">
        <v>2</v>
      </c>
      <c r="G6" t="str">
        <f>IF(_xlfn.XLOOKUP($D6,customers!$A:$A,customers!B:B," ",0) = 0, "N/A", _xlfn.XLOOKUP($D6,customers!$A:$A,customers!B:B," ",0))</f>
        <v>Christoffer O' Shea</v>
      </c>
      <c r="H6" t="str">
        <f>IF(_xlfn.XLOOKUP($D6,customers!$A:$A,customers!F:F," ",0) = 0, "N/A", _xlfn.XLOOKUP($D6,customers!$A:$A,customers!F:F," ",0))</f>
        <v>Cill Airne</v>
      </c>
      <c r="I6" t="str">
        <f>IF(_xlfn.XLOOKUP($D6,customers!$A:$A,customers!G:G," ",0) = 0, "N/A", _xlfn.XLOOKUP($D6,customers!$A:$A,customers!G:G," ",0))</f>
        <v>Ireland</v>
      </c>
      <c r="J6" t="str">
        <f>IF(_xlfn.XLOOKUP($D6,customers!$A:$A,customers!I:I," ",0) = 0, "N/A", _xlfn.XLOOKUP($D6,customers!$A:$A,customers!I:I," ",0))</f>
        <v>No</v>
      </c>
      <c r="K6" t="str">
        <f>_xlfn.XLOOKUP($E6,products!$A:$A,products!B:B,,0)</f>
        <v>Rob</v>
      </c>
      <c r="L6" t="str">
        <f>_xlfn.XLOOKUP($E6,products!$A:$A,products!C:C,,0)</f>
        <v>L</v>
      </c>
      <c r="M6">
        <f>_xlfn.XLOOKUP($E6,products!$A:$A,products!D:D,,0)</f>
        <v>2.5</v>
      </c>
      <c r="N6">
        <f>_xlfn.XLOOKUP($E6,products!$A:$A,products!E:E,,0)</f>
        <v>27.484999999999996</v>
      </c>
      <c r="O6">
        <f>_xlfn.XLOOKUP($E6,products!$A:$A,products!G:G,,0)</f>
        <v>1.6490999999999998</v>
      </c>
      <c r="P6">
        <f t="shared" si="0"/>
        <v>54.969999999999992</v>
      </c>
    </row>
    <row r="7" spans="1:16" x14ac:dyDescent="0.35">
      <c r="A7" s="2" t="s">
        <v>519</v>
      </c>
      <c r="B7" s="2">
        <v>1</v>
      </c>
      <c r="C7" s="5">
        <v>44412</v>
      </c>
      <c r="D7" s="2" t="s">
        <v>520</v>
      </c>
      <c r="E7" t="s">
        <v>6143</v>
      </c>
      <c r="F7" s="2">
        <v>3</v>
      </c>
      <c r="G7" t="str">
        <f>IF(_xlfn.XLOOKUP($D7,customers!$A:$A,customers!B:B," ",0) = 0, "N/A", _xlfn.XLOOKUP($D7,customers!$A:$A,customers!B:B," ",0))</f>
        <v>Beryle Cottier</v>
      </c>
      <c r="H7" t="str">
        <f>IF(_xlfn.XLOOKUP($D7,customers!$A:$A,customers!F:F," ",0) = 0, "N/A", _xlfn.XLOOKUP($D7,customers!$A:$A,customers!F:F," ",0))</f>
        <v>Scranton</v>
      </c>
      <c r="I7" t="str">
        <f>IF(_xlfn.XLOOKUP($D7,customers!$A:$A,customers!G:G," ",0) = 0, "N/A", _xlfn.XLOOKUP($D7,customers!$A:$A,customers!G:G," ",0))</f>
        <v>United States</v>
      </c>
      <c r="J7" t="str">
        <f>IF(_xlfn.XLOOKUP($D7,customers!$A:$A,customers!I:I," ",0) = 0, "N/A", _xlfn.XLOOKUP($D7,customers!$A:$A,customers!I:I," ",0))</f>
        <v>No</v>
      </c>
      <c r="K7" t="str">
        <f>_xlfn.XLOOKUP($E7,products!$A:$A,products!B:B,,0)</f>
        <v>Lib</v>
      </c>
      <c r="L7" t="str">
        <f>_xlfn.XLOOKUP($E7,products!$A:$A,products!C:C,,0)</f>
        <v>D</v>
      </c>
      <c r="M7">
        <f>_xlfn.XLOOKUP($E7,products!$A:$A,products!D:D,,0)</f>
        <v>1</v>
      </c>
      <c r="N7">
        <f>_xlfn.XLOOKUP($E7,products!$A:$A,products!E:E,,0)</f>
        <v>12.95</v>
      </c>
      <c r="O7">
        <f>_xlfn.XLOOKUP($E7,products!$A:$A,products!G:G,,0)</f>
        <v>1.6835</v>
      </c>
      <c r="P7">
        <f t="shared" si="0"/>
        <v>38.849999999999994</v>
      </c>
    </row>
    <row r="8" spans="1:16" x14ac:dyDescent="0.35">
      <c r="A8" s="2" t="s">
        <v>524</v>
      </c>
      <c r="B8" s="2">
        <v>1</v>
      </c>
      <c r="C8" s="5">
        <v>44582</v>
      </c>
      <c r="D8" s="2" t="s">
        <v>525</v>
      </c>
      <c r="E8" t="s">
        <v>6144</v>
      </c>
      <c r="F8" s="2">
        <v>3</v>
      </c>
      <c r="G8" t="str">
        <f>IF(_xlfn.XLOOKUP($D8,customers!$A:$A,customers!B:B," ",0) = 0, "N/A", _xlfn.XLOOKUP($D8,customers!$A:$A,customers!B:B," ",0))</f>
        <v>Shaylynn Lobe</v>
      </c>
      <c r="H8" t="str">
        <f>IF(_xlfn.XLOOKUP($D8,customers!$A:$A,customers!F:F," ",0) = 0, "N/A", _xlfn.XLOOKUP($D8,customers!$A:$A,customers!F:F," ",0))</f>
        <v>Dayton</v>
      </c>
      <c r="I8" t="str">
        <f>IF(_xlfn.XLOOKUP($D8,customers!$A:$A,customers!G:G," ",0) = 0, "N/A", _xlfn.XLOOKUP($D8,customers!$A:$A,customers!G:G," ",0))</f>
        <v>United States</v>
      </c>
      <c r="J8" t="str">
        <f>IF(_xlfn.XLOOKUP($D8,customers!$A:$A,customers!I:I," ",0) = 0, "N/A", _xlfn.XLOOKUP($D8,customers!$A:$A,customers!I:I," ",0))</f>
        <v>Yes</v>
      </c>
      <c r="K8" t="str">
        <f>_xlfn.XLOOKUP($E8,products!$A:$A,products!B:B,,0)</f>
        <v>Exc</v>
      </c>
      <c r="L8" t="str">
        <f>_xlfn.XLOOKUP($E8,products!$A:$A,products!C:C,,0)</f>
        <v>D</v>
      </c>
      <c r="M8">
        <f>_xlfn.XLOOKUP($E8,products!$A:$A,products!D:D,,0)</f>
        <v>0.5</v>
      </c>
      <c r="N8">
        <f>_xlfn.XLOOKUP($E8,products!$A:$A,products!E:E,,0)</f>
        <v>7.29</v>
      </c>
      <c r="O8">
        <f>_xlfn.XLOOKUP($E8,products!$A:$A,products!G:G,,0)</f>
        <v>0.80190000000000006</v>
      </c>
      <c r="P8">
        <f t="shared" si="0"/>
        <v>21.87</v>
      </c>
    </row>
    <row r="9" spans="1:16" x14ac:dyDescent="0.35">
      <c r="A9" s="2" t="s">
        <v>530</v>
      </c>
      <c r="B9" s="2">
        <v>1</v>
      </c>
      <c r="C9" s="5">
        <v>44701</v>
      </c>
      <c r="D9" s="2" t="s">
        <v>531</v>
      </c>
      <c r="E9" t="s">
        <v>6145</v>
      </c>
      <c r="F9" s="2">
        <v>1</v>
      </c>
      <c r="G9" t="str">
        <f>IF(_xlfn.XLOOKUP($D9,customers!$A:$A,customers!B:B," ",0) = 0, "N/A", _xlfn.XLOOKUP($D9,customers!$A:$A,customers!B:B," ",0))</f>
        <v>Melvin Wharfe</v>
      </c>
      <c r="H9" t="str">
        <f>IF(_xlfn.XLOOKUP($D9,customers!$A:$A,customers!F:F," ",0) = 0, "N/A", _xlfn.XLOOKUP($D9,customers!$A:$A,customers!F:F," ",0))</f>
        <v>Kill</v>
      </c>
      <c r="I9" t="str">
        <f>IF(_xlfn.XLOOKUP($D9,customers!$A:$A,customers!G:G," ",0) = 0, "N/A", _xlfn.XLOOKUP($D9,customers!$A:$A,customers!G:G," ",0))</f>
        <v>Ireland</v>
      </c>
      <c r="J9" t="str">
        <f>IF(_xlfn.XLOOKUP($D9,customers!$A:$A,customers!I:I," ",0) = 0, "N/A", _xlfn.XLOOKUP($D9,customers!$A:$A,customers!I:I," ",0))</f>
        <v>Yes</v>
      </c>
      <c r="K9" t="str">
        <f>_xlfn.XLOOKUP($E9,products!$A:$A,products!B:B,,0)</f>
        <v>Lib</v>
      </c>
      <c r="L9" t="str">
        <f>_xlfn.XLOOKUP($E9,products!$A:$A,products!C:C,,0)</f>
        <v>L</v>
      </c>
      <c r="M9">
        <f>_xlfn.XLOOKUP($E9,products!$A:$A,products!D:D,,0)</f>
        <v>0.2</v>
      </c>
      <c r="N9">
        <f>_xlfn.XLOOKUP($E9,products!$A:$A,products!E:E,,0)</f>
        <v>4.7549999999999999</v>
      </c>
      <c r="O9">
        <f>_xlfn.XLOOKUP($E9,products!$A:$A,products!G:G,,0)</f>
        <v>0.61814999999999998</v>
      </c>
      <c r="P9">
        <f t="shared" si="0"/>
        <v>4.7549999999999999</v>
      </c>
    </row>
    <row r="10" spans="1:16" x14ac:dyDescent="0.35">
      <c r="A10" s="2" t="s">
        <v>535</v>
      </c>
      <c r="B10" s="2">
        <v>1</v>
      </c>
      <c r="C10" s="5">
        <v>43467</v>
      </c>
      <c r="D10" s="2" t="s">
        <v>536</v>
      </c>
      <c r="E10" t="s">
        <v>6146</v>
      </c>
      <c r="F10" s="2">
        <v>3</v>
      </c>
      <c r="G10" t="str">
        <f>IF(_xlfn.XLOOKUP($D10,customers!$A:$A,customers!B:B," ",0) = 0, "N/A", _xlfn.XLOOKUP($D10,customers!$A:$A,customers!B:B," ",0))</f>
        <v>Guthrey Petracci</v>
      </c>
      <c r="H10" t="str">
        <f>IF(_xlfn.XLOOKUP($D10,customers!$A:$A,customers!F:F," ",0) = 0, "N/A", _xlfn.XLOOKUP($D10,customers!$A:$A,customers!F:F," ",0))</f>
        <v>Los Angeles</v>
      </c>
      <c r="I10" t="str">
        <f>IF(_xlfn.XLOOKUP($D10,customers!$A:$A,customers!G:G," ",0) = 0, "N/A", _xlfn.XLOOKUP($D10,customers!$A:$A,customers!G:G," ",0))</f>
        <v>United States</v>
      </c>
      <c r="J10" t="str">
        <f>IF(_xlfn.XLOOKUP($D10,customers!$A:$A,customers!I:I," ",0) = 0, "N/A", _xlfn.XLOOKUP($D10,customers!$A:$A,customers!I:I," ",0))</f>
        <v>No</v>
      </c>
      <c r="K10" t="str">
        <f>_xlfn.XLOOKUP($E10,products!$A:$A,products!B:B,,0)</f>
        <v>Rob</v>
      </c>
      <c r="L10" t="str">
        <f>_xlfn.XLOOKUP($E10,products!$A:$A,products!C:C,,0)</f>
        <v>M</v>
      </c>
      <c r="M10">
        <f>_xlfn.XLOOKUP($E10,products!$A:$A,products!D:D,,0)</f>
        <v>0.5</v>
      </c>
      <c r="N10">
        <f>_xlfn.XLOOKUP($E10,products!$A:$A,products!E:E,,0)</f>
        <v>5.97</v>
      </c>
      <c r="O10">
        <f>_xlfn.XLOOKUP($E10,products!$A:$A,products!G:G,,0)</f>
        <v>0.35819999999999996</v>
      </c>
      <c r="P10">
        <f t="shared" si="0"/>
        <v>17.91</v>
      </c>
    </row>
    <row r="11" spans="1:16" x14ac:dyDescent="0.35">
      <c r="A11" s="2" t="s">
        <v>541</v>
      </c>
      <c r="B11" s="2">
        <v>1</v>
      </c>
      <c r="C11" s="5">
        <v>43713</v>
      </c>
      <c r="D11" s="2" t="s">
        <v>542</v>
      </c>
      <c r="E11" t="s">
        <v>6146</v>
      </c>
      <c r="F11" s="2">
        <v>1</v>
      </c>
      <c r="G11" t="str">
        <f>IF(_xlfn.XLOOKUP($D11,customers!$A:$A,customers!B:B," ",0) = 0, "N/A", _xlfn.XLOOKUP($D11,customers!$A:$A,customers!B:B," ",0))</f>
        <v>Rodger Raven</v>
      </c>
      <c r="H11" t="str">
        <f>IF(_xlfn.XLOOKUP($D11,customers!$A:$A,customers!F:F," ",0) = 0, "N/A", _xlfn.XLOOKUP($D11,customers!$A:$A,customers!F:F," ",0))</f>
        <v>Los Angeles</v>
      </c>
      <c r="I11" t="str">
        <f>IF(_xlfn.XLOOKUP($D11,customers!$A:$A,customers!G:G," ",0) = 0, "N/A", _xlfn.XLOOKUP($D11,customers!$A:$A,customers!G:G," ",0))</f>
        <v>United States</v>
      </c>
      <c r="J11" t="str">
        <f>IF(_xlfn.XLOOKUP($D11,customers!$A:$A,customers!I:I," ",0) = 0, "N/A", _xlfn.XLOOKUP($D11,customers!$A:$A,customers!I:I," ",0))</f>
        <v>No</v>
      </c>
      <c r="K11" t="str">
        <f>_xlfn.XLOOKUP($E11,products!$A:$A,products!B:B,,0)</f>
        <v>Rob</v>
      </c>
      <c r="L11" t="str">
        <f>_xlfn.XLOOKUP($E11,products!$A:$A,products!C:C,,0)</f>
        <v>M</v>
      </c>
      <c r="M11">
        <f>_xlfn.XLOOKUP($E11,products!$A:$A,products!D:D,,0)</f>
        <v>0.5</v>
      </c>
      <c r="N11">
        <f>_xlfn.XLOOKUP($E11,products!$A:$A,products!E:E,,0)</f>
        <v>5.97</v>
      </c>
      <c r="O11">
        <f>_xlfn.XLOOKUP($E11,products!$A:$A,products!G:G,,0)</f>
        <v>0.35819999999999996</v>
      </c>
      <c r="P11">
        <f t="shared" si="0"/>
        <v>5.97</v>
      </c>
    </row>
    <row r="12" spans="1:16" x14ac:dyDescent="0.35">
      <c r="A12" s="2" t="s">
        <v>547</v>
      </c>
      <c r="B12" s="2">
        <v>1</v>
      </c>
      <c r="C12" s="5">
        <v>44263</v>
      </c>
      <c r="D12" s="2" t="s">
        <v>548</v>
      </c>
      <c r="E12" t="s">
        <v>6147</v>
      </c>
      <c r="F12" s="2">
        <v>4</v>
      </c>
      <c r="G12" t="str">
        <f>IF(_xlfn.XLOOKUP($D12,customers!$A:$A,customers!B:B," ",0) = 0, "N/A", _xlfn.XLOOKUP($D12,customers!$A:$A,customers!B:B," ",0))</f>
        <v>Ferrell Ferber</v>
      </c>
      <c r="H12" t="str">
        <f>IF(_xlfn.XLOOKUP($D12,customers!$A:$A,customers!F:F," ",0) = 0, "N/A", _xlfn.XLOOKUP($D12,customers!$A:$A,customers!F:F," ",0))</f>
        <v>San Jose</v>
      </c>
      <c r="I12" t="str">
        <f>IF(_xlfn.XLOOKUP($D12,customers!$A:$A,customers!G:G," ",0) = 0, "N/A", _xlfn.XLOOKUP($D12,customers!$A:$A,customers!G:G," ",0))</f>
        <v>United States</v>
      </c>
      <c r="J12" t="str">
        <f>IF(_xlfn.XLOOKUP($D12,customers!$A:$A,customers!I:I," ",0) = 0, "N/A", _xlfn.XLOOKUP($D12,customers!$A:$A,customers!I:I," ",0))</f>
        <v>No</v>
      </c>
      <c r="K12" t="str">
        <f>_xlfn.XLOOKUP($E12,products!$A:$A,products!B:B,,0)</f>
        <v>Ara</v>
      </c>
      <c r="L12" t="str">
        <f>_xlfn.XLOOKUP($E12,products!$A:$A,products!C:C,,0)</f>
        <v>D</v>
      </c>
      <c r="M12">
        <f>_xlfn.XLOOKUP($E12,products!$A:$A,products!D:D,,0)</f>
        <v>1</v>
      </c>
      <c r="N12">
        <f>_xlfn.XLOOKUP($E12,products!$A:$A,products!E:E,,0)</f>
        <v>9.9499999999999993</v>
      </c>
      <c r="O12">
        <f>_xlfn.XLOOKUP($E12,products!$A:$A,products!G:G,,0)</f>
        <v>0.89549999999999985</v>
      </c>
      <c r="P12">
        <f t="shared" si="0"/>
        <v>39.799999999999997</v>
      </c>
    </row>
    <row r="13" spans="1:16" x14ac:dyDescent="0.35">
      <c r="A13" s="2" t="s">
        <v>553</v>
      </c>
      <c r="B13" s="2">
        <v>1</v>
      </c>
      <c r="C13" s="5">
        <v>44132</v>
      </c>
      <c r="D13" s="2" t="s">
        <v>554</v>
      </c>
      <c r="E13" t="s">
        <v>6148</v>
      </c>
      <c r="F13" s="2">
        <v>5</v>
      </c>
      <c r="G13" t="str">
        <f>IF(_xlfn.XLOOKUP($D13,customers!$A:$A,customers!B:B," ",0) = 0, "N/A", _xlfn.XLOOKUP($D13,customers!$A:$A,customers!B:B," ",0))</f>
        <v>Duky Phizackerly</v>
      </c>
      <c r="H13" t="str">
        <f>IF(_xlfn.XLOOKUP($D13,customers!$A:$A,customers!F:F," ",0) = 0, "N/A", _xlfn.XLOOKUP($D13,customers!$A:$A,customers!F:F," ",0))</f>
        <v>San Jose</v>
      </c>
      <c r="I13" t="str">
        <f>IF(_xlfn.XLOOKUP($D13,customers!$A:$A,customers!G:G," ",0) = 0, "N/A", _xlfn.XLOOKUP($D13,customers!$A:$A,customers!G:G," ",0))</f>
        <v>United States</v>
      </c>
      <c r="J13" t="str">
        <f>IF(_xlfn.XLOOKUP($D13,customers!$A:$A,customers!I:I," ",0) = 0, "N/A", _xlfn.XLOOKUP($D13,customers!$A:$A,customers!I:I," ",0))</f>
        <v>Yes</v>
      </c>
      <c r="K13" t="str">
        <f>_xlfn.XLOOKUP($E13,products!$A:$A,products!B:B,,0)</f>
        <v>Exc</v>
      </c>
      <c r="L13" t="str">
        <f>_xlfn.XLOOKUP($E13,products!$A:$A,products!C:C,,0)</f>
        <v>L</v>
      </c>
      <c r="M13">
        <f>_xlfn.XLOOKUP($E13,products!$A:$A,products!D:D,,0)</f>
        <v>2.5</v>
      </c>
      <c r="N13">
        <f>_xlfn.XLOOKUP($E13,products!$A:$A,products!E:E,,0)</f>
        <v>34.154999999999994</v>
      </c>
      <c r="O13">
        <f>_xlfn.XLOOKUP($E13,products!$A:$A,products!G:G,,0)</f>
        <v>3.7570499999999996</v>
      </c>
      <c r="P13">
        <f t="shared" si="0"/>
        <v>170.77499999999998</v>
      </c>
    </row>
    <row r="14" spans="1:16" x14ac:dyDescent="0.35">
      <c r="A14" s="2" t="s">
        <v>559</v>
      </c>
      <c r="B14" s="2">
        <v>1</v>
      </c>
      <c r="C14" s="5">
        <v>44744</v>
      </c>
      <c r="D14" s="2" t="s">
        <v>560</v>
      </c>
      <c r="E14" t="s">
        <v>6138</v>
      </c>
      <c r="F14" s="2">
        <v>5</v>
      </c>
      <c r="G14" t="str">
        <f>IF(_xlfn.XLOOKUP($D14,customers!$A:$A,customers!B:B," ",0) = 0, "N/A", _xlfn.XLOOKUP($D14,customers!$A:$A,customers!B:B," ",0))</f>
        <v>Rosaleen Scholar</v>
      </c>
      <c r="H14" t="str">
        <f>IF(_xlfn.XLOOKUP($D14,customers!$A:$A,customers!F:F," ",0) = 0, "N/A", _xlfn.XLOOKUP($D14,customers!$A:$A,customers!F:F," ",0))</f>
        <v>Richmond</v>
      </c>
      <c r="I14" t="str">
        <f>IF(_xlfn.XLOOKUP($D14,customers!$A:$A,customers!G:G," ",0) = 0, "N/A", _xlfn.XLOOKUP($D14,customers!$A:$A,customers!G:G," ",0))</f>
        <v>United States</v>
      </c>
      <c r="J14" t="str">
        <f>IF(_xlfn.XLOOKUP($D14,customers!$A:$A,customers!I:I," ",0) = 0, "N/A", _xlfn.XLOOKUP($D14,customers!$A:$A,customers!I:I," ",0))</f>
        <v>No</v>
      </c>
      <c r="K14" t="str">
        <f>_xlfn.XLOOKUP($E14,products!$A:$A,products!B:B,,0)</f>
        <v>Rob</v>
      </c>
      <c r="L14" t="str">
        <f>_xlfn.XLOOKUP($E14,products!$A:$A,products!C:C,,0)</f>
        <v>M</v>
      </c>
      <c r="M14">
        <f>_xlfn.XLOOKUP($E14,products!$A:$A,products!D:D,,0)</f>
        <v>1</v>
      </c>
      <c r="N14">
        <f>_xlfn.XLOOKUP($E14,products!$A:$A,products!E:E,,0)</f>
        <v>9.9499999999999993</v>
      </c>
      <c r="O14">
        <f>_xlfn.XLOOKUP($E14,products!$A:$A,products!G:G,,0)</f>
        <v>0.59699999999999998</v>
      </c>
      <c r="P14">
        <f t="shared" si="0"/>
        <v>49.75</v>
      </c>
    </row>
    <row r="15" spans="1:16" x14ac:dyDescent="0.35">
      <c r="A15" s="2" t="s">
        <v>565</v>
      </c>
      <c r="B15" s="2">
        <v>1</v>
      </c>
      <c r="C15" s="5">
        <v>43973</v>
      </c>
      <c r="D15" s="2" t="s">
        <v>566</v>
      </c>
      <c r="E15" t="s">
        <v>6149</v>
      </c>
      <c r="F15" s="2">
        <v>2</v>
      </c>
      <c r="G15" t="str">
        <f>IF(_xlfn.XLOOKUP($D15,customers!$A:$A,customers!B:B," ",0) = 0, "N/A", _xlfn.XLOOKUP($D15,customers!$A:$A,customers!B:B," ",0))</f>
        <v>Terence Vanyutin</v>
      </c>
      <c r="H15" t="str">
        <f>IF(_xlfn.XLOOKUP($D15,customers!$A:$A,customers!F:F," ",0) = 0, "N/A", _xlfn.XLOOKUP($D15,customers!$A:$A,customers!F:F," ",0))</f>
        <v>Migrate</v>
      </c>
      <c r="I15" t="str">
        <f>IF(_xlfn.XLOOKUP($D15,customers!$A:$A,customers!G:G," ",0) = 0, "N/A", _xlfn.XLOOKUP($D15,customers!$A:$A,customers!G:G," ",0))</f>
        <v>United States</v>
      </c>
      <c r="J15" t="str">
        <f>IF(_xlfn.XLOOKUP($D15,customers!$A:$A,customers!I:I," ",0) = 0, "N/A", _xlfn.XLOOKUP($D15,customers!$A:$A,customers!I:I," ",0))</f>
        <v>No</v>
      </c>
      <c r="K15" t="str">
        <f>_xlfn.XLOOKUP($E15,products!$A:$A,products!B:B,,0)</f>
        <v>Rob</v>
      </c>
      <c r="L15" t="str">
        <f>_xlfn.XLOOKUP($E15,products!$A:$A,products!C:C,,0)</f>
        <v>D</v>
      </c>
      <c r="M15">
        <f>_xlfn.XLOOKUP($E15,products!$A:$A,products!D:D,,0)</f>
        <v>2.5</v>
      </c>
      <c r="N15">
        <f>_xlfn.XLOOKUP($E15,products!$A:$A,products!E:E,,0)</f>
        <v>20.584999999999997</v>
      </c>
      <c r="O15">
        <f>_xlfn.XLOOKUP($E15,products!$A:$A,products!G:G,,0)</f>
        <v>1.2350999999999999</v>
      </c>
      <c r="P15">
        <f t="shared" si="0"/>
        <v>41.169999999999995</v>
      </c>
    </row>
    <row r="16" spans="1:16" x14ac:dyDescent="0.35">
      <c r="A16" s="2" t="s">
        <v>570</v>
      </c>
      <c r="B16" s="2">
        <v>1</v>
      </c>
      <c r="C16" s="5">
        <v>44656</v>
      </c>
      <c r="D16" s="2" t="s">
        <v>571</v>
      </c>
      <c r="E16" t="s">
        <v>6150</v>
      </c>
      <c r="F16" s="2">
        <v>3</v>
      </c>
      <c r="G16" t="str">
        <f>IF(_xlfn.XLOOKUP($D16,customers!$A:$A,customers!B:B," ",0) = 0, "N/A", _xlfn.XLOOKUP($D16,customers!$A:$A,customers!B:B," ",0))</f>
        <v>Patrice Trobe</v>
      </c>
      <c r="H16" t="str">
        <f>IF(_xlfn.XLOOKUP($D16,customers!$A:$A,customers!F:F," ",0) = 0, "N/A", _xlfn.XLOOKUP($D16,customers!$A:$A,customers!F:F," ",0))</f>
        <v>Saint Louis</v>
      </c>
      <c r="I16" t="str">
        <f>IF(_xlfn.XLOOKUP($D16,customers!$A:$A,customers!G:G," ",0) = 0, "N/A", _xlfn.XLOOKUP($D16,customers!$A:$A,customers!G:G," ",0))</f>
        <v>United States</v>
      </c>
      <c r="J16" t="str">
        <f>IF(_xlfn.XLOOKUP($D16,customers!$A:$A,customers!I:I," ",0) = 0, "N/A", _xlfn.XLOOKUP($D16,customers!$A:$A,customers!I:I," ",0))</f>
        <v>Yes</v>
      </c>
      <c r="K16" t="str">
        <f>_xlfn.XLOOKUP($E16,products!$A:$A,products!B:B,,0)</f>
        <v>Lib</v>
      </c>
      <c r="L16" t="str">
        <f>_xlfn.XLOOKUP($E16,products!$A:$A,products!C:C,,0)</f>
        <v>D</v>
      </c>
      <c r="M16">
        <f>_xlfn.XLOOKUP($E16,products!$A:$A,products!D:D,,0)</f>
        <v>0.2</v>
      </c>
      <c r="N16">
        <f>_xlfn.XLOOKUP($E16,products!$A:$A,products!E:E,,0)</f>
        <v>3.8849999999999998</v>
      </c>
      <c r="O16">
        <f>_xlfn.XLOOKUP($E16,products!$A:$A,products!G:G,,0)</f>
        <v>0.50505</v>
      </c>
      <c r="P16">
        <f t="shared" si="0"/>
        <v>11.654999999999999</v>
      </c>
    </row>
    <row r="17" spans="1:16" x14ac:dyDescent="0.35">
      <c r="A17" s="2" t="s">
        <v>576</v>
      </c>
      <c r="B17" s="2">
        <v>1</v>
      </c>
      <c r="C17" s="5">
        <v>44719</v>
      </c>
      <c r="D17" s="2" t="s">
        <v>577</v>
      </c>
      <c r="E17" t="s">
        <v>6151</v>
      </c>
      <c r="F17" s="2">
        <v>5</v>
      </c>
      <c r="G17" t="str">
        <f>IF(_xlfn.XLOOKUP($D17,customers!$A:$A,customers!B:B," ",0) = 0, "N/A", _xlfn.XLOOKUP($D17,customers!$A:$A,customers!B:B," ",0))</f>
        <v>Llywellyn Oscroft</v>
      </c>
      <c r="H17" t="str">
        <f>IF(_xlfn.XLOOKUP($D17,customers!$A:$A,customers!F:F," ",0) = 0, "N/A", _xlfn.XLOOKUP($D17,customers!$A:$A,customers!F:F," ",0))</f>
        <v>Philadelphia</v>
      </c>
      <c r="I17" t="str">
        <f>IF(_xlfn.XLOOKUP($D17,customers!$A:$A,customers!G:G," ",0) = 0, "N/A", _xlfn.XLOOKUP($D17,customers!$A:$A,customers!G:G," ",0))</f>
        <v>United States</v>
      </c>
      <c r="J17" t="str">
        <f>IF(_xlfn.XLOOKUP($D17,customers!$A:$A,customers!I:I," ",0) = 0, "N/A", _xlfn.XLOOKUP($D17,customers!$A:$A,customers!I:I," ",0))</f>
        <v>No</v>
      </c>
      <c r="K17" t="str">
        <f>_xlfn.XLOOKUP($E17,products!$A:$A,products!B:B,,0)</f>
        <v>Rob</v>
      </c>
      <c r="L17" t="str">
        <f>_xlfn.XLOOKUP($E17,products!$A:$A,products!C:C,,0)</f>
        <v>M</v>
      </c>
      <c r="M17">
        <f>_xlfn.XLOOKUP($E17,products!$A:$A,products!D:D,,0)</f>
        <v>2.5</v>
      </c>
      <c r="N17">
        <f>_xlfn.XLOOKUP($E17,products!$A:$A,products!E:E,,0)</f>
        <v>22.884999999999998</v>
      </c>
      <c r="O17">
        <f>_xlfn.XLOOKUP($E17,products!$A:$A,products!G:G,,0)</f>
        <v>1.3730999999999998</v>
      </c>
      <c r="P17">
        <f t="shared" si="0"/>
        <v>114.42499999999998</v>
      </c>
    </row>
    <row r="18" spans="1:16" x14ac:dyDescent="0.35">
      <c r="A18" s="2" t="s">
        <v>581</v>
      </c>
      <c r="B18" s="2">
        <v>1</v>
      </c>
      <c r="C18" s="5">
        <v>43544</v>
      </c>
      <c r="D18" s="2" t="s">
        <v>582</v>
      </c>
      <c r="E18" t="s">
        <v>6152</v>
      </c>
      <c r="F18" s="2">
        <v>6</v>
      </c>
      <c r="G18" t="str">
        <f>IF(_xlfn.XLOOKUP($D18,customers!$A:$A,customers!B:B," ",0) = 0, "N/A", _xlfn.XLOOKUP($D18,customers!$A:$A,customers!B:B," ",0))</f>
        <v>Minni Alabaster</v>
      </c>
      <c r="H18" t="str">
        <f>IF(_xlfn.XLOOKUP($D18,customers!$A:$A,customers!F:F," ",0) = 0, "N/A", _xlfn.XLOOKUP($D18,customers!$A:$A,customers!F:F," ",0))</f>
        <v>Portland</v>
      </c>
      <c r="I18" t="str">
        <f>IF(_xlfn.XLOOKUP($D18,customers!$A:$A,customers!G:G," ",0) = 0, "N/A", _xlfn.XLOOKUP($D18,customers!$A:$A,customers!G:G," ",0))</f>
        <v>United States</v>
      </c>
      <c r="J18" t="str">
        <f>IF(_xlfn.XLOOKUP($D18,customers!$A:$A,customers!I:I," ",0) = 0, "N/A", _xlfn.XLOOKUP($D18,customers!$A:$A,customers!I:I," ",0))</f>
        <v>No</v>
      </c>
      <c r="K18" t="str">
        <f>_xlfn.XLOOKUP($E18,products!$A:$A,products!B:B,,0)</f>
        <v>Ara</v>
      </c>
      <c r="L18" t="str">
        <f>_xlfn.XLOOKUP($E18,products!$A:$A,products!C:C,,0)</f>
        <v>M</v>
      </c>
      <c r="M18">
        <f>_xlfn.XLOOKUP($E18,products!$A:$A,products!D:D,,0)</f>
        <v>0.2</v>
      </c>
      <c r="N18">
        <f>_xlfn.XLOOKUP($E18,products!$A:$A,products!E:E,,0)</f>
        <v>3.375</v>
      </c>
      <c r="O18">
        <f>_xlfn.XLOOKUP($E18,products!$A:$A,products!G:G,,0)</f>
        <v>0.30374999999999996</v>
      </c>
      <c r="P18">
        <f t="shared" si="0"/>
        <v>20.25</v>
      </c>
    </row>
    <row r="19" spans="1:16" x14ac:dyDescent="0.35">
      <c r="A19" s="2" t="s">
        <v>587</v>
      </c>
      <c r="B19" s="2">
        <v>1</v>
      </c>
      <c r="C19" s="5">
        <v>43757</v>
      </c>
      <c r="D19" s="2" t="s">
        <v>588</v>
      </c>
      <c r="E19" t="s">
        <v>6140</v>
      </c>
      <c r="F19" s="2">
        <v>6</v>
      </c>
      <c r="G19" t="str">
        <f>IF(_xlfn.XLOOKUP($D19,customers!$A:$A,customers!B:B," ",0) = 0, "N/A", _xlfn.XLOOKUP($D19,customers!$A:$A,customers!B:B," ",0))</f>
        <v>Rhianon Broxup</v>
      </c>
      <c r="H19" t="str">
        <f>IF(_xlfn.XLOOKUP($D19,customers!$A:$A,customers!F:F," ",0) = 0, "N/A", _xlfn.XLOOKUP($D19,customers!$A:$A,customers!F:F," ",0))</f>
        <v>Houston</v>
      </c>
      <c r="I19" t="str">
        <f>IF(_xlfn.XLOOKUP($D19,customers!$A:$A,customers!G:G," ",0) = 0, "N/A", _xlfn.XLOOKUP($D19,customers!$A:$A,customers!G:G," ",0))</f>
        <v>United States</v>
      </c>
      <c r="J19" t="str">
        <f>IF(_xlfn.XLOOKUP($D19,customers!$A:$A,customers!I:I," ",0) = 0, "N/A", _xlfn.XLOOKUP($D19,customers!$A:$A,customers!I:I," ",0))</f>
        <v>No</v>
      </c>
      <c r="K19" t="str">
        <f>_xlfn.XLOOKUP($E19,products!$A:$A,products!B:B,,0)</f>
        <v>Ara</v>
      </c>
      <c r="L19" t="str">
        <f>_xlfn.XLOOKUP($E19,products!$A:$A,products!C:C,,0)</f>
        <v>L</v>
      </c>
      <c r="M19">
        <f>_xlfn.XLOOKUP($E19,products!$A:$A,products!D:D,,0)</f>
        <v>1</v>
      </c>
      <c r="N19">
        <f>_xlfn.XLOOKUP($E19,products!$A:$A,products!E:E,,0)</f>
        <v>12.95</v>
      </c>
      <c r="O19">
        <f>_xlfn.XLOOKUP($E19,products!$A:$A,products!G:G,,0)</f>
        <v>1.1655</v>
      </c>
      <c r="P19">
        <f t="shared" si="0"/>
        <v>77.699999999999989</v>
      </c>
    </row>
    <row r="20" spans="1:16" x14ac:dyDescent="0.35">
      <c r="A20" s="2" t="s">
        <v>593</v>
      </c>
      <c r="B20" s="2">
        <v>1</v>
      </c>
      <c r="C20" s="5">
        <v>43629</v>
      </c>
      <c r="D20" s="2" t="s">
        <v>594</v>
      </c>
      <c r="E20" t="s">
        <v>6149</v>
      </c>
      <c r="F20" s="2">
        <v>4</v>
      </c>
      <c r="G20" t="str">
        <f>IF(_xlfn.XLOOKUP($D20,customers!$A:$A,customers!B:B," ",0) = 0, "N/A", _xlfn.XLOOKUP($D20,customers!$A:$A,customers!B:B," ",0))</f>
        <v>Pall Redford</v>
      </c>
      <c r="H20" t="str">
        <f>IF(_xlfn.XLOOKUP($D20,customers!$A:$A,customers!F:F," ",0) = 0, "N/A", _xlfn.XLOOKUP($D20,customers!$A:$A,customers!F:F," ",0))</f>
        <v>Caherconlish</v>
      </c>
      <c r="I20" t="str">
        <f>IF(_xlfn.XLOOKUP($D20,customers!$A:$A,customers!G:G," ",0) = 0, "N/A", _xlfn.XLOOKUP($D20,customers!$A:$A,customers!G:G," ",0))</f>
        <v>Ireland</v>
      </c>
      <c r="J20" t="str">
        <f>IF(_xlfn.XLOOKUP($D20,customers!$A:$A,customers!I:I," ",0) = 0, "N/A", _xlfn.XLOOKUP($D20,customers!$A:$A,customers!I:I," ",0))</f>
        <v>Yes</v>
      </c>
      <c r="K20" t="str">
        <f>_xlfn.XLOOKUP($E20,products!$A:$A,products!B:B,,0)</f>
        <v>Rob</v>
      </c>
      <c r="L20" t="str">
        <f>_xlfn.XLOOKUP($E20,products!$A:$A,products!C:C,,0)</f>
        <v>D</v>
      </c>
      <c r="M20">
        <f>_xlfn.XLOOKUP($E20,products!$A:$A,products!D:D,,0)</f>
        <v>2.5</v>
      </c>
      <c r="N20">
        <f>_xlfn.XLOOKUP($E20,products!$A:$A,products!E:E,,0)</f>
        <v>20.584999999999997</v>
      </c>
      <c r="O20">
        <f>_xlfn.XLOOKUP($E20,products!$A:$A,products!G:G,,0)</f>
        <v>1.2350999999999999</v>
      </c>
      <c r="P20">
        <f t="shared" si="0"/>
        <v>82.339999999999989</v>
      </c>
    </row>
    <row r="21" spans="1:16" x14ac:dyDescent="0.35">
      <c r="A21" s="2" t="s">
        <v>598</v>
      </c>
      <c r="B21" s="2">
        <v>1</v>
      </c>
      <c r="C21" s="5">
        <v>44169</v>
      </c>
      <c r="D21" s="2" t="s">
        <v>599</v>
      </c>
      <c r="E21" t="s">
        <v>6152</v>
      </c>
      <c r="F21" s="2">
        <v>5</v>
      </c>
      <c r="G21" t="str">
        <f>IF(_xlfn.XLOOKUP($D21,customers!$A:$A,customers!B:B," ",0) = 0, "N/A", _xlfn.XLOOKUP($D21,customers!$A:$A,customers!B:B," ",0))</f>
        <v>Aurea Corradino</v>
      </c>
      <c r="H21" t="str">
        <f>IF(_xlfn.XLOOKUP($D21,customers!$A:$A,customers!F:F," ",0) = 0, "N/A", _xlfn.XLOOKUP($D21,customers!$A:$A,customers!F:F," ",0))</f>
        <v>New York City</v>
      </c>
      <c r="I21" t="str">
        <f>IF(_xlfn.XLOOKUP($D21,customers!$A:$A,customers!G:G," ",0) = 0, "N/A", _xlfn.XLOOKUP($D21,customers!$A:$A,customers!G:G," ",0))</f>
        <v>United States</v>
      </c>
      <c r="J21" t="str">
        <f>IF(_xlfn.XLOOKUP($D21,customers!$A:$A,customers!I:I," ",0) = 0, "N/A", _xlfn.XLOOKUP($D21,customers!$A:$A,customers!I:I," ",0))</f>
        <v>Yes</v>
      </c>
      <c r="K21" t="str">
        <f>_xlfn.XLOOKUP($E21,products!$A:$A,products!B:B,,0)</f>
        <v>Ara</v>
      </c>
      <c r="L21" t="str">
        <f>_xlfn.XLOOKUP($E21,products!$A:$A,products!C:C,,0)</f>
        <v>M</v>
      </c>
      <c r="M21">
        <f>_xlfn.XLOOKUP($E21,products!$A:$A,products!D:D,,0)</f>
        <v>0.2</v>
      </c>
      <c r="N21">
        <f>_xlfn.XLOOKUP($E21,products!$A:$A,products!E:E,,0)</f>
        <v>3.375</v>
      </c>
      <c r="O21">
        <f>_xlfn.XLOOKUP($E21,products!$A:$A,products!G:G,,0)</f>
        <v>0.30374999999999996</v>
      </c>
      <c r="P21">
        <f t="shared" si="0"/>
        <v>16.875</v>
      </c>
    </row>
    <row r="22" spans="1:16" x14ac:dyDescent="0.35">
      <c r="A22" s="2" t="s">
        <v>598</v>
      </c>
      <c r="B22" s="2">
        <v>1</v>
      </c>
      <c r="C22" s="5">
        <v>44169</v>
      </c>
      <c r="D22" s="2" t="s">
        <v>599</v>
      </c>
      <c r="E22" t="s">
        <v>6153</v>
      </c>
      <c r="F22" s="2">
        <v>4</v>
      </c>
      <c r="G22" t="str">
        <f>IF(_xlfn.XLOOKUP($D22,customers!$A:$A,customers!B:B," ",0) = 0, "N/A", _xlfn.XLOOKUP($D22,customers!$A:$A,customers!B:B," ",0))</f>
        <v>Aurea Corradino</v>
      </c>
      <c r="H22" t="str">
        <f>IF(_xlfn.XLOOKUP($D22,customers!$A:$A,customers!F:F," ",0) = 0, "N/A", _xlfn.XLOOKUP($D22,customers!$A:$A,customers!F:F," ",0))</f>
        <v>New York City</v>
      </c>
      <c r="I22" t="str">
        <f>IF(_xlfn.XLOOKUP($D22,customers!$A:$A,customers!G:G," ",0) = 0, "N/A", _xlfn.XLOOKUP($D22,customers!$A:$A,customers!G:G," ",0))</f>
        <v>United States</v>
      </c>
      <c r="J22" t="str">
        <f>IF(_xlfn.XLOOKUP($D22,customers!$A:$A,customers!I:I," ",0) = 0, "N/A", _xlfn.XLOOKUP($D22,customers!$A:$A,customers!I:I," ",0))</f>
        <v>Yes</v>
      </c>
      <c r="K22" t="str">
        <f>_xlfn.XLOOKUP($E22,products!$A:$A,products!B:B,,0)</f>
        <v>Exc</v>
      </c>
      <c r="L22" t="str">
        <f>_xlfn.XLOOKUP($E22,products!$A:$A,products!C:C,,0)</f>
        <v>D</v>
      </c>
      <c r="M22">
        <f>_xlfn.XLOOKUP($E22,products!$A:$A,products!D:D,,0)</f>
        <v>0.2</v>
      </c>
      <c r="N22">
        <f>_xlfn.XLOOKUP($E22,products!$A:$A,products!E:E,,0)</f>
        <v>3.645</v>
      </c>
      <c r="O22">
        <f>_xlfn.XLOOKUP($E22,products!$A:$A,products!G:G,,0)</f>
        <v>0.40095000000000003</v>
      </c>
      <c r="P22">
        <f t="shared" si="0"/>
        <v>14.58</v>
      </c>
    </row>
    <row r="23" spans="1:16" x14ac:dyDescent="0.35">
      <c r="A23" s="2" t="s">
        <v>608</v>
      </c>
      <c r="B23" s="2">
        <v>1</v>
      </c>
      <c r="C23" s="5">
        <v>44169</v>
      </c>
      <c r="D23" s="2" t="s">
        <v>609</v>
      </c>
      <c r="E23" t="s">
        <v>6154</v>
      </c>
      <c r="F23" s="2">
        <v>6</v>
      </c>
      <c r="G23" t="str">
        <f>IF(_xlfn.XLOOKUP($D23,customers!$A:$A,customers!B:B," ",0) = 0, "N/A", _xlfn.XLOOKUP($D23,customers!$A:$A,customers!B:B," ",0))</f>
        <v>Avrit Davidowsky</v>
      </c>
      <c r="H23" t="str">
        <f>IF(_xlfn.XLOOKUP($D23,customers!$A:$A,customers!F:F," ",0) = 0, "N/A", _xlfn.XLOOKUP($D23,customers!$A:$A,customers!F:F," ",0))</f>
        <v>Grand Rapids</v>
      </c>
      <c r="I23" t="str">
        <f>IF(_xlfn.XLOOKUP($D23,customers!$A:$A,customers!G:G," ",0) = 0, "N/A", _xlfn.XLOOKUP($D23,customers!$A:$A,customers!G:G," ",0))</f>
        <v>United States</v>
      </c>
      <c r="J23" t="str">
        <f>IF(_xlfn.XLOOKUP($D23,customers!$A:$A,customers!I:I," ",0) = 0, "N/A", _xlfn.XLOOKUP($D23,customers!$A:$A,customers!I:I," ",0))</f>
        <v>No</v>
      </c>
      <c r="K23" t="str">
        <f>_xlfn.XLOOKUP($E23,products!$A:$A,products!B:B,,0)</f>
        <v>Ara</v>
      </c>
      <c r="L23" t="str">
        <f>_xlfn.XLOOKUP($E23,products!$A:$A,products!C:C,,0)</f>
        <v>D</v>
      </c>
      <c r="M23">
        <f>_xlfn.XLOOKUP($E23,products!$A:$A,products!D:D,,0)</f>
        <v>0.2</v>
      </c>
      <c r="N23">
        <f>_xlfn.XLOOKUP($E23,products!$A:$A,products!E:E,,0)</f>
        <v>2.9849999999999999</v>
      </c>
      <c r="O23">
        <f>_xlfn.XLOOKUP($E23,products!$A:$A,products!G:G,,0)</f>
        <v>0.26865</v>
      </c>
      <c r="P23">
        <f t="shared" si="0"/>
        <v>17.91</v>
      </c>
    </row>
    <row r="24" spans="1:16" x14ac:dyDescent="0.35">
      <c r="A24" s="2" t="s">
        <v>614</v>
      </c>
      <c r="B24" s="2">
        <v>1</v>
      </c>
      <c r="C24" s="5">
        <v>44218</v>
      </c>
      <c r="D24" s="2" t="s">
        <v>615</v>
      </c>
      <c r="E24" t="s">
        <v>6151</v>
      </c>
      <c r="F24" s="2">
        <v>4</v>
      </c>
      <c r="G24" t="str">
        <f>IF(_xlfn.XLOOKUP($D24,customers!$A:$A,customers!B:B," ",0) = 0, "N/A", _xlfn.XLOOKUP($D24,customers!$A:$A,customers!B:B," ",0))</f>
        <v>Annabel Antuk</v>
      </c>
      <c r="H24" t="str">
        <f>IF(_xlfn.XLOOKUP($D24,customers!$A:$A,customers!F:F," ",0) = 0, "N/A", _xlfn.XLOOKUP($D24,customers!$A:$A,customers!F:F," ",0))</f>
        <v>Punta Gorda</v>
      </c>
      <c r="I24" t="str">
        <f>IF(_xlfn.XLOOKUP($D24,customers!$A:$A,customers!G:G," ",0) = 0, "N/A", _xlfn.XLOOKUP($D24,customers!$A:$A,customers!G:G," ",0))</f>
        <v>United States</v>
      </c>
      <c r="J24" t="str">
        <f>IF(_xlfn.XLOOKUP($D24,customers!$A:$A,customers!I:I," ",0) = 0, "N/A", _xlfn.XLOOKUP($D24,customers!$A:$A,customers!I:I," ",0))</f>
        <v>Yes</v>
      </c>
      <c r="K24" t="str">
        <f>_xlfn.XLOOKUP($E24,products!$A:$A,products!B:B,,0)</f>
        <v>Rob</v>
      </c>
      <c r="L24" t="str">
        <f>_xlfn.XLOOKUP($E24,products!$A:$A,products!C:C,,0)</f>
        <v>M</v>
      </c>
      <c r="M24">
        <f>_xlfn.XLOOKUP($E24,products!$A:$A,products!D:D,,0)</f>
        <v>2.5</v>
      </c>
      <c r="N24">
        <f>_xlfn.XLOOKUP($E24,products!$A:$A,products!E:E,,0)</f>
        <v>22.884999999999998</v>
      </c>
      <c r="O24">
        <f>_xlfn.XLOOKUP($E24,products!$A:$A,products!G:G,,0)</f>
        <v>1.3730999999999998</v>
      </c>
      <c r="P24">
        <f t="shared" si="0"/>
        <v>91.539999999999992</v>
      </c>
    </row>
    <row r="25" spans="1:16" x14ac:dyDescent="0.35">
      <c r="A25" s="2" t="s">
        <v>620</v>
      </c>
      <c r="B25" s="2">
        <v>1</v>
      </c>
      <c r="C25" s="5">
        <v>44603</v>
      </c>
      <c r="D25" s="2" t="s">
        <v>621</v>
      </c>
      <c r="E25" t="s">
        <v>6154</v>
      </c>
      <c r="F25" s="2">
        <v>4</v>
      </c>
      <c r="G25" t="str">
        <f>IF(_xlfn.XLOOKUP($D25,customers!$A:$A,customers!B:B," ",0) = 0, "N/A", _xlfn.XLOOKUP($D25,customers!$A:$A,customers!B:B," ",0))</f>
        <v>Iorgo Kleinert</v>
      </c>
      <c r="H25" t="str">
        <f>IF(_xlfn.XLOOKUP($D25,customers!$A:$A,customers!F:F," ",0) = 0, "N/A", _xlfn.XLOOKUP($D25,customers!$A:$A,customers!F:F," ",0))</f>
        <v>Vancouver</v>
      </c>
      <c r="I25" t="str">
        <f>IF(_xlfn.XLOOKUP($D25,customers!$A:$A,customers!G:G," ",0) = 0, "N/A", _xlfn.XLOOKUP($D25,customers!$A:$A,customers!G:G," ",0))</f>
        <v>United States</v>
      </c>
      <c r="J25" t="str">
        <f>IF(_xlfn.XLOOKUP($D25,customers!$A:$A,customers!I:I," ",0) = 0, "N/A", _xlfn.XLOOKUP($D25,customers!$A:$A,customers!I:I," ",0))</f>
        <v>Yes</v>
      </c>
      <c r="K25" t="str">
        <f>_xlfn.XLOOKUP($E25,products!$A:$A,products!B:B,,0)</f>
        <v>Ara</v>
      </c>
      <c r="L25" t="str">
        <f>_xlfn.XLOOKUP($E25,products!$A:$A,products!C:C,,0)</f>
        <v>D</v>
      </c>
      <c r="M25">
        <f>_xlfn.XLOOKUP($E25,products!$A:$A,products!D:D,,0)</f>
        <v>0.2</v>
      </c>
      <c r="N25">
        <f>_xlfn.XLOOKUP($E25,products!$A:$A,products!E:E,,0)</f>
        <v>2.9849999999999999</v>
      </c>
      <c r="O25">
        <f>_xlfn.XLOOKUP($E25,products!$A:$A,products!G:G,,0)</f>
        <v>0.26865</v>
      </c>
      <c r="P25">
        <f t="shared" si="0"/>
        <v>11.94</v>
      </c>
    </row>
    <row r="26" spans="1:16" x14ac:dyDescent="0.35">
      <c r="A26" s="2" t="s">
        <v>626</v>
      </c>
      <c r="B26" s="2">
        <v>1</v>
      </c>
      <c r="C26" s="5">
        <v>44454</v>
      </c>
      <c r="D26" s="2" t="s">
        <v>627</v>
      </c>
      <c r="E26" t="s">
        <v>6155</v>
      </c>
      <c r="F26" s="2">
        <v>1</v>
      </c>
      <c r="G26" t="str">
        <f>IF(_xlfn.XLOOKUP($D26,customers!$A:$A,customers!B:B," ",0) = 0, "N/A", _xlfn.XLOOKUP($D26,customers!$A:$A,customers!B:B," ",0))</f>
        <v>Chrisy Blofeld</v>
      </c>
      <c r="H26" t="str">
        <f>IF(_xlfn.XLOOKUP($D26,customers!$A:$A,customers!F:F," ",0) = 0, "N/A", _xlfn.XLOOKUP($D26,customers!$A:$A,customers!F:F," ",0))</f>
        <v>Englewood</v>
      </c>
      <c r="I26" t="str">
        <f>IF(_xlfn.XLOOKUP($D26,customers!$A:$A,customers!G:G," ",0) = 0, "N/A", _xlfn.XLOOKUP($D26,customers!$A:$A,customers!G:G," ",0))</f>
        <v>United States</v>
      </c>
      <c r="J26" t="str">
        <f>IF(_xlfn.XLOOKUP($D26,customers!$A:$A,customers!I:I," ",0) = 0, "N/A", _xlfn.XLOOKUP($D26,customers!$A:$A,customers!I:I," ",0))</f>
        <v>No</v>
      </c>
      <c r="K26" t="str">
        <f>_xlfn.XLOOKUP($E26,products!$A:$A,products!B:B,,0)</f>
        <v>Ara</v>
      </c>
      <c r="L26" t="str">
        <f>_xlfn.XLOOKUP($E26,products!$A:$A,products!C:C,,0)</f>
        <v>M</v>
      </c>
      <c r="M26">
        <f>_xlfn.XLOOKUP($E26,products!$A:$A,products!D:D,,0)</f>
        <v>1</v>
      </c>
      <c r="N26">
        <f>_xlfn.XLOOKUP($E26,products!$A:$A,products!E:E,,0)</f>
        <v>11.25</v>
      </c>
      <c r="O26">
        <f>_xlfn.XLOOKUP($E26,products!$A:$A,products!G:G,,0)</f>
        <v>1.0125</v>
      </c>
      <c r="P26">
        <f t="shared" si="0"/>
        <v>11.25</v>
      </c>
    </row>
    <row r="27" spans="1:16" x14ac:dyDescent="0.35">
      <c r="A27" s="2" t="s">
        <v>632</v>
      </c>
      <c r="B27" s="2">
        <v>1</v>
      </c>
      <c r="C27" s="5">
        <v>44128</v>
      </c>
      <c r="D27" s="2" t="s">
        <v>633</v>
      </c>
      <c r="E27" t="s">
        <v>6156</v>
      </c>
      <c r="F27" s="2">
        <v>3</v>
      </c>
      <c r="G27" t="str">
        <f>IF(_xlfn.XLOOKUP($D27,customers!$A:$A,customers!B:B," ",0) = 0, "N/A", _xlfn.XLOOKUP($D27,customers!$A:$A,customers!B:B," ",0))</f>
        <v>Culley Farris</v>
      </c>
      <c r="H27" t="str">
        <f>IF(_xlfn.XLOOKUP($D27,customers!$A:$A,customers!F:F," ",0) = 0, "N/A", _xlfn.XLOOKUP($D27,customers!$A:$A,customers!F:F," ",0))</f>
        <v>Punta Gorda</v>
      </c>
      <c r="I27" t="str">
        <f>IF(_xlfn.XLOOKUP($D27,customers!$A:$A,customers!G:G," ",0) = 0, "N/A", _xlfn.XLOOKUP($D27,customers!$A:$A,customers!G:G," ",0))</f>
        <v>United States</v>
      </c>
      <c r="J27" t="str">
        <f>IF(_xlfn.XLOOKUP($D27,customers!$A:$A,customers!I:I," ",0) = 0, "N/A", _xlfn.XLOOKUP($D27,customers!$A:$A,customers!I:I," ",0))</f>
        <v>Yes</v>
      </c>
      <c r="K27" t="str">
        <f>_xlfn.XLOOKUP($E27,products!$A:$A,products!B:B,,0)</f>
        <v>Exc</v>
      </c>
      <c r="L27" t="str">
        <f>_xlfn.XLOOKUP($E27,products!$A:$A,products!C:C,,0)</f>
        <v>M</v>
      </c>
      <c r="M27">
        <f>_xlfn.XLOOKUP($E27,products!$A:$A,products!D:D,,0)</f>
        <v>0.2</v>
      </c>
      <c r="N27">
        <f>_xlfn.XLOOKUP($E27,products!$A:$A,products!E:E,,0)</f>
        <v>4.125</v>
      </c>
      <c r="O27">
        <f>_xlfn.XLOOKUP($E27,products!$A:$A,products!G:G,,0)</f>
        <v>0.45374999999999999</v>
      </c>
      <c r="P27">
        <f t="shared" si="0"/>
        <v>12.375</v>
      </c>
    </row>
    <row r="28" spans="1:16" x14ac:dyDescent="0.35">
      <c r="A28" s="2" t="s">
        <v>637</v>
      </c>
      <c r="B28" s="2">
        <v>1</v>
      </c>
      <c r="C28" s="5">
        <v>43516</v>
      </c>
      <c r="D28" s="2" t="s">
        <v>638</v>
      </c>
      <c r="E28" t="s">
        <v>6157</v>
      </c>
      <c r="F28" s="2">
        <v>4</v>
      </c>
      <c r="G28" t="str">
        <f>IF(_xlfn.XLOOKUP($D28,customers!$A:$A,customers!B:B," ",0) = 0, "N/A", _xlfn.XLOOKUP($D28,customers!$A:$A,customers!B:B," ",0))</f>
        <v>Selene Shales</v>
      </c>
      <c r="H28" t="str">
        <f>IF(_xlfn.XLOOKUP($D28,customers!$A:$A,customers!F:F," ",0) = 0, "N/A", _xlfn.XLOOKUP($D28,customers!$A:$A,customers!F:F," ",0))</f>
        <v>Petaluma</v>
      </c>
      <c r="I28" t="str">
        <f>IF(_xlfn.XLOOKUP($D28,customers!$A:$A,customers!G:G," ",0) = 0, "N/A", _xlfn.XLOOKUP($D28,customers!$A:$A,customers!G:G," ",0))</f>
        <v>United States</v>
      </c>
      <c r="J28" t="str">
        <f>IF(_xlfn.XLOOKUP($D28,customers!$A:$A,customers!I:I," ",0) = 0, "N/A", _xlfn.XLOOKUP($D28,customers!$A:$A,customers!I:I," ",0))</f>
        <v>Yes</v>
      </c>
      <c r="K28" t="str">
        <f>_xlfn.XLOOKUP($E28,products!$A:$A,products!B:B,,0)</f>
        <v>Ara</v>
      </c>
      <c r="L28" t="str">
        <f>_xlfn.XLOOKUP($E28,products!$A:$A,products!C:C,,0)</f>
        <v>M</v>
      </c>
      <c r="M28">
        <f>_xlfn.XLOOKUP($E28,products!$A:$A,products!D:D,,0)</f>
        <v>0.5</v>
      </c>
      <c r="N28">
        <f>_xlfn.XLOOKUP($E28,products!$A:$A,products!E:E,,0)</f>
        <v>6.75</v>
      </c>
      <c r="O28">
        <f>_xlfn.XLOOKUP($E28,products!$A:$A,products!G:G,,0)</f>
        <v>0.60749999999999993</v>
      </c>
      <c r="P28">
        <f t="shared" si="0"/>
        <v>27</v>
      </c>
    </row>
    <row r="29" spans="1:16" x14ac:dyDescent="0.35">
      <c r="A29" s="2" t="s">
        <v>643</v>
      </c>
      <c r="B29" s="2">
        <v>1</v>
      </c>
      <c r="C29" s="5">
        <v>43746</v>
      </c>
      <c r="D29" s="2" t="s">
        <v>644</v>
      </c>
      <c r="E29" t="s">
        <v>6152</v>
      </c>
      <c r="F29" s="2">
        <v>5</v>
      </c>
      <c r="G29" t="str">
        <f>IF(_xlfn.XLOOKUP($D29,customers!$A:$A,customers!B:B," ",0) = 0, "N/A", _xlfn.XLOOKUP($D29,customers!$A:$A,customers!B:B," ",0))</f>
        <v>Vivie Danneil</v>
      </c>
      <c r="H29" t="str">
        <f>IF(_xlfn.XLOOKUP($D29,customers!$A:$A,customers!F:F," ",0) = 0, "N/A", _xlfn.XLOOKUP($D29,customers!$A:$A,customers!F:F," ",0))</f>
        <v>Tralee</v>
      </c>
      <c r="I29" t="str">
        <f>IF(_xlfn.XLOOKUP($D29,customers!$A:$A,customers!G:G," ",0) = 0, "N/A", _xlfn.XLOOKUP($D29,customers!$A:$A,customers!G:G," ",0))</f>
        <v>Ireland</v>
      </c>
      <c r="J29" t="str">
        <f>IF(_xlfn.XLOOKUP($D29,customers!$A:$A,customers!I:I," ",0) = 0, "N/A", _xlfn.XLOOKUP($D29,customers!$A:$A,customers!I:I," ",0))</f>
        <v>No</v>
      </c>
      <c r="K29" t="str">
        <f>_xlfn.XLOOKUP($E29,products!$A:$A,products!B:B,,0)</f>
        <v>Ara</v>
      </c>
      <c r="L29" t="str">
        <f>_xlfn.XLOOKUP($E29,products!$A:$A,products!C:C,,0)</f>
        <v>M</v>
      </c>
      <c r="M29">
        <f>_xlfn.XLOOKUP($E29,products!$A:$A,products!D:D,,0)</f>
        <v>0.2</v>
      </c>
      <c r="N29">
        <f>_xlfn.XLOOKUP($E29,products!$A:$A,products!E:E,,0)</f>
        <v>3.375</v>
      </c>
      <c r="O29">
        <f>_xlfn.XLOOKUP($E29,products!$A:$A,products!G:G,,0)</f>
        <v>0.30374999999999996</v>
      </c>
      <c r="P29">
        <f t="shared" si="0"/>
        <v>16.875</v>
      </c>
    </row>
    <row r="30" spans="1:16" x14ac:dyDescent="0.35">
      <c r="A30" s="2" t="s">
        <v>649</v>
      </c>
      <c r="B30" s="2">
        <v>1</v>
      </c>
      <c r="C30" s="5">
        <v>44775</v>
      </c>
      <c r="D30" s="2" t="s">
        <v>650</v>
      </c>
      <c r="E30" t="s">
        <v>6158</v>
      </c>
      <c r="F30" s="2">
        <v>3</v>
      </c>
      <c r="G30" t="str">
        <f>IF(_xlfn.XLOOKUP($D30,customers!$A:$A,customers!B:B," ",0) = 0, "N/A", _xlfn.XLOOKUP($D30,customers!$A:$A,customers!B:B," ",0))</f>
        <v>Theresita Newbury</v>
      </c>
      <c r="H30" t="str">
        <f>IF(_xlfn.XLOOKUP($D30,customers!$A:$A,customers!F:F," ",0) = 0, "N/A", _xlfn.XLOOKUP($D30,customers!$A:$A,customers!F:F," ",0))</f>
        <v>Clonskeagh</v>
      </c>
      <c r="I30" t="str">
        <f>IF(_xlfn.XLOOKUP($D30,customers!$A:$A,customers!G:G," ",0) = 0, "N/A", _xlfn.XLOOKUP($D30,customers!$A:$A,customers!G:G," ",0))</f>
        <v>Ireland</v>
      </c>
      <c r="J30" t="str">
        <f>IF(_xlfn.XLOOKUP($D30,customers!$A:$A,customers!I:I," ",0) = 0, "N/A", _xlfn.XLOOKUP($D30,customers!$A:$A,customers!I:I," ",0))</f>
        <v>No</v>
      </c>
      <c r="K30" t="str">
        <f>_xlfn.XLOOKUP($E30,products!$A:$A,products!B:B,,0)</f>
        <v>Ara</v>
      </c>
      <c r="L30" t="str">
        <f>_xlfn.XLOOKUP($E30,products!$A:$A,products!C:C,,0)</f>
        <v>D</v>
      </c>
      <c r="M30">
        <f>_xlfn.XLOOKUP($E30,products!$A:$A,products!D:D,,0)</f>
        <v>0.5</v>
      </c>
      <c r="N30">
        <f>_xlfn.XLOOKUP($E30,products!$A:$A,products!E:E,,0)</f>
        <v>5.97</v>
      </c>
      <c r="O30">
        <f>_xlfn.XLOOKUP($E30,products!$A:$A,products!G:G,,0)</f>
        <v>0.5373</v>
      </c>
      <c r="P30">
        <f t="shared" si="0"/>
        <v>17.91</v>
      </c>
    </row>
    <row r="31" spans="1:16" x14ac:dyDescent="0.35">
      <c r="A31" s="2" t="s">
        <v>655</v>
      </c>
      <c r="B31" s="2">
        <v>1</v>
      </c>
      <c r="C31" s="5">
        <v>43516</v>
      </c>
      <c r="D31" s="2" t="s">
        <v>656</v>
      </c>
      <c r="E31" t="s">
        <v>6147</v>
      </c>
      <c r="F31" s="2">
        <v>4</v>
      </c>
      <c r="G31" t="str">
        <f>IF(_xlfn.XLOOKUP($D31,customers!$A:$A,customers!B:B," ",0) = 0, "N/A", _xlfn.XLOOKUP($D31,customers!$A:$A,customers!B:B," ",0))</f>
        <v>Mozelle Calcutt</v>
      </c>
      <c r="H31" t="str">
        <f>IF(_xlfn.XLOOKUP($D31,customers!$A:$A,customers!F:F," ",0) = 0, "N/A", _xlfn.XLOOKUP($D31,customers!$A:$A,customers!F:F," ",0))</f>
        <v>Rathwire</v>
      </c>
      <c r="I31" t="str">
        <f>IF(_xlfn.XLOOKUP($D31,customers!$A:$A,customers!G:G," ",0) = 0, "N/A", _xlfn.XLOOKUP($D31,customers!$A:$A,customers!G:G," ",0))</f>
        <v>Ireland</v>
      </c>
      <c r="J31" t="str">
        <f>IF(_xlfn.XLOOKUP($D31,customers!$A:$A,customers!I:I," ",0) = 0, "N/A", _xlfn.XLOOKUP($D31,customers!$A:$A,customers!I:I," ",0))</f>
        <v>Yes</v>
      </c>
      <c r="K31" t="str">
        <f>_xlfn.XLOOKUP($E31,products!$A:$A,products!B:B,,0)</f>
        <v>Ara</v>
      </c>
      <c r="L31" t="str">
        <f>_xlfn.XLOOKUP($E31,products!$A:$A,products!C:C,,0)</f>
        <v>D</v>
      </c>
      <c r="M31">
        <f>_xlfn.XLOOKUP($E31,products!$A:$A,products!D:D,,0)</f>
        <v>1</v>
      </c>
      <c r="N31">
        <f>_xlfn.XLOOKUP($E31,products!$A:$A,products!E:E,,0)</f>
        <v>9.9499999999999993</v>
      </c>
      <c r="O31">
        <f>_xlfn.XLOOKUP($E31,products!$A:$A,products!G:G,,0)</f>
        <v>0.89549999999999985</v>
      </c>
      <c r="P31">
        <f t="shared" si="0"/>
        <v>39.799999999999997</v>
      </c>
    </row>
    <row r="32" spans="1:16" x14ac:dyDescent="0.35">
      <c r="A32" s="2" t="s">
        <v>661</v>
      </c>
      <c r="B32" s="2">
        <v>1</v>
      </c>
      <c r="C32" s="5">
        <v>44464</v>
      </c>
      <c r="D32" s="2" t="s">
        <v>662</v>
      </c>
      <c r="E32" t="s">
        <v>6159</v>
      </c>
      <c r="F32" s="2">
        <v>5</v>
      </c>
      <c r="G32" t="str">
        <f>IF(_xlfn.XLOOKUP($D32,customers!$A:$A,customers!B:B," ",0) = 0, "N/A", _xlfn.XLOOKUP($D32,customers!$A:$A,customers!B:B," ",0))</f>
        <v>Adrian Swaine</v>
      </c>
      <c r="H32" t="str">
        <f>IF(_xlfn.XLOOKUP($D32,customers!$A:$A,customers!F:F," ",0) = 0, "N/A", _xlfn.XLOOKUP($D32,customers!$A:$A,customers!F:F," ",0))</f>
        <v>Aurora</v>
      </c>
      <c r="I32" t="str">
        <f>IF(_xlfn.XLOOKUP($D32,customers!$A:$A,customers!G:G," ",0) = 0, "N/A", _xlfn.XLOOKUP($D32,customers!$A:$A,customers!G:G," ",0))</f>
        <v>United States</v>
      </c>
      <c r="J32" t="str">
        <f>IF(_xlfn.XLOOKUP($D32,customers!$A:$A,customers!I:I," ",0) = 0, "N/A", _xlfn.XLOOKUP($D32,customers!$A:$A,customers!I:I," ",0))</f>
        <v>No</v>
      </c>
      <c r="K32" t="str">
        <f>_xlfn.XLOOKUP($E32,products!$A:$A,products!B:B,,0)</f>
        <v>Lib</v>
      </c>
      <c r="L32" t="str">
        <f>_xlfn.XLOOKUP($E32,products!$A:$A,products!C:C,,0)</f>
        <v>M</v>
      </c>
      <c r="M32">
        <f>_xlfn.XLOOKUP($E32,products!$A:$A,products!D:D,,0)</f>
        <v>0.2</v>
      </c>
      <c r="N32">
        <f>_xlfn.XLOOKUP($E32,products!$A:$A,products!E:E,,0)</f>
        <v>4.3650000000000002</v>
      </c>
      <c r="O32">
        <f>_xlfn.XLOOKUP($E32,products!$A:$A,products!G:G,,0)</f>
        <v>0.56745000000000001</v>
      </c>
      <c r="P32">
        <f t="shared" si="0"/>
        <v>21.825000000000003</v>
      </c>
    </row>
    <row r="33" spans="1:16" x14ac:dyDescent="0.35">
      <c r="A33" s="2" t="s">
        <v>661</v>
      </c>
      <c r="B33" s="2">
        <v>1</v>
      </c>
      <c r="C33" s="5">
        <v>44464</v>
      </c>
      <c r="D33" s="2" t="s">
        <v>662</v>
      </c>
      <c r="E33" t="s">
        <v>6158</v>
      </c>
      <c r="F33" s="2">
        <v>6</v>
      </c>
      <c r="G33" t="str">
        <f>IF(_xlfn.XLOOKUP($D33,customers!$A:$A,customers!B:B," ",0) = 0, "N/A", _xlfn.XLOOKUP($D33,customers!$A:$A,customers!B:B," ",0))</f>
        <v>Adrian Swaine</v>
      </c>
      <c r="H33" t="str">
        <f>IF(_xlfn.XLOOKUP($D33,customers!$A:$A,customers!F:F," ",0) = 0, "N/A", _xlfn.XLOOKUP($D33,customers!$A:$A,customers!F:F," ",0))</f>
        <v>Aurora</v>
      </c>
      <c r="I33" t="str">
        <f>IF(_xlfn.XLOOKUP($D33,customers!$A:$A,customers!G:G," ",0) = 0, "N/A", _xlfn.XLOOKUP($D33,customers!$A:$A,customers!G:G," ",0))</f>
        <v>United States</v>
      </c>
      <c r="J33" t="str">
        <f>IF(_xlfn.XLOOKUP($D33,customers!$A:$A,customers!I:I," ",0) = 0, "N/A", _xlfn.XLOOKUP($D33,customers!$A:$A,customers!I:I," ",0))</f>
        <v>No</v>
      </c>
      <c r="K33" t="str">
        <f>_xlfn.XLOOKUP($E33,products!$A:$A,products!B:B,,0)</f>
        <v>Ara</v>
      </c>
      <c r="L33" t="str">
        <f>_xlfn.XLOOKUP($E33,products!$A:$A,products!C:C,,0)</f>
        <v>D</v>
      </c>
      <c r="M33">
        <f>_xlfn.XLOOKUP($E33,products!$A:$A,products!D:D,,0)</f>
        <v>0.5</v>
      </c>
      <c r="N33">
        <f>_xlfn.XLOOKUP($E33,products!$A:$A,products!E:E,,0)</f>
        <v>5.97</v>
      </c>
      <c r="O33">
        <f>_xlfn.XLOOKUP($E33,products!$A:$A,products!G:G,,0)</f>
        <v>0.5373</v>
      </c>
      <c r="P33">
        <f t="shared" si="0"/>
        <v>35.82</v>
      </c>
    </row>
    <row r="34" spans="1:16" x14ac:dyDescent="0.35">
      <c r="A34" s="2" t="s">
        <v>661</v>
      </c>
      <c r="B34" s="2">
        <v>1</v>
      </c>
      <c r="C34" s="5">
        <v>44464</v>
      </c>
      <c r="D34" s="2" t="s">
        <v>662</v>
      </c>
      <c r="E34" t="s">
        <v>6160</v>
      </c>
      <c r="F34" s="2">
        <v>6</v>
      </c>
      <c r="G34" t="str">
        <f>IF(_xlfn.XLOOKUP($D34,customers!$A:$A,customers!B:B," ",0) = 0, "N/A", _xlfn.XLOOKUP($D34,customers!$A:$A,customers!B:B," ",0))</f>
        <v>Adrian Swaine</v>
      </c>
      <c r="H34" t="str">
        <f>IF(_xlfn.XLOOKUP($D34,customers!$A:$A,customers!F:F," ",0) = 0, "N/A", _xlfn.XLOOKUP($D34,customers!$A:$A,customers!F:F," ",0))</f>
        <v>Aurora</v>
      </c>
      <c r="I34" t="str">
        <f>IF(_xlfn.XLOOKUP($D34,customers!$A:$A,customers!G:G," ",0) = 0, "N/A", _xlfn.XLOOKUP($D34,customers!$A:$A,customers!G:G," ",0))</f>
        <v>United States</v>
      </c>
      <c r="J34" t="str">
        <f>IF(_xlfn.XLOOKUP($D34,customers!$A:$A,customers!I:I," ",0) = 0, "N/A", _xlfn.XLOOKUP($D34,customers!$A:$A,customers!I:I," ",0))</f>
        <v>No</v>
      </c>
      <c r="K34" t="str">
        <f>_xlfn.XLOOKUP($E34,products!$A:$A,products!B:B,,0)</f>
        <v>Lib</v>
      </c>
      <c r="L34" t="str">
        <f>_xlfn.XLOOKUP($E34,products!$A:$A,products!C:C,,0)</f>
        <v>M</v>
      </c>
      <c r="M34">
        <f>_xlfn.XLOOKUP($E34,products!$A:$A,products!D:D,,0)</f>
        <v>0.5</v>
      </c>
      <c r="N34">
        <f>_xlfn.XLOOKUP($E34,products!$A:$A,products!E:E,,0)</f>
        <v>8.73</v>
      </c>
      <c r="O34">
        <f>_xlfn.XLOOKUP($E34,products!$A:$A,products!G:G,,0)</f>
        <v>1.1349</v>
      </c>
      <c r="P34">
        <f t="shared" si="0"/>
        <v>52.38</v>
      </c>
    </row>
    <row r="35" spans="1:16" x14ac:dyDescent="0.35">
      <c r="A35" s="2" t="s">
        <v>676</v>
      </c>
      <c r="B35" s="2">
        <v>1</v>
      </c>
      <c r="C35" s="5">
        <v>44394</v>
      </c>
      <c r="D35" s="2" t="s">
        <v>677</v>
      </c>
      <c r="E35" t="s">
        <v>6145</v>
      </c>
      <c r="F35" s="2">
        <v>5</v>
      </c>
      <c r="G35" t="str">
        <f>IF(_xlfn.XLOOKUP($D35,customers!$A:$A,customers!B:B," ",0) = 0, "N/A", _xlfn.XLOOKUP($D35,customers!$A:$A,customers!B:B," ",0))</f>
        <v>Gallard Gatheral</v>
      </c>
      <c r="H35" t="str">
        <f>IF(_xlfn.XLOOKUP($D35,customers!$A:$A,customers!F:F," ",0) = 0, "N/A", _xlfn.XLOOKUP($D35,customers!$A:$A,customers!F:F," ",0))</f>
        <v>Grand Forks</v>
      </c>
      <c r="I35" t="str">
        <f>IF(_xlfn.XLOOKUP($D35,customers!$A:$A,customers!G:G," ",0) = 0, "N/A", _xlfn.XLOOKUP($D35,customers!$A:$A,customers!G:G," ",0))</f>
        <v>United States</v>
      </c>
      <c r="J35" t="str">
        <f>IF(_xlfn.XLOOKUP($D35,customers!$A:$A,customers!I:I," ",0) = 0, "N/A", _xlfn.XLOOKUP($D35,customers!$A:$A,customers!I:I," ",0))</f>
        <v>No</v>
      </c>
      <c r="K35" t="str">
        <f>_xlfn.XLOOKUP($E35,products!$A:$A,products!B:B,,0)</f>
        <v>Lib</v>
      </c>
      <c r="L35" t="str">
        <f>_xlfn.XLOOKUP($E35,products!$A:$A,products!C:C,,0)</f>
        <v>L</v>
      </c>
      <c r="M35">
        <f>_xlfn.XLOOKUP($E35,products!$A:$A,products!D:D,,0)</f>
        <v>0.2</v>
      </c>
      <c r="N35">
        <f>_xlfn.XLOOKUP($E35,products!$A:$A,products!E:E,,0)</f>
        <v>4.7549999999999999</v>
      </c>
      <c r="O35">
        <f>_xlfn.XLOOKUP($E35,products!$A:$A,products!G:G,,0)</f>
        <v>0.61814999999999998</v>
      </c>
      <c r="P35">
        <f t="shared" si="0"/>
        <v>23.774999999999999</v>
      </c>
    </row>
    <row r="36" spans="1:16" x14ac:dyDescent="0.35">
      <c r="A36" s="2" t="s">
        <v>681</v>
      </c>
      <c r="B36" s="2">
        <v>1</v>
      </c>
      <c r="C36" s="5">
        <v>44011</v>
      </c>
      <c r="D36" s="2" t="s">
        <v>682</v>
      </c>
      <c r="E36" t="s">
        <v>6161</v>
      </c>
      <c r="F36" s="2">
        <v>6</v>
      </c>
      <c r="G36" t="str">
        <f>IF(_xlfn.XLOOKUP($D36,customers!$A:$A,customers!B:B," ",0) = 0, "N/A", _xlfn.XLOOKUP($D36,customers!$A:$A,customers!B:B," ",0))</f>
        <v>Una Welberry</v>
      </c>
      <c r="H36" t="str">
        <f>IF(_xlfn.XLOOKUP($D36,customers!$A:$A,customers!F:F," ",0) = 0, "N/A", _xlfn.XLOOKUP($D36,customers!$A:$A,customers!F:F," ",0))</f>
        <v>Upton</v>
      </c>
      <c r="I36" t="str">
        <f>IF(_xlfn.XLOOKUP($D36,customers!$A:$A,customers!G:G," ",0) = 0, "N/A", _xlfn.XLOOKUP($D36,customers!$A:$A,customers!G:G," ",0))</f>
        <v>United Kingdom</v>
      </c>
      <c r="J36" t="str">
        <f>IF(_xlfn.XLOOKUP($D36,customers!$A:$A,customers!I:I," ",0) = 0, "N/A", _xlfn.XLOOKUP($D36,customers!$A:$A,customers!I:I," ",0))</f>
        <v>Yes</v>
      </c>
      <c r="K36" t="str">
        <f>_xlfn.XLOOKUP($E36,products!$A:$A,products!B:B,,0)</f>
        <v>Lib</v>
      </c>
      <c r="L36" t="str">
        <f>_xlfn.XLOOKUP($E36,products!$A:$A,products!C:C,,0)</f>
        <v>L</v>
      </c>
      <c r="M36">
        <f>_xlfn.XLOOKUP($E36,products!$A:$A,products!D:D,,0)</f>
        <v>0.5</v>
      </c>
      <c r="N36">
        <f>_xlfn.XLOOKUP($E36,products!$A:$A,products!E:E,,0)</f>
        <v>9.51</v>
      </c>
      <c r="O36">
        <f>_xlfn.XLOOKUP($E36,products!$A:$A,products!G:G,,0)</f>
        <v>1.2363</v>
      </c>
      <c r="P36">
        <f t="shared" si="0"/>
        <v>57.06</v>
      </c>
    </row>
    <row r="37" spans="1:16" x14ac:dyDescent="0.35">
      <c r="A37" s="2" t="s">
        <v>687</v>
      </c>
      <c r="B37" s="2">
        <v>1</v>
      </c>
      <c r="C37" s="5">
        <v>44348</v>
      </c>
      <c r="D37" s="2" t="s">
        <v>688</v>
      </c>
      <c r="E37" t="s">
        <v>6158</v>
      </c>
      <c r="F37" s="2">
        <v>6</v>
      </c>
      <c r="G37" t="str">
        <f>IF(_xlfn.XLOOKUP($D37,customers!$A:$A,customers!B:B," ",0) = 0, "N/A", _xlfn.XLOOKUP($D37,customers!$A:$A,customers!B:B," ",0))</f>
        <v>Faber Eilhart</v>
      </c>
      <c r="H37" t="str">
        <f>IF(_xlfn.XLOOKUP($D37,customers!$A:$A,customers!F:F," ",0) = 0, "N/A", _xlfn.XLOOKUP($D37,customers!$A:$A,customers!F:F," ",0))</f>
        <v>Charleston</v>
      </c>
      <c r="I37" t="str">
        <f>IF(_xlfn.XLOOKUP($D37,customers!$A:$A,customers!G:G," ",0) = 0, "N/A", _xlfn.XLOOKUP($D37,customers!$A:$A,customers!G:G," ",0))</f>
        <v>United States</v>
      </c>
      <c r="J37" t="str">
        <f>IF(_xlfn.XLOOKUP($D37,customers!$A:$A,customers!I:I," ",0) = 0, "N/A", _xlfn.XLOOKUP($D37,customers!$A:$A,customers!I:I," ",0))</f>
        <v>No</v>
      </c>
      <c r="K37" t="str">
        <f>_xlfn.XLOOKUP($E37,products!$A:$A,products!B:B,,0)</f>
        <v>Ara</v>
      </c>
      <c r="L37" t="str">
        <f>_xlfn.XLOOKUP($E37,products!$A:$A,products!C:C,,0)</f>
        <v>D</v>
      </c>
      <c r="M37">
        <f>_xlfn.XLOOKUP($E37,products!$A:$A,products!D:D,,0)</f>
        <v>0.5</v>
      </c>
      <c r="N37">
        <f>_xlfn.XLOOKUP($E37,products!$A:$A,products!E:E,,0)</f>
        <v>5.97</v>
      </c>
      <c r="O37">
        <f>_xlfn.XLOOKUP($E37,products!$A:$A,products!G:G,,0)</f>
        <v>0.5373</v>
      </c>
      <c r="P37">
        <f t="shared" si="0"/>
        <v>35.82</v>
      </c>
    </row>
    <row r="38" spans="1:16" x14ac:dyDescent="0.35">
      <c r="A38" s="2" t="s">
        <v>693</v>
      </c>
      <c r="B38" s="2">
        <v>1</v>
      </c>
      <c r="C38" s="5">
        <v>44233</v>
      </c>
      <c r="D38" s="2" t="s">
        <v>694</v>
      </c>
      <c r="E38" t="s">
        <v>6159</v>
      </c>
      <c r="F38" s="2">
        <v>2</v>
      </c>
      <c r="G38" t="str">
        <f>IF(_xlfn.XLOOKUP($D38,customers!$A:$A,customers!B:B," ",0) = 0, "N/A", _xlfn.XLOOKUP($D38,customers!$A:$A,customers!B:B," ",0))</f>
        <v>Zorina Ponting</v>
      </c>
      <c r="H38" t="str">
        <f>IF(_xlfn.XLOOKUP($D38,customers!$A:$A,customers!F:F," ",0) = 0, "N/A", _xlfn.XLOOKUP($D38,customers!$A:$A,customers!F:F," ",0))</f>
        <v>Little Rock</v>
      </c>
      <c r="I38" t="str">
        <f>IF(_xlfn.XLOOKUP($D38,customers!$A:$A,customers!G:G," ",0) = 0, "N/A", _xlfn.XLOOKUP($D38,customers!$A:$A,customers!G:G," ",0))</f>
        <v>United States</v>
      </c>
      <c r="J38" t="str">
        <f>IF(_xlfn.XLOOKUP($D38,customers!$A:$A,customers!I:I," ",0) = 0, "N/A", _xlfn.XLOOKUP($D38,customers!$A:$A,customers!I:I," ",0))</f>
        <v>No</v>
      </c>
      <c r="K38" t="str">
        <f>_xlfn.XLOOKUP($E38,products!$A:$A,products!B:B,,0)</f>
        <v>Lib</v>
      </c>
      <c r="L38" t="str">
        <f>_xlfn.XLOOKUP($E38,products!$A:$A,products!C:C,,0)</f>
        <v>M</v>
      </c>
      <c r="M38">
        <f>_xlfn.XLOOKUP($E38,products!$A:$A,products!D:D,,0)</f>
        <v>0.2</v>
      </c>
      <c r="N38">
        <f>_xlfn.XLOOKUP($E38,products!$A:$A,products!E:E,,0)</f>
        <v>4.3650000000000002</v>
      </c>
      <c r="O38">
        <f>_xlfn.XLOOKUP($E38,products!$A:$A,products!G:G,,0)</f>
        <v>0.56745000000000001</v>
      </c>
      <c r="P38">
        <f t="shared" si="0"/>
        <v>8.73</v>
      </c>
    </row>
    <row r="39" spans="1:16" x14ac:dyDescent="0.35">
      <c r="A39" s="2" t="s">
        <v>699</v>
      </c>
      <c r="B39" s="2">
        <v>1</v>
      </c>
      <c r="C39" s="5">
        <v>43580</v>
      </c>
      <c r="D39" s="2" t="s">
        <v>700</v>
      </c>
      <c r="E39" t="s">
        <v>6161</v>
      </c>
      <c r="F39" s="2">
        <v>3</v>
      </c>
      <c r="G39" t="str">
        <f>IF(_xlfn.XLOOKUP($D39,customers!$A:$A,customers!B:B," ",0) = 0, "N/A", _xlfn.XLOOKUP($D39,customers!$A:$A,customers!B:B," ",0))</f>
        <v>Silvio Strase</v>
      </c>
      <c r="H39" t="str">
        <f>IF(_xlfn.XLOOKUP($D39,customers!$A:$A,customers!F:F," ",0) = 0, "N/A", _xlfn.XLOOKUP($D39,customers!$A:$A,customers!F:F," ",0))</f>
        <v>Denver</v>
      </c>
      <c r="I39" t="str">
        <f>IF(_xlfn.XLOOKUP($D39,customers!$A:$A,customers!G:G," ",0) = 0, "N/A", _xlfn.XLOOKUP($D39,customers!$A:$A,customers!G:G," ",0))</f>
        <v>United States</v>
      </c>
      <c r="J39" t="str">
        <f>IF(_xlfn.XLOOKUP($D39,customers!$A:$A,customers!I:I," ",0) = 0, "N/A", _xlfn.XLOOKUP($D39,customers!$A:$A,customers!I:I," ",0))</f>
        <v>No</v>
      </c>
      <c r="K39" t="str">
        <f>_xlfn.XLOOKUP($E39,products!$A:$A,products!B:B,,0)</f>
        <v>Lib</v>
      </c>
      <c r="L39" t="str">
        <f>_xlfn.XLOOKUP($E39,products!$A:$A,products!C:C,,0)</f>
        <v>L</v>
      </c>
      <c r="M39">
        <f>_xlfn.XLOOKUP($E39,products!$A:$A,products!D:D,,0)</f>
        <v>0.5</v>
      </c>
      <c r="N39">
        <f>_xlfn.XLOOKUP($E39,products!$A:$A,products!E:E,,0)</f>
        <v>9.51</v>
      </c>
      <c r="O39">
        <f>_xlfn.XLOOKUP($E39,products!$A:$A,products!G:G,,0)</f>
        <v>1.2363</v>
      </c>
      <c r="P39">
        <f t="shared" si="0"/>
        <v>28.53</v>
      </c>
    </row>
    <row r="40" spans="1:16" x14ac:dyDescent="0.35">
      <c r="A40" s="2" t="s">
        <v>705</v>
      </c>
      <c r="B40" s="2">
        <v>1</v>
      </c>
      <c r="C40" s="5">
        <v>43946</v>
      </c>
      <c r="D40" s="2" t="s">
        <v>706</v>
      </c>
      <c r="E40" t="s">
        <v>6151</v>
      </c>
      <c r="F40" s="2">
        <v>5</v>
      </c>
      <c r="G40" t="str">
        <f>IF(_xlfn.XLOOKUP($D40,customers!$A:$A,customers!B:B," ",0) = 0, "N/A", _xlfn.XLOOKUP($D40,customers!$A:$A,customers!B:B," ",0))</f>
        <v>Dorie de la Tremoille</v>
      </c>
      <c r="H40" t="str">
        <f>IF(_xlfn.XLOOKUP($D40,customers!$A:$A,customers!F:F," ",0) = 0, "N/A", _xlfn.XLOOKUP($D40,customers!$A:$A,customers!F:F," ",0))</f>
        <v>Minneapolis</v>
      </c>
      <c r="I40" t="str">
        <f>IF(_xlfn.XLOOKUP($D40,customers!$A:$A,customers!G:G," ",0) = 0, "N/A", _xlfn.XLOOKUP($D40,customers!$A:$A,customers!G:G," ",0))</f>
        <v>United States</v>
      </c>
      <c r="J40" t="str">
        <f>IF(_xlfn.XLOOKUP($D40,customers!$A:$A,customers!I:I," ",0) = 0, "N/A", _xlfn.XLOOKUP($D40,customers!$A:$A,customers!I:I," ",0))</f>
        <v>No</v>
      </c>
      <c r="K40" t="str">
        <f>_xlfn.XLOOKUP($E40,products!$A:$A,products!B:B,,0)</f>
        <v>Rob</v>
      </c>
      <c r="L40" t="str">
        <f>_xlfn.XLOOKUP($E40,products!$A:$A,products!C:C,,0)</f>
        <v>M</v>
      </c>
      <c r="M40">
        <f>_xlfn.XLOOKUP($E40,products!$A:$A,products!D:D,,0)</f>
        <v>2.5</v>
      </c>
      <c r="N40">
        <f>_xlfn.XLOOKUP($E40,products!$A:$A,products!E:E,,0)</f>
        <v>22.884999999999998</v>
      </c>
      <c r="O40">
        <f>_xlfn.XLOOKUP($E40,products!$A:$A,products!G:G,,0)</f>
        <v>1.3730999999999998</v>
      </c>
      <c r="P40">
        <f t="shared" si="0"/>
        <v>114.42499999999998</v>
      </c>
    </row>
    <row r="41" spans="1:16" x14ac:dyDescent="0.35">
      <c r="A41" s="2" t="s">
        <v>711</v>
      </c>
      <c r="B41" s="2">
        <v>1</v>
      </c>
      <c r="C41" s="5">
        <v>44524</v>
      </c>
      <c r="D41" s="2" t="s">
        <v>712</v>
      </c>
      <c r="E41" t="s">
        <v>6138</v>
      </c>
      <c r="F41" s="2">
        <v>6</v>
      </c>
      <c r="G41" t="str">
        <f>IF(_xlfn.XLOOKUP($D41,customers!$A:$A,customers!B:B," ",0) = 0, "N/A", _xlfn.XLOOKUP($D41,customers!$A:$A,customers!B:B," ",0))</f>
        <v>Hy Zanetto</v>
      </c>
      <c r="H41" t="str">
        <f>IF(_xlfn.XLOOKUP($D41,customers!$A:$A,customers!F:F," ",0) = 0, "N/A", _xlfn.XLOOKUP($D41,customers!$A:$A,customers!F:F," ",0))</f>
        <v>Tucson</v>
      </c>
      <c r="I41" t="str">
        <f>IF(_xlfn.XLOOKUP($D41,customers!$A:$A,customers!G:G," ",0) = 0, "N/A", _xlfn.XLOOKUP($D41,customers!$A:$A,customers!G:G," ",0))</f>
        <v>United States</v>
      </c>
      <c r="J41" t="str">
        <f>IF(_xlfn.XLOOKUP($D41,customers!$A:$A,customers!I:I," ",0) = 0, "N/A", _xlfn.XLOOKUP($D41,customers!$A:$A,customers!I:I," ",0))</f>
        <v>Yes</v>
      </c>
      <c r="K41" t="str">
        <f>_xlfn.XLOOKUP($E41,products!$A:$A,products!B:B,,0)</f>
        <v>Rob</v>
      </c>
      <c r="L41" t="str">
        <f>_xlfn.XLOOKUP($E41,products!$A:$A,products!C:C,,0)</f>
        <v>M</v>
      </c>
      <c r="M41">
        <f>_xlfn.XLOOKUP($E41,products!$A:$A,products!D:D,,0)</f>
        <v>1</v>
      </c>
      <c r="N41">
        <f>_xlfn.XLOOKUP($E41,products!$A:$A,products!E:E,,0)</f>
        <v>9.9499999999999993</v>
      </c>
      <c r="O41">
        <f>_xlfn.XLOOKUP($E41,products!$A:$A,products!G:G,,0)</f>
        <v>0.59699999999999998</v>
      </c>
      <c r="P41">
        <f t="shared" si="0"/>
        <v>59.699999999999996</v>
      </c>
    </row>
    <row r="42" spans="1:16" x14ac:dyDescent="0.35">
      <c r="A42" s="2" t="s">
        <v>715</v>
      </c>
      <c r="B42" s="2">
        <v>1</v>
      </c>
      <c r="C42" s="5">
        <v>44305</v>
      </c>
      <c r="D42" s="2" t="s">
        <v>716</v>
      </c>
      <c r="E42" t="s">
        <v>6162</v>
      </c>
      <c r="F42" s="2">
        <v>3</v>
      </c>
      <c r="G42" t="str">
        <f>IF(_xlfn.XLOOKUP($D42,customers!$A:$A,customers!B:B," ",0) = 0, "N/A", _xlfn.XLOOKUP($D42,customers!$A:$A,customers!B:B," ",0))</f>
        <v>Jessica McNess</v>
      </c>
      <c r="H42" t="str">
        <f>IF(_xlfn.XLOOKUP($D42,customers!$A:$A,customers!F:F," ",0) = 0, "N/A", _xlfn.XLOOKUP($D42,customers!$A:$A,customers!F:F," ",0))</f>
        <v>New Orleans</v>
      </c>
      <c r="I42" t="str">
        <f>IF(_xlfn.XLOOKUP($D42,customers!$A:$A,customers!G:G," ",0) = 0, "N/A", _xlfn.XLOOKUP($D42,customers!$A:$A,customers!G:G," ",0))</f>
        <v>United States</v>
      </c>
      <c r="J42" t="str">
        <f>IF(_xlfn.XLOOKUP($D42,customers!$A:$A,customers!I:I," ",0) = 0, "N/A", _xlfn.XLOOKUP($D42,customers!$A:$A,customers!I:I," ",0))</f>
        <v>No</v>
      </c>
      <c r="K42" t="str">
        <f>_xlfn.XLOOKUP($E42,products!$A:$A,products!B:B,,0)</f>
        <v>Lib</v>
      </c>
      <c r="L42" t="str">
        <f>_xlfn.XLOOKUP($E42,products!$A:$A,products!C:C,,0)</f>
        <v>M</v>
      </c>
      <c r="M42">
        <f>_xlfn.XLOOKUP($E42,products!$A:$A,products!D:D,,0)</f>
        <v>1</v>
      </c>
      <c r="N42">
        <f>_xlfn.XLOOKUP($E42,products!$A:$A,products!E:E,,0)</f>
        <v>14.55</v>
      </c>
      <c r="O42">
        <f>_xlfn.XLOOKUP($E42,products!$A:$A,products!G:G,,0)</f>
        <v>1.8915000000000002</v>
      </c>
      <c r="P42">
        <f t="shared" si="0"/>
        <v>43.650000000000006</v>
      </c>
    </row>
    <row r="43" spans="1:16" x14ac:dyDescent="0.35">
      <c r="A43" s="2" t="s">
        <v>720</v>
      </c>
      <c r="B43" s="2">
        <v>1</v>
      </c>
      <c r="C43" s="5">
        <v>44749</v>
      </c>
      <c r="D43" s="2" t="s">
        <v>721</v>
      </c>
      <c r="E43" t="s">
        <v>6153</v>
      </c>
      <c r="F43" s="2">
        <v>2</v>
      </c>
      <c r="G43" t="str">
        <f>IF(_xlfn.XLOOKUP($D43,customers!$A:$A,customers!B:B," ",0) = 0, "N/A", _xlfn.XLOOKUP($D43,customers!$A:$A,customers!B:B," ",0))</f>
        <v>Lorenzo Yeoland</v>
      </c>
      <c r="H43" t="str">
        <f>IF(_xlfn.XLOOKUP($D43,customers!$A:$A,customers!F:F," ",0) = 0, "N/A", _xlfn.XLOOKUP($D43,customers!$A:$A,customers!F:F," ",0))</f>
        <v>Hartford</v>
      </c>
      <c r="I43" t="str">
        <f>IF(_xlfn.XLOOKUP($D43,customers!$A:$A,customers!G:G," ",0) = 0, "N/A", _xlfn.XLOOKUP($D43,customers!$A:$A,customers!G:G," ",0))</f>
        <v>United States</v>
      </c>
      <c r="J43" t="str">
        <f>IF(_xlfn.XLOOKUP($D43,customers!$A:$A,customers!I:I," ",0) = 0, "N/A", _xlfn.XLOOKUP($D43,customers!$A:$A,customers!I:I," ",0))</f>
        <v>Yes</v>
      </c>
      <c r="K43" t="str">
        <f>_xlfn.XLOOKUP($E43,products!$A:$A,products!B:B,,0)</f>
        <v>Exc</v>
      </c>
      <c r="L43" t="str">
        <f>_xlfn.XLOOKUP($E43,products!$A:$A,products!C:C,,0)</f>
        <v>D</v>
      </c>
      <c r="M43">
        <f>_xlfn.XLOOKUP($E43,products!$A:$A,products!D:D,,0)</f>
        <v>0.2</v>
      </c>
      <c r="N43">
        <f>_xlfn.XLOOKUP($E43,products!$A:$A,products!E:E,,0)</f>
        <v>3.645</v>
      </c>
      <c r="O43">
        <f>_xlfn.XLOOKUP($E43,products!$A:$A,products!G:G,,0)</f>
        <v>0.40095000000000003</v>
      </c>
      <c r="P43">
        <f t="shared" si="0"/>
        <v>7.29</v>
      </c>
    </row>
    <row r="44" spans="1:16" x14ac:dyDescent="0.35">
      <c r="A44" s="2" t="s">
        <v>726</v>
      </c>
      <c r="B44" s="2">
        <v>1</v>
      </c>
      <c r="C44" s="5">
        <v>43607</v>
      </c>
      <c r="D44" s="2" t="s">
        <v>727</v>
      </c>
      <c r="E44" t="s">
        <v>6163</v>
      </c>
      <c r="F44" s="2">
        <v>3</v>
      </c>
      <c r="G44" t="str">
        <f>IF(_xlfn.XLOOKUP($D44,customers!$A:$A,customers!B:B," ",0) = 0, "N/A", _xlfn.XLOOKUP($D44,customers!$A:$A,customers!B:B," ",0))</f>
        <v>Abigail Tolworthy</v>
      </c>
      <c r="H44" t="str">
        <f>IF(_xlfn.XLOOKUP($D44,customers!$A:$A,customers!F:F," ",0) = 0, "N/A", _xlfn.XLOOKUP($D44,customers!$A:$A,customers!F:F," ",0))</f>
        <v>Ogden</v>
      </c>
      <c r="I44" t="str">
        <f>IF(_xlfn.XLOOKUP($D44,customers!$A:$A,customers!G:G," ",0) = 0, "N/A", _xlfn.XLOOKUP($D44,customers!$A:$A,customers!G:G," ",0))</f>
        <v>United States</v>
      </c>
      <c r="J44" t="str">
        <f>IF(_xlfn.XLOOKUP($D44,customers!$A:$A,customers!I:I," ",0) = 0, "N/A", _xlfn.XLOOKUP($D44,customers!$A:$A,customers!I:I," ",0))</f>
        <v>Yes</v>
      </c>
      <c r="K44" t="str">
        <f>_xlfn.XLOOKUP($E44,products!$A:$A,products!B:B,,0)</f>
        <v>Rob</v>
      </c>
      <c r="L44" t="str">
        <f>_xlfn.XLOOKUP($E44,products!$A:$A,products!C:C,,0)</f>
        <v>D</v>
      </c>
      <c r="M44">
        <f>_xlfn.XLOOKUP($E44,products!$A:$A,products!D:D,,0)</f>
        <v>0.2</v>
      </c>
      <c r="N44">
        <f>_xlfn.XLOOKUP($E44,products!$A:$A,products!E:E,,0)</f>
        <v>2.6849999999999996</v>
      </c>
      <c r="O44">
        <f>_xlfn.XLOOKUP($E44,products!$A:$A,products!G:G,,0)</f>
        <v>0.16109999999999997</v>
      </c>
      <c r="P44">
        <f t="shared" si="0"/>
        <v>8.0549999999999997</v>
      </c>
    </row>
    <row r="45" spans="1:16" x14ac:dyDescent="0.35">
      <c r="A45" s="2" t="s">
        <v>733</v>
      </c>
      <c r="B45" s="2">
        <v>1</v>
      </c>
      <c r="C45" s="5">
        <v>44473</v>
      </c>
      <c r="D45" s="2" t="s">
        <v>734</v>
      </c>
      <c r="E45" t="s">
        <v>6164</v>
      </c>
      <c r="F45" s="2">
        <v>2</v>
      </c>
      <c r="G45" t="str">
        <f>IF(_xlfn.XLOOKUP($D45,customers!$A:$A,customers!B:B," ",0) = 0, "N/A", _xlfn.XLOOKUP($D45,customers!$A:$A,customers!B:B," ",0))</f>
        <v>Maurie Bartol</v>
      </c>
      <c r="H45" t="str">
        <f>IF(_xlfn.XLOOKUP($D45,customers!$A:$A,customers!F:F," ",0) = 0, "N/A", _xlfn.XLOOKUP($D45,customers!$A:$A,customers!F:F," ",0))</f>
        <v>Boston</v>
      </c>
      <c r="I45" t="str">
        <f>IF(_xlfn.XLOOKUP($D45,customers!$A:$A,customers!G:G," ",0) = 0, "N/A", _xlfn.XLOOKUP($D45,customers!$A:$A,customers!G:G," ",0))</f>
        <v>United States</v>
      </c>
      <c r="J45" t="str">
        <f>IF(_xlfn.XLOOKUP($D45,customers!$A:$A,customers!I:I," ",0) = 0, "N/A", _xlfn.XLOOKUP($D45,customers!$A:$A,customers!I:I," ",0))</f>
        <v>No</v>
      </c>
      <c r="K45" t="str">
        <f>_xlfn.XLOOKUP($E45,products!$A:$A,products!B:B,,0)</f>
        <v>Lib</v>
      </c>
      <c r="L45" t="str">
        <f>_xlfn.XLOOKUP($E45,products!$A:$A,products!C:C,,0)</f>
        <v>L</v>
      </c>
      <c r="M45">
        <f>_xlfn.XLOOKUP($E45,products!$A:$A,products!D:D,,0)</f>
        <v>2.5</v>
      </c>
      <c r="N45">
        <f>_xlfn.XLOOKUP($E45,products!$A:$A,products!E:E,,0)</f>
        <v>36.454999999999998</v>
      </c>
      <c r="O45">
        <f>_xlfn.XLOOKUP($E45,products!$A:$A,products!G:G,,0)</f>
        <v>4.7391499999999995</v>
      </c>
      <c r="P45">
        <f t="shared" si="0"/>
        <v>72.91</v>
      </c>
    </row>
    <row r="46" spans="1:16" x14ac:dyDescent="0.35">
      <c r="A46" s="2" t="s">
        <v>738</v>
      </c>
      <c r="B46" s="2">
        <v>1</v>
      </c>
      <c r="C46" s="5">
        <v>43932</v>
      </c>
      <c r="D46" s="2" t="s">
        <v>739</v>
      </c>
      <c r="E46" t="s">
        <v>6139</v>
      </c>
      <c r="F46" s="2">
        <v>2</v>
      </c>
      <c r="G46" t="str">
        <f>IF(_xlfn.XLOOKUP($D46,customers!$A:$A,customers!B:B," ",0) = 0, "N/A", _xlfn.XLOOKUP($D46,customers!$A:$A,customers!B:B," ",0))</f>
        <v>Olag Baudassi</v>
      </c>
      <c r="H46" t="str">
        <f>IF(_xlfn.XLOOKUP($D46,customers!$A:$A,customers!F:F," ",0) = 0, "N/A", _xlfn.XLOOKUP($D46,customers!$A:$A,customers!F:F," ",0))</f>
        <v>Rochester</v>
      </c>
      <c r="I46" t="str">
        <f>IF(_xlfn.XLOOKUP($D46,customers!$A:$A,customers!G:G," ",0) = 0, "N/A", _xlfn.XLOOKUP($D46,customers!$A:$A,customers!G:G," ",0))</f>
        <v>United States</v>
      </c>
      <c r="J46" t="str">
        <f>IF(_xlfn.XLOOKUP($D46,customers!$A:$A,customers!I:I," ",0) = 0, "N/A", _xlfn.XLOOKUP($D46,customers!$A:$A,customers!I:I," ",0))</f>
        <v>Yes</v>
      </c>
      <c r="K46" t="str">
        <f>_xlfn.XLOOKUP($E46,products!$A:$A,products!B:B,,0)</f>
        <v>Exc</v>
      </c>
      <c r="L46" t="str">
        <f>_xlfn.XLOOKUP($E46,products!$A:$A,products!C:C,,0)</f>
        <v>M</v>
      </c>
      <c r="M46">
        <f>_xlfn.XLOOKUP($E46,products!$A:$A,products!D:D,,0)</f>
        <v>0.5</v>
      </c>
      <c r="N46">
        <f>_xlfn.XLOOKUP($E46,products!$A:$A,products!E:E,,0)</f>
        <v>8.25</v>
      </c>
      <c r="O46">
        <f>_xlfn.XLOOKUP($E46,products!$A:$A,products!G:G,,0)</f>
        <v>0.90749999999999997</v>
      </c>
      <c r="P46">
        <f t="shared" si="0"/>
        <v>16.5</v>
      </c>
    </row>
    <row r="47" spans="1:16" x14ac:dyDescent="0.35">
      <c r="A47" s="2" t="s">
        <v>744</v>
      </c>
      <c r="B47" s="2">
        <v>1</v>
      </c>
      <c r="C47" s="5">
        <v>44592</v>
      </c>
      <c r="D47" s="2" t="s">
        <v>745</v>
      </c>
      <c r="E47" t="s">
        <v>6165</v>
      </c>
      <c r="F47" s="2">
        <v>6</v>
      </c>
      <c r="G47" t="str">
        <f>IF(_xlfn.XLOOKUP($D47,customers!$A:$A,customers!B:B," ",0) = 0, "N/A", _xlfn.XLOOKUP($D47,customers!$A:$A,customers!B:B," ",0))</f>
        <v>Petey Kingsbury</v>
      </c>
      <c r="H47" t="str">
        <f>IF(_xlfn.XLOOKUP($D47,customers!$A:$A,customers!F:F," ",0) = 0, "N/A", _xlfn.XLOOKUP($D47,customers!$A:$A,customers!F:F," ",0))</f>
        <v>Bronx</v>
      </c>
      <c r="I47" t="str">
        <f>IF(_xlfn.XLOOKUP($D47,customers!$A:$A,customers!G:G," ",0) = 0, "N/A", _xlfn.XLOOKUP($D47,customers!$A:$A,customers!G:G," ",0))</f>
        <v>United States</v>
      </c>
      <c r="J47" t="str">
        <f>IF(_xlfn.XLOOKUP($D47,customers!$A:$A,customers!I:I," ",0) = 0, "N/A", _xlfn.XLOOKUP($D47,customers!$A:$A,customers!I:I," ",0))</f>
        <v>No</v>
      </c>
      <c r="K47" t="str">
        <f>_xlfn.XLOOKUP($E47,products!$A:$A,products!B:B,,0)</f>
        <v>Lib</v>
      </c>
      <c r="L47" t="str">
        <f>_xlfn.XLOOKUP($E47,products!$A:$A,products!C:C,,0)</f>
        <v>D</v>
      </c>
      <c r="M47">
        <f>_xlfn.XLOOKUP($E47,products!$A:$A,products!D:D,,0)</f>
        <v>2.5</v>
      </c>
      <c r="N47">
        <f>_xlfn.XLOOKUP($E47,products!$A:$A,products!E:E,,0)</f>
        <v>29.784999999999997</v>
      </c>
      <c r="O47">
        <f>_xlfn.XLOOKUP($E47,products!$A:$A,products!G:G,,0)</f>
        <v>3.8720499999999998</v>
      </c>
      <c r="P47">
        <f t="shared" si="0"/>
        <v>178.70999999999998</v>
      </c>
    </row>
    <row r="48" spans="1:16" x14ac:dyDescent="0.35">
      <c r="A48" s="2" t="s">
        <v>750</v>
      </c>
      <c r="B48" s="2">
        <v>1</v>
      </c>
      <c r="C48" s="5">
        <v>43776</v>
      </c>
      <c r="D48" s="2" t="s">
        <v>751</v>
      </c>
      <c r="E48" t="s">
        <v>6166</v>
      </c>
      <c r="F48" s="2">
        <v>2</v>
      </c>
      <c r="G48" t="str">
        <f>IF(_xlfn.XLOOKUP($D48,customers!$A:$A,customers!B:B," ",0) = 0, "N/A", _xlfn.XLOOKUP($D48,customers!$A:$A,customers!B:B," ",0))</f>
        <v>Donna Baskeyfied</v>
      </c>
      <c r="H48" t="str">
        <f>IF(_xlfn.XLOOKUP($D48,customers!$A:$A,customers!F:F," ",0) = 0, "N/A", _xlfn.XLOOKUP($D48,customers!$A:$A,customers!F:F," ",0))</f>
        <v>Birmingham</v>
      </c>
      <c r="I48" t="str">
        <f>IF(_xlfn.XLOOKUP($D48,customers!$A:$A,customers!G:G," ",0) = 0, "N/A", _xlfn.XLOOKUP($D48,customers!$A:$A,customers!G:G," ",0))</f>
        <v>United States</v>
      </c>
      <c r="J48" t="str">
        <f>IF(_xlfn.XLOOKUP($D48,customers!$A:$A,customers!I:I," ",0) = 0, "N/A", _xlfn.XLOOKUP($D48,customers!$A:$A,customers!I:I," ",0))</f>
        <v>Yes</v>
      </c>
      <c r="K48" t="str">
        <f>_xlfn.XLOOKUP($E48,products!$A:$A,products!B:B,,0)</f>
        <v>Exc</v>
      </c>
      <c r="L48" t="str">
        <f>_xlfn.XLOOKUP($E48,products!$A:$A,products!C:C,,0)</f>
        <v>M</v>
      </c>
      <c r="M48">
        <f>_xlfn.XLOOKUP($E48,products!$A:$A,products!D:D,,0)</f>
        <v>2.5</v>
      </c>
      <c r="N48">
        <f>_xlfn.XLOOKUP($E48,products!$A:$A,products!E:E,,0)</f>
        <v>31.624999999999996</v>
      </c>
      <c r="O48">
        <f>_xlfn.XLOOKUP($E48,products!$A:$A,products!G:G,,0)</f>
        <v>3.4787499999999998</v>
      </c>
      <c r="P48">
        <f t="shared" si="0"/>
        <v>63.249999999999993</v>
      </c>
    </row>
    <row r="49" spans="1:16" x14ac:dyDescent="0.35">
      <c r="A49" s="2" t="s">
        <v>755</v>
      </c>
      <c r="B49" s="2">
        <v>1</v>
      </c>
      <c r="C49" s="5">
        <v>43644</v>
      </c>
      <c r="D49" s="2" t="s">
        <v>756</v>
      </c>
      <c r="E49" t="s">
        <v>6167</v>
      </c>
      <c r="F49" s="2">
        <v>2</v>
      </c>
      <c r="G49" t="str">
        <f>IF(_xlfn.XLOOKUP($D49,customers!$A:$A,customers!B:B," ",0) = 0, "N/A", _xlfn.XLOOKUP($D49,customers!$A:$A,customers!B:B," ",0))</f>
        <v>Arda Curley</v>
      </c>
      <c r="H49" t="str">
        <f>IF(_xlfn.XLOOKUP($D49,customers!$A:$A,customers!F:F," ",0) = 0, "N/A", _xlfn.XLOOKUP($D49,customers!$A:$A,customers!F:F," ",0))</f>
        <v>San Bernardino</v>
      </c>
      <c r="I49" t="str">
        <f>IF(_xlfn.XLOOKUP($D49,customers!$A:$A,customers!G:G," ",0) = 0, "N/A", _xlfn.XLOOKUP($D49,customers!$A:$A,customers!G:G," ",0))</f>
        <v>United States</v>
      </c>
      <c r="J49" t="str">
        <f>IF(_xlfn.XLOOKUP($D49,customers!$A:$A,customers!I:I," ",0) = 0, "N/A", _xlfn.XLOOKUP($D49,customers!$A:$A,customers!I:I," ",0))</f>
        <v>Yes</v>
      </c>
      <c r="K49" t="str">
        <f>_xlfn.XLOOKUP($E49,products!$A:$A,products!B:B,,0)</f>
        <v>Ara</v>
      </c>
      <c r="L49" t="str">
        <f>_xlfn.XLOOKUP($E49,products!$A:$A,products!C:C,,0)</f>
        <v>L</v>
      </c>
      <c r="M49">
        <f>_xlfn.XLOOKUP($E49,products!$A:$A,products!D:D,,0)</f>
        <v>0.2</v>
      </c>
      <c r="N49">
        <f>_xlfn.XLOOKUP($E49,products!$A:$A,products!E:E,,0)</f>
        <v>3.8849999999999998</v>
      </c>
      <c r="O49">
        <f>_xlfn.XLOOKUP($E49,products!$A:$A,products!G:G,,0)</f>
        <v>0.34964999999999996</v>
      </c>
      <c r="P49">
        <f t="shared" si="0"/>
        <v>7.77</v>
      </c>
    </row>
    <row r="50" spans="1:16" x14ac:dyDescent="0.35">
      <c r="A50" s="2" t="s">
        <v>761</v>
      </c>
      <c r="B50" s="2">
        <v>1</v>
      </c>
      <c r="C50" s="5">
        <v>44085</v>
      </c>
      <c r="D50" s="2" t="s">
        <v>762</v>
      </c>
      <c r="E50" t="s">
        <v>6168</v>
      </c>
      <c r="F50" s="2">
        <v>4</v>
      </c>
      <c r="G50" t="str">
        <f>IF(_xlfn.XLOOKUP($D50,customers!$A:$A,customers!B:B," ",0) = 0, "N/A", _xlfn.XLOOKUP($D50,customers!$A:$A,customers!B:B," ",0))</f>
        <v>Raynor McGilvary</v>
      </c>
      <c r="H50" t="str">
        <f>IF(_xlfn.XLOOKUP($D50,customers!$A:$A,customers!F:F," ",0) = 0, "N/A", _xlfn.XLOOKUP($D50,customers!$A:$A,customers!F:F," ",0))</f>
        <v>Norfolk</v>
      </c>
      <c r="I50" t="str">
        <f>IF(_xlfn.XLOOKUP($D50,customers!$A:$A,customers!G:G," ",0) = 0, "N/A", _xlfn.XLOOKUP($D50,customers!$A:$A,customers!G:G," ",0))</f>
        <v>United States</v>
      </c>
      <c r="J50" t="str">
        <f>IF(_xlfn.XLOOKUP($D50,customers!$A:$A,customers!I:I," ",0) = 0, "N/A", _xlfn.XLOOKUP($D50,customers!$A:$A,customers!I:I," ",0))</f>
        <v>No</v>
      </c>
      <c r="K50" t="str">
        <f>_xlfn.XLOOKUP($E50,products!$A:$A,products!B:B,,0)</f>
        <v>Ara</v>
      </c>
      <c r="L50" t="str">
        <f>_xlfn.XLOOKUP($E50,products!$A:$A,products!C:C,,0)</f>
        <v>D</v>
      </c>
      <c r="M50">
        <f>_xlfn.XLOOKUP($E50,products!$A:$A,products!D:D,,0)</f>
        <v>2.5</v>
      </c>
      <c r="N50">
        <f>_xlfn.XLOOKUP($E50,products!$A:$A,products!E:E,,0)</f>
        <v>22.884999999999998</v>
      </c>
      <c r="O50">
        <f>_xlfn.XLOOKUP($E50,products!$A:$A,products!G:G,,0)</f>
        <v>2.0596499999999995</v>
      </c>
      <c r="P50">
        <f t="shared" si="0"/>
        <v>91.539999999999992</v>
      </c>
    </row>
    <row r="51" spans="1:16" x14ac:dyDescent="0.35">
      <c r="A51" s="2" t="s">
        <v>766</v>
      </c>
      <c r="B51" s="2">
        <v>1</v>
      </c>
      <c r="C51" s="5">
        <v>44790</v>
      </c>
      <c r="D51" s="2" t="s">
        <v>767</v>
      </c>
      <c r="E51" t="s">
        <v>6140</v>
      </c>
      <c r="F51" s="2">
        <v>3</v>
      </c>
      <c r="G51" t="str">
        <f>IF(_xlfn.XLOOKUP($D51,customers!$A:$A,customers!B:B," ",0) = 0, "N/A", _xlfn.XLOOKUP($D51,customers!$A:$A,customers!B:B," ",0))</f>
        <v>Isis Pikett</v>
      </c>
      <c r="H51" t="str">
        <f>IF(_xlfn.XLOOKUP($D51,customers!$A:$A,customers!F:F," ",0) = 0, "N/A", _xlfn.XLOOKUP($D51,customers!$A:$A,customers!F:F," ",0))</f>
        <v>Washington</v>
      </c>
      <c r="I51" t="str">
        <f>IF(_xlfn.XLOOKUP($D51,customers!$A:$A,customers!G:G," ",0) = 0, "N/A", _xlfn.XLOOKUP($D51,customers!$A:$A,customers!G:G," ",0))</f>
        <v>United States</v>
      </c>
      <c r="J51" t="str">
        <f>IF(_xlfn.XLOOKUP($D51,customers!$A:$A,customers!I:I," ",0) = 0, "N/A", _xlfn.XLOOKUP($D51,customers!$A:$A,customers!I:I," ",0))</f>
        <v>No</v>
      </c>
      <c r="K51" t="str">
        <f>_xlfn.XLOOKUP($E51,products!$A:$A,products!B:B,,0)</f>
        <v>Ara</v>
      </c>
      <c r="L51" t="str">
        <f>_xlfn.XLOOKUP($E51,products!$A:$A,products!C:C,,0)</f>
        <v>L</v>
      </c>
      <c r="M51">
        <f>_xlfn.XLOOKUP($E51,products!$A:$A,products!D:D,,0)</f>
        <v>1</v>
      </c>
      <c r="N51">
        <f>_xlfn.XLOOKUP($E51,products!$A:$A,products!E:E,,0)</f>
        <v>12.95</v>
      </c>
      <c r="O51">
        <f>_xlfn.XLOOKUP($E51,products!$A:$A,products!G:G,,0)</f>
        <v>1.1655</v>
      </c>
      <c r="P51">
        <f t="shared" si="0"/>
        <v>38.849999999999994</v>
      </c>
    </row>
    <row r="52" spans="1:16" x14ac:dyDescent="0.35">
      <c r="A52" s="2" t="s">
        <v>772</v>
      </c>
      <c r="B52" s="2">
        <v>1</v>
      </c>
      <c r="C52" s="5">
        <v>44792</v>
      </c>
      <c r="D52" s="2" t="s">
        <v>773</v>
      </c>
      <c r="E52" t="s">
        <v>6169</v>
      </c>
      <c r="F52" s="2">
        <v>2</v>
      </c>
      <c r="G52" t="str">
        <f>IF(_xlfn.XLOOKUP($D52,customers!$A:$A,customers!B:B," ",0) = 0, "N/A", _xlfn.XLOOKUP($D52,customers!$A:$A,customers!B:B," ",0))</f>
        <v>Inger Bouldon</v>
      </c>
      <c r="H52" t="str">
        <f>IF(_xlfn.XLOOKUP($D52,customers!$A:$A,customers!F:F," ",0) = 0, "N/A", _xlfn.XLOOKUP($D52,customers!$A:$A,customers!F:F," ",0))</f>
        <v>Fort Lauderdale</v>
      </c>
      <c r="I52" t="str">
        <f>IF(_xlfn.XLOOKUP($D52,customers!$A:$A,customers!G:G," ",0) = 0, "N/A", _xlfn.XLOOKUP($D52,customers!$A:$A,customers!G:G," ",0))</f>
        <v>United States</v>
      </c>
      <c r="J52" t="str">
        <f>IF(_xlfn.XLOOKUP($D52,customers!$A:$A,customers!I:I," ",0) = 0, "N/A", _xlfn.XLOOKUP($D52,customers!$A:$A,customers!I:I," ",0))</f>
        <v>No</v>
      </c>
      <c r="K52" t="str">
        <f>_xlfn.XLOOKUP($E52,products!$A:$A,products!B:B,,0)</f>
        <v>Lib</v>
      </c>
      <c r="L52" t="str">
        <f>_xlfn.XLOOKUP($E52,products!$A:$A,products!C:C,,0)</f>
        <v>D</v>
      </c>
      <c r="M52">
        <f>_xlfn.XLOOKUP($E52,products!$A:$A,products!D:D,,0)</f>
        <v>0.5</v>
      </c>
      <c r="N52">
        <f>_xlfn.XLOOKUP($E52,products!$A:$A,products!E:E,,0)</f>
        <v>7.77</v>
      </c>
      <c r="O52">
        <f>_xlfn.XLOOKUP($E52,products!$A:$A,products!G:G,,0)</f>
        <v>1.0101</v>
      </c>
      <c r="P52">
        <f t="shared" si="0"/>
        <v>15.54</v>
      </c>
    </row>
    <row r="53" spans="1:16" x14ac:dyDescent="0.35">
      <c r="A53" s="2" t="s">
        <v>778</v>
      </c>
      <c r="B53" s="2">
        <v>1</v>
      </c>
      <c r="C53" s="5">
        <v>43600</v>
      </c>
      <c r="D53" s="2" t="s">
        <v>779</v>
      </c>
      <c r="E53" t="s">
        <v>6164</v>
      </c>
      <c r="F53" s="2">
        <v>4</v>
      </c>
      <c r="G53" t="str">
        <f>IF(_xlfn.XLOOKUP($D53,customers!$A:$A,customers!B:B," ",0) = 0, "N/A", _xlfn.XLOOKUP($D53,customers!$A:$A,customers!B:B," ",0))</f>
        <v>Karry Flanders</v>
      </c>
      <c r="H53" t="str">
        <f>IF(_xlfn.XLOOKUP($D53,customers!$A:$A,customers!F:F," ",0) = 0, "N/A", _xlfn.XLOOKUP($D53,customers!$A:$A,customers!F:F," ",0))</f>
        <v>Crumlin</v>
      </c>
      <c r="I53" t="str">
        <f>IF(_xlfn.XLOOKUP($D53,customers!$A:$A,customers!G:G," ",0) = 0, "N/A", _xlfn.XLOOKUP($D53,customers!$A:$A,customers!G:G," ",0))</f>
        <v>Ireland</v>
      </c>
      <c r="J53" t="str">
        <f>IF(_xlfn.XLOOKUP($D53,customers!$A:$A,customers!I:I," ",0) = 0, "N/A", _xlfn.XLOOKUP($D53,customers!$A:$A,customers!I:I," ",0))</f>
        <v>Yes</v>
      </c>
      <c r="K53" t="str">
        <f>_xlfn.XLOOKUP($E53,products!$A:$A,products!B:B,,0)</f>
        <v>Lib</v>
      </c>
      <c r="L53" t="str">
        <f>_xlfn.XLOOKUP($E53,products!$A:$A,products!C:C,,0)</f>
        <v>L</v>
      </c>
      <c r="M53">
        <f>_xlfn.XLOOKUP($E53,products!$A:$A,products!D:D,,0)</f>
        <v>2.5</v>
      </c>
      <c r="N53">
        <f>_xlfn.XLOOKUP($E53,products!$A:$A,products!E:E,,0)</f>
        <v>36.454999999999998</v>
      </c>
      <c r="O53">
        <f>_xlfn.XLOOKUP($E53,products!$A:$A,products!G:G,,0)</f>
        <v>4.7391499999999995</v>
      </c>
      <c r="P53">
        <f t="shared" si="0"/>
        <v>145.82</v>
      </c>
    </row>
    <row r="54" spans="1:16" x14ac:dyDescent="0.35">
      <c r="A54" s="2" t="s">
        <v>784</v>
      </c>
      <c r="B54" s="2">
        <v>1</v>
      </c>
      <c r="C54" s="5">
        <v>43719</v>
      </c>
      <c r="D54" s="2" t="s">
        <v>785</v>
      </c>
      <c r="E54" t="s">
        <v>6146</v>
      </c>
      <c r="F54" s="2">
        <v>5</v>
      </c>
      <c r="G54" t="str">
        <f>IF(_xlfn.XLOOKUP($D54,customers!$A:$A,customers!B:B," ",0) = 0, "N/A", _xlfn.XLOOKUP($D54,customers!$A:$A,customers!B:B," ",0))</f>
        <v>Hartley Mattioli</v>
      </c>
      <c r="H54" t="str">
        <f>IF(_xlfn.XLOOKUP($D54,customers!$A:$A,customers!F:F," ",0) = 0, "N/A", _xlfn.XLOOKUP($D54,customers!$A:$A,customers!F:F," ",0))</f>
        <v>Kinloch</v>
      </c>
      <c r="I54" t="str">
        <f>IF(_xlfn.XLOOKUP($D54,customers!$A:$A,customers!G:G," ",0) = 0, "N/A", _xlfn.XLOOKUP($D54,customers!$A:$A,customers!G:G," ",0))</f>
        <v>United Kingdom</v>
      </c>
      <c r="J54" t="str">
        <f>IF(_xlfn.XLOOKUP($D54,customers!$A:$A,customers!I:I," ",0) = 0, "N/A", _xlfn.XLOOKUP($D54,customers!$A:$A,customers!I:I," ",0))</f>
        <v>No</v>
      </c>
      <c r="K54" t="str">
        <f>_xlfn.XLOOKUP($E54,products!$A:$A,products!B:B,,0)</f>
        <v>Rob</v>
      </c>
      <c r="L54" t="str">
        <f>_xlfn.XLOOKUP($E54,products!$A:$A,products!C:C,,0)</f>
        <v>M</v>
      </c>
      <c r="M54">
        <f>_xlfn.XLOOKUP($E54,products!$A:$A,products!D:D,,0)</f>
        <v>0.5</v>
      </c>
      <c r="N54">
        <f>_xlfn.XLOOKUP($E54,products!$A:$A,products!E:E,,0)</f>
        <v>5.97</v>
      </c>
      <c r="O54">
        <f>_xlfn.XLOOKUP($E54,products!$A:$A,products!G:G,,0)</f>
        <v>0.35819999999999996</v>
      </c>
      <c r="P54">
        <f t="shared" si="0"/>
        <v>29.849999999999998</v>
      </c>
    </row>
    <row r="55" spans="1:16" x14ac:dyDescent="0.35">
      <c r="A55" s="2" t="s">
        <v>784</v>
      </c>
      <c r="B55" s="2">
        <v>1</v>
      </c>
      <c r="C55" s="5">
        <v>43719</v>
      </c>
      <c r="D55" s="2" t="s">
        <v>785</v>
      </c>
      <c r="E55" t="s">
        <v>6164</v>
      </c>
      <c r="F55" s="2">
        <v>2</v>
      </c>
      <c r="G55" t="str">
        <f>IF(_xlfn.XLOOKUP($D55,customers!$A:$A,customers!B:B," ",0) = 0, "N/A", _xlfn.XLOOKUP($D55,customers!$A:$A,customers!B:B," ",0))</f>
        <v>Hartley Mattioli</v>
      </c>
      <c r="H55" t="str">
        <f>IF(_xlfn.XLOOKUP($D55,customers!$A:$A,customers!F:F," ",0) = 0, "N/A", _xlfn.XLOOKUP($D55,customers!$A:$A,customers!F:F," ",0))</f>
        <v>Kinloch</v>
      </c>
      <c r="I55" t="str">
        <f>IF(_xlfn.XLOOKUP($D55,customers!$A:$A,customers!G:G," ",0) = 0, "N/A", _xlfn.XLOOKUP($D55,customers!$A:$A,customers!G:G," ",0))</f>
        <v>United Kingdom</v>
      </c>
      <c r="J55" t="str">
        <f>IF(_xlfn.XLOOKUP($D55,customers!$A:$A,customers!I:I," ",0) = 0, "N/A", _xlfn.XLOOKUP($D55,customers!$A:$A,customers!I:I," ",0))</f>
        <v>No</v>
      </c>
      <c r="K55" t="str">
        <f>_xlfn.XLOOKUP($E55,products!$A:$A,products!B:B,,0)</f>
        <v>Lib</v>
      </c>
      <c r="L55" t="str">
        <f>_xlfn.XLOOKUP($E55,products!$A:$A,products!C:C,,0)</f>
        <v>L</v>
      </c>
      <c r="M55">
        <f>_xlfn.XLOOKUP($E55,products!$A:$A,products!D:D,,0)</f>
        <v>2.5</v>
      </c>
      <c r="N55">
        <f>_xlfn.XLOOKUP($E55,products!$A:$A,products!E:E,,0)</f>
        <v>36.454999999999998</v>
      </c>
      <c r="O55">
        <f>_xlfn.XLOOKUP($E55,products!$A:$A,products!G:G,,0)</f>
        <v>4.7391499999999995</v>
      </c>
      <c r="P55">
        <f t="shared" si="0"/>
        <v>72.91</v>
      </c>
    </row>
    <row r="56" spans="1:16" x14ac:dyDescent="0.35">
      <c r="A56" s="2" t="s">
        <v>794</v>
      </c>
      <c r="B56" s="2">
        <v>1</v>
      </c>
      <c r="C56" s="5">
        <v>44271</v>
      </c>
      <c r="D56" s="2" t="s">
        <v>795</v>
      </c>
      <c r="E56" t="s">
        <v>6162</v>
      </c>
      <c r="F56" s="2">
        <v>5</v>
      </c>
      <c r="G56" t="str">
        <f>IF(_xlfn.XLOOKUP($D56,customers!$A:$A,customers!B:B," ",0) = 0, "N/A", _xlfn.XLOOKUP($D56,customers!$A:$A,customers!B:B," ",0))</f>
        <v>Archambault Gillard</v>
      </c>
      <c r="H56" t="str">
        <f>IF(_xlfn.XLOOKUP($D56,customers!$A:$A,customers!F:F," ",0) = 0, "N/A", _xlfn.XLOOKUP($D56,customers!$A:$A,customers!F:F," ",0))</f>
        <v>Toledo</v>
      </c>
      <c r="I56" t="str">
        <f>IF(_xlfn.XLOOKUP($D56,customers!$A:$A,customers!G:G," ",0) = 0, "N/A", _xlfn.XLOOKUP($D56,customers!$A:$A,customers!G:G," ",0))</f>
        <v>United States</v>
      </c>
      <c r="J56" t="str">
        <f>IF(_xlfn.XLOOKUP($D56,customers!$A:$A,customers!I:I," ",0) = 0, "N/A", _xlfn.XLOOKUP($D56,customers!$A:$A,customers!I:I," ",0))</f>
        <v>No</v>
      </c>
      <c r="K56" t="str">
        <f>_xlfn.XLOOKUP($E56,products!$A:$A,products!B:B,,0)</f>
        <v>Lib</v>
      </c>
      <c r="L56" t="str">
        <f>_xlfn.XLOOKUP($E56,products!$A:$A,products!C:C,,0)</f>
        <v>M</v>
      </c>
      <c r="M56">
        <f>_xlfn.XLOOKUP($E56,products!$A:$A,products!D:D,,0)</f>
        <v>1</v>
      </c>
      <c r="N56">
        <f>_xlfn.XLOOKUP($E56,products!$A:$A,products!E:E,,0)</f>
        <v>14.55</v>
      </c>
      <c r="O56">
        <f>_xlfn.XLOOKUP($E56,products!$A:$A,products!G:G,,0)</f>
        <v>1.8915000000000002</v>
      </c>
      <c r="P56">
        <f t="shared" si="0"/>
        <v>72.75</v>
      </c>
    </row>
    <row r="57" spans="1:16" x14ac:dyDescent="0.35">
      <c r="A57" s="2" t="s">
        <v>800</v>
      </c>
      <c r="B57" s="2">
        <v>1</v>
      </c>
      <c r="C57" s="5">
        <v>44168</v>
      </c>
      <c r="D57" s="2" t="s">
        <v>801</v>
      </c>
      <c r="E57" t="s">
        <v>6170</v>
      </c>
      <c r="F57" s="2">
        <v>3</v>
      </c>
      <c r="G57" t="str">
        <f>IF(_xlfn.XLOOKUP($D57,customers!$A:$A,customers!B:B," ",0) = 0, "N/A", _xlfn.XLOOKUP($D57,customers!$A:$A,customers!B:B," ",0))</f>
        <v>Salomo Cushworth</v>
      </c>
      <c r="H57" t="str">
        <f>IF(_xlfn.XLOOKUP($D57,customers!$A:$A,customers!F:F," ",0) = 0, "N/A", _xlfn.XLOOKUP($D57,customers!$A:$A,customers!F:F," ",0))</f>
        <v>Trenton</v>
      </c>
      <c r="I57" t="str">
        <f>IF(_xlfn.XLOOKUP($D57,customers!$A:$A,customers!G:G," ",0) = 0, "N/A", _xlfn.XLOOKUP($D57,customers!$A:$A,customers!G:G," ",0))</f>
        <v>United States</v>
      </c>
      <c r="J57" t="str">
        <f>IF(_xlfn.XLOOKUP($D57,customers!$A:$A,customers!I:I," ",0) = 0, "N/A", _xlfn.XLOOKUP($D57,customers!$A:$A,customers!I:I," ",0))</f>
        <v>No</v>
      </c>
      <c r="K57" t="str">
        <f>_xlfn.XLOOKUP($E57,products!$A:$A,products!B:B,,0)</f>
        <v>Lib</v>
      </c>
      <c r="L57" t="str">
        <f>_xlfn.XLOOKUP($E57,products!$A:$A,products!C:C,,0)</f>
        <v>L</v>
      </c>
      <c r="M57">
        <f>_xlfn.XLOOKUP($E57,products!$A:$A,products!D:D,,0)</f>
        <v>1</v>
      </c>
      <c r="N57">
        <f>_xlfn.XLOOKUP($E57,products!$A:$A,products!E:E,,0)</f>
        <v>15.85</v>
      </c>
      <c r="O57">
        <f>_xlfn.XLOOKUP($E57,products!$A:$A,products!G:G,,0)</f>
        <v>2.0605000000000002</v>
      </c>
      <c r="P57">
        <f t="shared" si="0"/>
        <v>47.55</v>
      </c>
    </row>
    <row r="58" spans="1:16" x14ac:dyDescent="0.35">
      <c r="A58" s="2" t="s">
        <v>805</v>
      </c>
      <c r="B58" s="2">
        <v>1</v>
      </c>
      <c r="C58" s="5">
        <v>43857</v>
      </c>
      <c r="D58" s="2" t="s">
        <v>806</v>
      </c>
      <c r="E58" t="s">
        <v>6153</v>
      </c>
      <c r="F58" s="2">
        <v>3</v>
      </c>
      <c r="G58" t="str">
        <f>IF(_xlfn.XLOOKUP($D58,customers!$A:$A,customers!B:B," ",0) = 0, "N/A", _xlfn.XLOOKUP($D58,customers!$A:$A,customers!B:B," ",0))</f>
        <v>Theda Grizard</v>
      </c>
      <c r="H58" t="str">
        <f>IF(_xlfn.XLOOKUP($D58,customers!$A:$A,customers!F:F," ",0) = 0, "N/A", _xlfn.XLOOKUP($D58,customers!$A:$A,customers!F:F," ",0))</f>
        <v>Tampa</v>
      </c>
      <c r="I58" t="str">
        <f>IF(_xlfn.XLOOKUP($D58,customers!$A:$A,customers!G:G," ",0) = 0, "N/A", _xlfn.XLOOKUP($D58,customers!$A:$A,customers!G:G," ",0))</f>
        <v>United States</v>
      </c>
      <c r="J58" t="str">
        <f>IF(_xlfn.XLOOKUP($D58,customers!$A:$A,customers!I:I," ",0) = 0, "N/A", _xlfn.XLOOKUP($D58,customers!$A:$A,customers!I:I," ",0))</f>
        <v>Yes</v>
      </c>
      <c r="K58" t="str">
        <f>_xlfn.XLOOKUP($E58,products!$A:$A,products!B:B,,0)</f>
        <v>Exc</v>
      </c>
      <c r="L58" t="str">
        <f>_xlfn.XLOOKUP($E58,products!$A:$A,products!C:C,,0)</f>
        <v>D</v>
      </c>
      <c r="M58">
        <f>_xlfn.XLOOKUP($E58,products!$A:$A,products!D:D,,0)</f>
        <v>0.2</v>
      </c>
      <c r="N58">
        <f>_xlfn.XLOOKUP($E58,products!$A:$A,products!E:E,,0)</f>
        <v>3.645</v>
      </c>
      <c r="O58">
        <f>_xlfn.XLOOKUP($E58,products!$A:$A,products!G:G,,0)</f>
        <v>0.40095000000000003</v>
      </c>
      <c r="P58">
        <f t="shared" si="0"/>
        <v>10.935</v>
      </c>
    </row>
    <row r="59" spans="1:16" x14ac:dyDescent="0.35">
      <c r="A59" s="2" t="s">
        <v>811</v>
      </c>
      <c r="B59" s="2">
        <v>1</v>
      </c>
      <c r="C59" s="5">
        <v>44759</v>
      </c>
      <c r="D59" s="2" t="s">
        <v>812</v>
      </c>
      <c r="E59" t="s">
        <v>6171</v>
      </c>
      <c r="F59" s="2">
        <v>4</v>
      </c>
      <c r="G59" t="str">
        <f>IF(_xlfn.XLOOKUP($D59,customers!$A:$A,customers!B:B," ",0) = 0, "N/A", _xlfn.XLOOKUP($D59,customers!$A:$A,customers!B:B," ",0))</f>
        <v>Rozele Relton</v>
      </c>
      <c r="H59" t="str">
        <f>IF(_xlfn.XLOOKUP($D59,customers!$A:$A,customers!F:F," ",0) = 0, "N/A", _xlfn.XLOOKUP($D59,customers!$A:$A,customers!F:F," ",0))</f>
        <v>Pensacola</v>
      </c>
      <c r="I59" t="str">
        <f>IF(_xlfn.XLOOKUP($D59,customers!$A:$A,customers!G:G," ",0) = 0, "N/A", _xlfn.XLOOKUP($D59,customers!$A:$A,customers!G:G," ",0))</f>
        <v>United States</v>
      </c>
      <c r="J59" t="str">
        <f>IF(_xlfn.XLOOKUP($D59,customers!$A:$A,customers!I:I," ",0) = 0, "N/A", _xlfn.XLOOKUP($D59,customers!$A:$A,customers!I:I," ",0))</f>
        <v>No</v>
      </c>
      <c r="K59" t="str">
        <f>_xlfn.XLOOKUP($E59,products!$A:$A,products!B:B,,0)</f>
        <v>Exc</v>
      </c>
      <c r="L59" t="str">
        <f>_xlfn.XLOOKUP($E59,products!$A:$A,products!C:C,,0)</f>
        <v>L</v>
      </c>
      <c r="M59">
        <f>_xlfn.XLOOKUP($E59,products!$A:$A,products!D:D,,0)</f>
        <v>1</v>
      </c>
      <c r="N59">
        <f>_xlfn.XLOOKUP($E59,products!$A:$A,products!E:E,,0)</f>
        <v>14.85</v>
      </c>
      <c r="O59">
        <f>_xlfn.XLOOKUP($E59,products!$A:$A,products!G:G,,0)</f>
        <v>1.6335</v>
      </c>
      <c r="P59">
        <f t="shared" si="0"/>
        <v>59.4</v>
      </c>
    </row>
    <row r="60" spans="1:16" x14ac:dyDescent="0.35">
      <c r="A60" s="2" t="s">
        <v>817</v>
      </c>
      <c r="B60" s="2">
        <v>1</v>
      </c>
      <c r="C60" s="5">
        <v>44624</v>
      </c>
      <c r="D60" s="2" t="s">
        <v>818</v>
      </c>
      <c r="E60" t="s">
        <v>6165</v>
      </c>
      <c r="F60" s="2">
        <v>3</v>
      </c>
      <c r="G60" t="str">
        <f>IF(_xlfn.XLOOKUP($D60,customers!$A:$A,customers!B:B," ",0) = 0, "N/A", _xlfn.XLOOKUP($D60,customers!$A:$A,customers!B:B," ",0))</f>
        <v>Willa Rolling</v>
      </c>
      <c r="H60" t="str">
        <f>IF(_xlfn.XLOOKUP($D60,customers!$A:$A,customers!F:F," ",0) = 0, "N/A", _xlfn.XLOOKUP($D60,customers!$A:$A,customers!F:F," ",0))</f>
        <v>Zephyrhills</v>
      </c>
      <c r="I60" t="str">
        <f>IF(_xlfn.XLOOKUP($D60,customers!$A:$A,customers!G:G," ",0) = 0, "N/A", _xlfn.XLOOKUP($D60,customers!$A:$A,customers!G:G," ",0))</f>
        <v>United States</v>
      </c>
      <c r="J60" t="str">
        <f>IF(_xlfn.XLOOKUP($D60,customers!$A:$A,customers!I:I," ",0) = 0, "N/A", _xlfn.XLOOKUP($D60,customers!$A:$A,customers!I:I," ",0))</f>
        <v>Yes</v>
      </c>
      <c r="K60" t="str">
        <f>_xlfn.XLOOKUP($E60,products!$A:$A,products!B:B,,0)</f>
        <v>Lib</v>
      </c>
      <c r="L60" t="str">
        <f>_xlfn.XLOOKUP($E60,products!$A:$A,products!C:C,,0)</f>
        <v>D</v>
      </c>
      <c r="M60">
        <f>_xlfn.XLOOKUP($E60,products!$A:$A,products!D:D,,0)</f>
        <v>2.5</v>
      </c>
      <c r="N60">
        <f>_xlfn.XLOOKUP($E60,products!$A:$A,products!E:E,,0)</f>
        <v>29.784999999999997</v>
      </c>
      <c r="O60">
        <f>_xlfn.XLOOKUP($E60,products!$A:$A,products!G:G,,0)</f>
        <v>3.8720499999999998</v>
      </c>
      <c r="P60">
        <f t="shared" si="0"/>
        <v>89.35499999999999</v>
      </c>
    </row>
    <row r="61" spans="1:16" x14ac:dyDescent="0.35">
      <c r="A61" s="2" t="s">
        <v>822</v>
      </c>
      <c r="B61" s="2">
        <v>1</v>
      </c>
      <c r="C61" s="5">
        <v>44537</v>
      </c>
      <c r="D61" s="2" t="s">
        <v>823</v>
      </c>
      <c r="E61" t="s">
        <v>6160</v>
      </c>
      <c r="F61" s="2">
        <v>3</v>
      </c>
      <c r="G61" t="str">
        <f>IF(_xlfn.XLOOKUP($D61,customers!$A:$A,customers!B:B," ",0) = 0, "N/A", _xlfn.XLOOKUP($D61,customers!$A:$A,customers!B:B," ",0))</f>
        <v>Stanislaus Gilroy</v>
      </c>
      <c r="H61" t="str">
        <f>IF(_xlfn.XLOOKUP($D61,customers!$A:$A,customers!F:F," ",0) = 0, "N/A", _xlfn.XLOOKUP($D61,customers!$A:$A,customers!F:F," ",0))</f>
        <v>Saint Paul</v>
      </c>
      <c r="I61" t="str">
        <f>IF(_xlfn.XLOOKUP($D61,customers!$A:$A,customers!G:G," ",0) = 0, "N/A", _xlfn.XLOOKUP($D61,customers!$A:$A,customers!G:G," ",0))</f>
        <v>United States</v>
      </c>
      <c r="J61" t="str">
        <f>IF(_xlfn.XLOOKUP($D61,customers!$A:$A,customers!I:I," ",0) = 0, "N/A", _xlfn.XLOOKUP($D61,customers!$A:$A,customers!I:I," ",0))</f>
        <v>Yes</v>
      </c>
      <c r="K61" t="str">
        <f>_xlfn.XLOOKUP($E61,products!$A:$A,products!B:B,,0)</f>
        <v>Lib</v>
      </c>
      <c r="L61" t="str">
        <f>_xlfn.XLOOKUP($E61,products!$A:$A,products!C:C,,0)</f>
        <v>M</v>
      </c>
      <c r="M61">
        <f>_xlfn.XLOOKUP($E61,products!$A:$A,products!D:D,,0)</f>
        <v>0.5</v>
      </c>
      <c r="N61">
        <f>_xlfn.XLOOKUP($E61,products!$A:$A,products!E:E,,0)</f>
        <v>8.73</v>
      </c>
      <c r="O61">
        <f>_xlfn.XLOOKUP($E61,products!$A:$A,products!G:G,,0)</f>
        <v>1.1349</v>
      </c>
      <c r="P61">
        <f t="shared" si="0"/>
        <v>26.19</v>
      </c>
    </row>
    <row r="62" spans="1:16" x14ac:dyDescent="0.35">
      <c r="A62" s="2" t="s">
        <v>827</v>
      </c>
      <c r="B62" s="2">
        <v>1</v>
      </c>
      <c r="C62" s="5">
        <v>44252</v>
      </c>
      <c r="D62" s="2" t="s">
        <v>828</v>
      </c>
      <c r="E62" t="s">
        <v>6168</v>
      </c>
      <c r="F62" s="2">
        <v>5</v>
      </c>
      <c r="G62" t="str">
        <f>IF(_xlfn.XLOOKUP($D62,customers!$A:$A,customers!B:B," ",0) = 0, "N/A", _xlfn.XLOOKUP($D62,customers!$A:$A,customers!B:B," ",0))</f>
        <v>Correy Cottingham</v>
      </c>
      <c r="H62" t="str">
        <f>IF(_xlfn.XLOOKUP($D62,customers!$A:$A,customers!F:F," ",0) = 0, "N/A", _xlfn.XLOOKUP($D62,customers!$A:$A,customers!F:F," ",0))</f>
        <v>Fort Wayne</v>
      </c>
      <c r="I62" t="str">
        <f>IF(_xlfn.XLOOKUP($D62,customers!$A:$A,customers!G:G," ",0) = 0, "N/A", _xlfn.XLOOKUP($D62,customers!$A:$A,customers!G:G," ",0))</f>
        <v>United States</v>
      </c>
      <c r="J62" t="str">
        <f>IF(_xlfn.XLOOKUP($D62,customers!$A:$A,customers!I:I," ",0) = 0, "N/A", _xlfn.XLOOKUP($D62,customers!$A:$A,customers!I:I," ",0))</f>
        <v>No</v>
      </c>
      <c r="K62" t="str">
        <f>_xlfn.XLOOKUP($E62,products!$A:$A,products!B:B,,0)</f>
        <v>Ara</v>
      </c>
      <c r="L62" t="str">
        <f>_xlfn.XLOOKUP($E62,products!$A:$A,products!C:C,,0)</f>
        <v>D</v>
      </c>
      <c r="M62">
        <f>_xlfn.XLOOKUP($E62,products!$A:$A,products!D:D,,0)</f>
        <v>2.5</v>
      </c>
      <c r="N62">
        <f>_xlfn.XLOOKUP($E62,products!$A:$A,products!E:E,,0)</f>
        <v>22.884999999999998</v>
      </c>
      <c r="O62">
        <f>_xlfn.XLOOKUP($E62,products!$A:$A,products!G:G,,0)</f>
        <v>2.0596499999999995</v>
      </c>
      <c r="P62">
        <f t="shared" si="0"/>
        <v>114.42499999999998</v>
      </c>
    </row>
    <row r="63" spans="1:16" x14ac:dyDescent="0.35">
      <c r="A63" s="2" t="s">
        <v>833</v>
      </c>
      <c r="B63" s="2">
        <v>1</v>
      </c>
      <c r="C63" s="5">
        <v>43521</v>
      </c>
      <c r="D63" s="2" t="s">
        <v>834</v>
      </c>
      <c r="E63" t="s">
        <v>6172</v>
      </c>
      <c r="F63" s="2">
        <v>5</v>
      </c>
      <c r="G63" t="str">
        <f>IF(_xlfn.XLOOKUP($D63,customers!$A:$A,customers!B:B," ",0) = 0, "N/A", _xlfn.XLOOKUP($D63,customers!$A:$A,customers!B:B," ",0))</f>
        <v>Pammi Endacott</v>
      </c>
      <c r="H63" t="str">
        <f>IF(_xlfn.XLOOKUP($D63,customers!$A:$A,customers!F:F," ",0) = 0, "N/A", _xlfn.XLOOKUP($D63,customers!$A:$A,customers!F:F," ",0))</f>
        <v>Wootton</v>
      </c>
      <c r="I63" t="str">
        <f>IF(_xlfn.XLOOKUP($D63,customers!$A:$A,customers!G:G," ",0) = 0, "N/A", _xlfn.XLOOKUP($D63,customers!$A:$A,customers!G:G," ",0))</f>
        <v>United Kingdom</v>
      </c>
      <c r="J63" t="str">
        <f>IF(_xlfn.XLOOKUP($D63,customers!$A:$A,customers!I:I," ",0) = 0, "N/A", _xlfn.XLOOKUP($D63,customers!$A:$A,customers!I:I," ",0))</f>
        <v>Yes</v>
      </c>
      <c r="K63" t="str">
        <f>_xlfn.XLOOKUP($E63,products!$A:$A,products!B:B,,0)</f>
        <v>Rob</v>
      </c>
      <c r="L63" t="str">
        <f>_xlfn.XLOOKUP($E63,products!$A:$A,products!C:C,,0)</f>
        <v>D</v>
      </c>
      <c r="M63">
        <f>_xlfn.XLOOKUP($E63,products!$A:$A,products!D:D,,0)</f>
        <v>0.5</v>
      </c>
      <c r="N63">
        <f>_xlfn.XLOOKUP($E63,products!$A:$A,products!E:E,,0)</f>
        <v>5.3699999999999992</v>
      </c>
      <c r="O63">
        <f>_xlfn.XLOOKUP($E63,products!$A:$A,products!G:G,,0)</f>
        <v>0.32219999999999993</v>
      </c>
      <c r="P63">
        <f t="shared" si="0"/>
        <v>26.849999999999994</v>
      </c>
    </row>
    <row r="64" spans="1:16" x14ac:dyDescent="0.35">
      <c r="A64" s="2" t="s">
        <v>838</v>
      </c>
      <c r="B64" s="2">
        <v>1</v>
      </c>
      <c r="C64" s="5">
        <v>43505</v>
      </c>
      <c r="D64" s="2" t="s">
        <v>839</v>
      </c>
      <c r="E64" t="s">
        <v>6145</v>
      </c>
      <c r="F64" s="2">
        <v>5</v>
      </c>
      <c r="G64" t="str">
        <f>IF(_xlfn.XLOOKUP($D64,customers!$A:$A,customers!B:B," ",0) = 0, "N/A", _xlfn.XLOOKUP($D64,customers!$A:$A,customers!B:B," ",0))</f>
        <v>Nona Linklater</v>
      </c>
      <c r="H64" t="str">
        <f>IF(_xlfn.XLOOKUP($D64,customers!$A:$A,customers!F:F," ",0) = 0, "N/A", _xlfn.XLOOKUP($D64,customers!$A:$A,customers!F:F," ",0))</f>
        <v>Naples</v>
      </c>
      <c r="I64" t="str">
        <f>IF(_xlfn.XLOOKUP($D64,customers!$A:$A,customers!G:G," ",0) = 0, "N/A", _xlfn.XLOOKUP($D64,customers!$A:$A,customers!G:G," ",0))</f>
        <v>United States</v>
      </c>
      <c r="J64" t="str">
        <f>IF(_xlfn.XLOOKUP($D64,customers!$A:$A,customers!I:I," ",0) = 0, "N/A", _xlfn.XLOOKUP($D64,customers!$A:$A,customers!I:I," ",0))</f>
        <v>Yes</v>
      </c>
      <c r="K64" t="str">
        <f>_xlfn.XLOOKUP($E64,products!$A:$A,products!B:B,,0)</f>
        <v>Lib</v>
      </c>
      <c r="L64" t="str">
        <f>_xlfn.XLOOKUP($E64,products!$A:$A,products!C:C,,0)</f>
        <v>L</v>
      </c>
      <c r="M64">
        <f>_xlfn.XLOOKUP($E64,products!$A:$A,products!D:D,,0)</f>
        <v>0.2</v>
      </c>
      <c r="N64">
        <f>_xlfn.XLOOKUP($E64,products!$A:$A,products!E:E,,0)</f>
        <v>4.7549999999999999</v>
      </c>
      <c r="O64">
        <f>_xlfn.XLOOKUP($E64,products!$A:$A,products!G:G,,0)</f>
        <v>0.61814999999999998</v>
      </c>
      <c r="P64">
        <f t="shared" si="0"/>
        <v>23.774999999999999</v>
      </c>
    </row>
    <row r="65" spans="1:16" x14ac:dyDescent="0.35">
      <c r="A65" s="2" t="s">
        <v>843</v>
      </c>
      <c r="B65" s="2">
        <v>1</v>
      </c>
      <c r="C65" s="5">
        <v>43868</v>
      </c>
      <c r="D65" s="2" t="s">
        <v>844</v>
      </c>
      <c r="E65" t="s">
        <v>6157</v>
      </c>
      <c r="F65" s="2">
        <v>1</v>
      </c>
      <c r="G65" t="str">
        <f>IF(_xlfn.XLOOKUP($D65,customers!$A:$A,customers!B:B," ",0) = 0, "N/A", _xlfn.XLOOKUP($D65,customers!$A:$A,customers!B:B," ",0))</f>
        <v>Annadiane Dykes</v>
      </c>
      <c r="H65" t="str">
        <f>IF(_xlfn.XLOOKUP($D65,customers!$A:$A,customers!F:F," ",0) = 0, "N/A", _xlfn.XLOOKUP($D65,customers!$A:$A,customers!F:F," ",0))</f>
        <v>Chicago</v>
      </c>
      <c r="I65" t="str">
        <f>IF(_xlfn.XLOOKUP($D65,customers!$A:$A,customers!G:G," ",0) = 0, "N/A", _xlfn.XLOOKUP($D65,customers!$A:$A,customers!G:G," ",0))</f>
        <v>United States</v>
      </c>
      <c r="J65" t="str">
        <f>IF(_xlfn.XLOOKUP($D65,customers!$A:$A,customers!I:I," ",0) = 0, "N/A", _xlfn.XLOOKUP($D65,customers!$A:$A,customers!I:I," ",0))</f>
        <v>No</v>
      </c>
      <c r="K65" t="str">
        <f>_xlfn.XLOOKUP($E65,products!$A:$A,products!B:B,,0)</f>
        <v>Ara</v>
      </c>
      <c r="L65" t="str">
        <f>_xlfn.XLOOKUP($E65,products!$A:$A,products!C:C,,0)</f>
        <v>M</v>
      </c>
      <c r="M65">
        <f>_xlfn.XLOOKUP($E65,products!$A:$A,products!D:D,,0)</f>
        <v>0.5</v>
      </c>
      <c r="N65">
        <f>_xlfn.XLOOKUP($E65,products!$A:$A,products!E:E,,0)</f>
        <v>6.75</v>
      </c>
      <c r="O65">
        <f>_xlfn.XLOOKUP($E65,products!$A:$A,products!G:G,,0)</f>
        <v>0.60749999999999993</v>
      </c>
      <c r="P65">
        <f t="shared" si="0"/>
        <v>6.75</v>
      </c>
    </row>
    <row r="66" spans="1:16" x14ac:dyDescent="0.35">
      <c r="A66" s="2" t="s">
        <v>849</v>
      </c>
      <c r="B66" s="2">
        <v>1</v>
      </c>
      <c r="C66" s="5">
        <v>43913</v>
      </c>
      <c r="D66" s="2" t="s">
        <v>850</v>
      </c>
      <c r="E66" t="s">
        <v>6146</v>
      </c>
      <c r="F66" s="2">
        <v>6</v>
      </c>
      <c r="G66" t="str">
        <f>IF(_xlfn.XLOOKUP($D66,customers!$A:$A,customers!B:B," ",0) = 0, "N/A", _xlfn.XLOOKUP($D66,customers!$A:$A,customers!B:B," ",0))</f>
        <v>Felecia Dodgson</v>
      </c>
      <c r="H66" t="str">
        <f>IF(_xlfn.XLOOKUP($D66,customers!$A:$A,customers!F:F," ",0) = 0, "N/A", _xlfn.XLOOKUP($D66,customers!$A:$A,customers!F:F," ",0))</f>
        <v>Newark</v>
      </c>
      <c r="I66" t="str">
        <f>IF(_xlfn.XLOOKUP($D66,customers!$A:$A,customers!G:G," ",0) = 0, "N/A", _xlfn.XLOOKUP($D66,customers!$A:$A,customers!G:G," ",0))</f>
        <v>United States</v>
      </c>
      <c r="J66" t="str">
        <f>IF(_xlfn.XLOOKUP($D66,customers!$A:$A,customers!I:I," ",0) = 0, "N/A", _xlfn.XLOOKUP($D66,customers!$A:$A,customers!I:I," ",0))</f>
        <v>Yes</v>
      </c>
      <c r="K66" t="str">
        <f>_xlfn.XLOOKUP($E66,products!$A:$A,products!B:B,,0)</f>
        <v>Rob</v>
      </c>
      <c r="L66" t="str">
        <f>_xlfn.XLOOKUP($E66,products!$A:$A,products!C:C,,0)</f>
        <v>M</v>
      </c>
      <c r="M66">
        <f>_xlfn.XLOOKUP($E66,products!$A:$A,products!D:D,,0)</f>
        <v>0.5</v>
      </c>
      <c r="N66">
        <f>_xlfn.XLOOKUP($E66,products!$A:$A,products!E:E,,0)</f>
        <v>5.97</v>
      </c>
      <c r="O66">
        <f>_xlfn.XLOOKUP($E66,products!$A:$A,products!G:G,,0)</f>
        <v>0.35819999999999996</v>
      </c>
      <c r="P66">
        <f t="shared" ref="P66:P129" si="1">N66*F66</f>
        <v>35.82</v>
      </c>
    </row>
    <row r="67" spans="1:16" x14ac:dyDescent="0.35">
      <c r="A67" s="2" t="s">
        <v>854</v>
      </c>
      <c r="B67" s="2">
        <v>1</v>
      </c>
      <c r="C67" s="5">
        <v>44626</v>
      </c>
      <c r="D67" s="2" t="s">
        <v>855</v>
      </c>
      <c r="E67" t="s">
        <v>6149</v>
      </c>
      <c r="F67" s="2">
        <v>4</v>
      </c>
      <c r="G67" t="str">
        <f>IF(_xlfn.XLOOKUP($D67,customers!$A:$A,customers!B:B," ",0) = 0, "N/A", _xlfn.XLOOKUP($D67,customers!$A:$A,customers!B:B," ",0))</f>
        <v>Angelia Cockrem</v>
      </c>
      <c r="H67" t="str">
        <f>IF(_xlfn.XLOOKUP($D67,customers!$A:$A,customers!F:F," ",0) = 0, "N/A", _xlfn.XLOOKUP($D67,customers!$A:$A,customers!F:F," ",0))</f>
        <v>Vienna</v>
      </c>
      <c r="I67" t="str">
        <f>IF(_xlfn.XLOOKUP($D67,customers!$A:$A,customers!G:G," ",0) = 0, "N/A", _xlfn.XLOOKUP($D67,customers!$A:$A,customers!G:G," ",0))</f>
        <v>United States</v>
      </c>
      <c r="J67" t="str">
        <f>IF(_xlfn.XLOOKUP($D67,customers!$A:$A,customers!I:I," ",0) = 0, "N/A", _xlfn.XLOOKUP($D67,customers!$A:$A,customers!I:I," ",0))</f>
        <v>Yes</v>
      </c>
      <c r="K67" t="str">
        <f>_xlfn.XLOOKUP($E67,products!$A:$A,products!B:B,,0)</f>
        <v>Rob</v>
      </c>
      <c r="L67" t="str">
        <f>_xlfn.XLOOKUP($E67,products!$A:$A,products!C:C,,0)</f>
        <v>D</v>
      </c>
      <c r="M67">
        <f>_xlfn.XLOOKUP($E67,products!$A:$A,products!D:D,,0)</f>
        <v>2.5</v>
      </c>
      <c r="N67">
        <f>_xlfn.XLOOKUP($E67,products!$A:$A,products!E:E,,0)</f>
        <v>20.584999999999997</v>
      </c>
      <c r="O67">
        <f>_xlfn.XLOOKUP($E67,products!$A:$A,products!G:G,,0)</f>
        <v>1.2350999999999999</v>
      </c>
      <c r="P67">
        <f t="shared" si="1"/>
        <v>82.339999999999989</v>
      </c>
    </row>
    <row r="68" spans="1:16" x14ac:dyDescent="0.35">
      <c r="A68" s="2" t="s">
        <v>860</v>
      </c>
      <c r="B68" s="2">
        <v>1</v>
      </c>
      <c r="C68" s="5">
        <v>44666</v>
      </c>
      <c r="D68" s="2" t="s">
        <v>861</v>
      </c>
      <c r="E68" t="s">
        <v>6173</v>
      </c>
      <c r="F68" s="2">
        <v>1</v>
      </c>
      <c r="G68" t="str">
        <f>IF(_xlfn.XLOOKUP($D68,customers!$A:$A,customers!B:B," ",0) = 0, "N/A", _xlfn.XLOOKUP($D68,customers!$A:$A,customers!B:B," ",0))</f>
        <v>Belvia Umpleby</v>
      </c>
      <c r="H68" t="str">
        <f>IF(_xlfn.XLOOKUP($D68,customers!$A:$A,customers!F:F," ",0) = 0, "N/A", _xlfn.XLOOKUP($D68,customers!$A:$A,customers!F:F," ",0))</f>
        <v>Fort Worth</v>
      </c>
      <c r="I68" t="str">
        <f>IF(_xlfn.XLOOKUP($D68,customers!$A:$A,customers!G:G," ",0) = 0, "N/A", _xlfn.XLOOKUP($D68,customers!$A:$A,customers!G:G," ",0))</f>
        <v>United States</v>
      </c>
      <c r="J68" t="str">
        <f>IF(_xlfn.XLOOKUP($D68,customers!$A:$A,customers!I:I," ",0) = 0, "N/A", _xlfn.XLOOKUP($D68,customers!$A:$A,customers!I:I," ",0))</f>
        <v>Yes</v>
      </c>
      <c r="K68" t="str">
        <f>_xlfn.XLOOKUP($E68,products!$A:$A,products!B:B,,0)</f>
        <v>Rob</v>
      </c>
      <c r="L68" t="str">
        <f>_xlfn.XLOOKUP($E68,products!$A:$A,products!C:C,,0)</f>
        <v>L</v>
      </c>
      <c r="M68">
        <f>_xlfn.XLOOKUP($E68,products!$A:$A,products!D:D,,0)</f>
        <v>0.5</v>
      </c>
      <c r="N68">
        <f>_xlfn.XLOOKUP($E68,products!$A:$A,products!E:E,,0)</f>
        <v>7.169999999999999</v>
      </c>
      <c r="O68">
        <f>_xlfn.XLOOKUP($E68,products!$A:$A,products!G:G,,0)</f>
        <v>0.43019999999999992</v>
      </c>
      <c r="P68">
        <f t="shared" si="1"/>
        <v>7.169999999999999</v>
      </c>
    </row>
    <row r="69" spans="1:16" x14ac:dyDescent="0.35">
      <c r="A69" s="2" t="s">
        <v>866</v>
      </c>
      <c r="B69" s="2">
        <v>1</v>
      </c>
      <c r="C69" s="5">
        <v>44519</v>
      </c>
      <c r="D69" s="2" t="s">
        <v>867</v>
      </c>
      <c r="E69" t="s">
        <v>6145</v>
      </c>
      <c r="F69" s="2">
        <v>2</v>
      </c>
      <c r="G69" t="str">
        <f>IF(_xlfn.XLOOKUP($D69,customers!$A:$A,customers!B:B," ",0) = 0, "N/A", _xlfn.XLOOKUP($D69,customers!$A:$A,customers!B:B," ",0))</f>
        <v>Nat Saleway</v>
      </c>
      <c r="H69" t="str">
        <f>IF(_xlfn.XLOOKUP($D69,customers!$A:$A,customers!F:F," ",0) = 0, "N/A", _xlfn.XLOOKUP($D69,customers!$A:$A,customers!F:F," ",0))</f>
        <v>Burbank</v>
      </c>
      <c r="I69" t="str">
        <f>IF(_xlfn.XLOOKUP($D69,customers!$A:$A,customers!G:G," ",0) = 0, "N/A", _xlfn.XLOOKUP($D69,customers!$A:$A,customers!G:G," ",0))</f>
        <v>United States</v>
      </c>
      <c r="J69" t="str">
        <f>IF(_xlfn.XLOOKUP($D69,customers!$A:$A,customers!I:I," ",0) = 0, "N/A", _xlfn.XLOOKUP($D69,customers!$A:$A,customers!I:I," ",0))</f>
        <v>No</v>
      </c>
      <c r="K69" t="str">
        <f>_xlfn.XLOOKUP($E69,products!$A:$A,products!B:B,,0)</f>
        <v>Lib</v>
      </c>
      <c r="L69" t="str">
        <f>_xlfn.XLOOKUP($E69,products!$A:$A,products!C:C,,0)</f>
        <v>L</v>
      </c>
      <c r="M69">
        <f>_xlfn.XLOOKUP($E69,products!$A:$A,products!D:D,,0)</f>
        <v>0.2</v>
      </c>
      <c r="N69">
        <f>_xlfn.XLOOKUP($E69,products!$A:$A,products!E:E,,0)</f>
        <v>4.7549999999999999</v>
      </c>
      <c r="O69">
        <f>_xlfn.XLOOKUP($E69,products!$A:$A,products!G:G,,0)</f>
        <v>0.61814999999999998</v>
      </c>
      <c r="P69">
        <f t="shared" si="1"/>
        <v>9.51</v>
      </c>
    </row>
    <row r="70" spans="1:16" x14ac:dyDescent="0.35">
      <c r="A70" s="2" t="s">
        <v>872</v>
      </c>
      <c r="B70" s="2">
        <v>1</v>
      </c>
      <c r="C70" s="5">
        <v>43754</v>
      </c>
      <c r="D70" s="2" t="s">
        <v>873</v>
      </c>
      <c r="E70" t="s">
        <v>6174</v>
      </c>
      <c r="F70" s="2">
        <v>1</v>
      </c>
      <c r="G70" t="str">
        <f>IF(_xlfn.XLOOKUP($D70,customers!$A:$A,customers!B:B," ",0) = 0, "N/A", _xlfn.XLOOKUP($D70,customers!$A:$A,customers!B:B," ",0))</f>
        <v>Hayward Goulter</v>
      </c>
      <c r="H70" t="str">
        <f>IF(_xlfn.XLOOKUP($D70,customers!$A:$A,customers!F:F," ",0) = 0, "N/A", _xlfn.XLOOKUP($D70,customers!$A:$A,customers!F:F," ",0))</f>
        <v>Kingsport</v>
      </c>
      <c r="I70" t="str">
        <f>IF(_xlfn.XLOOKUP($D70,customers!$A:$A,customers!G:G," ",0) = 0, "N/A", _xlfn.XLOOKUP($D70,customers!$A:$A,customers!G:G," ",0))</f>
        <v>United States</v>
      </c>
      <c r="J70" t="str">
        <f>IF(_xlfn.XLOOKUP($D70,customers!$A:$A,customers!I:I," ",0) = 0, "N/A", _xlfn.XLOOKUP($D70,customers!$A:$A,customers!I:I," ",0))</f>
        <v>No</v>
      </c>
      <c r="K70" t="str">
        <f>_xlfn.XLOOKUP($E70,products!$A:$A,products!B:B,,0)</f>
        <v>Rob</v>
      </c>
      <c r="L70" t="str">
        <f>_xlfn.XLOOKUP($E70,products!$A:$A,products!C:C,,0)</f>
        <v>M</v>
      </c>
      <c r="M70">
        <f>_xlfn.XLOOKUP($E70,products!$A:$A,products!D:D,,0)</f>
        <v>0.2</v>
      </c>
      <c r="N70">
        <f>_xlfn.XLOOKUP($E70,products!$A:$A,products!E:E,,0)</f>
        <v>2.9849999999999999</v>
      </c>
      <c r="O70">
        <f>_xlfn.XLOOKUP($E70,products!$A:$A,products!G:G,,0)</f>
        <v>0.17909999999999998</v>
      </c>
      <c r="P70">
        <f t="shared" si="1"/>
        <v>2.9849999999999999</v>
      </c>
    </row>
    <row r="71" spans="1:16" x14ac:dyDescent="0.35">
      <c r="A71" s="2" t="s">
        <v>878</v>
      </c>
      <c r="B71" s="2">
        <v>1</v>
      </c>
      <c r="C71" s="5">
        <v>43795</v>
      </c>
      <c r="D71" s="2" t="s">
        <v>879</v>
      </c>
      <c r="E71" t="s">
        <v>6138</v>
      </c>
      <c r="F71" s="2">
        <v>6</v>
      </c>
      <c r="G71" t="str">
        <f>IF(_xlfn.XLOOKUP($D71,customers!$A:$A,customers!B:B," ",0) = 0, "N/A", _xlfn.XLOOKUP($D71,customers!$A:$A,customers!B:B," ",0))</f>
        <v>Gay Rizzello</v>
      </c>
      <c r="H71" t="str">
        <f>IF(_xlfn.XLOOKUP($D71,customers!$A:$A,customers!F:F," ",0) = 0, "N/A", _xlfn.XLOOKUP($D71,customers!$A:$A,customers!F:F," ",0))</f>
        <v>Liverpool</v>
      </c>
      <c r="I71" t="str">
        <f>IF(_xlfn.XLOOKUP($D71,customers!$A:$A,customers!G:G," ",0) = 0, "N/A", _xlfn.XLOOKUP($D71,customers!$A:$A,customers!G:G," ",0))</f>
        <v>United Kingdom</v>
      </c>
      <c r="J71" t="str">
        <f>IF(_xlfn.XLOOKUP($D71,customers!$A:$A,customers!I:I," ",0) = 0, "N/A", _xlfn.XLOOKUP($D71,customers!$A:$A,customers!I:I," ",0))</f>
        <v>Yes</v>
      </c>
      <c r="K71" t="str">
        <f>_xlfn.XLOOKUP($E71,products!$A:$A,products!B:B,,0)</f>
        <v>Rob</v>
      </c>
      <c r="L71" t="str">
        <f>_xlfn.XLOOKUP($E71,products!$A:$A,products!C:C,,0)</f>
        <v>M</v>
      </c>
      <c r="M71">
        <f>_xlfn.XLOOKUP($E71,products!$A:$A,products!D:D,,0)</f>
        <v>1</v>
      </c>
      <c r="N71">
        <f>_xlfn.XLOOKUP($E71,products!$A:$A,products!E:E,,0)</f>
        <v>9.9499999999999993</v>
      </c>
      <c r="O71">
        <f>_xlfn.XLOOKUP($E71,products!$A:$A,products!G:G,,0)</f>
        <v>0.59699999999999998</v>
      </c>
      <c r="P71">
        <f t="shared" si="1"/>
        <v>59.699999999999996</v>
      </c>
    </row>
    <row r="72" spans="1:16" x14ac:dyDescent="0.35">
      <c r="A72" s="2" t="s">
        <v>885</v>
      </c>
      <c r="B72" s="2">
        <v>1</v>
      </c>
      <c r="C72" s="5">
        <v>43646</v>
      </c>
      <c r="D72" s="2" t="s">
        <v>886</v>
      </c>
      <c r="E72" t="s">
        <v>6148</v>
      </c>
      <c r="F72" s="2">
        <v>4</v>
      </c>
      <c r="G72" t="str">
        <f>IF(_xlfn.XLOOKUP($D72,customers!$A:$A,customers!B:B," ",0) = 0, "N/A", _xlfn.XLOOKUP($D72,customers!$A:$A,customers!B:B," ",0))</f>
        <v>Shannon List</v>
      </c>
      <c r="H72" t="str">
        <f>IF(_xlfn.XLOOKUP($D72,customers!$A:$A,customers!F:F," ",0) = 0, "N/A", _xlfn.XLOOKUP($D72,customers!$A:$A,customers!F:F," ",0))</f>
        <v>Columbus</v>
      </c>
      <c r="I72" t="str">
        <f>IF(_xlfn.XLOOKUP($D72,customers!$A:$A,customers!G:G," ",0) = 0, "N/A", _xlfn.XLOOKUP($D72,customers!$A:$A,customers!G:G," ",0))</f>
        <v>United States</v>
      </c>
      <c r="J72" t="str">
        <f>IF(_xlfn.XLOOKUP($D72,customers!$A:$A,customers!I:I," ",0) = 0, "N/A", _xlfn.XLOOKUP($D72,customers!$A:$A,customers!I:I," ",0))</f>
        <v>No</v>
      </c>
      <c r="K72" t="str">
        <f>_xlfn.XLOOKUP($E72,products!$A:$A,products!B:B,,0)</f>
        <v>Exc</v>
      </c>
      <c r="L72" t="str">
        <f>_xlfn.XLOOKUP($E72,products!$A:$A,products!C:C,,0)</f>
        <v>L</v>
      </c>
      <c r="M72">
        <f>_xlfn.XLOOKUP($E72,products!$A:$A,products!D:D,,0)</f>
        <v>2.5</v>
      </c>
      <c r="N72">
        <f>_xlfn.XLOOKUP($E72,products!$A:$A,products!E:E,,0)</f>
        <v>34.154999999999994</v>
      </c>
      <c r="O72">
        <f>_xlfn.XLOOKUP($E72,products!$A:$A,products!G:G,,0)</f>
        <v>3.7570499999999996</v>
      </c>
      <c r="P72">
        <f t="shared" si="1"/>
        <v>136.61999999999998</v>
      </c>
    </row>
    <row r="73" spans="1:16" x14ac:dyDescent="0.35">
      <c r="A73" s="2" t="s">
        <v>891</v>
      </c>
      <c r="B73" s="2">
        <v>1</v>
      </c>
      <c r="C73" s="5">
        <v>44200</v>
      </c>
      <c r="D73" s="2" t="s">
        <v>892</v>
      </c>
      <c r="E73" t="s">
        <v>6145</v>
      </c>
      <c r="F73" s="2">
        <v>2</v>
      </c>
      <c r="G73" t="str">
        <f>IF(_xlfn.XLOOKUP($D73,customers!$A:$A,customers!B:B," ",0) = 0, "N/A", _xlfn.XLOOKUP($D73,customers!$A:$A,customers!B:B," ",0))</f>
        <v>Shirlene Edmondson</v>
      </c>
      <c r="H73" t="str">
        <f>IF(_xlfn.XLOOKUP($D73,customers!$A:$A,customers!F:F," ",0) = 0, "N/A", _xlfn.XLOOKUP($D73,customers!$A:$A,customers!F:F," ",0))</f>
        <v>Newmarket on Fergus</v>
      </c>
      <c r="I73" t="str">
        <f>IF(_xlfn.XLOOKUP($D73,customers!$A:$A,customers!G:G," ",0) = 0, "N/A", _xlfn.XLOOKUP($D73,customers!$A:$A,customers!G:G," ",0))</f>
        <v>Ireland</v>
      </c>
      <c r="J73" t="str">
        <f>IF(_xlfn.XLOOKUP($D73,customers!$A:$A,customers!I:I," ",0) = 0, "N/A", _xlfn.XLOOKUP($D73,customers!$A:$A,customers!I:I," ",0))</f>
        <v>No</v>
      </c>
      <c r="K73" t="str">
        <f>_xlfn.XLOOKUP($E73,products!$A:$A,products!B:B,,0)</f>
        <v>Lib</v>
      </c>
      <c r="L73" t="str">
        <f>_xlfn.XLOOKUP($E73,products!$A:$A,products!C:C,,0)</f>
        <v>L</v>
      </c>
      <c r="M73">
        <f>_xlfn.XLOOKUP($E73,products!$A:$A,products!D:D,,0)</f>
        <v>0.2</v>
      </c>
      <c r="N73">
        <f>_xlfn.XLOOKUP($E73,products!$A:$A,products!E:E,,0)</f>
        <v>4.7549999999999999</v>
      </c>
      <c r="O73">
        <f>_xlfn.XLOOKUP($E73,products!$A:$A,products!G:G,,0)</f>
        <v>0.61814999999999998</v>
      </c>
      <c r="P73">
        <f t="shared" si="1"/>
        <v>9.51</v>
      </c>
    </row>
    <row r="74" spans="1:16" x14ac:dyDescent="0.35">
      <c r="A74" s="2" t="s">
        <v>897</v>
      </c>
      <c r="B74" s="2">
        <v>1</v>
      </c>
      <c r="C74" s="5">
        <v>44131</v>
      </c>
      <c r="D74" s="2" t="s">
        <v>898</v>
      </c>
      <c r="E74" t="s">
        <v>6175</v>
      </c>
      <c r="F74" s="2">
        <v>3</v>
      </c>
      <c r="G74" t="str">
        <f>IF(_xlfn.XLOOKUP($D74,customers!$A:$A,customers!B:B," ",0) = 0, "N/A", _xlfn.XLOOKUP($D74,customers!$A:$A,customers!B:B," ",0))</f>
        <v>Aurlie McCarl</v>
      </c>
      <c r="H74" t="str">
        <f>IF(_xlfn.XLOOKUP($D74,customers!$A:$A,customers!F:F," ",0) = 0, "N/A", _xlfn.XLOOKUP($D74,customers!$A:$A,customers!F:F," ",0))</f>
        <v>New Orleans</v>
      </c>
      <c r="I74" t="str">
        <f>IF(_xlfn.XLOOKUP($D74,customers!$A:$A,customers!G:G," ",0) = 0, "N/A", _xlfn.XLOOKUP($D74,customers!$A:$A,customers!G:G," ",0))</f>
        <v>United States</v>
      </c>
      <c r="J74" t="str">
        <f>IF(_xlfn.XLOOKUP($D74,customers!$A:$A,customers!I:I," ",0) = 0, "N/A", _xlfn.XLOOKUP($D74,customers!$A:$A,customers!I:I," ",0))</f>
        <v>No</v>
      </c>
      <c r="K74" t="str">
        <f>_xlfn.XLOOKUP($E74,products!$A:$A,products!B:B,,0)</f>
        <v>Ara</v>
      </c>
      <c r="L74" t="str">
        <f>_xlfn.XLOOKUP($E74,products!$A:$A,products!C:C,,0)</f>
        <v>M</v>
      </c>
      <c r="M74">
        <f>_xlfn.XLOOKUP($E74,products!$A:$A,products!D:D,,0)</f>
        <v>2.5</v>
      </c>
      <c r="N74">
        <f>_xlfn.XLOOKUP($E74,products!$A:$A,products!E:E,,0)</f>
        <v>25.874999999999996</v>
      </c>
      <c r="O74">
        <f>_xlfn.XLOOKUP($E74,products!$A:$A,products!G:G,,0)</f>
        <v>2.3287499999999994</v>
      </c>
      <c r="P74">
        <f t="shared" si="1"/>
        <v>77.624999999999986</v>
      </c>
    </row>
    <row r="75" spans="1:16" x14ac:dyDescent="0.35">
      <c r="A75" s="2" t="s">
        <v>902</v>
      </c>
      <c r="B75" s="2">
        <v>1</v>
      </c>
      <c r="C75" s="5">
        <v>44362</v>
      </c>
      <c r="D75" s="2" t="s">
        <v>903</v>
      </c>
      <c r="E75" t="s">
        <v>6159</v>
      </c>
      <c r="F75" s="2">
        <v>5</v>
      </c>
      <c r="G75" t="str">
        <f>IF(_xlfn.XLOOKUP($D75,customers!$A:$A,customers!B:B," ",0) = 0, "N/A", _xlfn.XLOOKUP($D75,customers!$A:$A,customers!B:B," ",0))</f>
        <v>Alikee Carryer</v>
      </c>
      <c r="H75" t="str">
        <f>IF(_xlfn.XLOOKUP($D75,customers!$A:$A,customers!F:F," ",0) = 0, "N/A", _xlfn.XLOOKUP($D75,customers!$A:$A,customers!F:F," ",0))</f>
        <v>Charlotte</v>
      </c>
      <c r="I75" t="str">
        <f>IF(_xlfn.XLOOKUP($D75,customers!$A:$A,customers!G:G," ",0) = 0, "N/A", _xlfn.XLOOKUP($D75,customers!$A:$A,customers!G:G," ",0))</f>
        <v>United States</v>
      </c>
      <c r="J75" t="str">
        <f>IF(_xlfn.XLOOKUP($D75,customers!$A:$A,customers!I:I," ",0) = 0, "N/A", _xlfn.XLOOKUP($D75,customers!$A:$A,customers!I:I," ",0))</f>
        <v>Yes</v>
      </c>
      <c r="K75" t="str">
        <f>_xlfn.XLOOKUP($E75,products!$A:$A,products!B:B,,0)</f>
        <v>Lib</v>
      </c>
      <c r="L75" t="str">
        <f>_xlfn.XLOOKUP($E75,products!$A:$A,products!C:C,,0)</f>
        <v>M</v>
      </c>
      <c r="M75">
        <f>_xlfn.XLOOKUP($E75,products!$A:$A,products!D:D,,0)</f>
        <v>0.2</v>
      </c>
      <c r="N75">
        <f>_xlfn.XLOOKUP($E75,products!$A:$A,products!E:E,,0)</f>
        <v>4.3650000000000002</v>
      </c>
      <c r="O75">
        <f>_xlfn.XLOOKUP($E75,products!$A:$A,products!G:G,,0)</f>
        <v>0.56745000000000001</v>
      </c>
      <c r="P75">
        <f t="shared" si="1"/>
        <v>21.825000000000003</v>
      </c>
    </row>
    <row r="76" spans="1:16" x14ac:dyDescent="0.35">
      <c r="A76" s="2" t="s">
        <v>907</v>
      </c>
      <c r="B76" s="2">
        <v>1</v>
      </c>
      <c r="C76" s="5">
        <v>44396</v>
      </c>
      <c r="D76" s="2" t="s">
        <v>908</v>
      </c>
      <c r="E76" t="s">
        <v>6176</v>
      </c>
      <c r="F76" s="2">
        <v>2</v>
      </c>
      <c r="G76" t="str">
        <f>IF(_xlfn.XLOOKUP($D76,customers!$A:$A,customers!B:B," ",0) = 0, "N/A", _xlfn.XLOOKUP($D76,customers!$A:$A,customers!B:B," ",0))</f>
        <v>Jennifer Rangall</v>
      </c>
      <c r="H76" t="str">
        <f>IF(_xlfn.XLOOKUP($D76,customers!$A:$A,customers!F:F," ",0) = 0, "N/A", _xlfn.XLOOKUP($D76,customers!$A:$A,customers!F:F," ",0))</f>
        <v>Springfield</v>
      </c>
      <c r="I76" t="str">
        <f>IF(_xlfn.XLOOKUP($D76,customers!$A:$A,customers!G:G," ",0) = 0, "N/A", _xlfn.XLOOKUP($D76,customers!$A:$A,customers!G:G," ",0))</f>
        <v>United States</v>
      </c>
      <c r="J76" t="str">
        <f>IF(_xlfn.XLOOKUP($D76,customers!$A:$A,customers!I:I," ",0) = 0, "N/A", _xlfn.XLOOKUP($D76,customers!$A:$A,customers!I:I," ",0))</f>
        <v>Yes</v>
      </c>
      <c r="K76" t="str">
        <f>_xlfn.XLOOKUP($E76,products!$A:$A,products!B:B,,0)</f>
        <v>Exc</v>
      </c>
      <c r="L76" t="str">
        <f>_xlfn.XLOOKUP($E76,products!$A:$A,products!C:C,,0)</f>
        <v>L</v>
      </c>
      <c r="M76">
        <f>_xlfn.XLOOKUP($E76,products!$A:$A,products!D:D,,0)</f>
        <v>0.5</v>
      </c>
      <c r="N76">
        <f>_xlfn.XLOOKUP($E76,products!$A:$A,products!E:E,,0)</f>
        <v>8.91</v>
      </c>
      <c r="O76">
        <f>_xlfn.XLOOKUP($E76,products!$A:$A,products!G:G,,0)</f>
        <v>0.98009999999999997</v>
      </c>
      <c r="P76">
        <f t="shared" si="1"/>
        <v>17.82</v>
      </c>
    </row>
    <row r="77" spans="1:16" x14ac:dyDescent="0.35">
      <c r="A77" s="2" t="s">
        <v>913</v>
      </c>
      <c r="B77" s="2">
        <v>1</v>
      </c>
      <c r="C77" s="5">
        <v>44400</v>
      </c>
      <c r="D77" s="2" t="s">
        <v>914</v>
      </c>
      <c r="E77" t="s">
        <v>6177</v>
      </c>
      <c r="F77" s="2">
        <v>6</v>
      </c>
      <c r="G77" t="str">
        <f>IF(_xlfn.XLOOKUP($D77,customers!$A:$A,customers!B:B," ",0) = 0, "N/A", _xlfn.XLOOKUP($D77,customers!$A:$A,customers!B:B," ",0))</f>
        <v>Kipper Boorn</v>
      </c>
      <c r="H77" t="str">
        <f>IF(_xlfn.XLOOKUP($D77,customers!$A:$A,customers!F:F," ",0) = 0, "N/A", _xlfn.XLOOKUP($D77,customers!$A:$A,customers!F:F," ",0))</f>
        <v>Listowel</v>
      </c>
      <c r="I77" t="str">
        <f>IF(_xlfn.XLOOKUP($D77,customers!$A:$A,customers!G:G," ",0) = 0, "N/A", _xlfn.XLOOKUP($D77,customers!$A:$A,customers!G:G," ",0))</f>
        <v>Ireland</v>
      </c>
      <c r="J77" t="str">
        <f>IF(_xlfn.XLOOKUP($D77,customers!$A:$A,customers!I:I," ",0) = 0, "N/A", _xlfn.XLOOKUP($D77,customers!$A:$A,customers!I:I," ",0))</f>
        <v>Yes</v>
      </c>
      <c r="K77" t="str">
        <f>_xlfn.XLOOKUP($E77,products!$A:$A,products!B:B,,0)</f>
        <v>Rob</v>
      </c>
      <c r="L77" t="str">
        <f>_xlfn.XLOOKUP($E77,products!$A:$A,products!C:C,,0)</f>
        <v>D</v>
      </c>
      <c r="M77">
        <f>_xlfn.XLOOKUP($E77,products!$A:$A,products!D:D,,0)</f>
        <v>1</v>
      </c>
      <c r="N77">
        <f>_xlfn.XLOOKUP($E77,products!$A:$A,products!E:E,,0)</f>
        <v>8.9499999999999993</v>
      </c>
      <c r="O77">
        <f>_xlfn.XLOOKUP($E77,products!$A:$A,products!G:G,,0)</f>
        <v>0.53699999999999992</v>
      </c>
      <c r="P77">
        <f t="shared" si="1"/>
        <v>53.699999999999996</v>
      </c>
    </row>
    <row r="78" spans="1:16" x14ac:dyDescent="0.35">
      <c r="A78" s="2" t="s">
        <v>919</v>
      </c>
      <c r="B78" s="2">
        <v>1</v>
      </c>
      <c r="C78" s="5">
        <v>43855</v>
      </c>
      <c r="D78" s="2" t="s">
        <v>920</v>
      </c>
      <c r="E78" t="s">
        <v>6178</v>
      </c>
      <c r="F78" s="2">
        <v>1</v>
      </c>
      <c r="G78" t="str">
        <f>IF(_xlfn.XLOOKUP($D78,customers!$A:$A,customers!B:B," ",0) = 0, "N/A", _xlfn.XLOOKUP($D78,customers!$A:$A,customers!B:B," ",0))</f>
        <v>Melania Beadle</v>
      </c>
      <c r="H78" t="str">
        <f>IF(_xlfn.XLOOKUP($D78,customers!$A:$A,customers!F:F," ",0) = 0, "N/A", _xlfn.XLOOKUP($D78,customers!$A:$A,customers!F:F," ",0))</f>
        <v>Moycullen</v>
      </c>
      <c r="I78" t="str">
        <f>IF(_xlfn.XLOOKUP($D78,customers!$A:$A,customers!G:G," ",0) = 0, "N/A", _xlfn.XLOOKUP($D78,customers!$A:$A,customers!G:G," ",0))</f>
        <v>Ireland</v>
      </c>
      <c r="J78" t="str">
        <f>IF(_xlfn.XLOOKUP($D78,customers!$A:$A,customers!I:I," ",0) = 0, "N/A", _xlfn.XLOOKUP($D78,customers!$A:$A,customers!I:I," ",0))</f>
        <v>Yes</v>
      </c>
      <c r="K78" t="str">
        <f>_xlfn.XLOOKUP($E78,products!$A:$A,products!B:B,,0)</f>
        <v>Rob</v>
      </c>
      <c r="L78" t="str">
        <f>_xlfn.XLOOKUP($E78,products!$A:$A,products!C:C,,0)</f>
        <v>L</v>
      </c>
      <c r="M78">
        <f>_xlfn.XLOOKUP($E78,products!$A:$A,products!D:D,,0)</f>
        <v>0.2</v>
      </c>
      <c r="N78">
        <f>_xlfn.XLOOKUP($E78,products!$A:$A,products!E:E,,0)</f>
        <v>3.5849999999999995</v>
      </c>
      <c r="O78">
        <f>_xlfn.XLOOKUP($E78,products!$A:$A,products!G:G,,0)</f>
        <v>0.21509999999999996</v>
      </c>
      <c r="P78">
        <f t="shared" si="1"/>
        <v>3.5849999999999995</v>
      </c>
    </row>
    <row r="79" spans="1:16" x14ac:dyDescent="0.35">
      <c r="A79" s="2" t="s">
        <v>924</v>
      </c>
      <c r="B79" s="2">
        <v>1</v>
      </c>
      <c r="C79" s="5">
        <v>43594</v>
      </c>
      <c r="D79" s="2" t="s">
        <v>925</v>
      </c>
      <c r="E79" t="s">
        <v>6153</v>
      </c>
      <c r="F79" s="2">
        <v>2</v>
      </c>
      <c r="G79" t="str">
        <f>IF(_xlfn.XLOOKUP($D79,customers!$A:$A,customers!B:B," ",0) = 0, "N/A", _xlfn.XLOOKUP($D79,customers!$A:$A,customers!B:B," ",0))</f>
        <v>Colene Elgey</v>
      </c>
      <c r="H79" t="str">
        <f>IF(_xlfn.XLOOKUP($D79,customers!$A:$A,customers!F:F," ",0) = 0, "N/A", _xlfn.XLOOKUP($D79,customers!$A:$A,customers!F:F," ",0))</f>
        <v>Midland</v>
      </c>
      <c r="I79" t="str">
        <f>IF(_xlfn.XLOOKUP($D79,customers!$A:$A,customers!G:G," ",0) = 0, "N/A", _xlfn.XLOOKUP($D79,customers!$A:$A,customers!G:G," ",0))</f>
        <v>United States</v>
      </c>
      <c r="J79" t="str">
        <f>IF(_xlfn.XLOOKUP($D79,customers!$A:$A,customers!I:I," ",0) = 0, "N/A", _xlfn.XLOOKUP($D79,customers!$A:$A,customers!I:I," ",0))</f>
        <v>No</v>
      </c>
      <c r="K79" t="str">
        <f>_xlfn.XLOOKUP($E79,products!$A:$A,products!B:B,,0)</f>
        <v>Exc</v>
      </c>
      <c r="L79" t="str">
        <f>_xlfn.XLOOKUP($E79,products!$A:$A,products!C:C,,0)</f>
        <v>D</v>
      </c>
      <c r="M79">
        <f>_xlfn.XLOOKUP($E79,products!$A:$A,products!D:D,,0)</f>
        <v>0.2</v>
      </c>
      <c r="N79">
        <f>_xlfn.XLOOKUP($E79,products!$A:$A,products!E:E,,0)</f>
        <v>3.645</v>
      </c>
      <c r="O79">
        <f>_xlfn.XLOOKUP($E79,products!$A:$A,products!G:G,,0)</f>
        <v>0.40095000000000003</v>
      </c>
      <c r="P79">
        <f t="shared" si="1"/>
        <v>7.29</v>
      </c>
    </row>
    <row r="80" spans="1:16" x14ac:dyDescent="0.35">
      <c r="A80" s="2" t="s">
        <v>930</v>
      </c>
      <c r="B80" s="2">
        <v>1</v>
      </c>
      <c r="C80" s="5">
        <v>43920</v>
      </c>
      <c r="D80" s="2" t="s">
        <v>931</v>
      </c>
      <c r="E80" t="s">
        <v>6157</v>
      </c>
      <c r="F80" s="2">
        <v>6</v>
      </c>
      <c r="G80" t="str">
        <f>IF(_xlfn.XLOOKUP($D80,customers!$A:$A,customers!B:B," ",0) = 0, "N/A", _xlfn.XLOOKUP($D80,customers!$A:$A,customers!B:B," ",0))</f>
        <v>Lothaire Mizzi</v>
      </c>
      <c r="H80" t="str">
        <f>IF(_xlfn.XLOOKUP($D80,customers!$A:$A,customers!F:F," ",0) = 0, "N/A", _xlfn.XLOOKUP($D80,customers!$A:$A,customers!F:F," ",0))</f>
        <v>Dallas</v>
      </c>
      <c r="I80" t="str">
        <f>IF(_xlfn.XLOOKUP($D80,customers!$A:$A,customers!G:G," ",0) = 0, "N/A", _xlfn.XLOOKUP($D80,customers!$A:$A,customers!G:G," ",0))</f>
        <v>United States</v>
      </c>
      <c r="J80" t="str">
        <f>IF(_xlfn.XLOOKUP($D80,customers!$A:$A,customers!I:I," ",0) = 0, "N/A", _xlfn.XLOOKUP($D80,customers!$A:$A,customers!I:I," ",0))</f>
        <v>Yes</v>
      </c>
      <c r="K80" t="str">
        <f>_xlfn.XLOOKUP($E80,products!$A:$A,products!B:B,,0)</f>
        <v>Ara</v>
      </c>
      <c r="L80" t="str">
        <f>_xlfn.XLOOKUP($E80,products!$A:$A,products!C:C,,0)</f>
        <v>M</v>
      </c>
      <c r="M80">
        <f>_xlfn.XLOOKUP($E80,products!$A:$A,products!D:D,,0)</f>
        <v>0.5</v>
      </c>
      <c r="N80">
        <f>_xlfn.XLOOKUP($E80,products!$A:$A,products!E:E,,0)</f>
        <v>6.75</v>
      </c>
      <c r="O80">
        <f>_xlfn.XLOOKUP($E80,products!$A:$A,products!G:G,,0)</f>
        <v>0.60749999999999993</v>
      </c>
      <c r="P80">
        <f t="shared" si="1"/>
        <v>40.5</v>
      </c>
    </row>
    <row r="81" spans="1:16" x14ac:dyDescent="0.35">
      <c r="A81" s="2" t="s">
        <v>936</v>
      </c>
      <c r="B81" s="2">
        <v>1</v>
      </c>
      <c r="C81" s="5">
        <v>44633</v>
      </c>
      <c r="D81" s="2" t="s">
        <v>937</v>
      </c>
      <c r="E81" t="s">
        <v>6179</v>
      </c>
      <c r="F81" s="2">
        <v>4</v>
      </c>
      <c r="G81" t="str">
        <f>IF(_xlfn.XLOOKUP($D81,customers!$A:$A,customers!B:B," ",0) = 0, "N/A", _xlfn.XLOOKUP($D81,customers!$A:$A,customers!B:B," ",0))</f>
        <v>Cletis Giacomazzo</v>
      </c>
      <c r="H81" t="str">
        <f>IF(_xlfn.XLOOKUP($D81,customers!$A:$A,customers!F:F," ",0) = 0, "N/A", _xlfn.XLOOKUP($D81,customers!$A:$A,customers!F:F," ",0))</f>
        <v>Dulles</v>
      </c>
      <c r="I81" t="str">
        <f>IF(_xlfn.XLOOKUP($D81,customers!$A:$A,customers!G:G," ",0) = 0, "N/A", _xlfn.XLOOKUP($D81,customers!$A:$A,customers!G:G," ",0))</f>
        <v>United States</v>
      </c>
      <c r="J81" t="str">
        <f>IF(_xlfn.XLOOKUP($D81,customers!$A:$A,customers!I:I," ",0) = 0, "N/A", _xlfn.XLOOKUP($D81,customers!$A:$A,customers!I:I," ",0))</f>
        <v>No</v>
      </c>
      <c r="K81" t="str">
        <f>_xlfn.XLOOKUP($E81,products!$A:$A,products!B:B,,0)</f>
        <v>Rob</v>
      </c>
      <c r="L81" t="str">
        <f>_xlfn.XLOOKUP($E81,products!$A:$A,products!C:C,,0)</f>
        <v>L</v>
      </c>
      <c r="M81">
        <f>_xlfn.XLOOKUP($E81,products!$A:$A,products!D:D,,0)</f>
        <v>1</v>
      </c>
      <c r="N81">
        <f>_xlfn.XLOOKUP($E81,products!$A:$A,products!E:E,,0)</f>
        <v>11.95</v>
      </c>
      <c r="O81">
        <f>_xlfn.XLOOKUP($E81,products!$A:$A,products!G:G,,0)</f>
        <v>0.71699999999999997</v>
      </c>
      <c r="P81">
        <f t="shared" si="1"/>
        <v>47.8</v>
      </c>
    </row>
    <row r="82" spans="1:16" x14ac:dyDescent="0.35">
      <c r="A82" s="2" t="s">
        <v>942</v>
      </c>
      <c r="B82" s="2">
        <v>1</v>
      </c>
      <c r="C82" s="5">
        <v>43572</v>
      </c>
      <c r="D82" s="2" t="s">
        <v>943</v>
      </c>
      <c r="E82" t="s">
        <v>6180</v>
      </c>
      <c r="F82" s="2">
        <v>5</v>
      </c>
      <c r="G82" t="str">
        <f>IF(_xlfn.XLOOKUP($D82,customers!$A:$A,customers!B:B," ",0) = 0, "N/A", _xlfn.XLOOKUP($D82,customers!$A:$A,customers!B:B," ",0))</f>
        <v>Ami Arnow</v>
      </c>
      <c r="H82" t="str">
        <f>IF(_xlfn.XLOOKUP($D82,customers!$A:$A,customers!F:F," ",0) = 0, "N/A", _xlfn.XLOOKUP($D82,customers!$A:$A,customers!F:F," ",0))</f>
        <v>Oakland</v>
      </c>
      <c r="I82" t="str">
        <f>IF(_xlfn.XLOOKUP($D82,customers!$A:$A,customers!G:G," ",0) = 0, "N/A", _xlfn.XLOOKUP($D82,customers!$A:$A,customers!G:G," ",0))</f>
        <v>United States</v>
      </c>
      <c r="J82" t="str">
        <f>IF(_xlfn.XLOOKUP($D82,customers!$A:$A,customers!I:I," ",0) = 0, "N/A", _xlfn.XLOOKUP($D82,customers!$A:$A,customers!I:I," ",0))</f>
        <v>Yes</v>
      </c>
      <c r="K82" t="str">
        <f>_xlfn.XLOOKUP($E82,products!$A:$A,products!B:B,,0)</f>
        <v>Ara</v>
      </c>
      <c r="L82" t="str">
        <f>_xlfn.XLOOKUP($E82,products!$A:$A,products!C:C,,0)</f>
        <v>L</v>
      </c>
      <c r="M82">
        <f>_xlfn.XLOOKUP($E82,products!$A:$A,products!D:D,,0)</f>
        <v>0.5</v>
      </c>
      <c r="N82">
        <f>_xlfn.XLOOKUP($E82,products!$A:$A,products!E:E,,0)</f>
        <v>7.77</v>
      </c>
      <c r="O82">
        <f>_xlfn.XLOOKUP($E82,products!$A:$A,products!G:G,,0)</f>
        <v>0.69929999999999992</v>
      </c>
      <c r="P82">
        <f t="shared" si="1"/>
        <v>38.849999999999994</v>
      </c>
    </row>
    <row r="83" spans="1:16" x14ac:dyDescent="0.35">
      <c r="A83" s="2" t="s">
        <v>948</v>
      </c>
      <c r="B83" s="2">
        <v>1</v>
      </c>
      <c r="C83" s="5">
        <v>43763</v>
      </c>
      <c r="D83" s="2" t="s">
        <v>949</v>
      </c>
      <c r="E83" t="s">
        <v>6164</v>
      </c>
      <c r="F83" s="2">
        <v>3</v>
      </c>
      <c r="G83" t="str">
        <f>IF(_xlfn.XLOOKUP($D83,customers!$A:$A,customers!B:B," ",0) = 0, "N/A", _xlfn.XLOOKUP($D83,customers!$A:$A,customers!B:B," ",0))</f>
        <v>Sheppard Yann</v>
      </c>
      <c r="H83" t="str">
        <f>IF(_xlfn.XLOOKUP($D83,customers!$A:$A,customers!F:F," ",0) = 0, "N/A", _xlfn.XLOOKUP($D83,customers!$A:$A,customers!F:F," ",0))</f>
        <v>Colorado Springs</v>
      </c>
      <c r="I83" t="str">
        <f>IF(_xlfn.XLOOKUP($D83,customers!$A:$A,customers!G:G," ",0) = 0, "N/A", _xlfn.XLOOKUP($D83,customers!$A:$A,customers!G:G," ",0))</f>
        <v>United States</v>
      </c>
      <c r="J83" t="str">
        <f>IF(_xlfn.XLOOKUP($D83,customers!$A:$A,customers!I:I," ",0) = 0, "N/A", _xlfn.XLOOKUP($D83,customers!$A:$A,customers!I:I," ",0))</f>
        <v>Yes</v>
      </c>
      <c r="K83" t="str">
        <f>_xlfn.XLOOKUP($E83,products!$A:$A,products!B:B,,0)</f>
        <v>Lib</v>
      </c>
      <c r="L83" t="str">
        <f>_xlfn.XLOOKUP($E83,products!$A:$A,products!C:C,,0)</f>
        <v>L</v>
      </c>
      <c r="M83">
        <f>_xlfn.XLOOKUP($E83,products!$A:$A,products!D:D,,0)</f>
        <v>2.5</v>
      </c>
      <c r="N83">
        <f>_xlfn.XLOOKUP($E83,products!$A:$A,products!E:E,,0)</f>
        <v>36.454999999999998</v>
      </c>
      <c r="O83">
        <f>_xlfn.XLOOKUP($E83,products!$A:$A,products!G:G,,0)</f>
        <v>4.7391499999999995</v>
      </c>
      <c r="P83">
        <f t="shared" si="1"/>
        <v>109.36499999999999</v>
      </c>
    </row>
    <row r="84" spans="1:16" x14ac:dyDescent="0.35">
      <c r="A84" s="2" t="s">
        <v>954</v>
      </c>
      <c r="B84" s="2">
        <v>1</v>
      </c>
      <c r="C84" s="5">
        <v>43721</v>
      </c>
      <c r="D84" s="2" t="s">
        <v>955</v>
      </c>
      <c r="E84" t="s">
        <v>6181</v>
      </c>
      <c r="F84" s="2">
        <v>3</v>
      </c>
      <c r="G84" t="str">
        <f>IF(_xlfn.XLOOKUP($D84,customers!$A:$A,customers!B:B," ",0) = 0, "N/A", _xlfn.XLOOKUP($D84,customers!$A:$A,customers!B:B," ",0))</f>
        <v>Bunny Naulls</v>
      </c>
      <c r="H84" t="str">
        <f>IF(_xlfn.XLOOKUP($D84,customers!$A:$A,customers!F:F," ",0) = 0, "N/A", _xlfn.XLOOKUP($D84,customers!$A:$A,customers!F:F," ",0))</f>
        <v>Adare</v>
      </c>
      <c r="I84" t="str">
        <f>IF(_xlfn.XLOOKUP($D84,customers!$A:$A,customers!G:G," ",0) = 0, "N/A", _xlfn.XLOOKUP($D84,customers!$A:$A,customers!G:G," ",0))</f>
        <v>Ireland</v>
      </c>
      <c r="J84" t="str">
        <f>IF(_xlfn.XLOOKUP($D84,customers!$A:$A,customers!I:I," ",0) = 0, "N/A", _xlfn.XLOOKUP($D84,customers!$A:$A,customers!I:I," ",0))</f>
        <v>Yes</v>
      </c>
      <c r="K84" t="str">
        <f>_xlfn.XLOOKUP($E84,products!$A:$A,products!B:B,,0)</f>
        <v>Lib</v>
      </c>
      <c r="L84" t="str">
        <f>_xlfn.XLOOKUP($E84,products!$A:$A,products!C:C,,0)</f>
        <v>M</v>
      </c>
      <c r="M84">
        <f>_xlfn.XLOOKUP($E84,products!$A:$A,products!D:D,,0)</f>
        <v>2.5</v>
      </c>
      <c r="N84">
        <f>_xlfn.XLOOKUP($E84,products!$A:$A,products!E:E,,0)</f>
        <v>33.464999999999996</v>
      </c>
      <c r="O84">
        <f>_xlfn.XLOOKUP($E84,products!$A:$A,products!G:G,,0)</f>
        <v>4.3504499999999995</v>
      </c>
      <c r="P84">
        <f t="shared" si="1"/>
        <v>100.39499999999998</v>
      </c>
    </row>
    <row r="85" spans="1:16" x14ac:dyDescent="0.35">
      <c r="A85" s="2" t="s">
        <v>960</v>
      </c>
      <c r="B85" s="2">
        <v>1</v>
      </c>
      <c r="C85" s="5">
        <v>43933</v>
      </c>
      <c r="D85" s="2" t="s">
        <v>961</v>
      </c>
      <c r="E85" t="s">
        <v>6149</v>
      </c>
      <c r="F85" s="2">
        <v>4</v>
      </c>
      <c r="G85" t="str">
        <f>IF(_xlfn.XLOOKUP($D85,customers!$A:$A,customers!B:B," ",0) = 0, "N/A", _xlfn.XLOOKUP($D85,customers!$A:$A,customers!B:B," ",0))</f>
        <v>Hally Lorait</v>
      </c>
      <c r="H85" t="str">
        <f>IF(_xlfn.XLOOKUP($D85,customers!$A:$A,customers!F:F," ",0) = 0, "N/A", _xlfn.XLOOKUP($D85,customers!$A:$A,customers!F:F," ",0))</f>
        <v>Buffalo</v>
      </c>
      <c r="I85" t="str">
        <f>IF(_xlfn.XLOOKUP($D85,customers!$A:$A,customers!G:G," ",0) = 0, "N/A", _xlfn.XLOOKUP($D85,customers!$A:$A,customers!G:G," ",0))</f>
        <v>United States</v>
      </c>
      <c r="J85" t="str">
        <f>IF(_xlfn.XLOOKUP($D85,customers!$A:$A,customers!I:I," ",0) = 0, "N/A", _xlfn.XLOOKUP($D85,customers!$A:$A,customers!I:I," ",0))</f>
        <v>Yes</v>
      </c>
      <c r="K85" t="str">
        <f>_xlfn.XLOOKUP($E85,products!$A:$A,products!B:B,,0)</f>
        <v>Rob</v>
      </c>
      <c r="L85" t="str">
        <f>_xlfn.XLOOKUP($E85,products!$A:$A,products!C:C,,0)</f>
        <v>D</v>
      </c>
      <c r="M85">
        <f>_xlfn.XLOOKUP($E85,products!$A:$A,products!D:D,,0)</f>
        <v>2.5</v>
      </c>
      <c r="N85">
        <f>_xlfn.XLOOKUP($E85,products!$A:$A,products!E:E,,0)</f>
        <v>20.584999999999997</v>
      </c>
      <c r="O85">
        <f>_xlfn.XLOOKUP($E85,products!$A:$A,products!G:G,,0)</f>
        <v>1.2350999999999999</v>
      </c>
      <c r="P85">
        <f t="shared" si="1"/>
        <v>82.339999999999989</v>
      </c>
    </row>
    <row r="86" spans="1:16" x14ac:dyDescent="0.35">
      <c r="A86" s="2" t="s">
        <v>965</v>
      </c>
      <c r="B86" s="2">
        <v>1</v>
      </c>
      <c r="C86" s="5">
        <v>43783</v>
      </c>
      <c r="D86" s="2" t="s">
        <v>966</v>
      </c>
      <c r="E86" t="s">
        <v>6161</v>
      </c>
      <c r="F86" s="2">
        <v>1</v>
      </c>
      <c r="G86" t="str">
        <f>IF(_xlfn.XLOOKUP($D86,customers!$A:$A,customers!B:B," ",0) = 0, "N/A", _xlfn.XLOOKUP($D86,customers!$A:$A,customers!B:B," ",0))</f>
        <v>Zaccaria Sherewood</v>
      </c>
      <c r="H86" t="str">
        <f>IF(_xlfn.XLOOKUP($D86,customers!$A:$A,customers!F:F," ",0) = 0, "N/A", _xlfn.XLOOKUP($D86,customers!$A:$A,customers!F:F," ",0))</f>
        <v>Fresno</v>
      </c>
      <c r="I86" t="str">
        <f>IF(_xlfn.XLOOKUP($D86,customers!$A:$A,customers!G:G," ",0) = 0, "N/A", _xlfn.XLOOKUP($D86,customers!$A:$A,customers!G:G," ",0))</f>
        <v>United States</v>
      </c>
      <c r="J86" t="str">
        <f>IF(_xlfn.XLOOKUP($D86,customers!$A:$A,customers!I:I," ",0) = 0, "N/A", _xlfn.XLOOKUP($D86,customers!$A:$A,customers!I:I," ",0))</f>
        <v>No</v>
      </c>
      <c r="K86" t="str">
        <f>_xlfn.XLOOKUP($E86,products!$A:$A,products!B:B,,0)</f>
        <v>Lib</v>
      </c>
      <c r="L86" t="str">
        <f>_xlfn.XLOOKUP($E86,products!$A:$A,products!C:C,,0)</f>
        <v>L</v>
      </c>
      <c r="M86">
        <f>_xlfn.XLOOKUP($E86,products!$A:$A,products!D:D,,0)</f>
        <v>0.5</v>
      </c>
      <c r="N86">
        <f>_xlfn.XLOOKUP($E86,products!$A:$A,products!E:E,,0)</f>
        <v>9.51</v>
      </c>
      <c r="O86">
        <f>_xlfn.XLOOKUP($E86,products!$A:$A,products!G:G,,0)</f>
        <v>1.2363</v>
      </c>
      <c r="P86">
        <f t="shared" si="1"/>
        <v>9.51</v>
      </c>
    </row>
    <row r="87" spans="1:16" x14ac:dyDescent="0.35">
      <c r="A87" s="2" t="s">
        <v>971</v>
      </c>
      <c r="B87" s="2">
        <v>1</v>
      </c>
      <c r="C87" s="5">
        <v>43664</v>
      </c>
      <c r="D87" s="2" t="s">
        <v>972</v>
      </c>
      <c r="E87" t="s">
        <v>6182</v>
      </c>
      <c r="F87" s="2">
        <v>3</v>
      </c>
      <c r="G87" t="str">
        <f>IF(_xlfn.XLOOKUP($D87,customers!$A:$A,customers!B:B," ",0) = 0, "N/A", _xlfn.XLOOKUP($D87,customers!$A:$A,customers!B:B," ",0))</f>
        <v>Jeffrey Dufaire</v>
      </c>
      <c r="H87" t="str">
        <f>IF(_xlfn.XLOOKUP($D87,customers!$A:$A,customers!F:F," ",0) = 0, "N/A", _xlfn.XLOOKUP($D87,customers!$A:$A,customers!F:F," ",0))</f>
        <v>Fort Worth</v>
      </c>
      <c r="I87" t="str">
        <f>IF(_xlfn.XLOOKUP($D87,customers!$A:$A,customers!G:G," ",0) = 0, "N/A", _xlfn.XLOOKUP($D87,customers!$A:$A,customers!G:G," ",0))</f>
        <v>United States</v>
      </c>
      <c r="J87" t="str">
        <f>IF(_xlfn.XLOOKUP($D87,customers!$A:$A,customers!I:I," ",0) = 0, "N/A", _xlfn.XLOOKUP($D87,customers!$A:$A,customers!I:I," ",0))</f>
        <v>No</v>
      </c>
      <c r="K87" t="str">
        <f>_xlfn.XLOOKUP($E87,products!$A:$A,products!B:B,,0)</f>
        <v>Ara</v>
      </c>
      <c r="L87" t="str">
        <f>_xlfn.XLOOKUP($E87,products!$A:$A,products!C:C,,0)</f>
        <v>L</v>
      </c>
      <c r="M87">
        <f>_xlfn.XLOOKUP($E87,products!$A:$A,products!D:D,,0)</f>
        <v>2.5</v>
      </c>
      <c r="N87">
        <f>_xlfn.XLOOKUP($E87,products!$A:$A,products!E:E,,0)</f>
        <v>29.784999999999997</v>
      </c>
      <c r="O87">
        <f>_xlfn.XLOOKUP($E87,products!$A:$A,products!G:G,,0)</f>
        <v>2.6806499999999995</v>
      </c>
      <c r="P87">
        <f t="shared" si="1"/>
        <v>89.35499999999999</v>
      </c>
    </row>
    <row r="88" spans="1:16" x14ac:dyDescent="0.35">
      <c r="A88" s="2" t="s">
        <v>971</v>
      </c>
      <c r="B88" s="2">
        <v>1</v>
      </c>
      <c r="C88" s="5">
        <v>43664</v>
      </c>
      <c r="D88" s="2" t="s">
        <v>972</v>
      </c>
      <c r="E88" t="s">
        <v>6154</v>
      </c>
      <c r="F88" s="2">
        <v>4</v>
      </c>
      <c r="G88" t="str">
        <f>IF(_xlfn.XLOOKUP($D88,customers!$A:$A,customers!B:B," ",0) = 0, "N/A", _xlfn.XLOOKUP($D88,customers!$A:$A,customers!B:B," ",0))</f>
        <v>Jeffrey Dufaire</v>
      </c>
      <c r="H88" t="str">
        <f>IF(_xlfn.XLOOKUP($D88,customers!$A:$A,customers!F:F," ",0) = 0, "N/A", _xlfn.XLOOKUP($D88,customers!$A:$A,customers!F:F," ",0))</f>
        <v>Fort Worth</v>
      </c>
      <c r="I88" t="str">
        <f>IF(_xlfn.XLOOKUP($D88,customers!$A:$A,customers!G:G," ",0) = 0, "N/A", _xlfn.XLOOKUP($D88,customers!$A:$A,customers!G:G," ",0))</f>
        <v>United States</v>
      </c>
      <c r="J88" t="str">
        <f>IF(_xlfn.XLOOKUP($D88,customers!$A:$A,customers!I:I," ",0) = 0, "N/A", _xlfn.XLOOKUP($D88,customers!$A:$A,customers!I:I," ",0))</f>
        <v>No</v>
      </c>
      <c r="K88" t="str">
        <f>_xlfn.XLOOKUP($E88,products!$A:$A,products!B:B,,0)</f>
        <v>Ara</v>
      </c>
      <c r="L88" t="str">
        <f>_xlfn.XLOOKUP($E88,products!$A:$A,products!C:C,,0)</f>
        <v>D</v>
      </c>
      <c r="M88">
        <f>_xlfn.XLOOKUP($E88,products!$A:$A,products!D:D,,0)</f>
        <v>0.2</v>
      </c>
      <c r="N88">
        <f>_xlfn.XLOOKUP($E88,products!$A:$A,products!E:E,,0)</f>
        <v>2.9849999999999999</v>
      </c>
      <c r="O88">
        <f>_xlfn.XLOOKUP($E88,products!$A:$A,products!G:G,,0)</f>
        <v>0.26865</v>
      </c>
      <c r="P88">
        <f t="shared" si="1"/>
        <v>11.94</v>
      </c>
    </row>
    <row r="89" spans="1:16" x14ac:dyDescent="0.35">
      <c r="A89" s="2" t="s">
        <v>980</v>
      </c>
      <c r="B89" s="2">
        <v>1</v>
      </c>
      <c r="C89" s="5">
        <v>44289</v>
      </c>
      <c r="D89" s="2" t="s">
        <v>981</v>
      </c>
      <c r="E89" t="s">
        <v>6155</v>
      </c>
      <c r="F89" s="2">
        <v>3</v>
      </c>
      <c r="G89" t="str">
        <f>IF(_xlfn.XLOOKUP($D89,customers!$A:$A,customers!B:B," ",0) = 0, "N/A", _xlfn.XLOOKUP($D89,customers!$A:$A,customers!B:B," ",0))</f>
        <v>Beitris Keaveney</v>
      </c>
      <c r="H89" t="str">
        <f>IF(_xlfn.XLOOKUP($D89,customers!$A:$A,customers!F:F," ",0) = 0, "N/A", _xlfn.XLOOKUP($D89,customers!$A:$A,customers!F:F," ",0))</f>
        <v>Beaumont</v>
      </c>
      <c r="I89" t="str">
        <f>IF(_xlfn.XLOOKUP($D89,customers!$A:$A,customers!G:G," ",0) = 0, "N/A", _xlfn.XLOOKUP($D89,customers!$A:$A,customers!G:G," ",0))</f>
        <v>United States</v>
      </c>
      <c r="J89" t="str">
        <f>IF(_xlfn.XLOOKUP($D89,customers!$A:$A,customers!I:I," ",0) = 0, "N/A", _xlfn.XLOOKUP($D89,customers!$A:$A,customers!I:I," ",0))</f>
        <v>No</v>
      </c>
      <c r="K89" t="str">
        <f>_xlfn.XLOOKUP($E89,products!$A:$A,products!B:B,,0)</f>
        <v>Ara</v>
      </c>
      <c r="L89" t="str">
        <f>_xlfn.XLOOKUP($E89,products!$A:$A,products!C:C,,0)</f>
        <v>M</v>
      </c>
      <c r="M89">
        <f>_xlfn.XLOOKUP($E89,products!$A:$A,products!D:D,,0)</f>
        <v>1</v>
      </c>
      <c r="N89">
        <f>_xlfn.XLOOKUP($E89,products!$A:$A,products!E:E,,0)</f>
        <v>11.25</v>
      </c>
      <c r="O89">
        <f>_xlfn.XLOOKUP($E89,products!$A:$A,products!G:G,,0)</f>
        <v>1.0125</v>
      </c>
      <c r="P89">
        <f t="shared" si="1"/>
        <v>33.75</v>
      </c>
    </row>
    <row r="90" spans="1:16" x14ac:dyDescent="0.35">
      <c r="A90" s="2" t="s">
        <v>985</v>
      </c>
      <c r="B90" s="2">
        <v>1</v>
      </c>
      <c r="C90" s="5">
        <v>44284</v>
      </c>
      <c r="D90" s="2" t="s">
        <v>986</v>
      </c>
      <c r="E90" t="s">
        <v>6179</v>
      </c>
      <c r="F90" s="2">
        <v>3</v>
      </c>
      <c r="G90" t="str">
        <f>IF(_xlfn.XLOOKUP($D90,customers!$A:$A,customers!B:B," ",0) = 0, "N/A", _xlfn.XLOOKUP($D90,customers!$A:$A,customers!B:B," ",0))</f>
        <v>Elna Grise</v>
      </c>
      <c r="H90" t="str">
        <f>IF(_xlfn.XLOOKUP($D90,customers!$A:$A,customers!F:F," ",0) = 0, "N/A", _xlfn.XLOOKUP($D90,customers!$A:$A,customers!F:F," ",0))</f>
        <v>Reno</v>
      </c>
      <c r="I90" t="str">
        <f>IF(_xlfn.XLOOKUP($D90,customers!$A:$A,customers!G:G," ",0) = 0, "N/A", _xlfn.XLOOKUP($D90,customers!$A:$A,customers!G:G," ",0))</f>
        <v>United States</v>
      </c>
      <c r="J90" t="str">
        <f>IF(_xlfn.XLOOKUP($D90,customers!$A:$A,customers!I:I," ",0) = 0, "N/A", _xlfn.XLOOKUP($D90,customers!$A:$A,customers!I:I," ",0))</f>
        <v>No</v>
      </c>
      <c r="K90" t="str">
        <f>_xlfn.XLOOKUP($E90,products!$A:$A,products!B:B,,0)</f>
        <v>Rob</v>
      </c>
      <c r="L90" t="str">
        <f>_xlfn.XLOOKUP($E90,products!$A:$A,products!C:C,,0)</f>
        <v>L</v>
      </c>
      <c r="M90">
        <f>_xlfn.XLOOKUP($E90,products!$A:$A,products!D:D,,0)</f>
        <v>1</v>
      </c>
      <c r="N90">
        <f>_xlfn.XLOOKUP($E90,products!$A:$A,products!E:E,,0)</f>
        <v>11.95</v>
      </c>
      <c r="O90">
        <f>_xlfn.XLOOKUP($E90,products!$A:$A,products!G:G,,0)</f>
        <v>0.71699999999999997</v>
      </c>
      <c r="P90">
        <f t="shared" si="1"/>
        <v>35.849999999999994</v>
      </c>
    </row>
    <row r="91" spans="1:16" x14ac:dyDescent="0.35">
      <c r="A91" s="2" t="s">
        <v>990</v>
      </c>
      <c r="B91" s="2">
        <v>1</v>
      </c>
      <c r="C91" s="5">
        <v>44545</v>
      </c>
      <c r="D91" s="2" t="s">
        <v>991</v>
      </c>
      <c r="E91" t="s">
        <v>6140</v>
      </c>
      <c r="F91" s="2">
        <v>6</v>
      </c>
      <c r="G91" t="str">
        <f>IF(_xlfn.XLOOKUP($D91,customers!$A:$A,customers!B:B," ",0) = 0, "N/A", _xlfn.XLOOKUP($D91,customers!$A:$A,customers!B:B," ",0))</f>
        <v>Torie Gottelier</v>
      </c>
      <c r="H91" t="str">
        <f>IF(_xlfn.XLOOKUP($D91,customers!$A:$A,customers!F:F," ",0) = 0, "N/A", _xlfn.XLOOKUP($D91,customers!$A:$A,customers!F:F," ",0))</f>
        <v>Kansas City</v>
      </c>
      <c r="I91" t="str">
        <f>IF(_xlfn.XLOOKUP($D91,customers!$A:$A,customers!G:G," ",0) = 0, "N/A", _xlfn.XLOOKUP($D91,customers!$A:$A,customers!G:G," ",0))</f>
        <v>United States</v>
      </c>
      <c r="J91" t="str">
        <f>IF(_xlfn.XLOOKUP($D91,customers!$A:$A,customers!I:I," ",0) = 0, "N/A", _xlfn.XLOOKUP($D91,customers!$A:$A,customers!I:I," ",0))</f>
        <v>No</v>
      </c>
      <c r="K91" t="str">
        <f>_xlfn.XLOOKUP($E91,products!$A:$A,products!B:B,,0)</f>
        <v>Ara</v>
      </c>
      <c r="L91" t="str">
        <f>_xlfn.XLOOKUP($E91,products!$A:$A,products!C:C,,0)</f>
        <v>L</v>
      </c>
      <c r="M91">
        <f>_xlfn.XLOOKUP($E91,products!$A:$A,products!D:D,,0)</f>
        <v>1</v>
      </c>
      <c r="N91">
        <f>_xlfn.XLOOKUP($E91,products!$A:$A,products!E:E,,0)</f>
        <v>12.95</v>
      </c>
      <c r="O91">
        <f>_xlfn.XLOOKUP($E91,products!$A:$A,products!G:G,,0)</f>
        <v>1.1655</v>
      </c>
      <c r="P91">
        <f t="shared" si="1"/>
        <v>77.699999999999989</v>
      </c>
    </row>
    <row r="92" spans="1:16" x14ac:dyDescent="0.35">
      <c r="A92" s="2" t="s">
        <v>996</v>
      </c>
      <c r="B92" s="2">
        <v>1</v>
      </c>
      <c r="C92" s="5">
        <v>43971</v>
      </c>
      <c r="D92" s="2" t="s">
        <v>997</v>
      </c>
      <c r="E92" t="s">
        <v>6140</v>
      </c>
      <c r="F92" s="2">
        <v>4</v>
      </c>
      <c r="G92" t="str">
        <f>IF(_xlfn.XLOOKUP($D92,customers!$A:$A,customers!B:B," ",0) = 0, "N/A", _xlfn.XLOOKUP($D92,customers!$A:$A,customers!B:B," ",0))</f>
        <v>Loydie Langlais</v>
      </c>
      <c r="H92" t="str">
        <f>IF(_xlfn.XLOOKUP($D92,customers!$A:$A,customers!F:F," ",0) = 0, "N/A", _xlfn.XLOOKUP($D92,customers!$A:$A,customers!F:F," ",0))</f>
        <v>Crumlin</v>
      </c>
      <c r="I92" t="str">
        <f>IF(_xlfn.XLOOKUP($D92,customers!$A:$A,customers!G:G," ",0) = 0, "N/A", _xlfn.XLOOKUP($D92,customers!$A:$A,customers!G:G," ",0))</f>
        <v>Ireland</v>
      </c>
      <c r="J92" t="str">
        <f>IF(_xlfn.XLOOKUP($D92,customers!$A:$A,customers!I:I," ",0) = 0, "N/A", _xlfn.XLOOKUP($D92,customers!$A:$A,customers!I:I," ",0))</f>
        <v>Yes</v>
      </c>
      <c r="K92" t="str">
        <f>_xlfn.XLOOKUP($E92,products!$A:$A,products!B:B,,0)</f>
        <v>Ara</v>
      </c>
      <c r="L92" t="str">
        <f>_xlfn.XLOOKUP($E92,products!$A:$A,products!C:C,,0)</f>
        <v>L</v>
      </c>
      <c r="M92">
        <f>_xlfn.XLOOKUP($E92,products!$A:$A,products!D:D,,0)</f>
        <v>1</v>
      </c>
      <c r="N92">
        <f>_xlfn.XLOOKUP($E92,products!$A:$A,products!E:E,,0)</f>
        <v>12.95</v>
      </c>
      <c r="O92">
        <f>_xlfn.XLOOKUP($E92,products!$A:$A,products!G:G,,0)</f>
        <v>1.1655</v>
      </c>
      <c r="P92">
        <f t="shared" si="1"/>
        <v>51.8</v>
      </c>
    </row>
    <row r="93" spans="1:16" x14ac:dyDescent="0.35">
      <c r="A93" s="2" t="s">
        <v>1001</v>
      </c>
      <c r="B93" s="2">
        <v>1</v>
      </c>
      <c r="C93" s="5">
        <v>44137</v>
      </c>
      <c r="D93" s="2" t="s">
        <v>1002</v>
      </c>
      <c r="E93" t="s">
        <v>6175</v>
      </c>
      <c r="F93" s="2">
        <v>4</v>
      </c>
      <c r="G93" t="str">
        <f>IF(_xlfn.XLOOKUP($D93,customers!$A:$A,customers!B:B," ",0) = 0, "N/A", _xlfn.XLOOKUP($D93,customers!$A:$A,customers!B:B," ",0))</f>
        <v>Adham Greenhead</v>
      </c>
      <c r="H93" t="str">
        <f>IF(_xlfn.XLOOKUP($D93,customers!$A:$A,customers!F:F," ",0) = 0, "N/A", _xlfn.XLOOKUP($D93,customers!$A:$A,customers!F:F," ",0))</f>
        <v>Corona</v>
      </c>
      <c r="I93" t="str">
        <f>IF(_xlfn.XLOOKUP($D93,customers!$A:$A,customers!G:G," ",0) = 0, "N/A", _xlfn.XLOOKUP($D93,customers!$A:$A,customers!G:G," ",0))</f>
        <v>United States</v>
      </c>
      <c r="J93" t="str">
        <f>IF(_xlfn.XLOOKUP($D93,customers!$A:$A,customers!I:I," ",0) = 0, "N/A", _xlfn.XLOOKUP($D93,customers!$A:$A,customers!I:I," ",0))</f>
        <v>No</v>
      </c>
      <c r="K93" t="str">
        <f>_xlfn.XLOOKUP($E93,products!$A:$A,products!B:B,,0)</f>
        <v>Ara</v>
      </c>
      <c r="L93" t="str">
        <f>_xlfn.XLOOKUP($E93,products!$A:$A,products!C:C,,0)</f>
        <v>M</v>
      </c>
      <c r="M93">
        <f>_xlfn.XLOOKUP($E93,products!$A:$A,products!D:D,,0)</f>
        <v>2.5</v>
      </c>
      <c r="N93">
        <f>_xlfn.XLOOKUP($E93,products!$A:$A,products!E:E,,0)</f>
        <v>25.874999999999996</v>
      </c>
      <c r="O93">
        <f>_xlfn.XLOOKUP($E93,products!$A:$A,products!G:G,,0)</f>
        <v>2.3287499999999994</v>
      </c>
      <c r="P93">
        <f t="shared" si="1"/>
        <v>103.49999999999999</v>
      </c>
    </row>
    <row r="94" spans="1:16" x14ac:dyDescent="0.35">
      <c r="A94" s="2" t="s">
        <v>1007</v>
      </c>
      <c r="B94" s="2">
        <v>1</v>
      </c>
      <c r="C94" s="5">
        <v>44037</v>
      </c>
      <c r="D94" s="2" t="s">
        <v>1008</v>
      </c>
      <c r="E94" t="s">
        <v>6171</v>
      </c>
      <c r="F94" s="2">
        <v>3</v>
      </c>
      <c r="G94" t="str">
        <f>IF(_xlfn.XLOOKUP($D94,customers!$A:$A,customers!B:B," ",0) = 0, "N/A", _xlfn.XLOOKUP($D94,customers!$A:$A,customers!B:B," ",0))</f>
        <v>Hamish MacSherry</v>
      </c>
      <c r="H94" t="str">
        <f>IF(_xlfn.XLOOKUP($D94,customers!$A:$A,customers!F:F," ",0) = 0, "N/A", _xlfn.XLOOKUP($D94,customers!$A:$A,customers!F:F," ",0))</f>
        <v>Austin</v>
      </c>
      <c r="I94" t="str">
        <f>IF(_xlfn.XLOOKUP($D94,customers!$A:$A,customers!G:G," ",0) = 0, "N/A", _xlfn.XLOOKUP($D94,customers!$A:$A,customers!G:G," ",0))</f>
        <v>United States</v>
      </c>
      <c r="J94" t="str">
        <f>IF(_xlfn.XLOOKUP($D94,customers!$A:$A,customers!I:I," ",0) = 0, "N/A", _xlfn.XLOOKUP($D94,customers!$A:$A,customers!I:I," ",0))</f>
        <v>Yes</v>
      </c>
      <c r="K94" t="str">
        <f>_xlfn.XLOOKUP($E94,products!$A:$A,products!B:B,,0)</f>
        <v>Exc</v>
      </c>
      <c r="L94" t="str">
        <f>_xlfn.XLOOKUP($E94,products!$A:$A,products!C:C,,0)</f>
        <v>L</v>
      </c>
      <c r="M94">
        <f>_xlfn.XLOOKUP($E94,products!$A:$A,products!D:D,,0)</f>
        <v>1</v>
      </c>
      <c r="N94">
        <f>_xlfn.XLOOKUP($E94,products!$A:$A,products!E:E,,0)</f>
        <v>14.85</v>
      </c>
      <c r="O94">
        <f>_xlfn.XLOOKUP($E94,products!$A:$A,products!G:G,,0)</f>
        <v>1.6335</v>
      </c>
      <c r="P94">
        <f t="shared" si="1"/>
        <v>44.55</v>
      </c>
    </row>
    <row r="95" spans="1:16" x14ac:dyDescent="0.35">
      <c r="A95" s="2" t="s">
        <v>1012</v>
      </c>
      <c r="B95" s="2">
        <v>1</v>
      </c>
      <c r="C95" s="5">
        <v>43538</v>
      </c>
      <c r="D95" s="2" t="s">
        <v>1013</v>
      </c>
      <c r="E95" t="s">
        <v>6176</v>
      </c>
      <c r="F95" s="2">
        <v>4</v>
      </c>
      <c r="G95" t="str">
        <f>IF(_xlfn.XLOOKUP($D95,customers!$A:$A,customers!B:B," ",0) = 0, "N/A", _xlfn.XLOOKUP($D95,customers!$A:$A,customers!B:B," ",0))</f>
        <v>Else Langcaster</v>
      </c>
      <c r="H95" t="str">
        <f>IF(_xlfn.XLOOKUP($D95,customers!$A:$A,customers!F:F," ",0) = 0, "N/A", _xlfn.XLOOKUP($D95,customers!$A:$A,customers!F:F," ",0))</f>
        <v>Normanton</v>
      </c>
      <c r="I95" t="str">
        <f>IF(_xlfn.XLOOKUP($D95,customers!$A:$A,customers!G:G," ",0) = 0, "N/A", _xlfn.XLOOKUP($D95,customers!$A:$A,customers!G:G," ",0))</f>
        <v>United Kingdom</v>
      </c>
      <c r="J95" t="str">
        <f>IF(_xlfn.XLOOKUP($D95,customers!$A:$A,customers!I:I," ",0) = 0, "N/A", _xlfn.XLOOKUP($D95,customers!$A:$A,customers!I:I," ",0))</f>
        <v>Yes</v>
      </c>
      <c r="K95" t="str">
        <f>_xlfn.XLOOKUP($E95,products!$A:$A,products!B:B,,0)</f>
        <v>Exc</v>
      </c>
      <c r="L95" t="str">
        <f>_xlfn.XLOOKUP($E95,products!$A:$A,products!C:C,,0)</f>
        <v>L</v>
      </c>
      <c r="M95">
        <f>_xlfn.XLOOKUP($E95,products!$A:$A,products!D:D,,0)</f>
        <v>0.5</v>
      </c>
      <c r="N95">
        <f>_xlfn.XLOOKUP($E95,products!$A:$A,products!E:E,,0)</f>
        <v>8.91</v>
      </c>
      <c r="O95">
        <f>_xlfn.XLOOKUP($E95,products!$A:$A,products!G:G,,0)</f>
        <v>0.98009999999999997</v>
      </c>
      <c r="P95">
        <f t="shared" si="1"/>
        <v>35.64</v>
      </c>
    </row>
    <row r="96" spans="1:16" x14ac:dyDescent="0.35">
      <c r="A96" s="2" t="s">
        <v>1018</v>
      </c>
      <c r="B96" s="2">
        <v>1</v>
      </c>
      <c r="C96" s="5">
        <v>44014</v>
      </c>
      <c r="D96" s="2" t="s">
        <v>1019</v>
      </c>
      <c r="E96" t="s">
        <v>6154</v>
      </c>
      <c r="F96" s="2">
        <v>6</v>
      </c>
      <c r="G96" t="str">
        <f>IF(_xlfn.XLOOKUP($D96,customers!$A:$A,customers!B:B," ",0) = 0, "N/A", _xlfn.XLOOKUP($D96,customers!$A:$A,customers!B:B," ",0))</f>
        <v>Rudy Farquharson</v>
      </c>
      <c r="H96" t="str">
        <f>IF(_xlfn.XLOOKUP($D96,customers!$A:$A,customers!F:F," ",0) = 0, "N/A", _xlfn.XLOOKUP($D96,customers!$A:$A,customers!F:F," ",0))</f>
        <v>Charlesland</v>
      </c>
      <c r="I96" t="str">
        <f>IF(_xlfn.XLOOKUP($D96,customers!$A:$A,customers!G:G," ",0) = 0, "N/A", _xlfn.XLOOKUP($D96,customers!$A:$A,customers!G:G," ",0))</f>
        <v>Ireland</v>
      </c>
      <c r="J96" t="str">
        <f>IF(_xlfn.XLOOKUP($D96,customers!$A:$A,customers!I:I," ",0) = 0, "N/A", _xlfn.XLOOKUP($D96,customers!$A:$A,customers!I:I," ",0))</f>
        <v>Yes</v>
      </c>
      <c r="K96" t="str">
        <f>_xlfn.XLOOKUP($E96,products!$A:$A,products!B:B,,0)</f>
        <v>Ara</v>
      </c>
      <c r="L96" t="str">
        <f>_xlfn.XLOOKUP($E96,products!$A:$A,products!C:C,,0)</f>
        <v>D</v>
      </c>
      <c r="M96">
        <f>_xlfn.XLOOKUP($E96,products!$A:$A,products!D:D,,0)</f>
        <v>0.2</v>
      </c>
      <c r="N96">
        <f>_xlfn.XLOOKUP($E96,products!$A:$A,products!E:E,,0)</f>
        <v>2.9849999999999999</v>
      </c>
      <c r="O96">
        <f>_xlfn.XLOOKUP($E96,products!$A:$A,products!G:G,,0)</f>
        <v>0.26865</v>
      </c>
      <c r="P96">
        <f t="shared" si="1"/>
        <v>17.91</v>
      </c>
    </row>
    <row r="97" spans="1:16" x14ac:dyDescent="0.35">
      <c r="A97" s="2" t="s">
        <v>1022</v>
      </c>
      <c r="B97" s="2">
        <v>1</v>
      </c>
      <c r="C97" s="5">
        <v>43816</v>
      </c>
      <c r="D97" s="2" t="s">
        <v>1023</v>
      </c>
      <c r="E97" t="s">
        <v>6175</v>
      </c>
      <c r="F97" s="2">
        <v>6</v>
      </c>
      <c r="G97" t="str">
        <f>IF(_xlfn.XLOOKUP($D97,customers!$A:$A,customers!B:B," ",0) = 0, "N/A", _xlfn.XLOOKUP($D97,customers!$A:$A,customers!B:B," ",0))</f>
        <v>Norene Magauran</v>
      </c>
      <c r="H97" t="str">
        <f>IF(_xlfn.XLOOKUP($D97,customers!$A:$A,customers!F:F," ",0) = 0, "N/A", _xlfn.XLOOKUP($D97,customers!$A:$A,customers!F:F," ",0))</f>
        <v>Fresno</v>
      </c>
      <c r="I97" t="str">
        <f>IF(_xlfn.XLOOKUP($D97,customers!$A:$A,customers!G:G," ",0) = 0, "N/A", _xlfn.XLOOKUP($D97,customers!$A:$A,customers!G:G," ",0))</f>
        <v>United States</v>
      </c>
      <c r="J97" t="str">
        <f>IF(_xlfn.XLOOKUP($D97,customers!$A:$A,customers!I:I," ",0) = 0, "N/A", _xlfn.XLOOKUP($D97,customers!$A:$A,customers!I:I," ",0))</f>
        <v>No</v>
      </c>
      <c r="K97" t="str">
        <f>_xlfn.XLOOKUP($E97,products!$A:$A,products!B:B,,0)</f>
        <v>Ara</v>
      </c>
      <c r="L97" t="str">
        <f>_xlfn.XLOOKUP($E97,products!$A:$A,products!C:C,,0)</f>
        <v>M</v>
      </c>
      <c r="M97">
        <f>_xlfn.XLOOKUP($E97,products!$A:$A,products!D:D,,0)</f>
        <v>2.5</v>
      </c>
      <c r="N97">
        <f>_xlfn.XLOOKUP($E97,products!$A:$A,products!E:E,,0)</f>
        <v>25.874999999999996</v>
      </c>
      <c r="O97">
        <f>_xlfn.XLOOKUP($E97,products!$A:$A,products!G:G,,0)</f>
        <v>2.3287499999999994</v>
      </c>
      <c r="P97">
        <f t="shared" si="1"/>
        <v>155.24999999999997</v>
      </c>
    </row>
    <row r="98" spans="1:16" x14ac:dyDescent="0.35">
      <c r="A98" s="2" t="s">
        <v>1027</v>
      </c>
      <c r="B98" s="2">
        <v>1</v>
      </c>
      <c r="C98" s="5">
        <v>44171</v>
      </c>
      <c r="D98" s="2" t="s">
        <v>1028</v>
      </c>
      <c r="E98" t="s">
        <v>6154</v>
      </c>
      <c r="F98" s="2">
        <v>2</v>
      </c>
      <c r="G98" t="str">
        <f>IF(_xlfn.XLOOKUP($D98,customers!$A:$A,customers!B:B," ",0) = 0, "N/A", _xlfn.XLOOKUP($D98,customers!$A:$A,customers!B:B," ",0))</f>
        <v>Vicki Kirdsch</v>
      </c>
      <c r="H98" t="str">
        <f>IF(_xlfn.XLOOKUP($D98,customers!$A:$A,customers!F:F," ",0) = 0, "N/A", _xlfn.XLOOKUP($D98,customers!$A:$A,customers!F:F," ",0))</f>
        <v>Saint Louis</v>
      </c>
      <c r="I98" t="str">
        <f>IF(_xlfn.XLOOKUP($D98,customers!$A:$A,customers!G:G," ",0) = 0, "N/A", _xlfn.XLOOKUP($D98,customers!$A:$A,customers!G:G," ",0))</f>
        <v>United States</v>
      </c>
      <c r="J98" t="str">
        <f>IF(_xlfn.XLOOKUP($D98,customers!$A:$A,customers!I:I," ",0) = 0, "N/A", _xlfn.XLOOKUP($D98,customers!$A:$A,customers!I:I," ",0))</f>
        <v>No</v>
      </c>
      <c r="K98" t="str">
        <f>_xlfn.XLOOKUP($E98,products!$A:$A,products!B:B,,0)</f>
        <v>Ara</v>
      </c>
      <c r="L98" t="str">
        <f>_xlfn.XLOOKUP($E98,products!$A:$A,products!C:C,,0)</f>
        <v>D</v>
      </c>
      <c r="M98">
        <f>_xlfn.XLOOKUP($E98,products!$A:$A,products!D:D,,0)</f>
        <v>0.2</v>
      </c>
      <c r="N98">
        <f>_xlfn.XLOOKUP($E98,products!$A:$A,products!E:E,,0)</f>
        <v>2.9849999999999999</v>
      </c>
      <c r="O98">
        <f>_xlfn.XLOOKUP($E98,products!$A:$A,products!G:G,,0)</f>
        <v>0.26865</v>
      </c>
      <c r="P98">
        <f t="shared" si="1"/>
        <v>5.97</v>
      </c>
    </row>
    <row r="99" spans="1:16" x14ac:dyDescent="0.35">
      <c r="A99" s="2" t="s">
        <v>1032</v>
      </c>
      <c r="B99" s="2">
        <v>1</v>
      </c>
      <c r="C99" s="5">
        <v>44259</v>
      </c>
      <c r="D99" s="2" t="s">
        <v>1033</v>
      </c>
      <c r="E99" t="s">
        <v>6157</v>
      </c>
      <c r="F99" s="2">
        <v>2</v>
      </c>
      <c r="G99" t="str">
        <f>IF(_xlfn.XLOOKUP($D99,customers!$A:$A,customers!B:B," ",0) = 0, "N/A", _xlfn.XLOOKUP($D99,customers!$A:$A,customers!B:B," ",0))</f>
        <v>Ilysa Whapple</v>
      </c>
      <c r="H99" t="str">
        <f>IF(_xlfn.XLOOKUP($D99,customers!$A:$A,customers!F:F," ",0) = 0, "N/A", _xlfn.XLOOKUP($D99,customers!$A:$A,customers!F:F," ",0))</f>
        <v>Fresno</v>
      </c>
      <c r="I99" t="str">
        <f>IF(_xlfn.XLOOKUP($D99,customers!$A:$A,customers!G:G," ",0) = 0, "N/A", _xlfn.XLOOKUP($D99,customers!$A:$A,customers!G:G," ",0))</f>
        <v>United States</v>
      </c>
      <c r="J99" t="str">
        <f>IF(_xlfn.XLOOKUP($D99,customers!$A:$A,customers!I:I," ",0) = 0, "N/A", _xlfn.XLOOKUP($D99,customers!$A:$A,customers!I:I," ",0))</f>
        <v>No</v>
      </c>
      <c r="K99" t="str">
        <f>_xlfn.XLOOKUP($E99,products!$A:$A,products!B:B,,0)</f>
        <v>Ara</v>
      </c>
      <c r="L99" t="str">
        <f>_xlfn.XLOOKUP($E99,products!$A:$A,products!C:C,,0)</f>
        <v>M</v>
      </c>
      <c r="M99">
        <f>_xlfn.XLOOKUP($E99,products!$A:$A,products!D:D,,0)</f>
        <v>0.5</v>
      </c>
      <c r="N99">
        <f>_xlfn.XLOOKUP($E99,products!$A:$A,products!E:E,,0)</f>
        <v>6.75</v>
      </c>
      <c r="O99">
        <f>_xlfn.XLOOKUP($E99,products!$A:$A,products!G:G,,0)</f>
        <v>0.60749999999999993</v>
      </c>
      <c r="P99">
        <f t="shared" si="1"/>
        <v>13.5</v>
      </c>
    </row>
    <row r="100" spans="1:16" x14ac:dyDescent="0.35">
      <c r="A100" s="2" t="s">
        <v>1038</v>
      </c>
      <c r="B100" s="2">
        <v>1</v>
      </c>
      <c r="C100" s="5">
        <v>44394</v>
      </c>
      <c r="D100" s="2" t="s">
        <v>1039</v>
      </c>
      <c r="E100" t="s">
        <v>6154</v>
      </c>
      <c r="F100" s="2">
        <v>1</v>
      </c>
      <c r="G100" t="str">
        <f>IF(_xlfn.XLOOKUP($D100,customers!$A:$A,customers!B:B," ",0) = 0, "N/A", _xlfn.XLOOKUP($D100,customers!$A:$A,customers!B:B," ",0))</f>
        <v>Ruy Cancellieri</v>
      </c>
      <c r="H100" t="str">
        <f>IF(_xlfn.XLOOKUP($D100,customers!$A:$A,customers!F:F," ",0) = 0, "N/A", _xlfn.XLOOKUP($D100,customers!$A:$A,customers!F:F," ",0))</f>
        <v>Confey</v>
      </c>
      <c r="I100" t="str">
        <f>IF(_xlfn.XLOOKUP($D100,customers!$A:$A,customers!G:G," ",0) = 0, "N/A", _xlfn.XLOOKUP($D100,customers!$A:$A,customers!G:G," ",0))</f>
        <v>Ireland</v>
      </c>
      <c r="J100" t="str">
        <f>IF(_xlfn.XLOOKUP($D100,customers!$A:$A,customers!I:I," ",0) = 0, "N/A", _xlfn.XLOOKUP($D100,customers!$A:$A,customers!I:I," ",0))</f>
        <v>No</v>
      </c>
      <c r="K100" t="str">
        <f>_xlfn.XLOOKUP($E100,products!$A:$A,products!B:B,,0)</f>
        <v>Ara</v>
      </c>
      <c r="L100" t="str">
        <f>_xlfn.XLOOKUP($E100,products!$A:$A,products!C:C,,0)</f>
        <v>D</v>
      </c>
      <c r="M100">
        <f>_xlfn.XLOOKUP($E100,products!$A:$A,products!D:D,,0)</f>
        <v>0.2</v>
      </c>
      <c r="N100">
        <f>_xlfn.XLOOKUP($E100,products!$A:$A,products!E:E,,0)</f>
        <v>2.9849999999999999</v>
      </c>
      <c r="O100">
        <f>_xlfn.XLOOKUP($E100,products!$A:$A,products!G:G,,0)</f>
        <v>0.26865</v>
      </c>
      <c r="P100">
        <f t="shared" si="1"/>
        <v>2.9849999999999999</v>
      </c>
    </row>
    <row r="101" spans="1:16" x14ac:dyDescent="0.35">
      <c r="A101" s="2" t="s">
        <v>1043</v>
      </c>
      <c r="B101" s="2">
        <v>1</v>
      </c>
      <c r="C101" s="5">
        <v>44139</v>
      </c>
      <c r="D101" s="2" t="s">
        <v>1044</v>
      </c>
      <c r="E101" t="s">
        <v>6159</v>
      </c>
      <c r="F101" s="2">
        <v>3</v>
      </c>
      <c r="G101" t="str">
        <f>IF(_xlfn.XLOOKUP($D101,customers!$A:$A,customers!B:B," ",0) = 0, "N/A", _xlfn.XLOOKUP($D101,customers!$A:$A,customers!B:B," ",0))</f>
        <v>Aube Follett</v>
      </c>
      <c r="H101" t="str">
        <f>IF(_xlfn.XLOOKUP($D101,customers!$A:$A,customers!F:F," ",0) = 0, "N/A", _xlfn.XLOOKUP($D101,customers!$A:$A,customers!F:F," ",0))</f>
        <v>Columbus</v>
      </c>
      <c r="I101" t="str">
        <f>IF(_xlfn.XLOOKUP($D101,customers!$A:$A,customers!G:G," ",0) = 0, "N/A", _xlfn.XLOOKUP($D101,customers!$A:$A,customers!G:G," ",0))</f>
        <v>United States</v>
      </c>
      <c r="J101" t="str">
        <f>IF(_xlfn.XLOOKUP($D101,customers!$A:$A,customers!I:I," ",0) = 0, "N/A", _xlfn.XLOOKUP($D101,customers!$A:$A,customers!I:I," ",0))</f>
        <v>Yes</v>
      </c>
      <c r="K101" t="str">
        <f>_xlfn.XLOOKUP($E101,products!$A:$A,products!B:B,,0)</f>
        <v>Lib</v>
      </c>
      <c r="L101" t="str">
        <f>_xlfn.XLOOKUP($E101,products!$A:$A,products!C:C,,0)</f>
        <v>M</v>
      </c>
      <c r="M101">
        <f>_xlfn.XLOOKUP($E101,products!$A:$A,products!D:D,,0)</f>
        <v>0.2</v>
      </c>
      <c r="N101">
        <f>_xlfn.XLOOKUP($E101,products!$A:$A,products!E:E,,0)</f>
        <v>4.3650000000000002</v>
      </c>
      <c r="O101">
        <f>_xlfn.XLOOKUP($E101,products!$A:$A,products!G:G,,0)</f>
        <v>0.56745000000000001</v>
      </c>
      <c r="P101">
        <f t="shared" si="1"/>
        <v>13.095000000000001</v>
      </c>
    </row>
    <row r="102" spans="1:16" x14ac:dyDescent="0.35">
      <c r="A102" s="2" t="s">
        <v>1048</v>
      </c>
      <c r="B102" s="2">
        <v>1</v>
      </c>
      <c r="C102" s="5">
        <v>44291</v>
      </c>
      <c r="D102" s="2" t="s">
        <v>1049</v>
      </c>
      <c r="E102" t="s">
        <v>6167</v>
      </c>
      <c r="F102" s="2">
        <v>2</v>
      </c>
      <c r="G102" t="str">
        <f>IF(_xlfn.XLOOKUP($D102,customers!$A:$A,customers!B:B," ",0) = 0, "N/A", _xlfn.XLOOKUP($D102,customers!$A:$A,customers!B:B," ",0))</f>
        <v>Rudiger Di Bartolomeo</v>
      </c>
      <c r="H102" t="str">
        <f>IF(_xlfn.XLOOKUP($D102,customers!$A:$A,customers!F:F," ",0) = 0, "N/A", _xlfn.XLOOKUP($D102,customers!$A:$A,customers!F:F," ",0))</f>
        <v>Stockton</v>
      </c>
      <c r="I102" t="str">
        <f>IF(_xlfn.XLOOKUP($D102,customers!$A:$A,customers!G:G," ",0) = 0, "N/A", _xlfn.XLOOKUP($D102,customers!$A:$A,customers!G:G," ",0))</f>
        <v>United States</v>
      </c>
      <c r="J102" t="str">
        <f>IF(_xlfn.XLOOKUP($D102,customers!$A:$A,customers!I:I," ",0) = 0, "N/A", _xlfn.XLOOKUP($D102,customers!$A:$A,customers!I:I," ",0))</f>
        <v>Yes</v>
      </c>
      <c r="K102" t="str">
        <f>_xlfn.XLOOKUP($E102,products!$A:$A,products!B:B,,0)</f>
        <v>Ara</v>
      </c>
      <c r="L102" t="str">
        <f>_xlfn.XLOOKUP($E102,products!$A:$A,products!C:C,,0)</f>
        <v>L</v>
      </c>
      <c r="M102">
        <f>_xlfn.XLOOKUP($E102,products!$A:$A,products!D:D,,0)</f>
        <v>0.2</v>
      </c>
      <c r="N102">
        <f>_xlfn.XLOOKUP($E102,products!$A:$A,products!E:E,,0)</f>
        <v>3.8849999999999998</v>
      </c>
      <c r="O102">
        <f>_xlfn.XLOOKUP($E102,products!$A:$A,products!G:G,,0)</f>
        <v>0.34964999999999996</v>
      </c>
      <c r="P102">
        <f t="shared" si="1"/>
        <v>7.77</v>
      </c>
    </row>
    <row r="103" spans="1:16" x14ac:dyDescent="0.35">
      <c r="A103" s="2" t="s">
        <v>1053</v>
      </c>
      <c r="B103" s="2">
        <v>1</v>
      </c>
      <c r="C103" s="5">
        <v>43891</v>
      </c>
      <c r="D103" s="2" t="s">
        <v>1054</v>
      </c>
      <c r="E103" t="s">
        <v>6165</v>
      </c>
      <c r="F103" s="2">
        <v>5</v>
      </c>
      <c r="G103" t="str">
        <f>IF(_xlfn.XLOOKUP($D103,customers!$A:$A,customers!B:B," ",0) = 0, "N/A", _xlfn.XLOOKUP($D103,customers!$A:$A,customers!B:B," ",0))</f>
        <v>Nickey Youles</v>
      </c>
      <c r="H103" t="str">
        <f>IF(_xlfn.XLOOKUP($D103,customers!$A:$A,customers!F:F," ",0) = 0, "N/A", _xlfn.XLOOKUP($D103,customers!$A:$A,customers!F:F," ",0))</f>
        <v>Edgeworthstown</v>
      </c>
      <c r="I103" t="str">
        <f>IF(_xlfn.XLOOKUP($D103,customers!$A:$A,customers!G:G," ",0) = 0, "N/A", _xlfn.XLOOKUP($D103,customers!$A:$A,customers!G:G," ",0))</f>
        <v>Ireland</v>
      </c>
      <c r="J103" t="str">
        <f>IF(_xlfn.XLOOKUP($D103,customers!$A:$A,customers!I:I," ",0) = 0, "N/A", _xlfn.XLOOKUP($D103,customers!$A:$A,customers!I:I," ",0))</f>
        <v>Yes</v>
      </c>
      <c r="K103" t="str">
        <f>_xlfn.XLOOKUP($E103,products!$A:$A,products!B:B,,0)</f>
        <v>Lib</v>
      </c>
      <c r="L103" t="str">
        <f>_xlfn.XLOOKUP($E103,products!$A:$A,products!C:C,,0)</f>
        <v>D</v>
      </c>
      <c r="M103">
        <f>_xlfn.XLOOKUP($E103,products!$A:$A,products!D:D,,0)</f>
        <v>2.5</v>
      </c>
      <c r="N103">
        <f>_xlfn.XLOOKUP($E103,products!$A:$A,products!E:E,,0)</f>
        <v>29.784999999999997</v>
      </c>
      <c r="O103">
        <f>_xlfn.XLOOKUP($E103,products!$A:$A,products!G:G,,0)</f>
        <v>3.8720499999999998</v>
      </c>
      <c r="P103">
        <f t="shared" si="1"/>
        <v>148.92499999999998</v>
      </c>
    </row>
    <row r="104" spans="1:16" x14ac:dyDescent="0.35">
      <c r="A104" s="2" t="s">
        <v>1059</v>
      </c>
      <c r="B104" s="2">
        <v>1</v>
      </c>
      <c r="C104" s="5">
        <v>44488</v>
      </c>
      <c r="D104" s="2" t="s">
        <v>1060</v>
      </c>
      <c r="E104" t="s">
        <v>6143</v>
      </c>
      <c r="F104" s="2">
        <v>3</v>
      </c>
      <c r="G104" t="str">
        <f>IF(_xlfn.XLOOKUP($D104,customers!$A:$A,customers!B:B," ",0) = 0, "N/A", _xlfn.XLOOKUP($D104,customers!$A:$A,customers!B:B," ",0))</f>
        <v>Dyanna Aizikovitz</v>
      </c>
      <c r="H104" t="str">
        <f>IF(_xlfn.XLOOKUP($D104,customers!$A:$A,customers!F:F," ",0) = 0, "N/A", _xlfn.XLOOKUP($D104,customers!$A:$A,customers!F:F," ",0))</f>
        <v>Leixlip</v>
      </c>
      <c r="I104" t="str">
        <f>IF(_xlfn.XLOOKUP($D104,customers!$A:$A,customers!G:G," ",0) = 0, "N/A", _xlfn.XLOOKUP($D104,customers!$A:$A,customers!G:G," ",0))</f>
        <v>Ireland</v>
      </c>
      <c r="J104" t="str">
        <f>IF(_xlfn.XLOOKUP($D104,customers!$A:$A,customers!I:I," ",0) = 0, "N/A", _xlfn.XLOOKUP($D104,customers!$A:$A,customers!I:I," ",0))</f>
        <v>Yes</v>
      </c>
      <c r="K104" t="str">
        <f>_xlfn.XLOOKUP($E104,products!$A:$A,products!B:B,,0)</f>
        <v>Lib</v>
      </c>
      <c r="L104" t="str">
        <f>_xlfn.XLOOKUP($E104,products!$A:$A,products!C:C,,0)</f>
        <v>D</v>
      </c>
      <c r="M104">
        <f>_xlfn.XLOOKUP($E104,products!$A:$A,products!D:D,,0)</f>
        <v>1</v>
      </c>
      <c r="N104">
        <f>_xlfn.XLOOKUP($E104,products!$A:$A,products!E:E,,0)</f>
        <v>12.95</v>
      </c>
      <c r="O104">
        <f>_xlfn.XLOOKUP($E104,products!$A:$A,products!G:G,,0)</f>
        <v>1.6835</v>
      </c>
      <c r="P104">
        <f t="shared" si="1"/>
        <v>38.849999999999994</v>
      </c>
    </row>
    <row r="105" spans="1:16" x14ac:dyDescent="0.35">
      <c r="A105" s="2" t="s">
        <v>1065</v>
      </c>
      <c r="B105" s="2">
        <v>1</v>
      </c>
      <c r="C105" s="5">
        <v>44750</v>
      </c>
      <c r="D105" s="2" t="s">
        <v>1066</v>
      </c>
      <c r="E105" t="s">
        <v>6174</v>
      </c>
      <c r="F105" s="2">
        <v>4</v>
      </c>
      <c r="G105" t="str">
        <f>IF(_xlfn.XLOOKUP($D105,customers!$A:$A,customers!B:B," ",0) = 0, "N/A", _xlfn.XLOOKUP($D105,customers!$A:$A,customers!B:B," ",0))</f>
        <v>Bram Revel</v>
      </c>
      <c r="H105" t="str">
        <f>IF(_xlfn.XLOOKUP($D105,customers!$A:$A,customers!F:F," ",0) = 0, "N/A", _xlfn.XLOOKUP($D105,customers!$A:$A,customers!F:F," ",0))</f>
        <v>Rochester</v>
      </c>
      <c r="I105" t="str">
        <f>IF(_xlfn.XLOOKUP($D105,customers!$A:$A,customers!G:G," ",0) = 0, "N/A", _xlfn.XLOOKUP($D105,customers!$A:$A,customers!G:G," ",0))</f>
        <v>United States</v>
      </c>
      <c r="J105" t="str">
        <f>IF(_xlfn.XLOOKUP($D105,customers!$A:$A,customers!I:I," ",0) = 0, "N/A", _xlfn.XLOOKUP($D105,customers!$A:$A,customers!I:I," ",0))</f>
        <v>No</v>
      </c>
      <c r="K105" t="str">
        <f>_xlfn.XLOOKUP($E105,products!$A:$A,products!B:B,,0)</f>
        <v>Rob</v>
      </c>
      <c r="L105" t="str">
        <f>_xlfn.XLOOKUP($E105,products!$A:$A,products!C:C,,0)</f>
        <v>M</v>
      </c>
      <c r="M105">
        <f>_xlfn.XLOOKUP($E105,products!$A:$A,products!D:D,,0)</f>
        <v>0.2</v>
      </c>
      <c r="N105">
        <f>_xlfn.XLOOKUP($E105,products!$A:$A,products!E:E,,0)</f>
        <v>2.9849999999999999</v>
      </c>
      <c r="O105">
        <f>_xlfn.XLOOKUP($E105,products!$A:$A,products!G:G,,0)</f>
        <v>0.17909999999999998</v>
      </c>
      <c r="P105">
        <f t="shared" si="1"/>
        <v>11.94</v>
      </c>
    </row>
    <row r="106" spans="1:16" x14ac:dyDescent="0.35">
      <c r="A106" s="2" t="s">
        <v>1071</v>
      </c>
      <c r="B106" s="2">
        <v>1</v>
      </c>
      <c r="C106" s="5">
        <v>43694</v>
      </c>
      <c r="D106" s="2" t="s">
        <v>1072</v>
      </c>
      <c r="E106" t="s">
        <v>6162</v>
      </c>
      <c r="F106" s="2">
        <v>6</v>
      </c>
      <c r="G106" t="str">
        <f>IF(_xlfn.XLOOKUP($D106,customers!$A:$A,customers!B:B," ",0) = 0, "N/A", _xlfn.XLOOKUP($D106,customers!$A:$A,customers!B:B," ",0))</f>
        <v>Emiline Priddis</v>
      </c>
      <c r="H106" t="str">
        <f>IF(_xlfn.XLOOKUP($D106,customers!$A:$A,customers!F:F," ",0) = 0, "N/A", _xlfn.XLOOKUP($D106,customers!$A:$A,customers!F:F," ",0))</f>
        <v>Tuscaloosa</v>
      </c>
      <c r="I106" t="str">
        <f>IF(_xlfn.XLOOKUP($D106,customers!$A:$A,customers!G:G," ",0) = 0, "N/A", _xlfn.XLOOKUP($D106,customers!$A:$A,customers!G:G," ",0))</f>
        <v>United States</v>
      </c>
      <c r="J106" t="str">
        <f>IF(_xlfn.XLOOKUP($D106,customers!$A:$A,customers!I:I," ",0) = 0, "N/A", _xlfn.XLOOKUP($D106,customers!$A:$A,customers!I:I," ",0))</f>
        <v>No</v>
      </c>
      <c r="K106" t="str">
        <f>_xlfn.XLOOKUP($E106,products!$A:$A,products!B:B,,0)</f>
        <v>Lib</v>
      </c>
      <c r="L106" t="str">
        <f>_xlfn.XLOOKUP($E106,products!$A:$A,products!C:C,,0)</f>
        <v>M</v>
      </c>
      <c r="M106">
        <f>_xlfn.XLOOKUP($E106,products!$A:$A,products!D:D,,0)</f>
        <v>1</v>
      </c>
      <c r="N106">
        <f>_xlfn.XLOOKUP($E106,products!$A:$A,products!E:E,,0)</f>
        <v>14.55</v>
      </c>
      <c r="O106">
        <f>_xlfn.XLOOKUP($E106,products!$A:$A,products!G:G,,0)</f>
        <v>1.8915000000000002</v>
      </c>
      <c r="P106">
        <f t="shared" si="1"/>
        <v>87.300000000000011</v>
      </c>
    </row>
    <row r="107" spans="1:16" x14ac:dyDescent="0.35">
      <c r="A107" s="2" t="s">
        <v>1077</v>
      </c>
      <c r="B107" s="2">
        <v>1</v>
      </c>
      <c r="C107" s="5">
        <v>43982</v>
      </c>
      <c r="D107" s="2" t="s">
        <v>1078</v>
      </c>
      <c r="E107" t="s">
        <v>6157</v>
      </c>
      <c r="F107" s="2">
        <v>6</v>
      </c>
      <c r="G107" t="str">
        <f>IF(_xlfn.XLOOKUP($D107,customers!$A:$A,customers!B:B," ",0) = 0, "N/A", _xlfn.XLOOKUP($D107,customers!$A:$A,customers!B:B," ",0))</f>
        <v>Queenie Veel</v>
      </c>
      <c r="H107" t="str">
        <f>IF(_xlfn.XLOOKUP($D107,customers!$A:$A,customers!F:F," ",0) = 0, "N/A", _xlfn.XLOOKUP($D107,customers!$A:$A,customers!F:F," ",0))</f>
        <v>Houston</v>
      </c>
      <c r="I107" t="str">
        <f>IF(_xlfn.XLOOKUP($D107,customers!$A:$A,customers!G:G," ",0) = 0, "N/A", _xlfn.XLOOKUP($D107,customers!$A:$A,customers!G:G," ",0))</f>
        <v>United States</v>
      </c>
      <c r="J107" t="str">
        <f>IF(_xlfn.XLOOKUP($D107,customers!$A:$A,customers!I:I," ",0) = 0, "N/A", _xlfn.XLOOKUP($D107,customers!$A:$A,customers!I:I," ",0))</f>
        <v>Yes</v>
      </c>
      <c r="K107" t="str">
        <f>_xlfn.XLOOKUP($E107,products!$A:$A,products!B:B,,0)</f>
        <v>Ara</v>
      </c>
      <c r="L107" t="str">
        <f>_xlfn.XLOOKUP($E107,products!$A:$A,products!C:C,,0)</f>
        <v>M</v>
      </c>
      <c r="M107">
        <f>_xlfn.XLOOKUP($E107,products!$A:$A,products!D:D,,0)</f>
        <v>0.5</v>
      </c>
      <c r="N107">
        <f>_xlfn.XLOOKUP($E107,products!$A:$A,products!E:E,,0)</f>
        <v>6.75</v>
      </c>
      <c r="O107">
        <f>_xlfn.XLOOKUP($E107,products!$A:$A,products!G:G,,0)</f>
        <v>0.60749999999999993</v>
      </c>
      <c r="P107">
        <f t="shared" si="1"/>
        <v>40.5</v>
      </c>
    </row>
    <row r="108" spans="1:16" x14ac:dyDescent="0.35">
      <c r="A108" s="2" t="s">
        <v>1083</v>
      </c>
      <c r="B108" s="2">
        <v>1</v>
      </c>
      <c r="C108" s="5">
        <v>43956</v>
      </c>
      <c r="D108" s="2" t="s">
        <v>1084</v>
      </c>
      <c r="E108" t="s">
        <v>6183</v>
      </c>
      <c r="F108" s="2">
        <v>2</v>
      </c>
      <c r="G108" t="str">
        <f>IF(_xlfn.XLOOKUP($D108,customers!$A:$A,customers!B:B," ",0) = 0, "N/A", _xlfn.XLOOKUP($D108,customers!$A:$A,customers!B:B," ",0))</f>
        <v>Lind Conyers</v>
      </c>
      <c r="H108" t="str">
        <f>IF(_xlfn.XLOOKUP($D108,customers!$A:$A,customers!F:F," ",0) = 0, "N/A", _xlfn.XLOOKUP($D108,customers!$A:$A,customers!F:F," ",0))</f>
        <v>El Paso</v>
      </c>
      <c r="I108" t="str">
        <f>IF(_xlfn.XLOOKUP($D108,customers!$A:$A,customers!G:G," ",0) = 0, "N/A", _xlfn.XLOOKUP($D108,customers!$A:$A,customers!G:G," ",0))</f>
        <v>United States</v>
      </c>
      <c r="J108" t="str">
        <f>IF(_xlfn.XLOOKUP($D108,customers!$A:$A,customers!I:I," ",0) = 0, "N/A", _xlfn.XLOOKUP($D108,customers!$A:$A,customers!I:I," ",0))</f>
        <v>No</v>
      </c>
      <c r="K108" t="str">
        <f>_xlfn.XLOOKUP($E108,products!$A:$A,products!B:B,,0)</f>
        <v>Exc</v>
      </c>
      <c r="L108" t="str">
        <f>_xlfn.XLOOKUP($E108,products!$A:$A,products!C:C,,0)</f>
        <v>D</v>
      </c>
      <c r="M108">
        <f>_xlfn.XLOOKUP($E108,products!$A:$A,products!D:D,,0)</f>
        <v>1</v>
      </c>
      <c r="N108">
        <f>_xlfn.XLOOKUP($E108,products!$A:$A,products!E:E,,0)</f>
        <v>12.15</v>
      </c>
      <c r="O108">
        <f>_xlfn.XLOOKUP($E108,products!$A:$A,products!G:G,,0)</f>
        <v>1.3365</v>
      </c>
      <c r="P108">
        <f t="shared" si="1"/>
        <v>24.3</v>
      </c>
    </row>
    <row r="109" spans="1:16" x14ac:dyDescent="0.35">
      <c r="A109" s="2" t="s">
        <v>1089</v>
      </c>
      <c r="B109" s="2">
        <v>1</v>
      </c>
      <c r="C109" s="5">
        <v>43569</v>
      </c>
      <c r="D109" s="2" t="s">
        <v>1090</v>
      </c>
      <c r="E109" t="s">
        <v>6146</v>
      </c>
      <c r="F109" s="2">
        <v>3</v>
      </c>
      <c r="G109" t="str">
        <f>IF(_xlfn.XLOOKUP($D109,customers!$A:$A,customers!B:B," ",0) = 0, "N/A", _xlfn.XLOOKUP($D109,customers!$A:$A,customers!B:B," ",0))</f>
        <v>Pen Wye</v>
      </c>
      <c r="H109" t="str">
        <f>IF(_xlfn.XLOOKUP($D109,customers!$A:$A,customers!F:F," ",0) = 0, "N/A", _xlfn.XLOOKUP($D109,customers!$A:$A,customers!F:F," ",0))</f>
        <v>Colorado Springs</v>
      </c>
      <c r="I109" t="str">
        <f>IF(_xlfn.XLOOKUP($D109,customers!$A:$A,customers!G:G," ",0) = 0, "N/A", _xlfn.XLOOKUP($D109,customers!$A:$A,customers!G:G," ",0))</f>
        <v>United States</v>
      </c>
      <c r="J109" t="str">
        <f>IF(_xlfn.XLOOKUP($D109,customers!$A:$A,customers!I:I," ",0) = 0, "N/A", _xlfn.XLOOKUP($D109,customers!$A:$A,customers!I:I," ",0))</f>
        <v>Yes</v>
      </c>
      <c r="K109" t="str">
        <f>_xlfn.XLOOKUP($E109,products!$A:$A,products!B:B,,0)</f>
        <v>Rob</v>
      </c>
      <c r="L109" t="str">
        <f>_xlfn.XLOOKUP($E109,products!$A:$A,products!C:C,,0)</f>
        <v>M</v>
      </c>
      <c r="M109">
        <f>_xlfn.XLOOKUP($E109,products!$A:$A,products!D:D,,0)</f>
        <v>0.5</v>
      </c>
      <c r="N109">
        <f>_xlfn.XLOOKUP($E109,products!$A:$A,products!E:E,,0)</f>
        <v>5.97</v>
      </c>
      <c r="O109">
        <f>_xlfn.XLOOKUP($E109,products!$A:$A,products!G:G,,0)</f>
        <v>0.35819999999999996</v>
      </c>
      <c r="P109">
        <f t="shared" si="1"/>
        <v>17.91</v>
      </c>
    </row>
    <row r="110" spans="1:16" x14ac:dyDescent="0.35">
      <c r="A110" s="2" t="s">
        <v>1095</v>
      </c>
      <c r="B110" s="2">
        <v>1</v>
      </c>
      <c r="C110" s="5">
        <v>44041</v>
      </c>
      <c r="D110" s="2" t="s">
        <v>1096</v>
      </c>
      <c r="E110" t="s">
        <v>6157</v>
      </c>
      <c r="F110" s="2">
        <v>4</v>
      </c>
      <c r="G110" t="str">
        <f>IF(_xlfn.XLOOKUP($D110,customers!$A:$A,customers!B:B," ",0) = 0, "N/A", _xlfn.XLOOKUP($D110,customers!$A:$A,customers!B:B," ",0))</f>
        <v>Isahella Hagland</v>
      </c>
      <c r="H110" t="str">
        <f>IF(_xlfn.XLOOKUP($D110,customers!$A:$A,customers!F:F," ",0) = 0, "N/A", _xlfn.XLOOKUP($D110,customers!$A:$A,customers!F:F," ",0))</f>
        <v>Fort Wayne</v>
      </c>
      <c r="I110" t="str">
        <f>IF(_xlfn.XLOOKUP($D110,customers!$A:$A,customers!G:G," ",0) = 0, "N/A", _xlfn.XLOOKUP($D110,customers!$A:$A,customers!G:G," ",0))</f>
        <v>United States</v>
      </c>
      <c r="J110" t="str">
        <f>IF(_xlfn.XLOOKUP($D110,customers!$A:$A,customers!I:I," ",0) = 0, "N/A", _xlfn.XLOOKUP($D110,customers!$A:$A,customers!I:I," ",0))</f>
        <v>No</v>
      </c>
      <c r="K110" t="str">
        <f>_xlfn.XLOOKUP($E110,products!$A:$A,products!B:B,,0)</f>
        <v>Ara</v>
      </c>
      <c r="L110" t="str">
        <f>_xlfn.XLOOKUP($E110,products!$A:$A,products!C:C,,0)</f>
        <v>M</v>
      </c>
      <c r="M110">
        <f>_xlfn.XLOOKUP($E110,products!$A:$A,products!D:D,,0)</f>
        <v>0.5</v>
      </c>
      <c r="N110">
        <f>_xlfn.XLOOKUP($E110,products!$A:$A,products!E:E,,0)</f>
        <v>6.75</v>
      </c>
      <c r="O110">
        <f>_xlfn.XLOOKUP($E110,products!$A:$A,products!G:G,,0)</f>
        <v>0.60749999999999993</v>
      </c>
      <c r="P110">
        <f t="shared" si="1"/>
        <v>27</v>
      </c>
    </row>
    <row r="111" spans="1:16" x14ac:dyDescent="0.35">
      <c r="A111" s="2" t="s">
        <v>1100</v>
      </c>
      <c r="B111" s="2">
        <v>1</v>
      </c>
      <c r="C111" s="5">
        <v>43811</v>
      </c>
      <c r="D111" s="2" t="s">
        <v>1101</v>
      </c>
      <c r="E111" t="s">
        <v>6169</v>
      </c>
      <c r="F111" s="2">
        <v>1</v>
      </c>
      <c r="G111" t="str">
        <f>IF(_xlfn.XLOOKUP($D111,customers!$A:$A,customers!B:B," ",0) = 0, "N/A", _xlfn.XLOOKUP($D111,customers!$A:$A,customers!B:B," ",0))</f>
        <v>Terry Sheryn</v>
      </c>
      <c r="H111" t="str">
        <f>IF(_xlfn.XLOOKUP($D111,customers!$A:$A,customers!F:F," ",0) = 0, "N/A", _xlfn.XLOOKUP($D111,customers!$A:$A,customers!F:F," ",0))</f>
        <v>Port Washington</v>
      </c>
      <c r="I111" t="str">
        <f>IF(_xlfn.XLOOKUP($D111,customers!$A:$A,customers!G:G," ",0) = 0, "N/A", _xlfn.XLOOKUP($D111,customers!$A:$A,customers!G:G," ",0))</f>
        <v>United States</v>
      </c>
      <c r="J111" t="str">
        <f>IF(_xlfn.XLOOKUP($D111,customers!$A:$A,customers!I:I," ",0) = 0, "N/A", _xlfn.XLOOKUP($D111,customers!$A:$A,customers!I:I," ",0))</f>
        <v>Yes</v>
      </c>
      <c r="K111" t="str">
        <f>_xlfn.XLOOKUP($E111,products!$A:$A,products!B:B,,0)</f>
        <v>Lib</v>
      </c>
      <c r="L111" t="str">
        <f>_xlfn.XLOOKUP($E111,products!$A:$A,products!C:C,,0)</f>
        <v>D</v>
      </c>
      <c r="M111">
        <f>_xlfn.XLOOKUP($E111,products!$A:$A,products!D:D,,0)</f>
        <v>0.5</v>
      </c>
      <c r="N111">
        <f>_xlfn.XLOOKUP($E111,products!$A:$A,products!E:E,,0)</f>
        <v>7.77</v>
      </c>
      <c r="O111">
        <f>_xlfn.XLOOKUP($E111,products!$A:$A,products!G:G,,0)</f>
        <v>1.0101</v>
      </c>
      <c r="P111">
        <f t="shared" si="1"/>
        <v>7.77</v>
      </c>
    </row>
    <row r="112" spans="1:16" x14ac:dyDescent="0.35">
      <c r="A112" s="2" t="s">
        <v>1106</v>
      </c>
      <c r="B112" s="2">
        <v>1</v>
      </c>
      <c r="C112" s="5">
        <v>44727</v>
      </c>
      <c r="D112" s="2" t="s">
        <v>1107</v>
      </c>
      <c r="E112" t="s">
        <v>6184</v>
      </c>
      <c r="F112" s="2">
        <v>3</v>
      </c>
      <c r="G112" t="str">
        <f>IF(_xlfn.XLOOKUP($D112,customers!$A:$A,customers!B:B," ",0) = 0, "N/A", _xlfn.XLOOKUP($D112,customers!$A:$A,customers!B:B," ",0))</f>
        <v>Marie-jeanne Redgrave</v>
      </c>
      <c r="H112" t="str">
        <f>IF(_xlfn.XLOOKUP($D112,customers!$A:$A,customers!F:F," ",0) = 0, "N/A", _xlfn.XLOOKUP($D112,customers!$A:$A,customers!F:F," ",0))</f>
        <v>Springfield</v>
      </c>
      <c r="I112" t="str">
        <f>IF(_xlfn.XLOOKUP($D112,customers!$A:$A,customers!G:G," ",0) = 0, "N/A", _xlfn.XLOOKUP($D112,customers!$A:$A,customers!G:G," ",0))</f>
        <v>United States</v>
      </c>
      <c r="J112" t="str">
        <f>IF(_xlfn.XLOOKUP($D112,customers!$A:$A,customers!I:I," ",0) = 0, "N/A", _xlfn.XLOOKUP($D112,customers!$A:$A,customers!I:I," ",0))</f>
        <v>Yes</v>
      </c>
      <c r="K112" t="str">
        <f>_xlfn.XLOOKUP($E112,products!$A:$A,products!B:B,,0)</f>
        <v>Exc</v>
      </c>
      <c r="L112" t="str">
        <f>_xlfn.XLOOKUP($E112,products!$A:$A,products!C:C,,0)</f>
        <v>L</v>
      </c>
      <c r="M112">
        <f>_xlfn.XLOOKUP($E112,products!$A:$A,products!D:D,,0)</f>
        <v>0.2</v>
      </c>
      <c r="N112">
        <f>_xlfn.XLOOKUP($E112,products!$A:$A,products!E:E,,0)</f>
        <v>4.4550000000000001</v>
      </c>
      <c r="O112">
        <f>_xlfn.XLOOKUP($E112,products!$A:$A,products!G:G,,0)</f>
        <v>0.49004999999999999</v>
      </c>
      <c r="P112">
        <f t="shared" si="1"/>
        <v>13.365</v>
      </c>
    </row>
    <row r="113" spans="1:16" x14ac:dyDescent="0.35">
      <c r="A113" s="2" t="s">
        <v>1112</v>
      </c>
      <c r="B113" s="2">
        <v>1</v>
      </c>
      <c r="C113" s="5">
        <v>43642</v>
      </c>
      <c r="D113" s="2" t="s">
        <v>1113</v>
      </c>
      <c r="E113" t="s">
        <v>6172</v>
      </c>
      <c r="F113" s="2">
        <v>5</v>
      </c>
      <c r="G113" t="str">
        <f>IF(_xlfn.XLOOKUP($D113,customers!$A:$A,customers!B:B," ",0) = 0, "N/A", _xlfn.XLOOKUP($D113,customers!$A:$A,customers!B:B," ",0))</f>
        <v>Betty Fominov</v>
      </c>
      <c r="H113" t="str">
        <f>IF(_xlfn.XLOOKUP($D113,customers!$A:$A,customers!F:F," ",0) = 0, "N/A", _xlfn.XLOOKUP($D113,customers!$A:$A,customers!F:F," ",0))</f>
        <v>Pensacola</v>
      </c>
      <c r="I113" t="str">
        <f>IF(_xlfn.XLOOKUP($D113,customers!$A:$A,customers!G:G," ",0) = 0, "N/A", _xlfn.XLOOKUP($D113,customers!$A:$A,customers!G:G," ",0))</f>
        <v>United States</v>
      </c>
      <c r="J113" t="str">
        <f>IF(_xlfn.XLOOKUP($D113,customers!$A:$A,customers!I:I," ",0) = 0, "N/A", _xlfn.XLOOKUP($D113,customers!$A:$A,customers!I:I," ",0))</f>
        <v>No</v>
      </c>
      <c r="K113" t="str">
        <f>_xlfn.XLOOKUP($E113,products!$A:$A,products!B:B,,0)</f>
        <v>Rob</v>
      </c>
      <c r="L113" t="str">
        <f>_xlfn.XLOOKUP($E113,products!$A:$A,products!C:C,,0)</f>
        <v>D</v>
      </c>
      <c r="M113">
        <f>_xlfn.XLOOKUP($E113,products!$A:$A,products!D:D,,0)</f>
        <v>0.5</v>
      </c>
      <c r="N113">
        <f>_xlfn.XLOOKUP($E113,products!$A:$A,products!E:E,,0)</f>
        <v>5.3699999999999992</v>
      </c>
      <c r="O113">
        <f>_xlfn.XLOOKUP($E113,products!$A:$A,products!G:G,,0)</f>
        <v>0.32219999999999993</v>
      </c>
      <c r="P113">
        <f t="shared" si="1"/>
        <v>26.849999999999994</v>
      </c>
    </row>
    <row r="114" spans="1:16" x14ac:dyDescent="0.35">
      <c r="A114" s="2" t="s">
        <v>1117</v>
      </c>
      <c r="B114" s="2">
        <v>1</v>
      </c>
      <c r="C114" s="5">
        <v>44481</v>
      </c>
      <c r="D114" s="2" t="s">
        <v>1118</v>
      </c>
      <c r="E114" t="s">
        <v>6155</v>
      </c>
      <c r="F114" s="2">
        <v>1</v>
      </c>
      <c r="G114" t="str">
        <f>IF(_xlfn.XLOOKUP($D114,customers!$A:$A,customers!B:B," ",0) = 0, "N/A", _xlfn.XLOOKUP($D114,customers!$A:$A,customers!B:B," ",0))</f>
        <v>Shawnee Critchlow</v>
      </c>
      <c r="H114" t="str">
        <f>IF(_xlfn.XLOOKUP($D114,customers!$A:$A,customers!F:F," ",0) = 0, "N/A", _xlfn.XLOOKUP($D114,customers!$A:$A,customers!F:F," ",0))</f>
        <v>Richmond</v>
      </c>
      <c r="I114" t="str">
        <f>IF(_xlfn.XLOOKUP($D114,customers!$A:$A,customers!G:G," ",0) = 0, "N/A", _xlfn.XLOOKUP($D114,customers!$A:$A,customers!G:G," ",0))</f>
        <v>United States</v>
      </c>
      <c r="J114" t="str">
        <f>IF(_xlfn.XLOOKUP($D114,customers!$A:$A,customers!I:I," ",0) = 0, "N/A", _xlfn.XLOOKUP($D114,customers!$A:$A,customers!I:I," ",0))</f>
        <v>No</v>
      </c>
      <c r="K114" t="str">
        <f>_xlfn.XLOOKUP($E114,products!$A:$A,products!B:B,,0)</f>
        <v>Ara</v>
      </c>
      <c r="L114" t="str">
        <f>_xlfn.XLOOKUP($E114,products!$A:$A,products!C:C,,0)</f>
        <v>M</v>
      </c>
      <c r="M114">
        <f>_xlfn.XLOOKUP($E114,products!$A:$A,products!D:D,,0)</f>
        <v>1</v>
      </c>
      <c r="N114">
        <f>_xlfn.XLOOKUP($E114,products!$A:$A,products!E:E,,0)</f>
        <v>11.25</v>
      </c>
      <c r="O114">
        <f>_xlfn.XLOOKUP($E114,products!$A:$A,products!G:G,,0)</f>
        <v>1.0125</v>
      </c>
      <c r="P114">
        <f t="shared" si="1"/>
        <v>11.25</v>
      </c>
    </row>
    <row r="115" spans="1:16" x14ac:dyDescent="0.35">
      <c r="A115" s="2" t="s">
        <v>1123</v>
      </c>
      <c r="B115" s="2">
        <v>1</v>
      </c>
      <c r="C115" s="5">
        <v>43556</v>
      </c>
      <c r="D115" s="2" t="s">
        <v>1124</v>
      </c>
      <c r="E115" t="s">
        <v>6162</v>
      </c>
      <c r="F115" s="2">
        <v>1</v>
      </c>
      <c r="G115" t="str">
        <f>IF(_xlfn.XLOOKUP($D115,customers!$A:$A,customers!B:B," ",0) = 0, "N/A", _xlfn.XLOOKUP($D115,customers!$A:$A,customers!B:B," ",0))</f>
        <v>Merrel Steptow</v>
      </c>
      <c r="H115" t="str">
        <f>IF(_xlfn.XLOOKUP($D115,customers!$A:$A,customers!F:F," ",0) = 0, "N/A", _xlfn.XLOOKUP($D115,customers!$A:$A,customers!F:F," ",0))</f>
        <v>Cherryville</v>
      </c>
      <c r="I115" t="str">
        <f>IF(_xlfn.XLOOKUP($D115,customers!$A:$A,customers!G:G," ",0) = 0, "N/A", _xlfn.XLOOKUP($D115,customers!$A:$A,customers!G:G," ",0))</f>
        <v>Ireland</v>
      </c>
      <c r="J115" t="str">
        <f>IF(_xlfn.XLOOKUP($D115,customers!$A:$A,customers!I:I," ",0) = 0, "N/A", _xlfn.XLOOKUP($D115,customers!$A:$A,customers!I:I," ",0))</f>
        <v>No</v>
      </c>
      <c r="K115" t="str">
        <f>_xlfn.XLOOKUP($E115,products!$A:$A,products!B:B,,0)</f>
        <v>Lib</v>
      </c>
      <c r="L115" t="str">
        <f>_xlfn.XLOOKUP($E115,products!$A:$A,products!C:C,,0)</f>
        <v>M</v>
      </c>
      <c r="M115">
        <f>_xlfn.XLOOKUP($E115,products!$A:$A,products!D:D,,0)</f>
        <v>1</v>
      </c>
      <c r="N115">
        <f>_xlfn.XLOOKUP($E115,products!$A:$A,products!E:E,,0)</f>
        <v>14.55</v>
      </c>
      <c r="O115">
        <f>_xlfn.XLOOKUP($E115,products!$A:$A,products!G:G,,0)</f>
        <v>1.8915000000000002</v>
      </c>
      <c r="P115">
        <f t="shared" si="1"/>
        <v>14.55</v>
      </c>
    </row>
    <row r="116" spans="1:16" x14ac:dyDescent="0.35">
      <c r="A116" s="2" t="s">
        <v>1129</v>
      </c>
      <c r="B116" s="2">
        <v>1</v>
      </c>
      <c r="C116" s="5">
        <v>44265</v>
      </c>
      <c r="D116" s="2" t="s">
        <v>1130</v>
      </c>
      <c r="E116" t="s">
        <v>6178</v>
      </c>
      <c r="F116" s="2">
        <v>4</v>
      </c>
      <c r="G116" t="str">
        <f>IF(_xlfn.XLOOKUP($D116,customers!$A:$A,customers!B:B," ",0) = 0, "N/A", _xlfn.XLOOKUP($D116,customers!$A:$A,customers!B:B," ",0))</f>
        <v>Carmina Hubbuck</v>
      </c>
      <c r="H116" t="str">
        <f>IF(_xlfn.XLOOKUP($D116,customers!$A:$A,customers!F:F," ",0) = 0, "N/A", _xlfn.XLOOKUP($D116,customers!$A:$A,customers!F:F," ",0))</f>
        <v>Huntington</v>
      </c>
      <c r="I116" t="str">
        <f>IF(_xlfn.XLOOKUP($D116,customers!$A:$A,customers!G:G," ",0) = 0, "N/A", _xlfn.XLOOKUP($D116,customers!$A:$A,customers!G:G," ",0))</f>
        <v>United States</v>
      </c>
      <c r="J116" t="str">
        <f>IF(_xlfn.XLOOKUP($D116,customers!$A:$A,customers!I:I," ",0) = 0, "N/A", _xlfn.XLOOKUP($D116,customers!$A:$A,customers!I:I," ",0))</f>
        <v>No</v>
      </c>
      <c r="K116" t="str">
        <f>_xlfn.XLOOKUP($E116,products!$A:$A,products!B:B,,0)</f>
        <v>Rob</v>
      </c>
      <c r="L116" t="str">
        <f>_xlfn.XLOOKUP($E116,products!$A:$A,products!C:C,,0)</f>
        <v>L</v>
      </c>
      <c r="M116">
        <f>_xlfn.XLOOKUP($E116,products!$A:$A,products!D:D,,0)</f>
        <v>0.2</v>
      </c>
      <c r="N116">
        <f>_xlfn.XLOOKUP($E116,products!$A:$A,products!E:E,,0)</f>
        <v>3.5849999999999995</v>
      </c>
      <c r="O116">
        <f>_xlfn.XLOOKUP($E116,products!$A:$A,products!G:G,,0)</f>
        <v>0.21509999999999996</v>
      </c>
      <c r="P116">
        <f t="shared" si="1"/>
        <v>14.339999999999998</v>
      </c>
    </row>
    <row r="117" spans="1:16" x14ac:dyDescent="0.35">
      <c r="A117" s="2" t="s">
        <v>1134</v>
      </c>
      <c r="B117" s="2">
        <v>1</v>
      </c>
      <c r="C117" s="5">
        <v>43693</v>
      </c>
      <c r="D117" s="2" t="s">
        <v>1135</v>
      </c>
      <c r="E117" t="s">
        <v>6170</v>
      </c>
      <c r="F117" s="2">
        <v>1</v>
      </c>
      <c r="G117" t="str">
        <f>IF(_xlfn.XLOOKUP($D117,customers!$A:$A,customers!B:B," ",0) = 0, "N/A", _xlfn.XLOOKUP($D117,customers!$A:$A,customers!B:B," ",0))</f>
        <v>Ingeberg Mulliner</v>
      </c>
      <c r="H117" t="str">
        <f>IF(_xlfn.XLOOKUP($D117,customers!$A:$A,customers!F:F," ",0) = 0, "N/A", _xlfn.XLOOKUP($D117,customers!$A:$A,customers!F:F," ",0))</f>
        <v>Birmingham</v>
      </c>
      <c r="I117" t="str">
        <f>IF(_xlfn.XLOOKUP($D117,customers!$A:$A,customers!G:G," ",0) = 0, "N/A", _xlfn.XLOOKUP($D117,customers!$A:$A,customers!G:G," ",0))</f>
        <v>United Kingdom</v>
      </c>
      <c r="J117" t="str">
        <f>IF(_xlfn.XLOOKUP($D117,customers!$A:$A,customers!I:I," ",0) = 0, "N/A", _xlfn.XLOOKUP($D117,customers!$A:$A,customers!I:I," ",0))</f>
        <v>No</v>
      </c>
      <c r="K117" t="str">
        <f>_xlfn.XLOOKUP($E117,products!$A:$A,products!B:B,,0)</f>
        <v>Lib</v>
      </c>
      <c r="L117" t="str">
        <f>_xlfn.XLOOKUP($E117,products!$A:$A,products!C:C,,0)</f>
        <v>L</v>
      </c>
      <c r="M117">
        <f>_xlfn.XLOOKUP($E117,products!$A:$A,products!D:D,,0)</f>
        <v>1</v>
      </c>
      <c r="N117">
        <f>_xlfn.XLOOKUP($E117,products!$A:$A,products!E:E,,0)</f>
        <v>15.85</v>
      </c>
      <c r="O117">
        <f>_xlfn.XLOOKUP($E117,products!$A:$A,products!G:G,,0)</f>
        <v>2.0605000000000002</v>
      </c>
      <c r="P117">
        <f t="shared" si="1"/>
        <v>15.85</v>
      </c>
    </row>
    <row r="118" spans="1:16" x14ac:dyDescent="0.35">
      <c r="A118" s="2" t="s">
        <v>1140</v>
      </c>
      <c r="B118" s="2">
        <v>1</v>
      </c>
      <c r="C118" s="5">
        <v>44054</v>
      </c>
      <c r="D118" s="2" t="s">
        <v>1141</v>
      </c>
      <c r="E118" t="s">
        <v>6145</v>
      </c>
      <c r="F118" s="2">
        <v>4</v>
      </c>
      <c r="G118" t="str">
        <f>IF(_xlfn.XLOOKUP($D118,customers!$A:$A,customers!B:B," ",0) = 0, "N/A", _xlfn.XLOOKUP($D118,customers!$A:$A,customers!B:B," ",0))</f>
        <v>Geneva Standley</v>
      </c>
      <c r="H118" t="str">
        <f>IF(_xlfn.XLOOKUP($D118,customers!$A:$A,customers!F:F," ",0) = 0, "N/A", _xlfn.XLOOKUP($D118,customers!$A:$A,customers!F:F," ",0))</f>
        <v>Killorglin</v>
      </c>
      <c r="I118" t="str">
        <f>IF(_xlfn.XLOOKUP($D118,customers!$A:$A,customers!G:G," ",0) = 0, "N/A", _xlfn.XLOOKUP($D118,customers!$A:$A,customers!G:G," ",0))</f>
        <v>Ireland</v>
      </c>
      <c r="J118" t="str">
        <f>IF(_xlfn.XLOOKUP($D118,customers!$A:$A,customers!I:I," ",0) = 0, "N/A", _xlfn.XLOOKUP($D118,customers!$A:$A,customers!I:I," ",0))</f>
        <v>Yes</v>
      </c>
      <c r="K118" t="str">
        <f>_xlfn.XLOOKUP($E118,products!$A:$A,products!B:B,,0)</f>
        <v>Lib</v>
      </c>
      <c r="L118" t="str">
        <f>_xlfn.XLOOKUP($E118,products!$A:$A,products!C:C,,0)</f>
        <v>L</v>
      </c>
      <c r="M118">
        <f>_xlfn.XLOOKUP($E118,products!$A:$A,products!D:D,,0)</f>
        <v>0.2</v>
      </c>
      <c r="N118">
        <f>_xlfn.XLOOKUP($E118,products!$A:$A,products!E:E,,0)</f>
        <v>4.7549999999999999</v>
      </c>
      <c r="O118">
        <f>_xlfn.XLOOKUP($E118,products!$A:$A,products!G:G,,0)</f>
        <v>0.61814999999999998</v>
      </c>
      <c r="P118">
        <f t="shared" si="1"/>
        <v>19.02</v>
      </c>
    </row>
    <row r="119" spans="1:16" x14ac:dyDescent="0.35">
      <c r="A119" s="2" t="s">
        <v>1146</v>
      </c>
      <c r="B119" s="2">
        <v>1</v>
      </c>
      <c r="C119" s="5">
        <v>44656</v>
      </c>
      <c r="D119" s="2" t="s">
        <v>1147</v>
      </c>
      <c r="E119" t="s">
        <v>6161</v>
      </c>
      <c r="F119" s="2">
        <v>4</v>
      </c>
      <c r="G119" t="str">
        <f>IF(_xlfn.XLOOKUP($D119,customers!$A:$A,customers!B:B," ",0) = 0, "N/A", _xlfn.XLOOKUP($D119,customers!$A:$A,customers!B:B," ",0))</f>
        <v>Brook Drage</v>
      </c>
      <c r="H119" t="str">
        <f>IF(_xlfn.XLOOKUP($D119,customers!$A:$A,customers!F:F," ",0) = 0, "N/A", _xlfn.XLOOKUP($D119,customers!$A:$A,customers!F:F," ",0))</f>
        <v>Dayton</v>
      </c>
      <c r="I119" t="str">
        <f>IF(_xlfn.XLOOKUP($D119,customers!$A:$A,customers!G:G," ",0) = 0, "N/A", _xlfn.XLOOKUP($D119,customers!$A:$A,customers!G:G," ",0))</f>
        <v>United States</v>
      </c>
      <c r="J119" t="str">
        <f>IF(_xlfn.XLOOKUP($D119,customers!$A:$A,customers!I:I," ",0) = 0, "N/A", _xlfn.XLOOKUP($D119,customers!$A:$A,customers!I:I," ",0))</f>
        <v>No</v>
      </c>
      <c r="K119" t="str">
        <f>_xlfn.XLOOKUP($E119,products!$A:$A,products!B:B,,0)</f>
        <v>Lib</v>
      </c>
      <c r="L119" t="str">
        <f>_xlfn.XLOOKUP($E119,products!$A:$A,products!C:C,,0)</f>
        <v>L</v>
      </c>
      <c r="M119">
        <f>_xlfn.XLOOKUP($E119,products!$A:$A,products!D:D,,0)</f>
        <v>0.5</v>
      </c>
      <c r="N119">
        <f>_xlfn.XLOOKUP($E119,products!$A:$A,products!E:E,,0)</f>
        <v>9.51</v>
      </c>
      <c r="O119">
        <f>_xlfn.XLOOKUP($E119,products!$A:$A,products!G:G,,0)</f>
        <v>1.2363</v>
      </c>
      <c r="P119">
        <f t="shared" si="1"/>
        <v>38.04</v>
      </c>
    </row>
    <row r="120" spans="1:16" x14ac:dyDescent="0.35">
      <c r="A120" s="2" t="s">
        <v>1152</v>
      </c>
      <c r="B120" s="2">
        <v>1</v>
      </c>
      <c r="C120" s="5">
        <v>43760</v>
      </c>
      <c r="D120" s="2" t="s">
        <v>1153</v>
      </c>
      <c r="E120" t="s">
        <v>6144</v>
      </c>
      <c r="F120" s="2">
        <v>3</v>
      </c>
      <c r="G120" t="str">
        <f>IF(_xlfn.XLOOKUP($D120,customers!$A:$A,customers!B:B," ",0) = 0, "N/A", _xlfn.XLOOKUP($D120,customers!$A:$A,customers!B:B," ",0))</f>
        <v>Muffin Yallop</v>
      </c>
      <c r="H120" t="str">
        <f>IF(_xlfn.XLOOKUP($D120,customers!$A:$A,customers!F:F," ",0) = 0, "N/A", _xlfn.XLOOKUP($D120,customers!$A:$A,customers!F:F," ",0))</f>
        <v>Anchorage</v>
      </c>
      <c r="I120" t="str">
        <f>IF(_xlfn.XLOOKUP($D120,customers!$A:$A,customers!G:G," ",0) = 0, "N/A", _xlfn.XLOOKUP($D120,customers!$A:$A,customers!G:G," ",0))</f>
        <v>United States</v>
      </c>
      <c r="J120" t="str">
        <f>IF(_xlfn.XLOOKUP($D120,customers!$A:$A,customers!I:I," ",0) = 0, "N/A", _xlfn.XLOOKUP($D120,customers!$A:$A,customers!I:I," ",0))</f>
        <v>Yes</v>
      </c>
      <c r="K120" t="str">
        <f>_xlfn.XLOOKUP($E120,products!$A:$A,products!B:B,,0)</f>
        <v>Exc</v>
      </c>
      <c r="L120" t="str">
        <f>_xlfn.XLOOKUP($E120,products!$A:$A,products!C:C,,0)</f>
        <v>D</v>
      </c>
      <c r="M120">
        <f>_xlfn.XLOOKUP($E120,products!$A:$A,products!D:D,,0)</f>
        <v>0.5</v>
      </c>
      <c r="N120">
        <f>_xlfn.XLOOKUP($E120,products!$A:$A,products!E:E,,0)</f>
        <v>7.29</v>
      </c>
      <c r="O120">
        <f>_xlfn.XLOOKUP($E120,products!$A:$A,products!G:G,,0)</f>
        <v>0.80190000000000006</v>
      </c>
      <c r="P120">
        <f t="shared" si="1"/>
        <v>21.87</v>
      </c>
    </row>
    <row r="121" spans="1:16" x14ac:dyDescent="0.35">
      <c r="A121" s="2" t="s">
        <v>1158</v>
      </c>
      <c r="B121" s="2">
        <v>1</v>
      </c>
      <c r="C121" s="5">
        <v>44471</v>
      </c>
      <c r="D121" s="2" t="s">
        <v>1159</v>
      </c>
      <c r="E121" t="s">
        <v>6156</v>
      </c>
      <c r="F121" s="2">
        <v>1</v>
      </c>
      <c r="G121" t="str">
        <f>IF(_xlfn.XLOOKUP($D121,customers!$A:$A,customers!B:B," ",0) = 0, "N/A", _xlfn.XLOOKUP($D121,customers!$A:$A,customers!B:B," ",0))</f>
        <v>Cordi Switsur</v>
      </c>
      <c r="H121" t="str">
        <f>IF(_xlfn.XLOOKUP($D121,customers!$A:$A,customers!F:F," ",0) = 0, "N/A", _xlfn.XLOOKUP($D121,customers!$A:$A,customers!F:F," ",0))</f>
        <v>Nashville</v>
      </c>
      <c r="I121" t="str">
        <f>IF(_xlfn.XLOOKUP($D121,customers!$A:$A,customers!G:G," ",0) = 0, "N/A", _xlfn.XLOOKUP($D121,customers!$A:$A,customers!G:G," ",0))</f>
        <v>United States</v>
      </c>
      <c r="J121" t="str">
        <f>IF(_xlfn.XLOOKUP($D121,customers!$A:$A,customers!I:I," ",0) = 0, "N/A", _xlfn.XLOOKUP($D121,customers!$A:$A,customers!I:I," ",0))</f>
        <v>No</v>
      </c>
      <c r="K121" t="str">
        <f>_xlfn.XLOOKUP($E121,products!$A:$A,products!B:B,,0)</f>
        <v>Exc</v>
      </c>
      <c r="L121" t="str">
        <f>_xlfn.XLOOKUP($E121,products!$A:$A,products!C:C,,0)</f>
        <v>M</v>
      </c>
      <c r="M121">
        <f>_xlfn.XLOOKUP($E121,products!$A:$A,products!D:D,,0)</f>
        <v>0.2</v>
      </c>
      <c r="N121">
        <f>_xlfn.XLOOKUP($E121,products!$A:$A,products!E:E,,0)</f>
        <v>4.125</v>
      </c>
      <c r="O121">
        <f>_xlfn.XLOOKUP($E121,products!$A:$A,products!G:G,,0)</f>
        <v>0.45374999999999999</v>
      </c>
      <c r="P121">
        <f t="shared" si="1"/>
        <v>4.125</v>
      </c>
    </row>
    <row r="122" spans="1:16" x14ac:dyDescent="0.35">
      <c r="A122" s="2" t="s">
        <v>1158</v>
      </c>
      <c r="B122" s="2">
        <v>1</v>
      </c>
      <c r="C122" s="5">
        <v>44471</v>
      </c>
      <c r="D122" s="2" t="s">
        <v>1159</v>
      </c>
      <c r="E122" t="s">
        <v>6167</v>
      </c>
      <c r="F122" s="2">
        <v>1</v>
      </c>
      <c r="G122" t="str">
        <f>IF(_xlfn.XLOOKUP($D122,customers!$A:$A,customers!B:B," ",0) = 0, "N/A", _xlfn.XLOOKUP($D122,customers!$A:$A,customers!B:B," ",0))</f>
        <v>Cordi Switsur</v>
      </c>
      <c r="H122" t="str">
        <f>IF(_xlfn.XLOOKUP($D122,customers!$A:$A,customers!F:F," ",0) = 0, "N/A", _xlfn.XLOOKUP($D122,customers!$A:$A,customers!F:F," ",0))</f>
        <v>Nashville</v>
      </c>
      <c r="I122" t="str">
        <f>IF(_xlfn.XLOOKUP($D122,customers!$A:$A,customers!G:G," ",0) = 0, "N/A", _xlfn.XLOOKUP($D122,customers!$A:$A,customers!G:G," ",0))</f>
        <v>United States</v>
      </c>
      <c r="J122" t="str">
        <f>IF(_xlfn.XLOOKUP($D122,customers!$A:$A,customers!I:I," ",0) = 0, "N/A", _xlfn.XLOOKUP($D122,customers!$A:$A,customers!I:I," ",0))</f>
        <v>No</v>
      </c>
      <c r="K122" t="str">
        <f>_xlfn.XLOOKUP($E122,products!$A:$A,products!B:B,,0)</f>
        <v>Ara</v>
      </c>
      <c r="L122" t="str">
        <f>_xlfn.XLOOKUP($E122,products!$A:$A,products!C:C,,0)</f>
        <v>L</v>
      </c>
      <c r="M122">
        <f>_xlfn.XLOOKUP($E122,products!$A:$A,products!D:D,,0)</f>
        <v>0.2</v>
      </c>
      <c r="N122">
        <f>_xlfn.XLOOKUP($E122,products!$A:$A,products!E:E,,0)</f>
        <v>3.8849999999999998</v>
      </c>
      <c r="O122">
        <f>_xlfn.XLOOKUP($E122,products!$A:$A,products!G:G,,0)</f>
        <v>0.34964999999999996</v>
      </c>
      <c r="P122">
        <f t="shared" si="1"/>
        <v>3.8849999999999998</v>
      </c>
    </row>
    <row r="123" spans="1:16" x14ac:dyDescent="0.35">
      <c r="A123" s="2" t="s">
        <v>1158</v>
      </c>
      <c r="B123" s="2">
        <v>1</v>
      </c>
      <c r="C123" s="5">
        <v>44471</v>
      </c>
      <c r="D123" s="2" t="s">
        <v>1159</v>
      </c>
      <c r="E123" t="s">
        <v>6141</v>
      </c>
      <c r="F123" s="2">
        <v>5</v>
      </c>
      <c r="G123" t="str">
        <f>IF(_xlfn.XLOOKUP($D123,customers!$A:$A,customers!B:B," ",0) = 0, "N/A", _xlfn.XLOOKUP($D123,customers!$A:$A,customers!B:B," ",0))</f>
        <v>Cordi Switsur</v>
      </c>
      <c r="H123" t="str">
        <f>IF(_xlfn.XLOOKUP($D123,customers!$A:$A,customers!F:F," ",0) = 0, "N/A", _xlfn.XLOOKUP($D123,customers!$A:$A,customers!F:F," ",0))</f>
        <v>Nashville</v>
      </c>
      <c r="I123" t="str">
        <f>IF(_xlfn.XLOOKUP($D123,customers!$A:$A,customers!G:G," ",0) = 0, "N/A", _xlfn.XLOOKUP($D123,customers!$A:$A,customers!G:G," ",0))</f>
        <v>United States</v>
      </c>
      <c r="J123" t="str">
        <f>IF(_xlfn.XLOOKUP($D123,customers!$A:$A,customers!I:I," ",0) = 0, "N/A", _xlfn.XLOOKUP($D123,customers!$A:$A,customers!I:I," ",0))</f>
        <v>No</v>
      </c>
      <c r="K123" t="str">
        <f>_xlfn.XLOOKUP($E123,products!$A:$A,products!B:B,,0)</f>
        <v>Exc</v>
      </c>
      <c r="L123" t="str">
        <f>_xlfn.XLOOKUP($E123,products!$A:$A,products!C:C,,0)</f>
        <v>M</v>
      </c>
      <c r="M123">
        <f>_xlfn.XLOOKUP($E123,products!$A:$A,products!D:D,,0)</f>
        <v>1</v>
      </c>
      <c r="N123">
        <f>_xlfn.XLOOKUP($E123,products!$A:$A,products!E:E,,0)</f>
        <v>13.75</v>
      </c>
      <c r="O123">
        <f>_xlfn.XLOOKUP($E123,products!$A:$A,products!G:G,,0)</f>
        <v>1.5125</v>
      </c>
      <c r="P123">
        <f t="shared" si="1"/>
        <v>68.75</v>
      </c>
    </row>
    <row r="124" spans="1:16" x14ac:dyDescent="0.35">
      <c r="A124" s="2" t="s">
        <v>1174</v>
      </c>
      <c r="B124" s="2">
        <v>1</v>
      </c>
      <c r="C124" s="5">
        <v>44268</v>
      </c>
      <c r="D124" s="2" t="s">
        <v>1175</v>
      </c>
      <c r="E124" t="s">
        <v>6158</v>
      </c>
      <c r="F124" s="2">
        <v>4</v>
      </c>
      <c r="G124" t="str">
        <f>IF(_xlfn.XLOOKUP($D124,customers!$A:$A,customers!B:B," ",0) = 0, "N/A", _xlfn.XLOOKUP($D124,customers!$A:$A,customers!B:B," ",0))</f>
        <v>Mahala Ludwell</v>
      </c>
      <c r="H124" t="str">
        <f>IF(_xlfn.XLOOKUP($D124,customers!$A:$A,customers!F:F," ",0) = 0, "N/A", _xlfn.XLOOKUP($D124,customers!$A:$A,customers!F:F," ",0))</f>
        <v>Denver</v>
      </c>
      <c r="I124" t="str">
        <f>IF(_xlfn.XLOOKUP($D124,customers!$A:$A,customers!G:G," ",0) = 0, "N/A", _xlfn.XLOOKUP($D124,customers!$A:$A,customers!G:G," ",0))</f>
        <v>United States</v>
      </c>
      <c r="J124" t="str">
        <f>IF(_xlfn.XLOOKUP($D124,customers!$A:$A,customers!I:I," ",0) = 0, "N/A", _xlfn.XLOOKUP($D124,customers!$A:$A,customers!I:I," ",0))</f>
        <v>Yes</v>
      </c>
      <c r="K124" t="str">
        <f>_xlfn.XLOOKUP($E124,products!$A:$A,products!B:B,,0)</f>
        <v>Ara</v>
      </c>
      <c r="L124" t="str">
        <f>_xlfn.XLOOKUP($E124,products!$A:$A,products!C:C,,0)</f>
        <v>D</v>
      </c>
      <c r="M124">
        <f>_xlfn.XLOOKUP($E124,products!$A:$A,products!D:D,,0)</f>
        <v>0.5</v>
      </c>
      <c r="N124">
        <f>_xlfn.XLOOKUP($E124,products!$A:$A,products!E:E,,0)</f>
        <v>5.97</v>
      </c>
      <c r="O124">
        <f>_xlfn.XLOOKUP($E124,products!$A:$A,products!G:G,,0)</f>
        <v>0.5373</v>
      </c>
      <c r="P124">
        <f t="shared" si="1"/>
        <v>23.88</v>
      </c>
    </row>
    <row r="125" spans="1:16" x14ac:dyDescent="0.35">
      <c r="A125" s="2" t="s">
        <v>1180</v>
      </c>
      <c r="B125" s="2">
        <v>1</v>
      </c>
      <c r="C125" s="5">
        <v>44724</v>
      </c>
      <c r="D125" s="2" t="s">
        <v>1181</v>
      </c>
      <c r="E125" t="s">
        <v>6164</v>
      </c>
      <c r="F125" s="2">
        <v>4</v>
      </c>
      <c r="G125" t="str">
        <f>IF(_xlfn.XLOOKUP($D125,customers!$A:$A,customers!B:B," ",0) = 0, "N/A", _xlfn.XLOOKUP($D125,customers!$A:$A,customers!B:B," ",0))</f>
        <v>Doll Beauchamp</v>
      </c>
      <c r="H125" t="str">
        <f>IF(_xlfn.XLOOKUP($D125,customers!$A:$A,customers!F:F," ",0) = 0, "N/A", _xlfn.XLOOKUP($D125,customers!$A:$A,customers!F:F," ",0))</f>
        <v>Stamford</v>
      </c>
      <c r="I125" t="str">
        <f>IF(_xlfn.XLOOKUP($D125,customers!$A:$A,customers!G:G," ",0) = 0, "N/A", _xlfn.XLOOKUP($D125,customers!$A:$A,customers!G:G," ",0))</f>
        <v>United States</v>
      </c>
      <c r="J125" t="str">
        <f>IF(_xlfn.XLOOKUP($D125,customers!$A:$A,customers!I:I," ",0) = 0, "N/A", _xlfn.XLOOKUP($D125,customers!$A:$A,customers!I:I," ",0))</f>
        <v>No</v>
      </c>
      <c r="K125" t="str">
        <f>_xlfn.XLOOKUP($E125,products!$A:$A,products!B:B,,0)</f>
        <v>Lib</v>
      </c>
      <c r="L125" t="str">
        <f>_xlfn.XLOOKUP($E125,products!$A:$A,products!C:C,,0)</f>
        <v>L</v>
      </c>
      <c r="M125">
        <f>_xlfn.XLOOKUP($E125,products!$A:$A,products!D:D,,0)</f>
        <v>2.5</v>
      </c>
      <c r="N125">
        <f>_xlfn.XLOOKUP($E125,products!$A:$A,products!E:E,,0)</f>
        <v>36.454999999999998</v>
      </c>
      <c r="O125">
        <f>_xlfn.XLOOKUP($E125,products!$A:$A,products!G:G,,0)</f>
        <v>4.7391499999999995</v>
      </c>
      <c r="P125">
        <f t="shared" si="1"/>
        <v>145.82</v>
      </c>
    </row>
    <row r="126" spans="1:16" x14ac:dyDescent="0.35">
      <c r="A126" s="2" t="s">
        <v>1186</v>
      </c>
      <c r="B126" s="2">
        <v>1</v>
      </c>
      <c r="C126" s="5">
        <v>43582</v>
      </c>
      <c r="D126" s="2" t="s">
        <v>1187</v>
      </c>
      <c r="E126" t="s">
        <v>6159</v>
      </c>
      <c r="F126" s="2">
        <v>5</v>
      </c>
      <c r="G126" t="str">
        <f>IF(_xlfn.XLOOKUP($D126,customers!$A:$A,customers!B:B," ",0) = 0, "N/A", _xlfn.XLOOKUP($D126,customers!$A:$A,customers!B:B," ",0))</f>
        <v>Stanford Rodliff</v>
      </c>
      <c r="H126" t="str">
        <f>IF(_xlfn.XLOOKUP($D126,customers!$A:$A,customers!F:F," ",0) = 0, "N/A", _xlfn.XLOOKUP($D126,customers!$A:$A,customers!F:F," ",0))</f>
        <v>Newport News</v>
      </c>
      <c r="I126" t="str">
        <f>IF(_xlfn.XLOOKUP($D126,customers!$A:$A,customers!G:G," ",0) = 0, "N/A", _xlfn.XLOOKUP($D126,customers!$A:$A,customers!G:G," ",0))</f>
        <v>United States</v>
      </c>
      <c r="J126" t="str">
        <f>IF(_xlfn.XLOOKUP($D126,customers!$A:$A,customers!I:I," ",0) = 0, "N/A", _xlfn.XLOOKUP($D126,customers!$A:$A,customers!I:I," ",0))</f>
        <v>Yes</v>
      </c>
      <c r="K126" t="str">
        <f>_xlfn.XLOOKUP($E126,products!$A:$A,products!B:B,,0)</f>
        <v>Lib</v>
      </c>
      <c r="L126" t="str">
        <f>_xlfn.XLOOKUP($E126,products!$A:$A,products!C:C,,0)</f>
        <v>M</v>
      </c>
      <c r="M126">
        <f>_xlfn.XLOOKUP($E126,products!$A:$A,products!D:D,,0)</f>
        <v>0.2</v>
      </c>
      <c r="N126">
        <f>_xlfn.XLOOKUP($E126,products!$A:$A,products!E:E,,0)</f>
        <v>4.3650000000000002</v>
      </c>
      <c r="O126">
        <f>_xlfn.XLOOKUP($E126,products!$A:$A,products!G:G,,0)</f>
        <v>0.56745000000000001</v>
      </c>
      <c r="P126">
        <f t="shared" si="1"/>
        <v>21.825000000000003</v>
      </c>
    </row>
    <row r="127" spans="1:16" x14ac:dyDescent="0.35">
      <c r="A127" s="2" t="s">
        <v>1192</v>
      </c>
      <c r="B127" s="2">
        <v>1</v>
      </c>
      <c r="C127" s="5">
        <v>43608</v>
      </c>
      <c r="D127" s="2" t="s">
        <v>1193</v>
      </c>
      <c r="E127" t="s">
        <v>6160</v>
      </c>
      <c r="F127" s="2">
        <v>3</v>
      </c>
      <c r="G127" t="str">
        <f>IF(_xlfn.XLOOKUP($D127,customers!$A:$A,customers!B:B," ",0) = 0, "N/A", _xlfn.XLOOKUP($D127,customers!$A:$A,customers!B:B," ",0))</f>
        <v>Stevana Woodham</v>
      </c>
      <c r="H127" t="str">
        <f>IF(_xlfn.XLOOKUP($D127,customers!$A:$A,customers!F:F," ",0) = 0, "N/A", _xlfn.XLOOKUP($D127,customers!$A:$A,customers!F:F," ",0))</f>
        <v>Drumcondra</v>
      </c>
      <c r="I127" t="str">
        <f>IF(_xlfn.XLOOKUP($D127,customers!$A:$A,customers!G:G," ",0) = 0, "N/A", _xlfn.XLOOKUP($D127,customers!$A:$A,customers!G:G," ",0))</f>
        <v>Ireland</v>
      </c>
      <c r="J127" t="str">
        <f>IF(_xlfn.XLOOKUP($D127,customers!$A:$A,customers!I:I," ",0) = 0, "N/A", _xlfn.XLOOKUP($D127,customers!$A:$A,customers!I:I," ",0))</f>
        <v>Yes</v>
      </c>
      <c r="K127" t="str">
        <f>_xlfn.XLOOKUP($E127,products!$A:$A,products!B:B,,0)</f>
        <v>Lib</v>
      </c>
      <c r="L127" t="str">
        <f>_xlfn.XLOOKUP($E127,products!$A:$A,products!C:C,,0)</f>
        <v>M</v>
      </c>
      <c r="M127">
        <f>_xlfn.XLOOKUP($E127,products!$A:$A,products!D:D,,0)</f>
        <v>0.5</v>
      </c>
      <c r="N127">
        <f>_xlfn.XLOOKUP($E127,products!$A:$A,products!E:E,,0)</f>
        <v>8.73</v>
      </c>
      <c r="O127">
        <f>_xlfn.XLOOKUP($E127,products!$A:$A,products!G:G,,0)</f>
        <v>1.1349</v>
      </c>
      <c r="P127">
        <f t="shared" si="1"/>
        <v>26.19</v>
      </c>
    </row>
    <row r="128" spans="1:16" x14ac:dyDescent="0.35">
      <c r="A128" s="2" t="s">
        <v>1198</v>
      </c>
      <c r="B128" s="2">
        <v>1</v>
      </c>
      <c r="C128" s="5">
        <v>44026</v>
      </c>
      <c r="D128" s="2" t="s">
        <v>1199</v>
      </c>
      <c r="E128" t="s">
        <v>6155</v>
      </c>
      <c r="F128" s="2">
        <v>1</v>
      </c>
      <c r="G128" t="str">
        <f>IF(_xlfn.XLOOKUP($D128,customers!$A:$A,customers!B:B," ",0) = 0, "N/A", _xlfn.XLOOKUP($D128,customers!$A:$A,customers!B:B," ",0))</f>
        <v>Hewet Synnot</v>
      </c>
      <c r="H128" t="str">
        <f>IF(_xlfn.XLOOKUP($D128,customers!$A:$A,customers!F:F," ",0) = 0, "N/A", _xlfn.XLOOKUP($D128,customers!$A:$A,customers!F:F," ",0))</f>
        <v>Anchorage</v>
      </c>
      <c r="I128" t="str">
        <f>IF(_xlfn.XLOOKUP($D128,customers!$A:$A,customers!G:G," ",0) = 0, "N/A", _xlfn.XLOOKUP($D128,customers!$A:$A,customers!G:G," ",0))</f>
        <v>United States</v>
      </c>
      <c r="J128" t="str">
        <f>IF(_xlfn.XLOOKUP($D128,customers!$A:$A,customers!I:I," ",0) = 0, "N/A", _xlfn.XLOOKUP($D128,customers!$A:$A,customers!I:I," ",0))</f>
        <v>No</v>
      </c>
      <c r="K128" t="str">
        <f>_xlfn.XLOOKUP($E128,products!$A:$A,products!B:B,,0)</f>
        <v>Ara</v>
      </c>
      <c r="L128" t="str">
        <f>_xlfn.XLOOKUP($E128,products!$A:$A,products!C:C,,0)</f>
        <v>M</v>
      </c>
      <c r="M128">
        <f>_xlfn.XLOOKUP($E128,products!$A:$A,products!D:D,,0)</f>
        <v>1</v>
      </c>
      <c r="N128">
        <f>_xlfn.XLOOKUP($E128,products!$A:$A,products!E:E,,0)</f>
        <v>11.25</v>
      </c>
      <c r="O128">
        <f>_xlfn.XLOOKUP($E128,products!$A:$A,products!G:G,,0)</f>
        <v>1.0125</v>
      </c>
      <c r="P128">
        <f t="shared" si="1"/>
        <v>11.25</v>
      </c>
    </row>
    <row r="129" spans="1:16" x14ac:dyDescent="0.35">
      <c r="A129" s="2" t="s">
        <v>1204</v>
      </c>
      <c r="B129" s="2">
        <v>1</v>
      </c>
      <c r="C129" s="5">
        <v>44510</v>
      </c>
      <c r="D129" s="2" t="s">
        <v>1205</v>
      </c>
      <c r="E129" t="s">
        <v>6143</v>
      </c>
      <c r="F129" s="2">
        <v>6</v>
      </c>
      <c r="G129" t="str">
        <f>IF(_xlfn.XLOOKUP($D129,customers!$A:$A,customers!B:B," ",0) = 0, "N/A", _xlfn.XLOOKUP($D129,customers!$A:$A,customers!B:B," ",0))</f>
        <v>Raleigh Lepere</v>
      </c>
      <c r="H129" t="str">
        <f>IF(_xlfn.XLOOKUP($D129,customers!$A:$A,customers!F:F," ",0) = 0, "N/A", _xlfn.XLOOKUP($D129,customers!$A:$A,customers!F:F," ",0))</f>
        <v>Beaumont</v>
      </c>
      <c r="I129" t="str">
        <f>IF(_xlfn.XLOOKUP($D129,customers!$A:$A,customers!G:G," ",0) = 0, "N/A", _xlfn.XLOOKUP($D129,customers!$A:$A,customers!G:G," ",0))</f>
        <v>Ireland</v>
      </c>
      <c r="J129" t="str">
        <f>IF(_xlfn.XLOOKUP($D129,customers!$A:$A,customers!I:I," ",0) = 0, "N/A", _xlfn.XLOOKUP($D129,customers!$A:$A,customers!I:I," ",0))</f>
        <v>No</v>
      </c>
      <c r="K129" t="str">
        <f>_xlfn.XLOOKUP($E129,products!$A:$A,products!B:B,,0)</f>
        <v>Lib</v>
      </c>
      <c r="L129" t="str">
        <f>_xlfn.XLOOKUP($E129,products!$A:$A,products!C:C,,0)</f>
        <v>D</v>
      </c>
      <c r="M129">
        <f>_xlfn.XLOOKUP($E129,products!$A:$A,products!D:D,,0)</f>
        <v>1</v>
      </c>
      <c r="N129">
        <f>_xlfn.XLOOKUP($E129,products!$A:$A,products!E:E,,0)</f>
        <v>12.95</v>
      </c>
      <c r="O129">
        <f>_xlfn.XLOOKUP($E129,products!$A:$A,products!G:G,,0)</f>
        <v>1.6835</v>
      </c>
      <c r="P129">
        <f t="shared" si="1"/>
        <v>77.699999999999989</v>
      </c>
    </row>
    <row r="130" spans="1:16" x14ac:dyDescent="0.35">
      <c r="A130" s="2" t="s">
        <v>1210</v>
      </c>
      <c r="B130" s="2">
        <v>1</v>
      </c>
      <c r="C130" s="5">
        <v>44439</v>
      </c>
      <c r="D130" s="2" t="s">
        <v>1211</v>
      </c>
      <c r="E130" t="s">
        <v>6157</v>
      </c>
      <c r="F130" s="2">
        <v>1</v>
      </c>
      <c r="G130" t="str">
        <f>IF(_xlfn.XLOOKUP($D130,customers!$A:$A,customers!B:B," ",0) = 0, "N/A", _xlfn.XLOOKUP($D130,customers!$A:$A,customers!B:B," ",0))</f>
        <v>Timofei Woofinden</v>
      </c>
      <c r="H130" t="str">
        <f>IF(_xlfn.XLOOKUP($D130,customers!$A:$A,customers!F:F," ",0) = 0, "N/A", _xlfn.XLOOKUP($D130,customers!$A:$A,customers!F:F," ",0))</f>
        <v>Fargo</v>
      </c>
      <c r="I130" t="str">
        <f>IF(_xlfn.XLOOKUP($D130,customers!$A:$A,customers!G:G," ",0) = 0, "N/A", _xlfn.XLOOKUP($D130,customers!$A:$A,customers!G:G," ",0))</f>
        <v>United States</v>
      </c>
      <c r="J130" t="str">
        <f>IF(_xlfn.XLOOKUP($D130,customers!$A:$A,customers!I:I," ",0) = 0, "N/A", _xlfn.XLOOKUP($D130,customers!$A:$A,customers!I:I," ",0))</f>
        <v>No</v>
      </c>
      <c r="K130" t="str">
        <f>_xlfn.XLOOKUP($E130,products!$A:$A,products!B:B,,0)</f>
        <v>Ara</v>
      </c>
      <c r="L130" t="str">
        <f>_xlfn.XLOOKUP($E130,products!$A:$A,products!C:C,,0)</f>
        <v>M</v>
      </c>
      <c r="M130">
        <f>_xlfn.XLOOKUP($E130,products!$A:$A,products!D:D,,0)</f>
        <v>0.5</v>
      </c>
      <c r="N130">
        <f>_xlfn.XLOOKUP($E130,products!$A:$A,products!E:E,,0)</f>
        <v>6.75</v>
      </c>
      <c r="O130">
        <f>_xlfn.XLOOKUP($E130,products!$A:$A,products!G:G,,0)</f>
        <v>0.60749999999999993</v>
      </c>
      <c r="P130">
        <f t="shared" ref="P130:P193" si="2">N130*F130</f>
        <v>6.75</v>
      </c>
    </row>
    <row r="131" spans="1:16" x14ac:dyDescent="0.35">
      <c r="A131" s="2" t="s">
        <v>1216</v>
      </c>
      <c r="B131" s="2">
        <v>1</v>
      </c>
      <c r="C131" s="5">
        <v>43652</v>
      </c>
      <c r="D131" s="2" t="s">
        <v>1217</v>
      </c>
      <c r="E131" t="s">
        <v>6183</v>
      </c>
      <c r="F131" s="2">
        <v>1</v>
      </c>
      <c r="G131" t="str">
        <f>IF(_xlfn.XLOOKUP($D131,customers!$A:$A,customers!B:B," ",0) = 0, "N/A", _xlfn.XLOOKUP($D131,customers!$A:$A,customers!B:B," ",0))</f>
        <v>Evelina Dacca</v>
      </c>
      <c r="H131" t="str">
        <f>IF(_xlfn.XLOOKUP($D131,customers!$A:$A,customers!F:F," ",0) = 0, "N/A", _xlfn.XLOOKUP($D131,customers!$A:$A,customers!F:F," ",0))</f>
        <v>Evansville</v>
      </c>
      <c r="I131" t="str">
        <f>IF(_xlfn.XLOOKUP($D131,customers!$A:$A,customers!G:G," ",0) = 0, "N/A", _xlfn.XLOOKUP($D131,customers!$A:$A,customers!G:G," ",0))</f>
        <v>United States</v>
      </c>
      <c r="J131" t="str">
        <f>IF(_xlfn.XLOOKUP($D131,customers!$A:$A,customers!I:I," ",0) = 0, "N/A", _xlfn.XLOOKUP($D131,customers!$A:$A,customers!I:I," ",0))</f>
        <v>Yes</v>
      </c>
      <c r="K131" t="str">
        <f>_xlfn.XLOOKUP($E131,products!$A:$A,products!B:B,,0)</f>
        <v>Exc</v>
      </c>
      <c r="L131" t="str">
        <f>_xlfn.XLOOKUP($E131,products!$A:$A,products!C:C,,0)</f>
        <v>D</v>
      </c>
      <c r="M131">
        <f>_xlfn.XLOOKUP($E131,products!$A:$A,products!D:D,,0)</f>
        <v>1</v>
      </c>
      <c r="N131">
        <f>_xlfn.XLOOKUP($E131,products!$A:$A,products!E:E,,0)</f>
        <v>12.15</v>
      </c>
      <c r="O131">
        <f>_xlfn.XLOOKUP($E131,products!$A:$A,products!G:G,,0)</f>
        <v>1.3365</v>
      </c>
      <c r="P131">
        <f t="shared" si="2"/>
        <v>12.15</v>
      </c>
    </row>
    <row r="132" spans="1:16" x14ac:dyDescent="0.35">
      <c r="A132" s="2" t="s">
        <v>1222</v>
      </c>
      <c r="B132" s="2">
        <v>1</v>
      </c>
      <c r="C132" s="5">
        <v>44624</v>
      </c>
      <c r="D132" s="2" t="s">
        <v>1223</v>
      </c>
      <c r="E132" t="s">
        <v>6182</v>
      </c>
      <c r="F132" s="2">
        <v>5</v>
      </c>
      <c r="G132" t="str">
        <f>IF(_xlfn.XLOOKUP($D132,customers!$A:$A,customers!B:B," ",0) = 0, "N/A", _xlfn.XLOOKUP($D132,customers!$A:$A,customers!B:B," ",0))</f>
        <v>Bidget Tremellier</v>
      </c>
      <c r="H132" t="str">
        <f>IF(_xlfn.XLOOKUP($D132,customers!$A:$A,customers!F:F," ",0) = 0, "N/A", _xlfn.XLOOKUP($D132,customers!$A:$A,customers!F:F," ",0))</f>
        <v>Cherryville</v>
      </c>
      <c r="I132" t="str">
        <f>IF(_xlfn.XLOOKUP($D132,customers!$A:$A,customers!G:G," ",0) = 0, "N/A", _xlfn.XLOOKUP($D132,customers!$A:$A,customers!G:G," ",0))</f>
        <v>Ireland</v>
      </c>
      <c r="J132" t="str">
        <f>IF(_xlfn.XLOOKUP($D132,customers!$A:$A,customers!I:I," ",0) = 0, "N/A", _xlfn.XLOOKUP($D132,customers!$A:$A,customers!I:I," ",0))</f>
        <v>Yes</v>
      </c>
      <c r="K132" t="str">
        <f>_xlfn.XLOOKUP($E132,products!$A:$A,products!B:B,,0)</f>
        <v>Ara</v>
      </c>
      <c r="L132" t="str">
        <f>_xlfn.XLOOKUP($E132,products!$A:$A,products!C:C,,0)</f>
        <v>L</v>
      </c>
      <c r="M132">
        <f>_xlfn.XLOOKUP($E132,products!$A:$A,products!D:D,,0)</f>
        <v>2.5</v>
      </c>
      <c r="N132">
        <f>_xlfn.XLOOKUP($E132,products!$A:$A,products!E:E,,0)</f>
        <v>29.784999999999997</v>
      </c>
      <c r="O132">
        <f>_xlfn.XLOOKUP($E132,products!$A:$A,products!G:G,,0)</f>
        <v>2.6806499999999995</v>
      </c>
      <c r="P132">
        <f t="shared" si="2"/>
        <v>148.92499999999998</v>
      </c>
    </row>
    <row r="133" spans="1:16" x14ac:dyDescent="0.35">
      <c r="A133" s="2" t="s">
        <v>1227</v>
      </c>
      <c r="B133" s="2">
        <v>1</v>
      </c>
      <c r="C133" s="5">
        <v>44196</v>
      </c>
      <c r="D133" s="2" t="s">
        <v>1228</v>
      </c>
      <c r="E133" t="s">
        <v>6144</v>
      </c>
      <c r="F133" s="2">
        <v>2</v>
      </c>
      <c r="G133" t="str">
        <f>IF(_xlfn.XLOOKUP($D133,customers!$A:$A,customers!B:B," ",0) = 0, "N/A", _xlfn.XLOOKUP($D133,customers!$A:$A,customers!B:B," ",0))</f>
        <v>Bobinette Hindsberg</v>
      </c>
      <c r="H133" t="str">
        <f>IF(_xlfn.XLOOKUP($D133,customers!$A:$A,customers!F:F," ",0) = 0, "N/A", _xlfn.XLOOKUP($D133,customers!$A:$A,customers!F:F," ",0))</f>
        <v>Charlotte</v>
      </c>
      <c r="I133" t="str">
        <f>IF(_xlfn.XLOOKUP($D133,customers!$A:$A,customers!G:G," ",0) = 0, "N/A", _xlfn.XLOOKUP($D133,customers!$A:$A,customers!G:G," ",0))</f>
        <v>United States</v>
      </c>
      <c r="J133" t="str">
        <f>IF(_xlfn.XLOOKUP($D133,customers!$A:$A,customers!I:I," ",0) = 0, "N/A", _xlfn.XLOOKUP($D133,customers!$A:$A,customers!I:I," ",0))</f>
        <v>Yes</v>
      </c>
      <c r="K133" t="str">
        <f>_xlfn.XLOOKUP($E133,products!$A:$A,products!B:B,,0)</f>
        <v>Exc</v>
      </c>
      <c r="L133" t="str">
        <f>_xlfn.XLOOKUP($E133,products!$A:$A,products!C:C,,0)</f>
        <v>D</v>
      </c>
      <c r="M133">
        <f>_xlfn.XLOOKUP($E133,products!$A:$A,products!D:D,,0)</f>
        <v>0.5</v>
      </c>
      <c r="N133">
        <f>_xlfn.XLOOKUP($E133,products!$A:$A,products!E:E,,0)</f>
        <v>7.29</v>
      </c>
      <c r="O133">
        <f>_xlfn.XLOOKUP($E133,products!$A:$A,products!G:G,,0)</f>
        <v>0.80190000000000006</v>
      </c>
      <c r="P133">
        <f t="shared" si="2"/>
        <v>14.58</v>
      </c>
    </row>
    <row r="134" spans="1:16" x14ac:dyDescent="0.35">
      <c r="A134" s="2" t="s">
        <v>1233</v>
      </c>
      <c r="B134" s="2">
        <v>1</v>
      </c>
      <c r="C134" s="5">
        <v>44043</v>
      </c>
      <c r="D134" s="2" t="s">
        <v>1234</v>
      </c>
      <c r="E134" t="s">
        <v>6182</v>
      </c>
      <c r="F134" s="2">
        <v>5</v>
      </c>
      <c r="G134" t="str">
        <f>IF(_xlfn.XLOOKUP($D134,customers!$A:$A,customers!B:B," ",0) = 0, "N/A", _xlfn.XLOOKUP($D134,customers!$A:$A,customers!B:B," ",0))</f>
        <v>Osbert Robins</v>
      </c>
      <c r="H134" t="str">
        <f>IF(_xlfn.XLOOKUP($D134,customers!$A:$A,customers!F:F," ",0) = 0, "N/A", _xlfn.XLOOKUP($D134,customers!$A:$A,customers!F:F," ",0))</f>
        <v>Huntsville</v>
      </c>
      <c r="I134" t="str">
        <f>IF(_xlfn.XLOOKUP($D134,customers!$A:$A,customers!G:G," ",0) = 0, "N/A", _xlfn.XLOOKUP($D134,customers!$A:$A,customers!G:G," ",0))</f>
        <v>United States</v>
      </c>
      <c r="J134" t="str">
        <f>IF(_xlfn.XLOOKUP($D134,customers!$A:$A,customers!I:I," ",0) = 0, "N/A", _xlfn.XLOOKUP($D134,customers!$A:$A,customers!I:I," ",0))</f>
        <v>Yes</v>
      </c>
      <c r="K134" t="str">
        <f>_xlfn.XLOOKUP($E134,products!$A:$A,products!B:B,,0)</f>
        <v>Ara</v>
      </c>
      <c r="L134" t="str">
        <f>_xlfn.XLOOKUP($E134,products!$A:$A,products!C:C,,0)</f>
        <v>L</v>
      </c>
      <c r="M134">
        <f>_xlfn.XLOOKUP($E134,products!$A:$A,products!D:D,,0)</f>
        <v>2.5</v>
      </c>
      <c r="N134">
        <f>_xlfn.XLOOKUP($E134,products!$A:$A,products!E:E,,0)</f>
        <v>29.784999999999997</v>
      </c>
      <c r="O134">
        <f>_xlfn.XLOOKUP($E134,products!$A:$A,products!G:G,,0)</f>
        <v>2.6806499999999995</v>
      </c>
      <c r="P134">
        <f t="shared" si="2"/>
        <v>148.92499999999998</v>
      </c>
    </row>
    <row r="135" spans="1:16" x14ac:dyDescent="0.35">
      <c r="A135" s="2" t="s">
        <v>1239</v>
      </c>
      <c r="B135" s="2">
        <v>1</v>
      </c>
      <c r="C135" s="5">
        <v>44340</v>
      </c>
      <c r="D135" s="2" t="s">
        <v>1240</v>
      </c>
      <c r="E135" t="s">
        <v>6143</v>
      </c>
      <c r="F135" s="2">
        <v>1</v>
      </c>
      <c r="G135" t="str">
        <f>IF(_xlfn.XLOOKUP($D135,customers!$A:$A,customers!B:B," ",0) = 0, "N/A", _xlfn.XLOOKUP($D135,customers!$A:$A,customers!B:B," ",0))</f>
        <v>Othello Syseland</v>
      </c>
      <c r="H135" t="str">
        <f>IF(_xlfn.XLOOKUP($D135,customers!$A:$A,customers!F:F," ",0) = 0, "N/A", _xlfn.XLOOKUP($D135,customers!$A:$A,customers!F:F," ",0))</f>
        <v>Santa Ana</v>
      </c>
      <c r="I135" t="str">
        <f>IF(_xlfn.XLOOKUP($D135,customers!$A:$A,customers!G:G," ",0) = 0, "N/A", _xlfn.XLOOKUP($D135,customers!$A:$A,customers!G:G," ",0))</f>
        <v>United States</v>
      </c>
      <c r="J135" t="str">
        <f>IF(_xlfn.XLOOKUP($D135,customers!$A:$A,customers!I:I," ",0) = 0, "N/A", _xlfn.XLOOKUP($D135,customers!$A:$A,customers!I:I," ",0))</f>
        <v>No</v>
      </c>
      <c r="K135" t="str">
        <f>_xlfn.XLOOKUP($E135,products!$A:$A,products!B:B,,0)</f>
        <v>Lib</v>
      </c>
      <c r="L135" t="str">
        <f>_xlfn.XLOOKUP($E135,products!$A:$A,products!C:C,,0)</f>
        <v>D</v>
      </c>
      <c r="M135">
        <f>_xlfn.XLOOKUP($E135,products!$A:$A,products!D:D,,0)</f>
        <v>1</v>
      </c>
      <c r="N135">
        <f>_xlfn.XLOOKUP($E135,products!$A:$A,products!E:E,,0)</f>
        <v>12.95</v>
      </c>
      <c r="O135">
        <f>_xlfn.XLOOKUP($E135,products!$A:$A,products!G:G,,0)</f>
        <v>1.6835</v>
      </c>
      <c r="P135">
        <f t="shared" si="2"/>
        <v>12.95</v>
      </c>
    </row>
    <row r="136" spans="1:16" x14ac:dyDescent="0.35">
      <c r="A136" s="2" t="s">
        <v>1245</v>
      </c>
      <c r="B136" s="2">
        <v>1</v>
      </c>
      <c r="C136" s="5">
        <v>44758</v>
      </c>
      <c r="D136" s="2" t="s">
        <v>1246</v>
      </c>
      <c r="E136" t="s">
        <v>6166</v>
      </c>
      <c r="F136" s="2">
        <v>3</v>
      </c>
      <c r="G136" t="str">
        <f>IF(_xlfn.XLOOKUP($D136,customers!$A:$A,customers!B:B," ",0) = 0, "N/A", _xlfn.XLOOKUP($D136,customers!$A:$A,customers!B:B," ",0))</f>
        <v>Ewell Hanby</v>
      </c>
      <c r="H136" t="str">
        <f>IF(_xlfn.XLOOKUP($D136,customers!$A:$A,customers!F:F," ",0) = 0, "N/A", _xlfn.XLOOKUP($D136,customers!$A:$A,customers!F:F," ",0))</f>
        <v>Washington</v>
      </c>
      <c r="I136" t="str">
        <f>IF(_xlfn.XLOOKUP($D136,customers!$A:$A,customers!G:G," ",0) = 0, "N/A", _xlfn.XLOOKUP($D136,customers!$A:$A,customers!G:G," ",0))</f>
        <v>United States</v>
      </c>
      <c r="J136" t="str">
        <f>IF(_xlfn.XLOOKUP($D136,customers!$A:$A,customers!I:I," ",0) = 0, "N/A", _xlfn.XLOOKUP($D136,customers!$A:$A,customers!I:I," ",0))</f>
        <v>Yes</v>
      </c>
      <c r="K136" t="str">
        <f>_xlfn.XLOOKUP($E136,products!$A:$A,products!B:B,,0)</f>
        <v>Exc</v>
      </c>
      <c r="L136" t="str">
        <f>_xlfn.XLOOKUP($E136,products!$A:$A,products!C:C,,0)</f>
        <v>M</v>
      </c>
      <c r="M136">
        <f>_xlfn.XLOOKUP($E136,products!$A:$A,products!D:D,,0)</f>
        <v>2.5</v>
      </c>
      <c r="N136">
        <f>_xlfn.XLOOKUP($E136,products!$A:$A,products!E:E,,0)</f>
        <v>31.624999999999996</v>
      </c>
      <c r="O136">
        <f>_xlfn.XLOOKUP($E136,products!$A:$A,products!G:G,,0)</f>
        <v>3.4787499999999998</v>
      </c>
      <c r="P136">
        <f t="shared" si="2"/>
        <v>94.874999999999986</v>
      </c>
    </row>
    <row r="137" spans="1:16" x14ac:dyDescent="0.35">
      <c r="A137" s="2" t="s">
        <v>1249</v>
      </c>
      <c r="B137" s="2">
        <v>1</v>
      </c>
      <c r="C137" s="5">
        <v>44232</v>
      </c>
      <c r="D137" s="2" t="s">
        <v>976</v>
      </c>
      <c r="E137" t="s">
        <v>6180</v>
      </c>
      <c r="F137" s="2">
        <v>5</v>
      </c>
      <c r="G137" t="str">
        <f>IF(_xlfn.XLOOKUP($D137,customers!$A:$A,customers!B:B," ",0) = 0, "N/A", _xlfn.XLOOKUP($D137,customers!$A:$A,customers!B:B," ",0))</f>
        <v>Blancha McAmish</v>
      </c>
      <c r="H137" t="str">
        <f>IF(_xlfn.XLOOKUP($D137,customers!$A:$A,customers!F:F," ",0) = 0, "N/A", _xlfn.XLOOKUP($D137,customers!$A:$A,customers!F:F," ",0))</f>
        <v>Oklahoma City</v>
      </c>
      <c r="I137" t="str">
        <f>IF(_xlfn.XLOOKUP($D137,customers!$A:$A,customers!G:G," ",0) = 0, "N/A", _xlfn.XLOOKUP($D137,customers!$A:$A,customers!G:G," ",0))</f>
        <v>United States</v>
      </c>
      <c r="J137" t="str">
        <f>IF(_xlfn.XLOOKUP($D137,customers!$A:$A,customers!I:I," ",0) = 0, "N/A", _xlfn.XLOOKUP($D137,customers!$A:$A,customers!I:I," ",0))</f>
        <v>Yes</v>
      </c>
      <c r="K137" t="str">
        <f>_xlfn.XLOOKUP($E137,products!$A:$A,products!B:B,,0)</f>
        <v>Ara</v>
      </c>
      <c r="L137" t="str">
        <f>_xlfn.XLOOKUP($E137,products!$A:$A,products!C:C,,0)</f>
        <v>L</v>
      </c>
      <c r="M137">
        <f>_xlfn.XLOOKUP($E137,products!$A:$A,products!D:D,,0)</f>
        <v>0.5</v>
      </c>
      <c r="N137">
        <f>_xlfn.XLOOKUP($E137,products!$A:$A,products!E:E,,0)</f>
        <v>7.77</v>
      </c>
      <c r="O137">
        <f>_xlfn.XLOOKUP($E137,products!$A:$A,products!G:G,,0)</f>
        <v>0.69929999999999992</v>
      </c>
      <c r="P137">
        <f t="shared" si="2"/>
        <v>38.849999999999994</v>
      </c>
    </row>
    <row r="138" spans="1:16" x14ac:dyDescent="0.35">
      <c r="A138" s="2" t="s">
        <v>1255</v>
      </c>
      <c r="B138" s="2">
        <v>1</v>
      </c>
      <c r="C138" s="5">
        <v>44406</v>
      </c>
      <c r="D138" s="2" t="s">
        <v>1256</v>
      </c>
      <c r="E138" t="s">
        <v>6154</v>
      </c>
      <c r="F138" s="2">
        <v>4</v>
      </c>
      <c r="G138" t="str">
        <f>IF(_xlfn.XLOOKUP($D138,customers!$A:$A,customers!B:B," ",0) = 0, "N/A", _xlfn.XLOOKUP($D138,customers!$A:$A,customers!B:B," ",0))</f>
        <v>Lowell Keenleyside</v>
      </c>
      <c r="H138" t="str">
        <f>IF(_xlfn.XLOOKUP($D138,customers!$A:$A,customers!F:F," ",0) = 0, "N/A", _xlfn.XLOOKUP($D138,customers!$A:$A,customers!F:F," ",0))</f>
        <v>Saint Louis</v>
      </c>
      <c r="I138" t="str">
        <f>IF(_xlfn.XLOOKUP($D138,customers!$A:$A,customers!G:G," ",0) = 0, "N/A", _xlfn.XLOOKUP($D138,customers!$A:$A,customers!G:G," ",0))</f>
        <v>United States</v>
      </c>
      <c r="J138" t="str">
        <f>IF(_xlfn.XLOOKUP($D138,customers!$A:$A,customers!I:I," ",0) = 0, "N/A", _xlfn.XLOOKUP($D138,customers!$A:$A,customers!I:I," ",0))</f>
        <v>No</v>
      </c>
      <c r="K138" t="str">
        <f>_xlfn.XLOOKUP($E138,products!$A:$A,products!B:B,,0)</f>
        <v>Ara</v>
      </c>
      <c r="L138" t="str">
        <f>_xlfn.XLOOKUP($E138,products!$A:$A,products!C:C,,0)</f>
        <v>D</v>
      </c>
      <c r="M138">
        <f>_xlfn.XLOOKUP($E138,products!$A:$A,products!D:D,,0)</f>
        <v>0.2</v>
      </c>
      <c r="N138">
        <f>_xlfn.XLOOKUP($E138,products!$A:$A,products!E:E,,0)</f>
        <v>2.9849999999999999</v>
      </c>
      <c r="O138">
        <f>_xlfn.XLOOKUP($E138,products!$A:$A,products!G:G,,0)</f>
        <v>0.26865</v>
      </c>
      <c r="P138">
        <f t="shared" si="2"/>
        <v>11.94</v>
      </c>
    </row>
    <row r="139" spans="1:16" x14ac:dyDescent="0.35">
      <c r="A139" s="2" t="s">
        <v>1261</v>
      </c>
      <c r="B139" s="2">
        <v>1</v>
      </c>
      <c r="C139" s="5">
        <v>44637</v>
      </c>
      <c r="D139" s="2" t="s">
        <v>1262</v>
      </c>
      <c r="E139" t="s">
        <v>6148</v>
      </c>
      <c r="F139" s="2">
        <v>3</v>
      </c>
      <c r="G139" t="str">
        <f>IF(_xlfn.XLOOKUP($D139,customers!$A:$A,customers!B:B," ",0) = 0, "N/A", _xlfn.XLOOKUP($D139,customers!$A:$A,customers!B:B," ",0))</f>
        <v>Elonore Joliffe</v>
      </c>
      <c r="H139" t="str">
        <f>IF(_xlfn.XLOOKUP($D139,customers!$A:$A,customers!F:F," ",0) = 0, "N/A", _xlfn.XLOOKUP($D139,customers!$A:$A,customers!F:F," ",0))</f>
        <v>Bailieborough</v>
      </c>
      <c r="I139" t="str">
        <f>IF(_xlfn.XLOOKUP($D139,customers!$A:$A,customers!G:G," ",0) = 0, "N/A", _xlfn.XLOOKUP($D139,customers!$A:$A,customers!G:G," ",0))</f>
        <v>Ireland</v>
      </c>
      <c r="J139" t="str">
        <f>IF(_xlfn.XLOOKUP($D139,customers!$A:$A,customers!I:I," ",0) = 0, "N/A", _xlfn.XLOOKUP($D139,customers!$A:$A,customers!I:I," ",0))</f>
        <v>No</v>
      </c>
      <c r="K139" t="str">
        <f>_xlfn.XLOOKUP($E139,products!$A:$A,products!B:B,,0)</f>
        <v>Exc</v>
      </c>
      <c r="L139" t="str">
        <f>_xlfn.XLOOKUP($E139,products!$A:$A,products!C:C,,0)</f>
        <v>L</v>
      </c>
      <c r="M139">
        <f>_xlfn.XLOOKUP($E139,products!$A:$A,products!D:D,,0)</f>
        <v>2.5</v>
      </c>
      <c r="N139">
        <f>_xlfn.XLOOKUP($E139,products!$A:$A,products!E:E,,0)</f>
        <v>34.154999999999994</v>
      </c>
      <c r="O139">
        <f>_xlfn.XLOOKUP($E139,products!$A:$A,products!G:G,,0)</f>
        <v>3.7570499999999996</v>
      </c>
      <c r="P139">
        <f t="shared" si="2"/>
        <v>102.46499999999997</v>
      </c>
    </row>
    <row r="140" spans="1:16" x14ac:dyDescent="0.35">
      <c r="A140" s="2" t="s">
        <v>1266</v>
      </c>
      <c r="B140" s="2">
        <v>1</v>
      </c>
      <c r="C140" s="5">
        <v>44238</v>
      </c>
      <c r="D140" s="2" t="s">
        <v>1267</v>
      </c>
      <c r="E140" t="s">
        <v>6183</v>
      </c>
      <c r="F140" s="2">
        <v>4</v>
      </c>
      <c r="G140" t="str">
        <f>IF(_xlfn.XLOOKUP($D140,customers!$A:$A,customers!B:B," ",0) = 0, "N/A", _xlfn.XLOOKUP($D140,customers!$A:$A,customers!B:B," ",0))</f>
        <v>Abraham Coleman</v>
      </c>
      <c r="H140" t="str">
        <f>IF(_xlfn.XLOOKUP($D140,customers!$A:$A,customers!F:F," ",0) = 0, "N/A", _xlfn.XLOOKUP($D140,customers!$A:$A,customers!F:F," ",0))</f>
        <v>Honolulu</v>
      </c>
      <c r="I140" t="str">
        <f>IF(_xlfn.XLOOKUP($D140,customers!$A:$A,customers!G:G," ",0) = 0, "N/A", _xlfn.XLOOKUP($D140,customers!$A:$A,customers!G:G," ",0))</f>
        <v>United States</v>
      </c>
      <c r="J140" t="str">
        <f>IF(_xlfn.XLOOKUP($D140,customers!$A:$A,customers!I:I," ",0) = 0, "N/A", _xlfn.XLOOKUP($D140,customers!$A:$A,customers!I:I," ",0))</f>
        <v>No</v>
      </c>
      <c r="K140" t="str">
        <f>_xlfn.XLOOKUP($E140,products!$A:$A,products!B:B,,0)</f>
        <v>Exc</v>
      </c>
      <c r="L140" t="str">
        <f>_xlfn.XLOOKUP($E140,products!$A:$A,products!C:C,,0)</f>
        <v>D</v>
      </c>
      <c r="M140">
        <f>_xlfn.XLOOKUP($E140,products!$A:$A,products!D:D,,0)</f>
        <v>1</v>
      </c>
      <c r="N140">
        <f>_xlfn.XLOOKUP($E140,products!$A:$A,products!E:E,,0)</f>
        <v>12.15</v>
      </c>
      <c r="O140">
        <f>_xlfn.XLOOKUP($E140,products!$A:$A,products!G:G,,0)</f>
        <v>1.3365</v>
      </c>
      <c r="P140">
        <f t="shared" si="2"/>
        <v>48.6</v>
      </c>
    </row>
    <row r="141" spans="1:16" x14ac:dyDescent="0.35">
      <c r="A141" s="2" t="s">
        <v>1271</v>
      </c>
      <c r="B141" s="2">
        <v>1</v>
      </c>
      <c r="C141" s="5">
        <v>43509</v>
      </c>
      <c r="D141" s="2" t="s">
        <v>1272</v>
      </c>
      <c r="E141" t="s">
        <v>6143</v>
      </c>
      <c r="F141" s="2">
        <v>6</v>
      </c>
      <c r="G141" t="str">
        <f>IF(_xlfn.XLOOKUP($D141,customers!$A:$A,customers!B:B," ",0) = 0, "N/A", _xlfn.XLOOKUP($D141,customers!$A:$A,customers!B:B," ",0))</f>
        <v>Rivy Farington</v>
      </c>
      <c r="H141" t="str">
        <f>IF(_xlfn.XLOOKUP($D141,customers!$A:$A,customers!F:F," ",0) = 0, "N/A", _xlfn.XLOOKUP($D141,customers!$A:$A,customers!F:F," ",0))</f>
        <v>Corona</v>
      </c>
      <c r="I141" t="str">
        <f>IF(_xlfn.XLOOKUP($D141,customers!$A:$A,customers!G:G," ",0) = 0, "N/A", _xlfn.XLOOKUP($D141,customers!$A:$A,customers!G:G," ",0))</f>
        <v>United States</v>
      </c>
      <c r="J141" t="str">
        <f>IF(_xlfn.XLOOKUP($D141,customers!$A:$A,customers!I:I," ",0) = 0, "N/A", _xlfn.XLOOKUP($D141,customers!$A:$A,customers!I:I," ",0))</f>
        <v>Yes</v>
      </c>
      <c r="K141" t="str">
        <f>_xlfn.XLOOKUP($E141,products!$A:$A,products!B:B,,0)</f>
        <v>Lib</v>
      </c>
      <c r="L141" t="str">
        <f>_xlfn.XLOOKUP($E141,products!$A:$A,products!C:C,,0)</f>
        <v>D</v>
      </c>
      <c r="M141">
        <f>_xlfn.XLOOKUP($E141,products!$A:$A,products!D:D,,0)</f>
        <v>1</v>
      </c>
      <c r="N141">
        <f>_xlfn.XLOOKUP($E141,products!$A:$A,products!E:E,,0)</f>
        <v>12.95</v>
      </c>
      <c r="O141">
        <f>_xlfn.XLOOKUP($E141,products!$A:$A,products!G:G,,0)</f>
        <v>1.6835</v>
      </c>
      <c r="P141">
        <f t="shared" si="2"/>
        <v>77.699999999999989</v>
      </c>
    </row>
    <row r="142" spans="1:16" x14ac:dyDescent="0.35">
      <c r="A142" s="2" t="s">
        <v>1276</v>
      </c>
      <c r="B142" s="2">
        <v>1</v>
      </c>
      <c r="C142" s="5">
        <v>44694</v>
      </c>
      <c r="D142" s="2" t="s">
        <v>1277</v>
      </c>
      <c r="E142" t="s">
        <v>6165</v>
      </c>
      <c r="F142" s="2">
        <v>1</v>
      </c>
      <c r="G142" t="str">
        <f>IF(_xlfn.XLOOKUP($D142,customers!$A:$A,customers!B:B," ",0) = 0, "N/A", _xlfn.XLOOKUP($D142,customers!$A:$A,customers!B:B," ",0))</f>
        <v>Vallie Kundt</v>
      </c>
      <c r="H142" t="str">
        <f>IF(_xlfn.XLOOKUP($D142,customers!$A:$A,customers!F:F," ",0) = 0, "N/A", _xlfn.XLOOKUP($D142,customers!$A:$A,customers!F:F," ",0))</f>
        <v>Ballivor</v>
      </c>
      <c r="I142" t="str">
        <f>IF(_xlfn.XLOOKUP($D142,customers!$A:$A,customers!G:G," ",0) = 0, "N/A", _xlfn.XLOOKUP($D142,customers!$A:$A,customers!G:G," ",0))</f>
        <v>Ireland</v>
      </c>
      <c r="J142" t="str">
        <f>IF(_xlfn.XLOOKUP($D142,customers!$A:$A,customers!I:I," ",0) = 0, "N/A", _xlfn.XLOOKUP($D142,customers!$A:$A,customers!I:I," ",0))</f>
        <v>Yes</v>
      </c>
      <c r="K142" t="str">
        <f>_xlfn.XLOOKUP($E142,products!$A:$A,products!B:B,,0)</f>
        <v>Lib</v>
      </c>
      <c r="L142" t="str">
        <f>_xlfn.XLOOKUP($E142,products!$A:$A,products!C:C,,0)</f>
        <v>D</v>
      </c>
      <c r="M142">
        <f>_xlfn.XLOOKUP($E142,products!$A:$A,products!D:D,,0)</f>
        <v>2.5</v>
      </c>
      <c r="N142">
        <f>_xlfn.XLOOKUP($E142,products!$A:$A,products!E:E,,0)</f>
        <v>29.784999999999997</v>
      </c>
      <c r="O142">
        <f>_xlfn.XLOOKUP($E142,products!$A:$A,products!G:G,,0)</f>
        <v>3.8720499999999998</v>
      </c>
      <c r="P142">
        <f t="shared" si="2"/>
        <v>29.784999999999997</v>
      </c>
    </row>
    <row r="143" spans="1:16" x14ac:dyDescent="0.35">
      <c r="A143" s="2" t="s">
        <v>1283</v>
      </c>
      <c r="B143" s="2">
        <v>1</v>
      </c>
      <c r="C143" s="5">
        <v>43970</v>
      </c>
      <c r="D143" s="2" t="s">
        <v>1284</v>
      </c>
      <c r="E143" t="s">
        <v>6167</v>
      </c>
      <c r="F143" s="2">
        <v>4</v>
      </c>
      <c r="G143" t="str">
        <f>IF(_xlfn.XLOOKUP($D143,customers!$A:$A,customers!B:B," ",0) = 0, "N/A", _xlfn.XLOOKUP($D143,customers!$A:$A,customers!B:B," ",0))</f>
        <v>Boyd Bett</v>
      </c>
      <c r="H143" t="str">
        <f>IF(_xlfn.XLOOKUP($D143,customers!$A:$A,customers!F:F," ",0) = 0, "N/A", _xlfn.XLOOKUP($D143,customers!$A:$A,customers!F:F," ",0))</f>
        <v>Washington</v>
      </c>
      <c r="I143" t="str">
        <f>IF(_xlfn.XLOOKUP($D143,customers!$A:$A,customers!G:G," ",0) = 0, "N/A", _xlfn.XLOOKUP($D143,customers!$A:$A,customers!G:G," ",0))</f>
        <v>United States</v>
      </c>
      <c r="J143" t="str">
        <f>IF(_xlfn.XLOOKUP($D143,customers!$A:$A,customers!I:I," ",0) = 0, "N/A", _xlfn.XLOOKUP($D143,customers!$A:$A,customers!I:I," ",0))</f>
        <v>Yes</v>
      </c>
      <c r="K143" t="str">
        <f>_xlfn.XLOOKUP($E143,products!$A:$A,products!B:B,,0)</f>
        <v>Ara</v>
      </c>
      <c r="L143" t="str">
        <f>_xlfn.XLOOKUP($E143,products!$A:$A,products!C:C,,0)</f>
        <v>L</v>
      </c>
      <c r="M143">
        <f>_xlfn.XLOOKUP($E143,products!$A:$A,products!D:D,,0)</f>
        <v>0.2</v>
      </c>
      <c r="N143">
        <f>_xlfn.XLOOKUP($E143,products!$A:$A,products!E:E,,0)</f>
        <v>3.8849999999999998</v>
      </c>
      <c r="O143">
        <f>_xlfn.XLOOKUP($E143,products!$A:$A,products!G:G,,0)</f>
        <v>0.34964999999999996</v>
      </c>
      <c r="P143">
        <f t="shared" si="2"/>
        <v>15.54</v>
      </c>
    </row>
    <row r="144" spans="1:16" x14ac:dyDescent="0.35">
      <c r="A144" s="2" t="s">
        <v>1289</v>
      </c>
      <c r="B144" s="2">
        <v>1</v>
      </c>
      <c r="C144" s="5">
        <v>44678</v>
      </c>
      <c r="D144" s="2" t="s">
        <v>1290</v>
      </c>
      <c r="E144" t="s">
        <v>6148</v>
      </c>
      <c r="F144" s="2">
        <v>4</v>
      </c>
      <c r="G144" t="str">
        <f>IF(_xlfn.XLOOKUP($D144,customers!$A:$A,customers!B:B," ",0) = 0, "N/A", _xlfn.XLOOKUP($D144,customers!$A:$A,customers!B:B," ",0))</f>
        <v>Julio Armytage</v>
      </c>
      <c r="H144" t="str">
        <f>IF(_xlfn.XLOOKUP($D144,customers!$A:$A,customers!F:F," ",0) = 0, "N/A", _xlfn.XLOOKUP($D144,customers!$A:$A,customers!F:F," ",0))</f>
        <v>Portumna</v>
      </c>
      <c r="I144" t="str">
        <f>IF(_xlfn.XLOOKUP($D144,customers!$A:$A,customers!G:G," ",0) = 0, "N/A", _xlfn.XLOOKUP($D144,customers!$A:$A,customers!G:G," ",0))</f>
        <v>Ireland</v>
      </c>
      <c r="J144" t="str">
        <f>IF(_xlfn.XLOOKUP($D144,customers!$A:$A,customers!I:I," ",0) = 0, "N/A", _xlfn.XLOOKUP($D144,customers!$A:$A,customers!I:I," ",0))</f>
        <v>Yes</v>
      </c>
      <c r="K144" t="str">
        <f>_xlfn.XLOOKUP($E144,products!$A:$A,products!B:B,,0)</f>
        <v>Exc</v>
      </c>
      <c r="L144" t="str">
        <f>_xlfn.XLOOKUP($E144,products!$A:$A,products!C:C,,0)</f>
        <v>L</v>
      </c>
      <c r="M144">
        <f>_xlfn.XLOOKUP($E144,products!$A:$A,products!D:D,,0)</f>
        <v>2.5</v>
      </c>
      <c r="N144">
        <f>_xlfn.XLOOKUP($E144,products!$A:$A,products!E:E,,0)</f>
        <v>34.154999999999994</v>
      </c>
      <c r="O144">
        <f>_xlfn.XLOOKUP($E144,products!$A:$A,products!G:G,,0)</f>
        <v>3.7570499999999996</v>
      </c>
      <c r="P144">
        <f t="shared" si="2"/>
        <v>136.61999999999998</v>
      </c>
    </row>
    <row r="145" spans="1:16" x14ac:dyDescent="0.35">
      <c r="A145" s="2" t="s">
        <v>1293</v>
      </c>
      <c r="B145" s="2">
        <v>1</v>
      </c>
      <c r="C145" s="5">
        <v>44083</v>
      </c>
      <c r="D145" s="2" t="s">
        <v>1294</v>
      </c>
      <c r="E145" t="s">
        <v>6160</v>
      </c>
      <c r="F145" s="2">
        <v>2</v>
      </c>
      <c r="G145" t="str">
        <f>IF(_xlfn.XLOOKUP($D145,customers!$A:$A,customers!B:B," ",0) = 0, "N/A", _xlfn.XLOOKUP($D145,customers!$A:$A,customers!B:B," ",0))</f>
        <v>Deana Staite</v>
      </c>
      <c r="H145" t="str">
        <f>IF(_xlfn.XLOOKUP($D145,customers!$A:$A,customers!F:F," ",0) = 0, "N/A", _xlfn.XLOOKUP($D145,customers!$A:$A,customers!F:F," ",0))</f>
        <v>Houston</v>
      </c>
      <c r="I145" t="str">
        <f>IF(_xlfn.XLOOKUP($D145,customers!$A:$A,customers!G:G," ",0) = 0, "N/A", _xlfn.XLOOKUP($D145,customers!$A:$A,customers!G:G," ",0))</f>
        <v>United States</v>
      </c>
      <c r="J145" t="str">
        <f>IF(_xlfn.XLOOKUP($D145,customers!$A:$A,customers!I:I," ",0) = 0, "N/A", _xlfn.XLOOKUP($D145,customers!$A:$A,customers!I:I," ",0))</f>
        <v>No</v>
      </c>
      <c r="K145" t="str">
        <f>_xlfn.XLOOKUP($E145,products!$A:$A,products!B:B,,0)</f>
        <v>Lib</v>
      </c>
      <c r="L145" t="str">
        <f>_xlfn.XLOOKUP($E145,products!$A:$A,products!C:C,,0)</f>
        <v>M</v>
      </c>
      <c r="M145">
        <f>_xlfn.XLOOKUP($E145,products!$A:$A,products!D:D,,0)</f>
        <v>0.5</v>
      </c>
      <c r="N145">
        <f>_xlfn.XLOOKUP($E145,products!$A:$A,products!E:E,,0)</f>
        <v>8.73</v>
      </c>
      <c r="O145">
        <f>_xlfn.XLOOKUP($E145,products!$A:$A,products!G:G,,0)</f>
        <v>1.1349</v>
      </c>
      <c r="P145">
        <f t="shared" si="2"/>
        <v>17.46</v>
      </c>
    </row>
    <row r="146" spans="1:16" x14ac:dyDescent="0.35">
      <c r="A146" s="2" t="s">
        <v>1299</v>
      </c>
      <c r="B146" s="2">
        <v>1</v>
      </c>
      <c r="C146" s="5">
        <v>44265</v>
      </c>
      <c r="D146" s="2" t="s">
        <v>1300</v>
      </c>
      <c r="E146" t="s">
        <v>6148</v>
      </c>
      <c r="F146" s="2">
        <v>2</v>
      </c>
      <c r="G146" t="str">
        <f>IF(_xlfn.XLOOKUP($D146,customers!$A:$A,customers!B:B," ",0) = 0, "N/A", _xlfn.XLOOKUP($D146,customers!$A:$A,customers!B:B," ",0))</f>
        <v>Winn Keyse</v>
      </c>
      <c r="H146" t="str">
        <f>IF(_xlfn.XLOOKUP($D146,customers!$A:$A,customers!F:F," ",0) = 0, "N/A", _xlfn.XLOOKUP($D146,customers!$A:$A,customers!F:F," ",0))</f>
        <v>Orange</v>
      </c>
      <c r="I146" t="str">
        <f>IF(_xlfn.XLOOKUP($D146,customers!$A:$A,customers!G:G," ",0) = 0, "N/A", _xlfn.XLOOKUP($D146,customers!$A:$A,customers!G:G," ",0))</f>
        <v>United States</v>
      </c>
      <c r="J146" t="str">
        <f>IF(_xlfn.XLOOKUP($D146,customers!$A:$A,customers!I:I," ",0) = 0, "N/A", _xlfn.XLOOKUP($D146,customers!$A:$A,customers!I:I," ",0))</f>
        <v>Yes</v>
      </c>
      <c r="K146" t="str">
        <f>_xlfn.XLOOKUP($E146,products!$A:$A,products!B:B,,0)</f>
        <v>Exc</v>
      </c>
      <c r="L146" t="str">
        <f>_xlfn.XLOOKUP($E146,products!$A:$A,products!C:C,,0)</f>
        <v>L</v>
      </c>
      <c r="M146">
        <f>_xlfn.XLOOKUP($E146,products!$A:$A,products!D:D,,0)</f>
        <v>2.5</v>
      </c>
      <c r="N146">
        <f>_xlfn.XLOOKUP($E146,products!$A:$A,products!E:E,,0)</f>
        <v>34.154999999999994</v>
      </c>
      <c r="O146">
        <f>_xlfn.XLOOKUP($E146,products!$A:$A,products!G:G,,0)</f>
        <v>3.7570499999999996</v>
      </c>
      <c r="P146">
        <f t="shared" si="2"/>
        <v>68.309999999999988</v>
      </c>
    </row>
    <row r="147" spans="1:16" x14ac:dyDescent="0.35">
      <c r="A147" s="2" t="s">
        <v>1305</v>
      </c>
      <c r="B147" s="2">
        <v>1</v>
      </c>
      <c r="C147" s="5">
        <v>43562</v>
      </c>
      <c r="D147" s="2" t="s">
        <v>1306</v>
      </c>
      <c r="E147" t="s">
        <v>6159</v>
      </c>
      <c r="F147" s="2">
        <v>4</v>
      </c>
      <c r="G147" t="str">
        <f>IF(_xlfn.XLOOKUP($D147,customers!$A:$A,customers!B:B," ",0) = 0, "N/A", _xlfn.XLOOKUP($D147,customers!$A:$A,customers!B:B," ",0))</f>
        <v>Osmund Clausen-Thue</v>
      </c>
      <c r="H147" t="str">
        <f>IF(_xlfn.XLOOKUP($D147,customers!$A:$A,customers!F:F," ",0) = 0, "N/A", _xlfn.XLOOKUP($D147,customers!$A:$A,customers!F:F," ",0))</f>
        <v>El Paso</v>
      </c>
      <c r="I147" t="str">
        <f>IF(_xlfn.XLOOKUP($D147,customers!$A:$A,customers!G:G," ",0) = 0, "N/A", _xlfn.XLOOKUP($D147,customers!$A:$A,customers!G:G," ",0))</f>
        <v>United States</v>
      </c>
      <c r="J147" t="str">
        <f>IF(_xlfn.XLOOKUP($D147,customers!$A:$A,customers!I:I," ",0) = 0, "N/A", _xlfn.XLOOKUP($D147,customers!$A:$A,customers!I:I," ",0))</f>
        <v>No</v>
      </c>
      <c r="K147" t="str">
        <f>_xlfn.XLOOKUP($E147,products!$A:$A,products!B:B,,0)</f>
        <v>Lib</v>
      </c>
      <c r="L147" t="str">
        <f>_xlfn.XLOOKUP($E147,products!$A:$A,products!C:C,,0)</f>
        <v>M</v>
      </c>
      <c r="M147">
        <f>_xlfn.XLOOKUP($E147,products!$A:$A,products!D:D,,0)</f>
        <v>0.2</v>
      </c>
      <c r="N147">
        <f>_xlfn.XLOOKUP($E147,products!$A:$A,products!E:E,,0)</f>
        <v>4.3650000000000002</v>
      </c>
      <c r="O147">
        <f>_xlfn.XLOOKUP($E147,products!$A:$A,products!G:G,,0)</f>
        <v>0.56745000000000001</v>
      </c>
      <c r="P147">
        <f t="shared" si="2"/>
        <v>17.46</v>
      </c>
    </row>
    <row r="148" spans="1:16" x14ac:dyDescent="0.35">
      <c r="A148" s="2" t="s">
        <v>1311</v>
      </c>
      <c r="B148" s="2">
        <v>1</v>
      </c>
      <c r="C148" s="5">
        <v>44024</v>
      </c>
      <c r="D148" s="2" t="s">
        <v>1312</v>
      </c>
      <c r="E148" t="s">
        <v>6162</v>
      </c>
      <c r="F148" s="2">
        <v>3</v>
      </c>
      <c r="G148" t="str">
        <f>IF(_xlfn.XLOOKUP($D148,customers!$A:$A,customers!B:B," ",0) = 0, "N/A", _xlfn.XLOOKUP($D148,customers!$A:$A,customers!B:B," ",0))</f>
        <v>Leonore Francisco</v>
      </c>
      <c r="H148" t="str">
        <f>IF(_xlfn.XLOOKUP($D148,customers!$A:$A,customers!F:F," ",0) = 0, "N/A", _xlfn.XLOOKUP($D148,customers!$A:$A,customers!F:F," ",0))</f>
        <v>Carson City</v>
      </c>
      <c r="I148" t="str">
        <f>IF(_xlfn.XLOOKUP($D148,customers!$A:$A,customers!G:G," ",0) = 0, "N/A", _xlfn.XLOOKUP($D148,customers!$A:$A,customers!G:G," ",0))</f>
        <v>United States</v>
      </c>
      <c r="J148" t="str">
        <f>IF(_xlfn.XLOOKUP($D148,customers!$A:$A,customers!I:I," ",0) = 0, "N/A", _xlfn.XLOOKUP($D148,customers!$A:$A,customers!I:I," ",0))</f>
        <v>No</v>
      </c>
      <c r="K148" t="str">
        <f>_xlfn.XLOOKUP($E148,products!$A:$A,products!B:B,,0)</f>
        <v>Lib</v>
      </c>
      <c r="L148" t="str">
        <f>_xlfn.XLOOKUP($E148,products!$A:$A,products!C:C,,0)</f>
        <v>M</v>
      </c>
      <c r="M148">
        <f>_xlfn.XLOOKUP($E148,products!$A:$A,products!D:D,,0)</f>
        <v>1</v>
      </c>
      <c r="N148">
        <f>_xlfn.XLOOKUP($E148,products!$A:$A,products!E:E,,0)</f>
        <v>14.55</v>
      </c>
      <c r="O148">
        <f>_xlfn.XLOOKUP($E148,products!$A:$A,products!G:G,,0)</f>
        <v>1.8915000000000002</v>
      </c>
      <c r="P148">
        <f t="shared" si="2"/>
        <v>43.650000000000006</v>
      </c>
    </row>
    <row r="149" spans="1:16" x14ac:dyDescent="0.35">
      <c r="A149" s="2" t="s">
        <v>1311</v>
      </c>
      <c r="B149" s="2">
        <v>1</v>
      </c>
      <c r="C149" s="5">
        <v>44024</v>
      </c>
      <c r="D149" s="2" t="s">
        <v>1312</v>
      </c>
      <c r="E149" t="s">
        <v>6141</v>
      </c>
      <c r="F149" s="2">
        <v>2</v>
      </c>
      <c r="G149" t="str">
        <f>IF(_xlfn.XLOOKUP($D149,customers!$A:$A,customers!B:B," ",0) = 0, "N/A", _xlfn.XLOOKUP($D149,customers!$A:$A,customers!B:B," ",0))</f>
        <v>Leonore Francisco</v>
      </c>
      <c r="H149" t="str">
        <f>IF(_xlfn.XLOOKUP($D149,customers!$A:$A,customers!F:F," ",0) = 0, "N/A", _xlfn.XLOOKUP($D149,customers!$A:$A,customers!F:F," ",0))</f>
        <v>Carson City</v>
      </c>
      <c r="I149" t="str">
        <f>IF(_xlfn.XLOOKUP($D149,customers!$A:$A,customers!G:G," ",0) = 0, "N/A", _xlfn.XLOOKUP($D149,customers!$A:$A,customers!G:G," ",0))</f>
        <v>United States</v>
      </c>
      <c r="J149" t="str">
        <f>IF(_xlfn.XLOOKUP($D149,customers!$A:$A,customers!I:I," ",0) = 0, "N/A", _xlfn.XLOOKUP($D149,customers!$A:$A,customers!I:I," ",0))</f>
        <v>No</v>
      </c>
      <c r="K149" t="str">
        <f>_xlfn.XLOOKUP($E149,products!$A:$A,products!B:B,,0)</f>
        <v>Exc</v>
      </c>
      <c r="L149" t="str">
        <f>_xlfn.XLOOKUP($E149,products!$A:$A,products!C:C,,0)</f>
        <v>M</v>
      </c>
      <c r="M149">
        <f>_xlfn.XLOOKUP($E149,products!$A:$A,products!D:D,,0)</f>
        <v>1</v>
      </c>
      <c r="N149">
        <f>_xlfn.XLOOKUP($E149,products!$A:$A,products!E:E,,0)</f>
        <v>13.75</v>
      </c>
      <c r="O149">
        <f>_xlfn.XLOOKUP($E149,products!$A:$A,products!G:G,,0)</f>
        <v>1.5125</v>
      </c>
      <c r="P149">
        <f t="shared" si="2"/>
        <v>27.5</v>
      </c>
    </row>
    <row r="150" spans="1:16" x14ac:dyDescent="0.35">
      <c r="A150" s="2" t="s">
        <v>1322</v>
      </c>
      <c r="B150" s="2">
        <v>1</v>
      </c>
      <c r="C150" s="5">
        <v>44551</v>
      </c>
      <c r="D150" s="2" t="s">
        <v>1323</v>
      </c>
      <c r="E150" t="s">
        <v>6153</v>
      </c>
      <c r="F150" s="2">
        <v>5</v>
      </c>
      <c r="G150" t="str">
        <f>IF(_xlfn.XLOOKUP($D150,customers!$A:$A,customers!B:B," ",0) = 0, "N/A", _xlfn.XLOOKUP($D150,customers!$A:$A,customers!B:B," ",0))</f>
        <v>Giacobo Skingle</v>
      </c>
      <c r="H150" t="str">
        <f>IF(_xlfn.XLOOKUP($D150,customers!$A:$A,customers!F:F," ",0) = 0, "N/A", _xlfn.XLOOKUP($D150,customers!$A:$A,customers!F:F," ",0))</f>
        <v>Provo</v>
      </c>
      <c r="I150" t="str">
        <f>IF(_xlfn.XLOOKUP($D150,customers!$A:$A,customers!G:G," ",0) = 0, "N/A", _xlfn.XLOOKUP($D150,customers!$A:$A,customers!G:G," ",0))</f>
        <v>United States</v>
      </c>
      <c r="J150" t="str">
        <f>IF(_xlfn.XLOOKUP($D150,customers!$A:$A,customers!I:I," ",0) = 0, "N/A", _xlfn.XLOOKUP($D150,customers!$A:$A,customers!I:I," ",0))</f>
        <v>Yes</v>
      </c>
      <c r="K150" t="str">
        <f>_xlfn.XLOOKUP($E150,products!$A:$A,products!B:B,,0)</f>
        <v>Exc</v>
      </c>
      <c r="L150" t="str">
        <f>_xlfn.XLOOKUP($E150,products!$A:$A,products!C:C,,0)</f>
        <v>D</v>
      </c>
      <c r="M150">
        <f>_xlfn.XLOOKUP($E150,products!$A:$A,products!D:D,,0)</f>
        <v>0.2</v>
      </c>
      <c r="N150">
        <f>_xlfn.XLOOKUP($E150,products!$A:$A,products!E:E,,0)</f>
        <v>3.645</v>
      </c>
      <c r="O150">
        <f>_xlfn.XLOOKUP($E150,products!$A:$A,products!G:G,,0)</f>
        <v>0.40095000000000003</v>
      </c>
      <c r="P150">
        <f t="shared" si="2"/>
        <v>18.225000000000001</v>
      </c>
    </row>
    <row r="151" spans="1:16" x14ac:dyDescent="0.35">
      <c r="A151" s="2" t="s">
        <v>1328</v>
      </c>
      <c r="B151" s="2">
        <v>1</v>
      </c>
      <c r="C151" s="5">
        <v>44108</v>
      </c>
      <c r="D151" s="2" t="s">
        <v>1329</v>
      </c>
      <c r="E151" t="s">
        <v>6175</v>
      </c>
      <c r="F151" s="2">
        <v>2</v>
      </c>
      <c r="G151" t="str">
        <f>IF(_xlfn.XLOOKUP($D151,customers!$A:$A,customers!B:B," ",0) = 0, "N/A", _xlfn.XLOOKUP($D151,customers!$A:$A,customers!B:B," ",0))</f>
        <v>Gerard Pirdy</v>
      </c>
      <c r="H151" t="str">
        <f>IF(_xlfn.XLOOKUP($D151,customers!$A:$A,customers!F:F," ",0) = 0, "N/A", _xlfn.XLOOKUP($D151,customers!$A:$A,customers!F:F," ",0))</f>
        <v>Boca Raton</v>
      </c>
      <c r="I151" t="str">
        <f>IF(_xlfn.XLOOKUP($D151,customers!$A:$A,customers!G:G," ",0) = 0, "N/A", _xlfn.XLOOKUP($D151,customers!$A:$A,customers!G:G," ",0))</f>
        <v>United States</v>
      </c>
      <c r="J151" t="str">
        <f>IF(_xlfn.XLOOKUP($D151,customers!$A:$A,customers!I:I," ",0) = 0, "N/A", _xlfn.XLOOKUP($D151,customers!$A:$A,customers!I:I," ",0))</f>
        <v>Yes</v>
      </c>
      <c r="K151" t="str">
        <f>_xlfn.XLOOKUP($E151,products!$A:$A,products!B:B,,0)</f>
        <v>Ara</v>
      </c>
      <c r="L151" t="str">
        <f>_xlfn.XLOOKUP($E151,products!$A:$A,products!C:C,,0)</f>
        <v>M</v>
      </c>
      <c r="M151">
        <f>_xlfn.XLOOKUP($E151,products!$A:$A,products!D:D,,0)</f>
        <v>2.5</v>
      </c>
      <c r="N151">
        <f>_xlfn.XLOOKUP($E151,products!$A:$A,products!E:E,,0)</f>
        <v>25.874999999999996</v>
      </c>
      <c r="O151">
        <f>_xlfn.XLOOKUP($E151,products!$A:$A,products!G:G,,0)</f>
        <v>2.3287499999999994</v>
      </c>
      <c r="P151">
        <f t="shared" si="2"/>
        <v>51.749999999999993</v>
      </c>
    </row>
    <row r="152" spans="1:16" x14ac:dyDescent="0.35">
      <c r="A152" s="2" t="s">
        <v>1333</v>
      </c>
      <c r="B152" s="2">
        <v>1</v>
      </c>
      <c r="C152" s="5">
        <v>44051</v>
      </c>
      <c r="D152" s="2" t="s">
        <v>1334</v>
      </c>
      <c r="E152" t="s">
        <v>6143</v>
      </c>
      <c r="F152" s="2">
        <v>1</v>
      </c>
      <c r="G152" t="str">
        <f>IF(_xlfn.XLOOKUP($D152,customers!$A:$A,customers!B:B," ",0) = 0, "N/A", _xlfn.XLOOKUP($D152,customers!$A:$A,customers!B:B," ",0))</f>
        <v>Jacinthe Balsillie</v>
      </c>
      <c r="H152" t="str">
        <f>IF(_xlfn.XLOOKUP($D152,customers!$A:$A,customers!F:F," ",0) = 0, "N/A", _xlfn.XLOOKUP($D152,customers!$A:$A,customers!F:F," ",0))</f>
        <v>Roanoke</v>
      </c>
      <c r="I152" t="str">
        <f>IF(_xlfn.XLOOKUP($D152,customers!$A:$A,customers!G:G," ",0) = 0, "N/A", _xlfn.XLOOKUP($D152,customers!$A:$A,customers!G:G," ",0))</f>
        <v>United States</v>
      </c>
      <c r="J152" t="str">
        <f>IF(_xlfn.XLOOKUP($D152,customers!$A:$A,customers!I:I," ",0) = 0, "N/A", _xlfn.XLOOKUP($D152,customers!$A:$A,customers!I:I," ",0))</f>
        <v>Yes</v>
      </c>
      <c r="K152" t="str">
        <f>_xlfn.XLOOKUP($E152,products!$A:$A,products!B:B,,0)</f>
        <v>Lib</v>
      </c>
      <c r="L152" t="str">
        <f>_xlfn.XLOOKUP($E152,products!$A:$A,products!C:C,,0)</f>
        <v>D</v>
      </c>
      <c r="M152">
        <f>_xlfn.XLOOKUP($E152,products!$A:$A,products!D:D,,0)</f>
        <v>1</v>
      </c>
      <c r="N152">
        <f>_xlfn.XLOOKUP($E152,products!$A:$A,products!E:E,,0)</f>
        <v>12.95</v>
      </c>
      <c r="O152">
        <f>_xlfn.XLOOKUP($E152,products!$A:$A,products!G:G,,0)</f>
        <v>1.6835</v>
      </c>
      <c r="P152">
        <f t="shared" si="2"/>
        <v>12.95</v>
      </c>
    </row>
    <row r="153" spans="1:16" x14ac:dyDescent="0.35">
      <c r="A153" s="2" t="s">
        <v>1339</v>
      </c>
      <c r="B153" s="2">
        <v>1</v>
      </c>
      <c r="C153" s="5">
        <v>44115</v>
      </c>
      <c r="D153" s="2" t="s">
        <v>1340</v>
      </c>
      <c r="E153" t="s">
        <v>6155</v>
      </c>
      <c r="F153" s="2">
        <v>3</v>
      </c>
      <c r="G153" t="str">
        <f>IF(_xlfn.XLOOKUP($D153,customers!$A:$A,customers!B:B," ",0) = 0, "N/A", _xlfn.XLOOKUP($D153,customers!$A:$A,customers!B:B," ",0))</f>
        <v>Quinton Fouracres</v>
      </c>
      <c r="H153" t="str">
        <f>IF(_xlfn.XLOOKUP($D153,customers!$A:$A,customers!F:F," ",0) = 0, "N/A", _xlfn.XLOOKUP($D153,customers!$A:$A,customers!F:F," ",0))</f>
        <v>Des Moines</v>
      </c>
      <c r="I153" t="str">
        <f>IF(_xlfn.XLOOKUP($D153,customers!$A:$A,customers!G:G," ",0) = 0, "N/A", _xlfn.XLOOKUP($D153,customers!$A:$A,customers!G:G," ",0))</f>
        <v>United States</v>
      </c>
      <c r="J153" t="str">
        <f>IF(_xlfn.XLOOKUP($D153,customers!$A:$A,customers!I:I," ",0) = 0, "N/A", _xlfn.XLOOKUP($D153,customers!$A:$A,customers!I:I," ",0))</f>
        <v>Yes</v>
      </c>
      <c r="K153" t="str">
        <f>_xlfn.XLOOKUP($E153,products!$A:$A,products!B:B,,0)</f>
        <v>Ara</v>
      </c>
      <c r="L153" t="str">
        <f>_xlfn.XLOOKUP($E153,products!$A:$A,products!C:C,,0)</f>
        <v>M</v>
      </c>
      <c r="M153">
        <f>_xlfn.XLOOKUP($E153,products!$A:$A,products!D:D,,0)</f>
        <v>1</v>
      </c>
      <c r="N153">
        <f>_xlfn.XLOOKUP($E153,products!$A:$A,products!E:E,,0)</f>
        <v>11.25</v>
      </c>
      <c r="O153">
        <f>_xlfn.XLOOKUP($E153,products!$A:$A,products!G:G,,0)</f>
        <v>1.0125</v>
      </c>
      <c r="P153">
        <f t="shared" si="2"/>
        <v>33.75</v>
      </c>
    </row>
    <row r="154" spans="1:16" x14ac:dyDescent="0.35">
      <c r="A154" s="2" t="s">
        <v>1344</v>
      </c>
      <c r="B154" s="2">
        <v>1</v>
      </c>
      <c r="C154" s="5">
        <v>44510</v>
      </c>
      <c r="D154" s="2" t="s">
        <v>1345</v>
      </c>
      <c r="E154" t="s">
        <v>6151</v>
      </c>
      <c r="F154" s="2">
        <v>3</v>
      </c>
      <c r="G154" t="str">
        <f>IF(_xlfn.XLOOKUP($D154,customers!$A:$A,customers!B:B," ",0) = 0, "N/A", _xlfn.XLOOKUP($D154,customers!$A:$A,customers!B:B," ",0))</f>
        <v>Bettina Leffek</v>
      </c>
      <c r="H154" t="str">
        <f>IF(_xlfn.XLOOKUP($D154,customers!$A:$A,customers!F:F," ",0) = 0, "N/A", _xlfn.XLOOKUP($D154,customers!$A:$A,customers!F:F," ",0))</f>
        <v>Honolulu</v>
      </c>
      <c r="I154" t="str">
        <f>IF(_xlfn.XLOOKUP($D154,customers!$A:$A,customers!G:G," ",0) = 0, "N/A", _xlfn.XLOOKUP($D154,customers!$A:$A,customers!G:G," ",0))</f>
        <v>United States</v>
      </c>
      <c r="J154" t="str">
        <f>IF(_xlfn.XLOOKUP($D154,customers!$A:$A,customers!I:I," ",0) = 0, "N/A", _xlfn.XLOOKUP($D154,customers!$A:$A,customers!I:I," ",0))</f>
        <v>Yes</v>
      </c>
      <c r="K154" t="str">
        <f>_xlfn.XLOOKUP($E154,products!$A:$A,products!B:B,,0)</f>
        <v>Rob</v>
      </c>
      <c r="L154" t="str">
        <f>_xlfn.XLOOKUP($E154,products!$A:$A,products!C:C,,0)</f>
        <v>M</v>
      </c>
      <c r="M154">
        <f>_xlfn.XLOOKUP($E154,products!$A:$A,products!D:D,,0)</f>
        <v>2.5</v>
      </c>
      <c r="N154">
        <f>_xlfn.XLOOKUP($E154,products!$A:$A,products!E:E,,0)</f>
        <v>22.884999999999998</v>
      </c>
      <c r="O154">
        <f>_xlfn.XLOOKUP($E154,products!$A:$A,products!G:G,,0)</f>
        <v>1.3730999999999998</v>
      </c>
      <c r="P154">
        <f t="shared" si="2"/>
        <v>68.655000000000001</v>
      </c>
    </row>
    <row r="155" spans="1:16" x14ac:dyDescent="0.35">
      <c r="A155" s="2" t="s">
        <v>1350</v>
      </c>
      <c r="B155" s="2">
        <v>1</v>
      </c>
      <c r="C155" s="5">
        <v>44367</v>
      </c>
      <c r="D155" s="2" t="s">
        <v>1351</v>
      </c>
      <c r="E155" t="s">
        <v>6163</v>
      </c>
      <c r="F155" s="2">
        <v>1</v>
      </c>
      <c r="G155" t="str">
        <f>IF(_xlfn.XLOOKUP($D155,customers!$A:$A,customers!B:B," ",0) = 0, "N/A", _xlfn.XLOOKUP($D155,customers!$A:$A,customers!B:B," ",0))</f>
        <v>Hetti Penson</v>
      </c>
      <c r="H155" t="str">
        <f>IF(_xlfn.XLOOKUP($D155,customers!$A:$A,customers!F:F," ",0) = 0, "N/A", _xlfn.XLOOKUP($D155,customers!$A:$A,customers!F:F," ",0))</f>
        <v>Fort Lauderdale</v>
      </c>
      <c r="I155" t="str">
        <f>IF(_xlfn.XLOOKUP($D155,customers!$A:$A,customers!G:G," ",0) = 0, "N/A", _xlfn.XLOOKUP($D155,customers!$A:$A,customers!G:G," ",0))</f>
        <v>United States</v>
      </c>
      <c r="J155" t="str">
        <f>IF(_xlfn.XLOOKUP($D155,customers!$A:$A,customers!I:I," ",0) = 0, "N/A", _xlfn.XLOOKUP($D155,customers!$A:$A,customers!I:I," ",0))</f>
        <v>No</v>
      </c>
      <c r="K155" t="str">
        <f>_xlfn.XLOOKUP($E155,products!$A:$A,products!B:B,,0)</f>
        <v>Rob</v>
      </c>
      <c r="L155" t="str">
        <f>_xlfn.XLOOKUP($E155,products!$A:$A,products!C:C,,0)</f>
        <v>D</v>
      </c>
      <c r="M155">
        <f>_xlfn.XLOOKUP($E155,products!$A:$A,products!D:D,,0)</f>
        <v>0.2</v>
      </c>
      <c r="N155">
        <f>_xlfn.XLOOKUP($E155,products!$A:$A,products!E:E,,0)</f>
        <v>2.6849999999999996</v>
      </c>
      <c r="O155">
        <f>_xlfn.XLOOKUP($E155,products!$A:$A,products!G:G,,0)</f>
        <v>0.16109999999999997</v>
      </c>
      <c r="P155">
        <f t="shared" si="2"/>
        <v>2.6849999999999996</v>
      </c>
    </row>
    <row r="156" spans="1:16" x14ac:dyDescent="0.35">
      <c r="A156" s="2" t="s">
        <v>1355</v>
      </c>
      <c r="B156" s="2">
        <v>1</v>
      </c>
      <c r="C156" s="5">
        <v>44473</v>
      </c>
      <c r="D156" s="2" t="s">
        <v>1356</v>
      </c>
      <c r="E156" t="s">
        <v>6168</v>
      </c>
      <c r="F156" s="2">
        <v>5</v>
      </c>
      <c r="G156" t="str">
        <f>IF(_xlfn.XLOOKUP($D156,customers!$A:$A,customers!B:B," ",0) = 0, "N/A", _xlfn.XLOOKUP($D156,customers!$A:$A,customers!B:B," ",0))</f>
        <v>Jocko Pray</v>
      </c>
      <c r="H156" t="str">
        <f>IF(_xlfn.XLOOKUP($D156,customers!$A:$A,customers!F:F," ",0) = 0, "N/A", _xlfn.XLOOKUP($D156,customers!$A:$A,customers!F:F," ",0))</f>
        <v>Philadelphia</v>
      </c>
      <c r="I156" t="str">
        <f>IF(_xlfn.XLOOKUP($D156,customers!$A:$A,customers!G:G," ",0) = 0, "N/A", _xlfn.XLOOKUP($D156,customers!$A:$A,customers!G:G," ",0))</f>
        <v>United States</v>
      </c>
      <c r="J156" t="str">
        <f>IF(_xlfn.XLOOKUP($D156,customers!$A:$A,customers!I:I," ",0) = 0, "N/A", _xlfn.XLOOKUP($D156,customers!$A:$A,customers!I:I," ",0))</f>
        <v>No</v>
      </c>
      <c r="K156" t="str">
        <f>_xlfn.XLOOKUP($E156,products!$A:$A,products!B:B,,0)</f>
        <v>Ara</v>
      </c>
      <c r="L156" t="str">
        <f>_xlfn.XLOOKUP($E156,products!$A:$A,products!C:C,,0)</f>
        <v>D</v>
      </c>
      <c r="M156">
        <f>_xlfn.XLOOKUP($E156,products!$A:$A,products!D:D,,0)</f>
        <v>2.5</v>
      </c>
      <c r="N156">
        <f>_xlfn.XLOOKUP($E156,products!$A:$A,products!E:E,,0)</f>
        <v>22.884999999999998</v>
      </c>
      <c r="O156">
        <f>_xlfn.XLOOKUP($E156,products!$A:$A,products!G:G,,0)</f>
        <v>2.0596499999999995</v>
      </c>
      <c r="P156">
        <f t="shared" si="2"/>
        <v>114.42499999999998</v>
      </c>
    </row>
    <row r="157" spans="1:16" x14ac:dyDescent="0.35">
      <c r="A157" s="2" t="s">
        <v>1361</v>
      </c>
      <c r="B157" s="2">
        <v>1</v>
      </c>
      <c r="C157" s="5">
        <v>43640</v>
      </c>
      <c r="D157" s="2" t="s">
        <v>1362</v>
      </c>
      <c r="E157" t="s">
        <v>6175</v>
      </c>
      <c r="F157" s="2">
        <v>6</v>
      </c>
      <c r="G157" t="str">
        <f>IF(_xlfn.XLOOKUP($D157,customers!$A:$A,customers!B:B," ",0) = 0, "N/A", _xlfn.XLOOKUP($D157,customers!$A:$A,customers!B:B," ",0))</f>
        <v>Grete Holborn</v>
      </c>
      <c r="H157" t="str">
        <f>IF(_xlfn.XLOOKUP($D157,customers!$A:$A,customers!F:F," ",0) = 0, "N/A", _xlfn.XLOOKUP($D157,customers!$A:$A,customers!F:F," ",0))</f>
        <v>Norwalk</v>
      </c>
      <c r="I157" t="str">
        <f>IF(_xlfn.XLOOKUP($D157,customers!$A:$A,customers!G:G," ",0) = 0, "N/A", _xlfn.XLOOKUP($D157,customers!$A:$A,customers!G:G," ",0))</f>
        <v>United States</v>
      </c>
      <c r="J157" t="str">
        <f>IF(_xlfn.XLOOKUP($D157,customers!$A:$A,customers!I:I," ",0) = 0, "N/A", _xlfn.XLOOKUP($D157,customers!$A:$A,customers!I:I," ",0))</f>
        <v>Yes</v>
      </c>
      <c r="K157" t="str">
        <f>_xlfn.XLOOKUP($E157,products!$A:$A,products!B:B,,0)</f>
        <v>Ara</v>
      </c>
      <c r="L157" t="str">
        <f>_xlfn.XLOOKUP($E157,products!$A:$A,products!C:C,,0)</f>
        <v>M</v>
      </c>
      <c r="M157">
        <f>_xlfn.XLOOKUP($E157,products!$A:$A,products!D:D,,0)</f>
        <v>2.5</v>
      </c>
      <c r="N157">
        <f>_xlfn.XLOOKUP($E157,products!$A:$A,products!E:E,,0)</f>
        <v>25.874999999999996</v>
      </c>
      <c r="O157">
        <f>_xlfn.XLOOKUP($E157,products!$A:$A,products!G:G,,0)</f>
        <v>2.3287499999999994</v>
      </c>
      <c r="P157">
        <f t="shared" si="2"/>
        <v>155.24999999999997</v>
      </c>
    </row>
    <row r="158" spans="1:16" x14ac:dyDescent="0.35">
      <c r="A158" s="2" t="s">
        <v>1367</v>
      </c>
      <c r="B158" s="2">
        <v>1</v>
      </c>
      <c r="C158" s="5">
        <v>43764</v>
      </c>
      <c r="D158" s="2" t="s">
        <v>1368</v>
      </c>
      <c r="E158" t="s">
        <v>6175</v>
      </c>
      <c r="F158" s="2">
        <v>3</v>
      </c>
      <c r="G158" t="str">
        <f>IF(_xlfn.XLOOKUP($D158,customers!$A:$A,customers!B:B," ",0) = 0, "N/A", _xlfn.XLOOKUP($D158,customers!$A:$A,customers!B:B," ",0))</f>
        <v>Fielding Keinrat</v>
      </c>
      <c r="H158" t="str">
        <f>IF(_xlfn.XLOOKUP($D158,customers!$A:$A,customers!F:F," ",0) = 0, "N/A", _xlfn.XLOOKUP($D158,customers!$A:$A,customers!F:F," ",0))</f>
        <v>Arlington</v>
      </c>
      <c r="I158" t="str">
        <f>IF(_xlfn.XLOOKUP($D158,customers!$A:$A,customers!G:G," ",0) = 0, "N/A", _xlfn.XLOOKUP($D158,customers!$A:$A,customers!G:G," ",0))</f>
        <v>United States</v>
      </c>
      <c r="J158" t="str">
        <f>IF(_xlfn.XLOOKUP($D158,customers!$A:$A,customers!I:I," ",0) = 0, "N/A", _xlfn.XLOOKUP($D158,customers!$A:$A,customers!I:I," ",0))</f>
        <v>Yes</v>
      </c>
      <c r="K158" t="str">
        <f>_xlfn.XLOOKUP($E158,products!$A:$A,products!B:B,,0)</f>
        <v>Ara</v>
      </c>
      <c r="L158" t="str">
        <f>_xlfn.XLOOKUP($E158,products!$A:$A,products!C:C,,0)</f>
        <v>M</v>
      </c>
      <c r="M158">
        <f>_xlfn.XLOOKUP($E158,products!$A:$A,products!D:D,,0)</f>
        <v>2.5</v>
      </c>
      <c r="N158">
        <f>_xlfn.XLOOKUP($E158,products!$A:$A,products!E:E,,0)</f>
        <v>25.874999999999996</v>
      </c>
      <c r="O158">
        <f>_xlfn.XLOOKUP($E158,products!$A:$A,products!G:G,,0)</f>
        <v>2.3287499999999994</v>
      </c>
      <c r="P158">
        <f t="shared" si="2"/>
        <v>77.624999999999986</v>
      </c>
    </row>
    <row r="159" spans="1:16" x14ac:dyDescent="0.35">
      <c r="A159" s="2" t="s">
        <v>1373</v>
      </c>
      <c r="B159" s="2">
        <v>1</v>
      </c>
      <c r="C159" s="5">
        <v>44374</v>
      </c>
      <c r="D159" s="2" t="s">
        <v>1374</v>
      </c>
      <c r="E159" t="s">
        <v>6149</v>
      </c>
      <c r="F159" s="2">
        <v>3</v>
      </c>
      <c r="G159" t="str">
        <f>IF(_xlfn.XLOOKUP($D159,customers!$A:$A,customers!B:B," ",0) = 0, "N/A", _xlfn.XLOOKUP($D159,customers!$A:$A,customers!B:B," ",0))</f>
        <v>Paulo Yea</v>
      </c>
      <c r="H159" t="str">
        <f>IF(_xlfn.XLOOKUP($D159,customers!$A:$A,customers!F:F," ",0) = 0, "N/A", _xlfn.XLOOKUP($D159,customers!$A:$A,customers!F:F," ",0))</f>
        <v>Ashford</v>
      </c>
      <c r="I159" t="str">
        <f>IF(_xlfn.XLOOKUP($D159,customers!$A:$A,customers!G:G," ",0) = 0, "N/A", _xlfn.XLOOKUP($D159,customers!$A:$A,customers!G:G," ",0))</f>
        <v>Ireland</v>
      </c>
      <c r="J159" t="str">
        <f>IF(_xlfn.XLOOKUP($D159,customers!$A:$A,customers!I:I," ",0) = 0, "N/A", _xlfn.XLOOKUP($D159,customers!$A:$A,customers!I:I," ",0))</f>
        <v>No</v>
      </c>
      <c r="K159" t="str">
        <f>_xlfn.XLOOKUP($E159,products!$A:$A,products!B:B,,0)</f>
        <v>Rob</v>
      </c>
      <c r="L159" t="str">
        <f>_xlfn.XLOOKUP($E159,products!$A:$A,products!C:C,,0)</f>
        <v>D</v>
      </c>
      <c r="M159">
        <f>_xlfn.XLOOKUP($E159,products!$A:$A,products!D:D,,0)</f>
        <v>2.5</v>
      </c>
      <c r="N159">
        <f>_xlfn.XLOOKUP($E159,products!$A:$A,products!E:E,,0)</f>
        <v>20.584999999999997</v>
      </c>
      <c r="O159">
        <f>_xlfn.XLOOKUP($E159,products!$A:$A,products!G:G,,0)</f>
        <v>1.2350999999999999</v>
      </c>
      <c r="P159">
        <f t="shared" si="2"/>
        <v>61.754999999999995</v>
      </c>
    </row>
    <row r="160" spans="1:16" x14ac:dyDescent="0.35">
      <c r="A160" s="2" t="s">
        <v>1379</v>
      </c>
      <c r="B160" s="2">
        <v>1</v>
      </c>
      <c r="C160" s="5">
        <v>43714</v>
      </c>
      <c r="D160" s="2" t="s">
        <v>1380</v>
      </c>
      <c r="E160" t="s">
        <v>6149</v>
      </c>
      <c r="F160" s="2">
        <v>6</v>
      </c>
      <c r="G160" t="str">
        <f>IF(_xlfn.XLOOKUP($D160,customers!$A:$A,customers!B:B," ",0) = 0, "N/A", _xlfn.XLOOKUP($D160,customers!$A:$A,customers!B:B," ",0))</f>
        <v>Say Risborough</v>
      </c>
      <c r="H160" t="str">
        <f>IF(_xlfn.XLOOKUP($D160,customers!$A:$A,customers!F:F," ",0) = 0, "N/A", _xlfn.XLOOKUP($D160,customers!$A:$A,customers!F:F," ",0))</f>
        <v>Chattanooga</v>
      </c>
      <c r="I160" t="str">
        <f>IF(_xlfn.XLOOKUP($D160,customers!$A:$A,customers!G:G," ",0) = 0, "N/A", _xlfn.XLOOKUP($D160,customers!$A:$A,customers!G:G," ",0))</f>
        <v>United States</v>
      </c>
      <c r="J160" t="str">
        <f>IF(_xlfn.XLOOKUP($D160,customers!$A:$A,customers!I:I," ",0) = 0, "N/A", _xlfn.XLOOKUP($D160,customers!$A:$A,customers!I:I," ",0))</f>
        <v>Yes</v>
      </c>
      <c r="K160" t="str">
        <f>_xlfn.XLOOKUP($E160,products!$A:$A,products!B:B,,0)</f>
        <v>Rob</v>
      </c>
      <c r="L160" t="str">
        <f>_xlfn.XLOOKUP($E160,products!$A:$A,products!C:C,,0)</f>
        <v>D</v>
      </c>
      <c r="M160">
        <f>_xlfn.XLOOKUP($E160,products!$A:$A,products!D:D,,0)</f>
        <v>2.5</v>
      </c>
      <c r="N160">
        <f>_xlfn.XLOOKUP($E160,products!$A:$A,products!E:E,,0)</f>
        <v>20.584999999999997</v>
      </c>
      <c r="O160">
        <f>_xlfn.XLOOKUP($E160,products!$A:$A,products!G:G,,0)</f>
        <v>1.2350999999999999</v>
      </c>
      <c r="P160">
        <f t="shared" si="2"/>
        <v>123.50999999999999</v>
      </c>
    </row>
    <row r="161" spans="1:16" x14ac:dyDescent="0.35">
      <c r="A161" s="2" t="s">
        <v>1384</v>
      </c>
      <c r="B161" s="2">
        <v>1</v>
      </c>
      <c r="C161" s="5">
        <v>44316</v>
      </c>
      <c r="D161" s="2" t="s">
        <v>1385</v>
      </c>
      <c r="E161" t="s">
        <v>6164</v>
      </c>
      <c r="F161" s="2">
        <v>6</v>
      </c>
      <c r="G161" t="str">
        <f>IF(_xlfn.XLOOKUP($D161,customers!$A:$A,customers!B:B," ",0) = 0, "N/A", _xlfn.XLOOKUP($D161,customers!$A:$A,customers!B:B," ",0))</f>
        <v>Alexa Sizey</v>
      </c>
      <c r="H161" t="str">
        <f>IF(_xlfn.XLOOKUP($D161,customers!$A:$A,customers!F:F," ",0) = 0, "N/A", _xlfn.XLOOKUP($D161,customers!$A:$A,customers!F:F," ",0))</f>
        <v>Portland</v>
      </c>
      <c r="I161" t="str">
        <f>IF(_xlfn.XLOOKUP($D161,customers!$A:$A,customers!G:G," ",0) = 0, "N/A", _xlfn.XLOOKUP($D161,customers!$A:$A,customers!G:G," ",0))</f>
        <v>United States</v>
      </c>
      <c r="J161" t="str">
        <f>IF(_xlfn.XLOOKUP($D161,customers!$A:$A,customers!I:I," ",0) = 0, "N/A", _xlfn.XLOOKUP($D161,customers!$A:$A,customers!I:I," ",0))</f>
        <v>No</v>
      </c>
      <c r="K161" t="str">
        <f>_xlfn.XLOOKUP($E161,products!$A:$A,products!B:B,,0)</f>
        <v>Lib</v>
      </c>
      <c r="L161" t="str">
        <f>_xlfn.XLOOKUP($E161,products!$A:$A,products!C:C,,0)</f>
        <v>L</v>
      </c>
      <c r="M161">
        <f>_xlfn.XLOOKUP($E161,products!$A:$A,products!D:D,,0)</f>
        <v>2.5</v>
      </c>
      <c r="N161">
        <f>_xlfn.XLOOKUP($E161,products!$A:$A,products!E:E,,0)</f>
        <v>36.454999999999998</v>
      </c>
      <c r="O161">
        <f>_xlfn.XLOOKUP($E161,products!$A:$A,products!G:G,,0)</f>
        <v>4.7391499999999995</v>
      </c>
      <c r="P161">
        <f t="shared" si="2"/>
        <v>218.73</v>
      </c>
    </row>
    <row r="162" spans="1:16" x14ac:dyDescent="0.35">
      <c r="A162" s="2" t="s">
        <v>1389</v>
      </c>
      <c r="B162" s="2">
        <v>1</v>
      </c>
      <c r="C162" s="5">
        <v>43837</v>
      </c>
      <c r="D162" s="2" t="s">
        <v>1390</v>
      </c>
      <c r="E162" t="s">
        <v>6139</v>
      </c>
      <c r="F162" s="2">
        <v>4</v>
      </c>
      <c r="G162" t="str">
        <f>IF(_xlfn.XLOOKUP($D162,customers!$A:$A,customers!B:B," ",0) = 0, "N/A", _xlfn.XLOOKUP($D162,customers!$A:$A,customers!B:B," ",0))</f>
        <v>Kari Swede</v>
      </c>
      <c r="H162" t="str">
        <f>IF(_xlfn.XLOOKUP($D162,customers!$A:$A,customers!F:F," ",0) = 0, "N/A", _xlfn.XLOOKUP($D162,customers!$A:$A,customers!F:F," ",0))</f>
        <v>Oklahoma City</v>
      </c>
      <c r="I162" t="str">
        <f>IF(_xlfn.XLOOKUP($D162,customers!$A:$A,customers!G:G," ",0) = 0, "N/A", _xlfn.XLOOKUP($D162,customers!$A:$A,customers!G:G," ",0))</f>
        <v>United States</v>
      </c>
      <c r="J162" t="str">
        <f>IF(_xlfn.XLOOKUP($D162,customers!$A:$A,customers!I:I," ",0) = 0, "N/A", _xlfn.XLOOKUP($D162,customers!$A:$A,customers!I:I," ",0))</f>
        <v>No</v>
      </c>
      <c r="K162" t="str">
        <f>_xlfn.XLOOKUP($E162,products!$A:$A,products!B:B,,0)</f>
        <v>Exc</v>
      </c>
      <c r="L162" t="str">
        <f>_xlfn.XLOOKUP($E162,products!$A:$A,products!C:C,,0)</f>
        <v>M</v>
      </c>
      <c r="M162">
        <f>_xlfn.XLOOKUP($E162,products!$A:$A,products!D:D,,0)</f>
        <v>0.5</v>
      </c>
      <c r="N162">
        <f>_xlfn.XLOOKUP($E162,products!$A:$A,products!E:E,,0)</f>
        <v>8.25</v>
      </c>
      <c r="O162">
        <f>_xlfn.XLOOKUP($E162,products!$A:$A,products!G:G,,0)</f>
        <v>0.90749999999999997</v>
      </c>
      <c r="P162">
        <f t="shared" si="2"/>
        <v>33</v>
      </c>
    </row>
    <row r="163" spans="1:16" x14ac:dyDescent="0.35">
      <c r="A163" s="2" t="s">
        <v>1395</v>
      </c>
      <c r="B163" s="2">
        <v>1</v>
      </c>
      <c r="C163" s="5">
        <v>44207</v>
      </c>
      <c r="D163" s="2" t="s">
        <v>1396</v>
      </c>
      <c r="E163" t="s">
        <v>6180</v>
      </c>
      <c r="F163" s="2">
        <v>3</v>
      </c>
      <c r="G163" t="str">
        <f>IF(_xlfn.XLOOKUP($D163,customers!$A:$A,customers!B:B," ",0) = 0, "N/A", _xlfn.XLOOKUP($D163,customers!$A:$A,customers!B:B," ",0))</f>
        <v>Leontine Rubrow</v>
      </c>
      <c r="H163" t="str">
        <f>IF(_xlfn.XLOOKUP($D163,customers!$A:$A,customers!F:F," ",0) = 0, "N/A", _xlfn.XLOOKUP($D163,customers!$A:$A,customers!F:F," ",0))</f>
        <v>Washington</v>
      </c>
      <c r="I163" t="str">
        <f>IF(_xlfn.XLOOKUP($D163,customers!$A:$A,customers!G:G," ",0) = 0, "N/A", _xlfn.XLOOKUP($D163,customers!$A:$A,customers!G:G," ",0))</f>
        <v>United States</v>
      </c>
      <c r="J163" t="str">
        <f>IF(_xlfn.XLOOKUP($D163,customers!$A:$A,customers!I:I," ",0) = 0, "N/A", _xlfn.XLOOKUP($D163,customers!$A:$A,customers!I:I," ",0))</f>
        <v>No</v>
      </c>
      <c r="K163" t="str">
        <f>_xlfn.XLOOKUP($E163,products!$A:$A,products!B:B,,0)</f>
        <v>Ara</v>
      </c>
      <c r="L163" t="str">
        <f>_xlfn.XLOOKUP($E163,products!$A:$A,products!C:C,,0)</f>
        <v>L</v>
      </c>
      <c r="M163">
        <f>_xlfn.XLOOKUP($E163,products!$A:$A,products!D:D,,0)</f>
        <v>0.5</v>
      </c>
      <c r="N163">
        <f>_xlfn.XLOOKUP($E163,products!$A:$A,products!E:E,,0)</f>
        <v>7.77</v>
      </c>
      <c r="O163">
        <f>_xlfn.XLOOKUP($E163,products!$A:$A,products!G:G,,0)</f>
        <v>0.69929999999999992</v>
      </c>
      <c r="P163">
        <f t="shared" si="2"/>
        <v>23.31</v>
      </c>
    </row>
    <row r="164" spans="1:16" x14ac:dyDescent="0.35">
      <c r="A164" s="2" t="s">
        <v>1401</v>
      </c>
      <c r="B164" s="2">
        <v>1</v>
      </c>
      <c r="C164" s="5">
        <v>44515</v>
      </c>
      <c r="D164" s="2" t="s">
        <v>1402</v>
      </c>
      <c r="E164" t="s">
        <v>6144</v>
      </c>
      <c r="F164" s="2">
        <v>3</v>
      </c>
      <c r="G164" t="str">
        <f>IF(_xlfn.XLOOKUP($D164,customers!$A:$A,customers!B:B," ",0) = 0, "N/A", _xlfn.XLOOKUP($D164,customers!$A:$A,customers!B:B," ",0))</f>
        <v>Dottie Tift</v>
      </c>
      <c r="H164" t="str">
        <f>IF(_xlfn.XLOOKUP($D164,customers!$A:$A,customers!F:F," ",0) = 0, "N/A", _xlfn.XLOOKUP($D164,customers!$A:$A,customers!F:F," ",0))</f>
        <v>Greensboro</v>
      </c>
      <c r="I164" t="str">
        <f>IF(_xlfn.XLOOKUP($D164,customers!$A:$A,customers!G:G," ",0) = 0, "N/A", _xlfn.XLOOKUP($D164,customers!$A:$A,customers!G:G," ",0))</f>
        <v>United States</v>
      </c>
      <c r="J164" t="str">
        <f>IF(_xlfn.XLOOKUP($D164,customers!$A:$A,customers!I:I," ",0) = 0, "N/A", _xlfn.XLOOKUP($D164,customers!$A:$A,customers!I:I," ",0))</f>
        <v>Yes</v>
      </c>
      <c r="K164" t="str">
        <f>_xlfn.XLOOKUP($E164,products!$A:$A,products!B:B,,0)</f>
        <v>Exc</v>
      </c>
      <c r="L164" t="str">
        <f>_xlfn.XLOOKUP($E164,products!$A:$A,products!C:C,,0)</f>
        <v>D</v>
      </c>
      <c r="M164">
        <f>_xlfn.XLOOKUP($E164,products!$A:$A,products!D:D,,0)</f>
        <v>0.5</v>
      </c>
      <c r="N164">
        <f>_xlfn.XLOOKUP($E164,products!$A:$A,products!E:E,,0)</f>
        <v>7.29</v>
      </c>
      <c r="O164">
        <f>_xlfn.XLOOKUP($E164,products!$A:$A,products!G:G,,0)</f>
        <v>0.80190000000000006</v>
      </c>
      <c r="P164">
        <f t="shared" si="2"/>
        <v>21.87</v>
      </c>
    </row>
    <row r="165" spans="1:16" x14ac:dyDescent="0.35">
      <c r="A165" s="2" t="s">
        <v>1407</v>
      </c>
      <c r="B165" s="2">
        <v>1</v>
      </c>
      <c r="C165" s="5">
        <v>43619</v>
      </c>
      <c r="D165" s="2" t="s">
        <v>1408</v>
      </c>
      <c r="E165" t="s">
        <v>6163</v>
      </c>
      <c r="F165" s="2">
        <v>6</v>
      </c>
      <c r="G165" t="str">
        <f>IF(_xlfn.XLOOKUP($D165,customers!$A:$A,customers!B:B," ",0) = 0, "N/A", _xlfn.XLOOKUP($D165,customers!$A:$A,customers!B:B," ",0))</f>
        <v>Gerardo Schonfeld</v>
      </c>
      <c r="H165" t="str">
        <f>IF(_xlfn.XLOOKUP($D165,customers!$A:$A,customers!F:F," ",0) = 0, "N/A", _xlfn.XLOOKUP($D165,customers!$A:$A,customers!F:F," ",0))</f>
        <v>Alexandria</v>
      </c>
      <c r="I165" t="str">
        <f>IF(_xlfn.XLOOKUP($D165,customers!$A:$A,customers!G:G," ",0) = 0, "N/A", _xlfn.XLOOKUP($D165,customers!$A:$A,customers!G:G," ",0))</f>
        <v>United States</v>
      </c>
      <c r="J165" t="str">
        <f>IF(_xlfn.XLOOKUP($D165,customers!$A:$A,customers!I:I," ",0) = 0, "N/A", _xlfn.XLOOKUP($D165,customers!$A:$A,customers!I:I," ",0))</f>
        <v>No</v>
      </c>
      <c r="K165" t="str">
        <f>_xlfn.XLOOKUP($E165,products!$A:$A,products!B:B,,0)</f>
        <v>Rob</v>
      </c>
      <c r="L165" t="str">
        <f>_xlfn.XLOOKUP($E165,products!$A:$A,products!C:C,,0)</f>
        <v>D</v>
      </c>
      <c r="M165">
        <f>_xlfn.XLOOKUP($E165,products!$A:$A,products!D:D,,0)</f>
        <v>0.2</v>
      </c>
      <c r="N165">
        <f>_xlfn.XLOOKUP($E165,products!$A:$A,products!E:E,,0)</f>
        <v>2.6849999999999996</v>
      </c>
      <c r="O165">
        <f>_xlfn.XLOOKUP($E165,products!$A:$A,products!G:G,,0)</f>
        <v>0.16109999999999997</v>
      </c>
      <c r="P165">
        <f t="shared" si="2"/>
        <v>16.11</v>
      </c>
    </row>
    <row r="166" spans="1:16" x14ac:dyDescent="0.35">
      <c r="A166" s="2" t="s">
        <v>1413</v>
      </c>
      <c r="B166" s="2">
        <v>1</v>
      </c>
      <c r="C166" s="5">
        <v>44182</v>
      </c>
      <c r="D166" s="2" t="s">
        <v>1414</v>
      </c>
      <c r="E166" t="s">
        <v>6144</v>
      </c>
      <c r="F166" s="2">
        <v>4</v>
      </c>
      <c r="G166" t="str">
        <f>IF(_xlfn.XLOOKUP($D166,customers!$A:$A,customers!B:B," ",0) = 0, "N/A", _xlfn.XLOOKUP($D166,customers!$A:$A,customers!B:B," ",0))</f>
        <v>Claiborne Feye</v>
      </c>
      <c r="H166" t="str">
        <f>IF(_xlfn.XLOOKUP($D166,customers!$A:$A,customers!F:F," ",0) = 0, "N/A", _xlfn.XLOOKUP($D166,customers!$A:$A,customers!F:F," ",0))</f>
        <v>Castlebridge</v>
      </c>
      <c r="I166" t="str">
        <f>IF(_xlfn.XLOOKUP($D166,customers!$A:$A,customers!G:G," ",0) = 0, "N/A", _xlfn.XLOOKUP($D166,customers!$A:$A,customers!G:G," ",0))</f>
        <v>Ireland</v>
      </c>
      <c r="J166" t="str">
        <f>IF(_xlfn.XLOOKUP($D166,customers!$A:$A,customers!I:I," ",0) = 0, "N/A", _xlfn.XLOOKUP($D166,customers!$A:$A,customers!I:I," ",0))</f>
        <v>No</v>
      </c>
      <c r="K166" t="str">
        <f>_xlfn.XLOOKUP($E166,products!$A:$A,products!B:B,,0)</f>
        <v>Exc</v>
      </c>
      <c r="L166" t="str">
        <f>_xlfn.XLOOKUP($E166,products!$A:$A,products!C:C,,0)</f>
        <v>D</v>
      </c>
      <c r="M166">
        <f>_xlfn.XLOOKUP($E166,products!$A:$A,products!D:D,,0)</f>
        <v>0.5</v>
      </c>
      <c r="N166">
        <f>_xlfn.XLOOKUP($E166,products!$A:$A,products!E:E,,0)</f>
        <v>7.29</v>
      </c>
      <c r="O166">
        <f>_xlfn.XLOOKUP($E166,products!$A:$A,products!G:G,,0)</f>
        <v>0.80190000000000006</v>
      </c>
      <c r="P166">
        <f t="shared" si="2"/>
        <v>29.16</v>
      </c>
    </row>
    <row r="167" spans="1:16" x14ac:dyDescent="0.35">
      <c r="A167" s="2" t="s">
        <v>1420</v>
      </c>
      <c r="B167" s="2">
        <v>1</v>
      </c>
      <c r="C167" s="5">
        <v>44234</v>
      </c>
      <c r="D167" s="2" t="s">
        <v>1421</v>
      </c>
      <c r="E167" t="s">
        <v>6177</v>
      </c>
      <c r="F167" s="2">
        <v>6</v>
      </c>
      <c r="G167" t="str">
        <f>IF(_xlfn.XLOOKUP($D167,customers!$A:$A,customers!B:B," ",0) = 0, "N/A", _xlfn.XLOOKUP($D167,customers!$A:$A,customers!B:B," ",0))</f>
        <v>Mina Elstone</v>
      </c>
      <c r="H167" t="str">
        <f>IF(_xlfn.XLOOKUP($D167,customers!$A:$A,customers!F:F," ",0) = 0, "N/A", _xlfn.XLOOKUP($D167,customers!$A:$A,customers!F:F," ",0))</f>
        <v>Racine</v>
      </c>
      <c r="I167" t="str">
        <f>IF(_xlfn.XLOOKUP($D167,customers!$A:$A,customers!G:G," ",0) = 0, "N/A", _xlfn.XLOOKUP($D167,customers!$A:$A,customers!G:G," ",0))</f>
        <v>United States</v>
      </c>
      <c r="J167" t="str">
        <f>IF(_xlfn.XLOOKUP($D167,customers!$A:$A,customers!I:I," ",0) = 0, "N/A", _xlfn.XLOOKUP($D167,customers!$A:$A,customers!I:I," ",0))</f>
        <v>Yes</v>
      </c>
      <c r="K167" t="str">
        <f>_xlfn.XLOOKUP($E167,products!$A:$A,products!B:B,,0)</f>
        <v>Rob</v>
      </c>
      <c r="L167" t="str">
        <f>_xlfn.XLOOKUP($E167,products!$A:$A,products!C:C,,0)</f>
        <v>D</v>
      </c>
      <c r="M167">
        <f>_xlfn.XLOOKUP($E167,products!$A:$A,products!D:D,,0)</f>
        <v>1</v>
      </c>
      <c r="N167">
        <f>_xlfn.XLOOKUP($E167,products!$A:$A,products!E:E,,0)</f>
        <v>8.9499999999999993</v>
      </c>
      <c r="O167">
        <f>_xlfn.XLOOKUP($E167,products!$A:$A,products!G:G,,0)</f>
        <v>0.53699999999999992</v>
      </c>
      <c r="P167">
        <f t="shared" si="2"/>
        <v>53.699999999999996</v>
      </c>
    </row>
    <row r="168" spans="1:16" x14ac:dyDescent="0.35">
      <c r="A168" s="2" t="s">
        <v>1425</v>
      </c>
      <c r="B168" s="2">
        <v>1</v>
      </c>
      <c r="C168" s="5">
        <v>44270</v>
      </c>
      <c r="D168" s="2" t="s">
        <v>1426</v>
      </c>
      <c r="E168" t="s">
        <v>6172</v>
      </c>
      <c r="F168" s="2">
        <v>5</v>
      </c>
      <c r="G168" t="str">
        <f>IF(_xlfn.XLOOKUP($D168,customers!$A:$A,customers!B:B," ",0) = 0, "N/A", _xlfn.XLOOKUP($D168,customers!$A:$A,customers!B:B," ",0))</f>
        <v>Sherman Mewrcik</v>
      </c>
      <c r="H168" t="str">
        <f>IF(_xlfn.XLOOKUP($D168,customers!$A:$A,customers!F:F," ",0) = 0, "N/A", _xlfn.XLOOKUP($D168,customers!$A:$A,customers!F:F," ",0))</f>
        <v>Clearwater</v>
      </c>
      <c r="I168" t="str">
        <f>IF(_xlfn.XLOOKUP($D168,customers!$A:$A,customers!G:G," ",0) = 0, "N/A", _xlfn.XLOOKUP($D168,customers!$A:$A,customers!G:G," ",0))</f>
        <v>United States</v>
      </c>
      <c r="J168" t="str">
        <f>IF(_xlfn.XLOOKUP($D168,customers!$A:$A,customers!I:I," ",0) = 0, "N/A", _xlfn.XLOOKUP($D168,customers!$A:$A,customers!I:I," ",0))</f>
        <v>Yes</v>
      </c>
      <c r="K168" t="str">
        <f>_xlfn.XLOOKUP($E168,products!$A:$A,products!B:B,,0)</f>
        <v>Rob</v>
      </c>
      <c r="L168" t="str">
        <f>_xlfn.XLOOKUP($E168,products!$A:$A,products!C:C,,0)</f>
        <v>D</v>
      </c>
      <c r="M168">
        <f>_xlfn.XLOOKUP($E168,products!$A:$A,products!D:D,,0)</f>
        <v>0.5</v>
      </c>
      <c r="N168">
        <f>_xlfn.XLOOKUP($E168,products!$A:$A,products!E:E,,0)</f>
        <v>5.3699999999999992</v>
      </c>
      <c r="O168">
        <f>_xlfn.XLOOKUP($E168,products!$A:$A,products!G:G,,0)</f>
        <v>0.32219999999999993</v>
      </c>
      <c r="P168">
        <f t="shared" si="2"/>
        <v>26.849999999999994</v>
      </c>
    </row>
    <row r="169" spans="1:16" x14ac:dyDescent="0.35">
      <c r="A169" s="2" t="s">
        <v>1430</v>
      </c>
      <c r="B169" s="2">
        <v>1</v>
      </c>
      <c r="C169" s="5">
        <v>44777</v>
      </c>
      <c r="D169" s="2" t="s">
        <v>1431</v>
      </c>
      <c r="E169" t="s">
        <v>6139</v>
      </c>
      <c r="F169" s="2">
        <v>5</v>
      </c>
      <c r="G169" t="str">
        <f>IF(_xlfn.XLOOKUP($D169,customers!$A:$A,customers!B:B," ",0) = 0, "N/A", _xlfn.XLOOKUP($D169,customers!$A:$A,customers!B:B," ",0))</f>
        <v>Tamarah Fero</v>
      </c>
      <c r="H169" t="str">
        <f>IF(_xlfn.XLOOKUP($D169,customers!$A:$A,customers!F:F," ",0) = 0, "N/A", _xlfn.XLOOKUP($D169,customers!$A:$A,customers!F:F," ",0))</f>
        <v>Racine</v>
      </c>
      <c r="I169" t="str">
        <f>IF(_xlfn.XLOOKUP($D169,customers!$A:$A,customers!G:G," ",0) = 0, "N/A", _xlfn.XLOOKUP($D169,customers!$A:$A,customers!G:G," ",0))</f>
        <v>United States</v>
      </c>
      <c r="J169" t="str">
        <f>IF(_xlfn.XLOOKUP($D169,customers!$A:$A,customers!I:I," ",0) = 0, "N/A", _xlfn.XLOOKUP($D169,customers!$A:$A,customers!I:I," ",0))</f>
        <v>Yes</v>
      </c>
      <c r="K169" t="str">
        <f>_xlfn.XLOOKUP($E169,products!$A:$A,products!B:B,,0)</f>
        <v>Exc</v>
      </c>
      <c r="L169" t="str">
        <f>_xlfn.XLOOKUP($E169,products!$A:$A,products!C:C,,0)</f>
        <v>M</v>
      </c>
      <c r="M169">
        <f>_xlfn.XLOOKUP($E169,products!$A:$A,products!D:D,,0)</f>
        <v>0.5</v>
      </c>
      <c r="N169">
        <f>_xlfn.XLOOKUP($E169,products!$A:$A,products!E:E,,0)</f>
        <v>8.25</v>
      </c>
      <c r="O169">
        <f>_xlfn.XLOOKUP($E169,products!$A:$A,products!G:G,,0)</f>
        <v>0.90749999999999997</v>
      </c>
      <c r="P169">
        <f t="shared" si="2"/>
        <v>41.25</v>
      </c>
    </row>
    <row r="170" spans="1:16" x14ac:dyDescent="0.35">
      <c r="A170" s="2" t="s">
        <v>1436</v>
      </c>
      <c r="B170" s="2">
        <v>1</v>
      </c>
      <c r="C170" s="5">
        <v>43484</v>
      </c>
      <c r="D170" s="2" t="s">
        <v>1437</v>
      </c>
      <c r="E170" t="s">
        <v>6157</v>
      </c>
      <c r="F170" s="2">
        <v>6</v>
      </c>
      <c r="G170" t="str">
        <f>IF(_xlfn.XLOOKUP($D170,customers!$A:$A,customers!B:B," ",0) = 0, "N/A", _xlfn.XLOOKUP($D170,customers!$A:$A,customers!B:B," ",0))</f>
        <v>Stanislaus Valsler</v>
      </c>
      <c r="H170" t="str">
        <f>IF(_xlfn.XLOOKUP($D170,customers!$A:$A,customers!F:F," ",0) = 0, "N/A", _xlfn.XLOOKUP($D170,customers!$A:$A,customers!F:F," ",0))</f>
        <v>Castlebridge</v>
      </c>
      <c r="I170" t="str">
        <f>IF(_xlfn.XLOOKUP($D170,customers!$A:$A,customers!G:G," ",0) = 0, "N/A", _xlfn.XLOOKUP($D170,customers!$A:$A,customers!G:G," ",0))</f>
        <v>Ireland</v>
      </c>
      <c r="J170" t="str">
        <f>IF(_xlfn.XLOOKUP($D170,customers!$A:$A,customers!I:I," ",0) = 0, "N/A", _xlfn.XLOOKUP($D170,customers!$A:$A,customers!I:I," ",0))</f>
        <v>No</v>
      </c>
      <c r="K170" t="str">
        <f>_xlfn.XLOOKUP($E170,products!$A:$A,products!B:B,,0)</f>
        <v>Ara</v>
      </c>
      <c r="L170" t="str">
        <f>_xlfn.XLOOKUP($E170,products!$A:$A,products!C:C,,0)</f>
        <v>M</v>
      </c>
      <c r="M170">
        <f>_xlfn.XLOOKUP($E170,products!$A:$A,products!D:D,,0)</f>
        <v>0.5</v>
      </c>
      <c r="N170">
        <f>_xlfn.XLOOKUP($E170,products!$A:$A,products!E:E,,0)</f>
        <v>6.75</v>
      </c>
      <c r="O170">
        <f>_xlfn.XLOOKUP($E170,products!$A:$A,products!G:G,,0)</f>
        <v>0.60749999999999993</v>
      </c>
      <c r="P170">
        <f t="shared" si="2"/>
        <v>40.5</v>
      </c>
    </row>
    <row r="171" spans="1:16" x14ac:dyDescent="0.35">
      <c r="A171" s="2" t="s">
        <v>1441</v>
      </c>
      <c r="B171" s="2">
        <v>1</v>
      </c>
      <c r="C171" s="5">
        <v>44643</v>
      </c>
      <c r="D171" s="2" t="s">
        <v>1442</v>
      </c>
      <c r="E171" t="s">
        <v>6177</v>
      </c>
      <c r="F171" s="2">
        <v>2</v>
      </c>
      <c r="G171" t="str">
        <f>IF(_xlfn.XLOOKUP($D171,customers!$A:$A,customers!B:B," ",0) = 0, "N/A", _xlfn.XLOOKUP($D171,customers!$A:$A,customers!B:B," ",0))</f>
        <v>Felita Dauney</v>
      </c>
      <c r="H171" t="str">
        <f>IF(_xlfn.XLOOKUP($D171,customers!$A:$A,customers!F:F," ",0) = 0, "N/A", _xlfn.XLOOKUP($D171,customers!$A:$A,customers!F:F," ",0))</f>
        <v>Castlebellingham</v>
      </c>
      <c r="I171" t="str">
        <f>IF(_xlfn.XLOOKUP($D171,customers!$A:$A,customers!G:G," ",0) = 0, "N/A", _xlfn.XLOOKUP($D171,customers!$A:$A,customers!G:G," ",0))</f>
        <v>Ireland</v>
      </c>
      <c r="J171" t="str">
        <f>IF(_xlfn.XLOOKUP($D171,customers!$A:$A,customers!I:I," ",0) = 0, "N/A", _xlfn.XLOOKUP($D171,customers!$A:$A,customers!I:I," ",0))</f>
        <v>No</v>
      </c>
      <c r="K171" t="str">
        <f>_xlfn.XLOOKUP($E171,products!$A:$A,products!B:B,,0)</f>
        <v>Rob</v>
      </c>
      <c r="L171" t="str">
        <f>_xlfn.XLOOKUP($E171,products!$A:$A,products!C:C,,0)</f>
        <v>D</v>
      </c>
      <c r="M171">
        <f>_xlfn.XLOOKUP($E171,products!$A:$A,products!D:D,,0)</f>
        <v>1</v>
      </c>
      <c r="N171">
        <f>_xlfn.XLOOKUP($E171,products!$A:$A,products!E:E,,0)</f>
        <v>8.9499999999999993</v>
      </c>
      <c r="O171">
        <f>_xlfn.XLOOKUP($E171,products!$A:$A,products!G:G,,0)</f>
        <v>0.53699999999999992</v>
      </c>
      <c r="P171">
        <f t="shared" si="2"/>
        <v>17.899999999999999</v>
      </c>
    </row>
    <row r="172" spans="1:16" x14ac:dyDescent="0.35">
      <c r="A172" s="2" t="s">
        <v>1448</v>
      </c>
      <c r="B172" s="2">
        <v>1</v>
      </c>
      <c r="C172" s="5">
        <v>44476</v>
      </c>
      <c r="D172" s="2" t="s">
        <v>1449</v>
      </c>
      <c r="E172" t="s">
        <v>6148</v>
      </c>
      <c r="F172" s="2">
        <v>2</v>
      </c>
      <c r="G172" t="str">
        <f>IF(_xlfn.XLOOKUP($D172,customers!$A:$A,customers!B:B," ",0) = 0, "N/A", _xlfn.XLOOKUP($D172,customers!$A:$A,customers!B:B," ",0))</f>
        <v>Serena Earley</v>
      </c>
      <c r="H172" t="str">
        <f>IF(_xlfn.XLOOKUP($D172,customers!$A:$A,customers!F:F," ",0) = 0, "N/A", _xlfn.XLOOKUP($D172,customers!$A:$A,customers!F:F," ",0))</f>
        <v>Craigavon</v>
      </c>
      <c r="I172" t="str">
        <f>IF(_xlfn.XLOOKUP($D172,customers!$A:$A,customers!G:G," ",0) = 0, "N/A", _xlfn.XLOOKUP($D172,customers!$A:$A,customers!G:G," ",0))</f>
        <v>United Kingdom</v>
      </c>
      <c r="J172" t="str">
        <f>IF(_xlfn.XLOOKUP($D172,customers!$A:$A,customers!I:I," ",0) = 0, "N/A", _xlfn.XLOOKUP($D172,customers!$A:$A,customers!I:I," ",0))</f>
        <v>No</v>
      </c>
      <c r="K172" t="str">
        <f>_xlfn.XLOOKUP($E172,products!$A:$A,products!B:B,,0)</f>
        <v>Exc</v>
      </c>
      <c r="L172" t="str">
        <f>_xlfn.XLOOKUP($E172,products!$A:$A,products!C:C,,0)</f>
        <v>L</v>
      </c>
      <c r="M172">
        <f>_xlfn.XLOOKUP($E172,products!$A:$A,products!D:D,,0)</f>
        <v>2.5</v>
      </c>
      <c r="N172">
        <f>_xlfn.XLOOKUP($E172,products!$A:$A,products!E:E,,0)</f>
        <v>34.154999999999994</v>
      </c>
      <c r="O172">
        <f>_xlfn.XLOOKUP($E172,products!$A:$A,products!G:G,,0)</f>
        <v>3.7570499999999996</v>
      </c>
      <c r="P172">
        <f t="shared" si="2"/>
        <v>68.309999999999988</v>
      </c>
    </row>
    <row r="173" spans="1:16" x14ac:dyDescent="0.35">
      <c r="A173" s="2" t="s">
        <v>1453</v>
      </c>
      <c r="B173" s="2">
        <v>1</v>
      </c>
      <c r="C173" s="5">
        <v>43544</v>
      </c>
      <c r="D173" s="2" t="s">
        <v>1454</v>
      </c>
      <c r="E173" t="s">
        <v>6166</v>
      </c>
      <c r="F173" s="2">
        <v>2</v>
      </c>
      <c r="G173" t="str">
        <f>IF(_xlfn.XLOOKUP($D173,customers!$A:$A,customers!B:B," ",0) = 0, "N/A", _xlfn.XLOOKUP($D173,customers!$A:$A,customers!B:B," ",0))</f>
        <v>Minny Chamberlayne</v>
      </c>
      <c r="H173" t="str">
        <f>IF(_xlfn.XLOOKUP($D173,customers!$A:$A,customers!F:F," ",0) = 0, "N/A", _xlfn.XLOOKUP($D173,customers!$A:$A,customers!F:F," ",0))</f>
        <v>Tampa</v>
      </c>
      <c r="I173" t="str">
        <f>IF(_xlfn.XLOOKUP($D173,customers!$A:$A,customers!G:G," ",0) = 0, "N/A", _xlfn.XLOOKUP($D173,customers!$A:$A,customers!G:G," ",0))</f>
        <v>United States</v>
      </c>
      <c r="J173" t="str">
        <f>IF(_xlfn.XLOOKUP($D173,customers!$A:$A,customers!I:I," ",0) = 0, "N/A", _xlfn.XLOOKUP($D173,customers!$A:$A,customers!I:I," ",0))</f>
        <v>Yes</v>
      </c>
      <c r="K173" t="str">
        <f>_xlfn.XLOOKUP($E173,products!$A:$A,products!B:B,,0)</f>
        <v>Exc</v>
      </c>
      <c r="L173" t="str">
        <f>_xlfn.XLOOKUP($E173,products!$A:$A,products!C:C,,0)</f>
        <v>M</v>
      </c>
      <c r="M173">
        <f>_xlfn.XLOOKUP($E173,products!$A:$A,products!D:D,,0)</f>
        <v>2.5</v>
      </c>
      <c r="N173">
        <f>_xlfn.XLOOKUP($E173,products!$A:$A,products!E:E,,0)</f>
        <v>31.624999999999996</v>
      </c>
      <c r="O173">
        <f>_xlfn.XLOOKUP($E173,products!$A:$A,products!G:G,,0)</f>
        <v>3.4787499999999998</v>
      </c>
      <c r="P173">
        <f t="shared" si="2"/>
        <v>63.249999999999993</v>
      </c>
    </row>
    <row r="174" spans="1:16" x14ac:dyDescent="0.35">
      <c r="A174" s="2" t="s">
        <v>1459</v>
      </c>
      <c r="B174" s="2">
        <v>1</v>
      </c>
      <c r="C174" s="5">
        <v>44545</v>
      </c>
      <c r="D174" s="2" t="s">
        <v>1460</v>
      </c>
      <c r="E174" t="s">
        <v>6144</v>
      </c>
      <c r="F174" s="2">
        <v>3</v>
      </c>
      <c r="G174" t="str">
        <f>IF(_xlfn.XLOOKUP($D174,customers!$A:$A,customers!B:B," ",0) = 0, "N/A", _xlfn.XLOOKUP($D174,customers!$A:$A,customers!B:B," ",0))</f>
        <v>Bartholemy Flaherty</v>
      </c>
      <c r="H174" t="str">
        <f>IF(_xlfn.XLOOKUP($D174,customers!$A:$A,customers!F:F," ",0) = 0, "N/A", _xlfn.XLOOKUP($D174,customers!$A:$A,customers!F:F," ",0))</f>
        <v>Eadestown</v>
      </c>
      <c r="I174" t="str">
        <f>IF(_xlfn.XLOOKUP($D174,customers!$A:$A,customers!G:G," ",0) = 0, "N/A", _xlfn.XLOOKUP($D174,customers!$A:$A,customers!G:G," ",0))</f>
        <v>Ireland</v>
      </c>
      <c r="J174" t="str">
        <f>IF(_xlfn.XLOOKUP($D174,customers!$A:$A,customers!I:I," ",0) = 0, "N/A", _xlfn.XLOOKUP($D174,customers!$A:$A,customers!I:I," ",0))</f>
        <v>No</v>
      </c>
      <c r="K174" t="str">
        <f>_xlfn.XLOOKUP($E174,products!$A:$A,products!B:B,,0)</f>
        <v>Exc</v>
      </c>
      <c r="L174" t="str">
        <f>_xlfn.XLOOKUP($E174,products!$A:$A,products!C:C,,0)</f>
        <v>D</v>
      </c>
      <c r="M174">
        <f>_xlfn.XLOOKUP($E174,products!$A:$A,products!D:D,,0)</f>
        <v>0.5</v>
      </c>
      <c r="N174">
        <f>_xlfn.XLOOKUP($E174,products!$A:$A,products!E:E,,0)</f>
        <v>7.29</v>
      </c>
      <c r="O174">
        <f>_xlfn.XLOOKUP($E174,products!$A:$A,products!G:G,,0)</f>
        <v>0.80190000000000006</v>
      </c>
      <c r="P174">
        <f t="shared" si="2"/>
        <v>21.87</v>
      </c>
    </row>
    <row r="175" spans="1:16" x14ac:dyDescent="0.35">
      <c r="A175" s="2" t="s">
        <v>1464</v>
      </c>
      <c r="B175" s="2">
        <v>1</v>
      </c>
      <c r="C175" s="5">
        <v>44720</v>
      </c>
      <c r="D175" s="2" t="s">
        <v>1465</v>
      </c>
      <c r="E175" t="s">
        <v>6151</v>
      </c>
      <c r="F175" s="2">
        <v>4</v>
      </c>
      <c r="G175" t="str">
        <f>IF(_xlfn.XLOOKUP($D175,customers!$A:$A,customers!B:B," ",0) = 0, "N/A", _xlfn.XLOOKUP($D175,customers!$A:$A,customers!B:B," ",0))</f>
        <v>Oran Colbeck</v>
      </c>
      <c r="H175" t="str">
        <f>IF(_xlfn.XLOOKUP($D175,customers!$A:$A,customers!F:F," ",0) = 0, "N/A", _xlfn.XLOOKUP($D175,customers!$A:$A,customers!F:F," ",0))</f>
        <v>Montgomery</v>
      </c>
      <c r="I175" t="str">
        <f>IF(_xlfn.XLOOKUP($D175,customers!$A:$A,customers!G:G," ",0) = 0, "N/A", _xlfn.XLOOKUP($D175,customers!$A:$A,customers!G:G," ",0))</f>
        <v>United States</v>
      </c>
      <c r="J175" t="str">
        <f>IF(_xlfn.XLOOKUP($D175,customers!$A:$A,customers!I:I," ",0) = 0, "N/A", _xlfn.XLOOKUP($D175,customers!$A:$A,customers!I:I," ",0))</f>
        <v>No</v>
      </c>
      <c r="K175" t="str">
        <f>_xlfn.XLOOKUP($E175,products!$A:$A,products!B:B,,0)</f>
        <v>Rob</v>
      </c>
      <c r="L175" t="str">
        <f>_xlfn.XLOOKUP($E175,products!$A:$A,products!C:C,,0)</f>
        <v>M</v>
      </c>
      <c r="M175">
        <f>_xlfn.XLOOKUP($E175,products!$A:$A,products!D:D,,0)</f>
        <v>2.5</v>
      </c>
      <c r="N175">
        <f>_xlfn.XLOOKUP($E175,products!$A:$A,products!E:E,,0)</f>
        <v>22.884999999999998</v>
      </c>
      <c r="O175">
        <f>_xlfn.XLOOKUP($E175,products!$A:$A,products!G:G,,0)</f>
        <v>1.3730999999999998</v>
      </c>
      <c r="P175">
        <f t="shared" si="2"/>
        <v>91.539999999999992</v>
      </c>
    </row>
    <row r="176" spans="1:16" x14ac:dyDescent="0.35">
      <c r="A176" s="2" t="s">
        <v>1470</v>
      </c>
      <c r="B176" s="2">
        <v>1</v>
      </c>
      <c r="C176" s="5">
        <v>43813</v>
      </c>
      <c r="D176" s="2" t="s">
        <v>1471</v>
      </c>
      <c r="E176" t="s">
        <v>6148</v>
      </c>
      <c r="F176" s="2">
        <v>6</v>
      </c>
      <c r="G176" t="str">
        <f>IF(_xlfn.XLOOKUP($D176,customers!$A:$A,customers!B:B," ",0) = 0, "N/A", _xlfn.XLOOKUP($D176,customers!$A:$A,customers!B:B," ",0))</f>
        <v>Elysee Sketch</v>
      </c>
      <c r="H176" t="str">
        <f>IF(_xlfn.XLOOKUP($D176,customers!$A:$A,customers!F:F," ",0) = 0, "N/A", _xlfn.XLOOKUP($D176,customers!$A:$A,customers!F:F," ",0))</f>
        <v>Sparks</v>
      </c>
      <c r="I176" t="str">
        <f>IF(_xlfn.XLOOKUP($D176,customers!$A:$A,customers!G:G," ",0) = 0, "N/A", _xlfn.XLOOKUP($D176,customers!$A:$A,customers!G:G," ",0))</f>
        <v>United States</v>
      </c>
      <c r="J176" t="str">
        <f>IF(_xlfn.XLOOKUP($D176,customers!$A:$A,customers!I:I," ",0) = 0, "N/A", _xlfn.XLOOKUP($D176,customers!$A:$A,customers!I:I," ",0))</f>
        <v>Yes</v>
      </c>
      <c r="K176" t="str">
        <f>_xlfn.XLOOKUP($E176,products!$A:$A,products!B:B,,0)</f>
        <v>Exc</v>
      </c>
      <c r="L176" t="str">
        <f>_xlfn.XLOOKUP($E176,products!$A:$A,products!C:C,,0)</f>
        <v>L</v>
      </c>
      <c r="M176">
        <f>_xlfn.XLOOKUP($E176,products!$A:$A,products!D:D,,0)</f>
        <v>2.5</v>
      </c>
      <c r="N176">
        <f>_xlfn.XLOOKUP($E176,products!$A:$A,products!E:E,,0)</f>
        <v>34.154999999999994</v>
      </c>
      <c r="O176">
        <f>_xlfn.XLOOKUP($E176,products!$A:$A,products!G:G,,0)</f>
        <v>3.7570499999999996</v>
      </c>
      <c r="P176">
        <f t="shared" si="2"/>
        <v>204.92999999999995</v>
      </c>
    </row>
    <row r="177" spans="1:16" x14ac:dyDescent="0.35">
      <c r="A177" s="2" t="s">
        <v>1475</v>
      </c>
      <c r="B177" s="2">
        <v>1</v>
      </c>
      <c r="C177" s="5">
        <v>44296</v>
      </c>
      <c r="D177" s="2" t="s">
        <v>1476</v>
      </c>
      <c r="E177" t="s">
        <v>6166</v>
      </c>
      <c r="F177" s="2">
        <v>2</v>
      </c>
      <c r="G177" t="str">
        <f>IF(_xlfn.XLOOKUP($D177,customers!$A:$A,customers!B:B," ",0) = 0, "N/A", _xlfn.XLOOKUP($D177,customers!$A:$A,customers!B:B," ",0))</f>
        <v>Ethelda Hobbing</v>
      </c>
      <c r="H177" t="str">
        <f>IF(_xlfn.XLOOKUP($D177,customers!$A:$A,customers!F:F," ",0) = 0, "N/A", _xlfn.XLOOKUP($D177,customers!$A:$A,customers!F:F," ",0))</f>
        <v>Macon</v>
      </c>
      <c r="I177" t="str">
        <f>IF(_xlfn.XLOOKUP($D177,customers!$A:$A,customers!G:G," ",0) = 0, "N/A", _xlfn.XLOOKUP($D177,customers!$A:$A,customers!G:G," ",0))</f>
        <v>United States</v>
      </c>
      <c r="J177" t="str">
        <f>IF(_xlfn.XLOOKUP($D177,customers!$A:$A,customers!I:I," ",0) = 0, "N/A", _xlfn.XLOOKUP($D177,customers!$A:$A,customers!I:I," ",0))</f>
        <v>Yes</v>
      </c>
      <c r="K177" t="str">
        <f>_xlfn.XLOOKUP($E177,products!$A:$A,products!B:B,,0)</f>
        <v>Exc</v>
      </c>
      <c r="L177" t="str">
        <f>_xlfn.XLOOKUP($E177,products!$A:$A,products!C:C,,0)</f>
        <v>M</v>
      </c>
      <c r="M177">
        <f>_xlfn.XLOOKUP($E177,products!$A:$A,products!D:D,,0)</f>
        <v>2.5</v>
      </c>
      <c r="N177">
        <f>_xlfn.XLOOKUP($E177,products!$A:$A,products!E:E,,0)</f>
        <v>31.624999999999996</v>
      </c>
      <c r="O177">
        <f>_xlfn.XLOOKUP($E177,products!$A:$A,products!G:G,,0)</f>
        <v>3.4787499999999998</v>
      </c>
      <c r="P177">
        <f t="shared" si="2"/>
        <v>63.249999999999993</v>
      </c>
    </row>
    <row r="178" spans="1:16" x14ac:dyDescent="0.35">
      <c r="A178" s="2" t="s">
        <v>1481</v>
      </c>
      <c r="B178" s="2">
        <v>1</v>
      </c>
      <c r="C178" s="5">
        <v>43900</v>
      </c>
      <c r="D178" s="2" t="s">
        <v>1482</v>
      </c>
      <c r="E178" t="s">
        <v>6148</v>
      </c>
      <c r="F178" s="2">
        <v>1</v>
      </c>
      <c r="G178" t="str">
        <f>IF(_xlfn.XLOOKUP($D178,customers!$A:$A,customers!B:B," ",0) = 0, "N/A", _xlfn.XLOOKUP($D178,customers!$A:$A,customers!B:B," ",0))</f>
        <v>Odille Thynne</v>
      </c>
      <c r="H178" t="str">
        <f>IF(_xlfn.XLOOKUP($D178,customers!$A:$A,customers!F:F," ",0) = 0, "N/A", _xlfn.XLOOKUP($D178,customers!$A:$A,customers!F:F," ",0))</f>
        <v>Whittier</v>
      </c>
      <c r="I178" t="str">
        <f>IF(_xlfn.XLOOKUP($D178,customers!$A:$A,customers!G:G," ",0) = 0, "N/A", _xlfn.XLOOKUP($D178,customers!$A:$A,customers!G:G," ",0))</f>
        <v>United States</v>
      </c>
      <c r="J178" t="str">
        <f>IF(_xlfn.XLOOKUP($D178,customers!$A:$A,customers!I:I," ",0) = 0, "N/A", _xlfn.XLOOKUP($D178,customers!$A:$A,customers!I:I," ",0))</f>
        <v>Yes</v>
      </c>
      <c r="K178" t="str">
        <f>_xlfn.XLOOKUP($E178,products!$A:$A,products!B:B,,0)</f>
        <v>Exc</v>
      </c>
      <c r="L178" t="str">
        <f>_xlfn.XLOOKUP($E178,products!$A:$A,products!C:C,,0)</f>
        <v>L</v>
      </c>
      <c r="M178">
        <f>_xlfn.XLOOKUP($E178,products!$A:$A,products!D:D,,0)</f>
        <v>2.5</v>
      </c>
      <c r="N178">
        <f>_xlfn.XLOOKUP($E178,products!$A:$A,products!E:E,,0)</f>
        <v>34.154999999999994</v>
      </c>
      <c r="O178">
        <f>_xlfn.XLOOKUP($E178,products!$A:$A,products!G:G,,0)</f>
        <v>3.7570499999999996</v>
      </c>
      <c r="P178">
        <f t="shared" si="2"/>
        <v>34.154999999999994</v>
      </c>
    </row>
    <row r="179" spans="1:16" x14ac:dyDescent="0.35">
      <c r="A179" s="2" t="s">
        <v>1487</v>
      </c>
      <c r="B179" s="2">
        <v>1</v>
      </c>
      <c r="C179" s="5">
        <v>44120</v>
      </c>
      <c r="D179" s="2" t="s">
        <v>1488</v>
      </c>
      <c r="E179" t="s">
        <v>6142</v>
      </c>
      <c r="F179" s="2">
        <v>4</v>
      </c>
      <c r="G179" t="str">
        <f>IF(_xlfn.XLOOKUP($D179,customers!$A:$A,customers!B:B," ",0) = 0, "N/A", _xlfn.XLOOKUP($D179,customers!$A:$A,customers!B:B," ",0))</f>
        <v>Emlynne Heining</v>
      </c>
      <c r="H179" t="str">
        <f>IF(_xlfn.XLOOKUP($D179,customers!$A:$A,customers!F:F," ",0) = 0, "N/A", _xlfn.XLOOKUP($D179,customers!$A:$A,customers!F:F," ",0))</f>
        <v>Johnson City</v>
      </c>
      <c r="I179" t="str">
        <f>IF(_xlfn.XLOOKUP($D179,customers!$A:$A,customers!G:G," ",0) = 0, "N/A", _xlfn.XLOOKUP($D179,customers!$A:$A,customers!G:G," ",0))</f>
        <v>United States</v>
      </c>
      <c r="J179" t="str">
        <f>IF(_xlfn.XLOOKUP($D179,customers!$A:$A,customers!I:I," ",0) = 0, "N/A", _xlfn.XLOOKUP($D179,customers!$A:$A,customers!I:I," ",0))</f>
        <v>Yes</v>
      </c>
      <c r="K179" t="str">
        <f>_xlfn.XLOOKUP($E179,products!$A:$A,products!B:B,,0)</f>
        <v>Rob</v>
      </c>
      <c r="L179" t="str">
        <f>_xlfn.XLOOKUP($E179,products!$A:$A,products!C:C,,0)</f>
        <v>L</v>
      </c>
      <c r="M179">
        <f>_xlfn.XLOOKUP($E179,products!$A:$A,products!D:D,,0)</f>
        <v>2.5</v>
      </c>
      <c r="N179">
        <f>_xlfn.XLOOKUP($E179,products!$A:$A,products!E:E,,0)</f>
        <v>27.484999999999996</v>
      </c>
      <c r="O179">
        <f>_xlfn.XLOOKUP($E179,products!$A:$A,products!G:G,,0)</f>
        <v>1.6490999999999998</v>
      </c>
      <c r="P179">
        <f t="shared" si="2"/>
        <v>109.93999999999998</v>
      </c>
    </row>
    <row r="180" spans="1:16" x14ac:dyDescent="0.35">
      <c r="A180" s="2" t="s">
        <v>1492</v>
      </c>
      <c r="B180" s="2">
        <v>1</v>
      </c>
      <c r="C180" s="5">
        <v>43746</v>
      </c>
      <c r="D180" s="2" t="s">
        <v>1493</v>
      </c>
      <c r="E180" t="s">
        <v>6140</v>
      </c>
      <c r="F180" s="2">
        <v>2</v>
      </c>
      <c r="G180" t="str">
        <f>IF(_xlfn.XLOOKUP($D180,customers!$A:$A,customers!B:B," ",0) = 0, "N/A", _xlfn.XLOOKUP($D180,customers!$A:$A,customers!B:B," ",0))</f>
        <v>Katerina Melloi</v>
      </c>
      <c r="H180" t="str">
        <f>IF(_xlfn.XLOOKUP($D180,customers!$A:$A,customers!F:F," ",0) = 0, "N/A", _xlfn.XLOOKUP($D180,customers!$A:$A,customers!F:F," ",0))</f>
        <v>Rochester</v>
      </c>
      <c r="I180" t="str">
        <f>IF(_xlfn.XLOOKUP($D180,customers!$A:$A,customers!G:G," ",0) = 0, "N/A", _xlfn.XLOOKUP($D180,customers!$A:$A,customers!G:G," ",0))</f>
        <v>United States</v>
      </c>
      <c r="J180" t="str">
        <f>IF(_xlfn.XLOOKUP($D180,customers!$A:$A,customers!I:I," ",0) = 0, "N/A", _xlfn.XLOOKUP($D180,customers!$A:$A,customers!I:I," ",0))</f>
        <v>No</v>
      </c>
      <c r="K180" t="str">
        <f>_xlfn.XLOOKUP($E180,products!$A:$A,products!B:B,,0)</f>
        <v>Ara</v>
      </c>
      <c r="L180" t="str">
        <f>_xlfn.XLOOKUP($E180,products!$A:$A,products!C:C,,0)</f>
        <v>L</v>
      </c>
      <c r="M180">
        <f>_xlfn.XLOOKUP($E180,products!$A:$A,products!D:D,,0)</f>
        <v>1</v>
      </c>
      <c r="N180">
        <f>_xlfn.XLOOKUP($E180,products!$A:$A,products!E:E,,0)</f>
        <v>12.95</v>
      </c>
      <c r="O180">
        <f>_xlfn.XLOOKUP($E180,products!$A:$A,products!G:G,,0)</f>
        <v>1.1655</v>
      </c>
      <c r="P180">
        <f t="shared" si="2"/>
        <v>25.9</v>
      </c>
    </row>
    <row r="181" spans="1:16" x14ac:dyDescent="0.35">
      <c r="A181" s="2" t="s">
        <v>1498</v>
      </c>
      <c r="B181" s="2">
        <v>1</v>
      </c>
      <c r="C181" s="5">
        <v>43830</v>
      </c>
      <c r="D181" s="2" t="s">
        <v>1499</v>
      </c>
      <c r="E181" t="s">
        <v>6154</v>
      </c>
      <c r="F181" s="2">
        <v>1</v>
      </c>
      <c r="G181" t="str">
        <f>IF(_xlfn.XLOOKUP($D181,customers!$A:$A,customers!B:B," ",0) = 0, "N/A", _xlfn.XLOOKUP($D181,customers!$A:$A,customers!B:B," ",0))</f>
        <v>Tiffany Scardafield</v>
      </c>
      <c r="H181" t="str">
        <f>IF(_xlfn.XLOOKUP($D181,customers!$A:$A,customers!F:F," ",0) = 0, "N/A", _xlfn.XLOOKUP($D181,customers!$A:$A,customers!F:F," ",0))</f>
        <v>Portarlington</v>
      </c>
      <c r="I181" t="str">
        <f>IF(_xlfn.XLOOKUP($D181,customers!$A:$A,customers!G:G," ",0) = 0, "N/A", _xlfn.XLOOKUP($D181,customers!$A:$A,customers!G:G," ",0))</f>
        <v>Ireland</v>
      </c>
      <c r="J181" t="str">
        <f>IF(_xlfn.XLOOKUP($D181,customers!$A:$A,customers!I:I," ",0) = 0, "N/A", _xlfn.XLOOKUP($D181,customers!$A:$A,customers!I:I," ",0))</f>
        <v>No</v>
      </c>
      <c r="K181" t="str">
        <f>_xlfn.XLOOKUP($E181,products!$A:$A,products!B:B,,0)</f>
        <v>Ara</v>
      </c>
      <c r="L181" t="str">
        <f>_xlfn.XLOOKUP($E181,products!$A:$A,products!C:C,,0)</f>
        <v>D</v>
      </c>
      <c r="M181">
        <f>_xlfn.XLOOKUP($E181,products!$A:$A,products!D:D,,0)</f>
        <v>0.2</v>
      </c>
      <c r="N181">
        <f>_xlfn.XLOOKUP($E181,products!$A:$A,products!E:E,,0)</f>
        <v>2.9849999999999999</v>
      </c>
      <c r="O181">
        <f>_xlfn.XLOOKUP($E181,products!$A:$A,products!G:G,,0)</f>
        <v>0.26865</v>
      </c>
      <c r="P181">
        <f t="shared" si="2"/>
        <v>2.9849999999999999</v>
      </c>
    </row>
    <row r="182" spans="1:16" x14ac:dyDescent="0.35">
      <c r="A182" s="2" t="s">
        <v>1503</v>
      </c>
      <c r="B182" s="2">
        <v>1</v>
      </c>
      <c r="C182" s="5">
        <v>43910</v>
      </c>
      <c r="D182" s="2" t="s">
        <v>1504</v>
      </c>
      <c r="E182" t="s">
        <v>6184</v>
      </c>
      <c r="F182" s="2">
        <v>5</v>
      </c>
      <c r="G182" t="str">
        <f>IF(_xlfn.XLOOKUP($D182,customers!$A:$A,customers!B:B," ",0) = 0, "N/A", _xlfn.XLOOKUP($D182,customers!$A:$A,customers!B:B," ",0))</f>
        <v>Abrahan Mussen</v>
      </c>
      <c r="H182" t="str">
        <f>IF(_xlfn.XLOOKUP($D182,customers!$A:$A,customers!F:F," ",0) = 0, "N/A", _xlfn.XLOOKUP($D182,customers!$A:$A,customers!F:F," ",0))</f>
        <v>Brooklyn</v>
      </c>
      <c r="I182" t="str">
        <f>IF(_xlfn.XLOOKUP($D182,customers!$A:$A,customers!G:G," ",0) = 0, "N/A", _xlfn.XLOOKUP($D182,customers!$A:$A,customers!G:G," ",0))</f>
        <v>United States</v>
      </c>
      <c r="J182" t="str">
        <f>IF(_xlfn.XLOOKUP($D182,customers!$A:$A,customers!I:I," ",0) = 0, "N/A", _xlfn.XLOOKUP($D182,customers!$A:$A,customers!I:I," ",0))</f>
        <v>No</v>
      </c>
      <c r="K182" t="str">
        <f>_xlfn.XLOOKUP($E182,products!$A:$A,products!B:B,,0)</f>
        <v>Exc</v>
      </c>
      <c r="L182" t="str">
        <f>_xlfn.XLOOKUP($E182,products!$A:$A,products!C:C,,0)</f>
        <v>L</v>
      </c>
      <c r="M182">
        <f>_xlfn.XLOOKUP($E182,products!$A:$A,products!D:D,,0)</f>
        <v>0.2</v>
      </c>
      <c r="N182">
        <f>_xlfn.XLOOKUP($E182,products!$A:$A,products!E:E,,0)</f>
        <v>4.4550000000000001</v>
      </c>
      <c r="O182">
        <f>_xlfn.XLOOKUP($E182,products!$A:$A,products!G:G,,0)</f>
        <v>0.49004999999999999</v>
      </c>
      <c r="P182">
        <f t="shared" si="2"/>
        <v>22.274999999999999</v>
      </c>
    </row>
    <row r="183" spans="1:16" x14ac:dyDescent="0.35">
      <c r="A183" s="2" t="s">
        <v>1503</v>
      </c>
      <c r="B183" s="2">
        <v>1</v>
      </c>
      <c r="C183" s="5">
        <v>43910</v>
      </c>
      <c r="D183" s="2" t="s">
        <v>1504</v>
      </c>
      <c r="E183" t="s">
        <v>6158</v>
      </c>
      <c r="F183" s="2">
        <v>5</v>
      </c>
      <c r="G183" t="str">
        <f>IF(_xlfn.XLOOKUP($D183,customers!$A:$A,customers!B:B," ",0) = 0, "N/A", _xlfn.XLOOKUP($D183,customers!$A:$A,customers!B:B," ",0))</f>
        <v>Abrahan Mussen</v>
      </c>
      <c r="H183" t="str">
        <f>IF(_xlfn.XLOOKUP($D183,customers!$A:$A,customers!F:F," ",0) = 0, "N/A", _xlfn.XLOOKUP($D183,customers!$A:$A,customers!F:F," ",0))</f>
        <v>Brooklyn</v>
      </c>
      <c r="I183" t="str">
        <f>IF(_xlfn.XLOOKUP($D183,customers!$A:$A,customers!G:G," ",0) = 0, "N/A", _xlfn.XLOOKUP($D183,customers!$A:$A,customers!G:G," ",0))</f>
        <v>United States</v>
      </c>
      <c r="J183" t="str">
        <f>IF(_xlfn.XLOOKUP($D183,customers!$A:$A,customers!I:I," ",0) = 0, "N/A", _xlfn.XLOOKUP($D183,customers!$A:$A,customers!I:I," ",0))</f>
        <v>No</v>
      </c>
      <c r="K183" t="str">
        <f>_xlfn.XLOOKUP($E183,products!$A:$A,products!B:B,,0)</f>
        <v>Ara</v>
      </c>
      <c r="L183" t="str">
        <f>_xlfn.XLOOKUP($E183,products!$A:$A,products!C:C,,0)</f>
        <v>D</v>
      </c>
      <c r="M183">
        <f>_xlfn.XLOOKUP($E183,products!$A:$A,products!D:D,,0)</f>
        <v>0.5</v>
      </c>
      <c r="N183">
        <f>_xlfn.XLOOKUP($E183,products!$A:$A,products!E:E,,0)</f>
        <v>5.97</v>
      </c>
      <c r="O183">
        <f>_xlfn.XLOOKUP($E183,products!$A:$A,products!G:G,,0)</f>
        <v>0.5373</v>
      </c>
      <c r="P183">
        <f t="shared" si="2"/>
        <v>29.849999999999998</v>
      </c>
    </row>
    <row r="184" spans="1:16" x14ac:dyDescent="0.35">
      <c r="A184" s="2" t="s">
        <v>1514</v>
      </c>
      <c r="B184" s="2">
        <v>1</v>
      </c>
      <c r="C184" s="5">
        <v>44284</v>
      </c>
      <c r="D184" s="2" t="s">
        <v>1515</v>
      </c>
      <c r="E184" t="s">
        <v>6172</v>
      </c>
      <c r="F184" s="2">
        <v>6</v>
      </c>
      <c r="G184" t="str">
        <f>IF(_xlfn.XLOOKUP($D184,customers!$A:$A,customers!B:B," ",0) = 0, "N/A", _xlfn.XLOOKUP($D184,customers!$A:$A,customers!B:B," ",0))</f>
        <v>Anny Mundford</v>
      </c>
      <c r="H184" t="str">
        <f>IF(_xlfn.XLOOKUP($D184,customers!$A:$A,customers!F:F," ",0) = 0, "N/A", _xlfn.XLOOKUP($D184,customers!$A:$A,customers!F:F," ",0))</f>
        <v>Charlottesville</v>
      </c>
      <c r="I184" t="str">
        <f>IF(_xlfn.XLOOKUP($D184,customers!$A:$A,customers!G:G," ",0) = 0, "N/A", _xlfn.XLOOKUP($D184,customers!$A:$A,customers!G:G," ",0))</f>
        <v>United States</v>
      </c>
      <c r="J184" t="str">
        <f>IF(_xlfn.XLOOKUP($D184,customers!$A:$A,customers!I:I," ",0) = 0, "N/A", _xlfn.XLOOKUP($D184,customers!$A:$A,customers!I:I," ",0))</f>
        <v>No</v>
      </c>
      <c r="K184" t="str">
        <f>_xlfn.XLOOKUP($E184,products!$A:$A,products!B:B,,0)</f>
        <v>Rob</v>
      </c>
      <c r="L184" t="str">
        <f>_xlfn.XLOOKUP($E184,products!$A:$A,products!C:C,,0)</f>
        <v>D</v>
      </c>
      <c r="M184">
        <f>_xlfn.XLOOKUP($E184,products!$A:$A,products!D:D,,0)</f>
        <v>0.5</v>
      </c>
      <c r="N184">
        <f>_xlfn.XLOOKUP($E184,products!$A:$A,products!E:E,,0)</f>
        <v>5.3699999999999992</v>
      </c>
      <c r="O184">
        <f>_xlfn.XLOOKUP($E184,products!$A:$A,products!G:G,,0)</f>
        <v>0.32219999999999993</v>
      </c>
      <c r="P184">
        <f t="shared" si="2"/>
        <v>32.22</v>
      </c>
    </row>
    <row r="185" spans="1:16" x14ac:dyDescent="0.35">
      <c r="A185" s="2" t="s">
        <v>1520</v>
      </c>
      <c r="B185" s="2">
        <v>1</v>
      </c>
      <c r="C185" s="5">
        <v>44512</v>
      </c>
      <c r="D185" s="2" t="s">
        <v>1521</v>
      </c>
      <c r="E185" t="s">
        <v>6156</v>
      </c>
      <c r="F185" s="2">
        <v>2</v>
      </c>
      <c r="G185" t="str">
        <f>IF(_xlfn.XLOOKUP($D185,customers!$A:$A,customers!B:B," ",0) = 0, "N/A", _xlfn.XLOOKUP($D185,customers!$A:$A,customers!B:B," ",0))</f>
        <v>Tory Walas</v>
      </c>
      <c r="H185" t="str">
        <f>IF(_xlfn.XLOOKUP($D185,customers!$A:$A,customers!F:F," ",0) = 0, "N/A", _xlfn.XLOOKUP($D185,customers!$A:$A,customers!F:F," ",0))</f>
        <v>Garland</v>
      </c>
      <c r="I185" t="str">
        <f>IF(_xlfn.XLOOKUP($D185,customers!$A:$A,customers!G:G," ",0) = 0, "N/A", _xlfn.XLOOKUP($D185,customers!$A:$A,customers!G:G," ",0))</f>
        <v>United States</v>
      </c>
      <c r="J185" t="str">
        <f>IF(_xlfn.XLOOKUP($D185,customers!$A:$A,customers!I:I," ",0) = 0, "N/A", _xlfn.XLOOKUP($D185,customers!$A:$A,customers!I:I," ",0))</f>
        <v>No</v>
      </c>
      <c r="K185" t="str">
        <f>_xlfn.XLOOKUP($E185,products!$A:$A,products!B:B,,0)</f>
        <v>Exc</v>
      </c>
      <c r="L185" t="str">
        <f>_xlfn.XLOOKUP($E185,products!$A:$A,products!C:C,,0)</f>
        <v>M</v>
      </c>
      <c r="M185">
        <f>_xlfn.XLOOKUP($E185,products!$A:$A,products!D:D,,0)</f>
        <v>0.2</v>
      </c>
      <c r="N185">
        <f>_xlfn.XLOOKUP($E185,products!$A:$A,products!E:E,,0)</f>
        <v>4.125</v>
      </c>
      <c r="O185">
        <f>_xlfn.XLOOKUP($E185,products!$A:$A,products!G:G,,0)</f>
        <v>0.45374999999999999</v>
      </c>
      <c r="P185">
        <f t="shared" si="2"/>
        <v>8.25</v>
      </c>
    </row>
    <row r="186" spans="1:16" x14ac:dyDescent="0.35">
      <c r="A186" s="2" t="s">
        <v>1526</v>
      </c>
      <c r="B186" s="2">
        <v>1</v>
      </c>
      <c r="C186" s="5">
        <v>44397</v>
      </c>
      <c r="D186" s="2" t="s">
        <v>1527</v>
      </c>
      <c r="E186" t="s">
        <v>6180</v>
      </c>
      <c r="F186" s="2">
        <v>4</v>
      </c>
      <c r="G186" t="str">
        <f>IF(_xlfn.XLOOKUP($D186,customers!$A:$A,customers!B:B," ",0) = 0, "N/A", _xlfn.XLOOKUP($D186,customers!$A:$A,customers!B:B," ",0))</f>
        <v>Isa Blazewicz</v>
      </c>
      <c r="H186" t="str">
        <f>IF(_xlfn.XLOOKUP($D186,customers!$A:$A,customers!F:F," ",0) = 0, "N/A", _xlfn.XLOOKUP($D186,customers!$A:$A,customers!F:F," ",0))</f>
        <v>Minneapolis</v>
      </c>
      <c r="I186" t="str">
        <f>IF(_xlfn.XLOOKUP($D186,customers!$A:$A,customers!G:G," ",0) = 0, "N/A", _xlfn.XLOOKUP($D186,customers!$A:$A,customers!G:G," ",0))</f>
        <v>United States</v>
      </c>
      <c r="J186" t="str">
        <f>IF(_xlfn.XLOOKUP($D186,customers!$A:$A,customers!I:I," ",0) = 0, "N/A", _xlfn.XLOOKUP($D186,customers!$A:$A,customers!I:I," ",0))</f>
        <v>No</v>
      </c>
      <c r="K186" t="str">
        <f>_xlfn.XLOOKUP($E186,products!$A:$A,products!B:B,,0)</f>
        <v>Ara</v>
      </c>
      <c r="L186" t="str">
        <f>_xlfn.XLOOKUP($E186,products!$A:$A,products!C:C,,0)</f>
        <v>L</v>
      </c>
      <c r="M186">
        <f>_xlfn.XLOOKUP($E186,products!$A:$A,products!D:D,,0)</f>
        <v>0.5</v>
      </c>
      <c r="N186">
        <f>_xlfn.XLOOKUP($E186,products!$A:$A,products!E:E,,0)</f>
        <v>7.77</v>
      </c>
      <c r="O186">
        <f>_xlfn.XLOOKUP($E186,products!$A:$A,products!G:G,,0)</f>
        <v>0.69929999999999992</v>
      </c>
      <c r="P186">
        <f t="shared" si="2"/>
        <v>31.08</v>
      </c>
    </row>
    <row r="187" spans="1:16" x14ac:dyDescent="0.35">
      <c r="A187" s="2" t="s">
        <v>1532</v>
      </c>
      <c r="B187" s="2">
        <v>1</v>
      </c>
      <c r="C187" s="5">
        <v>43483</v>
      </c>
      <c r="D187" s="2" t="s">
        <v>1533</v>
      </c>
      <c r="E187" t="s">
        <v>6144</v>
      </c>
      <c r="F187" s="2">
        <v>5</v>
      </c>
      <c r="G187" t="str">
        <f>IF(_xlfn.XLOOKUP($D187,customers!$A:$A,customers!B:B," ",0) = 0, "N/A", _xlfn.XLOOKUP($D187,customers!$A:$A,customers!B:B," ",0))</f>
        <v>Angie Rizzetti</v>
      </c>
      <c r="H187" t="str">
        <f>IF(_xlfn.XLOOKUP($D187,customers!$A:$A,customers!F:F," ",0) = 0, "N/A", _xlfn.XLOOKUP($D187,customers!$A:$A,customers!F:F," ",0))</f>
        <v>Lansing</v>
      </c>
      <c r="I187" t="str">
        <f>IF(_xlfn.XLOOKUP($D187,customers!$A:$A,customers!G:G," ",0) = 0, "N/A", _xlfn.XLOOKUP($D187,customers!$A:$A,customers!G:G," ",0))</f>
        <v>United States</v>
      </c>
      <c r="J187" t="str">
        <f>IF(_xlfn.XLOOKUP($D187,customers!$A:$A,customers!I:I," ",0) = 0, "N/A", _xlfn.XLOOKUP($D187,customers!$A:$A,customers!I:I," ",0))</f>
        <v>Yes</v>
      </c>
      <c r="K187" t="str">
        <f>_xlfn.XLOOKUP($E187,products!$A:$A,products!B:B,,0)</f>
        <v>Exc</v>
      </c>
      <c r="L187" t="str">
        <f>_xlfn.XLOOKUP($E187,products!$A:$A,products!C:C,,0)</f>
        <v>D</v>
      </c>
      <c r="M187">
        <f>_xlfn.XLOOKUP($E187,products!$A:$A,products!D:D,,0)</f>
        <v>0.5</v>
      </c>
      <c r="N187">
        <f>_xlfn.XLOOKUP($E187,products!$A:$A,products!E:E,,0)</f>
        <v>7.29</v>
      </c>
      <c r="O187">
        <f>_xlfn.XLOOKUP($E187,products!$A:$A,products!G:G,,0)</f>
        <v>0.80190000000000006</v>
      </c>
      <c r="P187">
        <f t="shared" si="2"/>
        <v>36.450000000000003</v>
      </c>
    </row>
    <row r="188" spans="1:16" x14ac:dyDescent="0.35">
      <c r="A188" s="2" t="s">
        <v>1538</v>
      </c>
      <c r="B188" s="2">
        <v>1</v>
      </c>
      <c r="C188" s="5">
        <v>43684</v>
      </c>
      <c r="D188" s="2" t="s">
        <v>1539</v>
      </c>
      <c r="E188" t="s">
        <v>6151</v>
      </c>
      <c r="F188" s="2">
        <v>3</v>
      </c>
      <c r="G188" t="str">
        <f>IF(_xlfn.XLOOKUP($D188,customers!$A:$A,customers!B:B," ",0) = 0, "N/A", _xlfn.XLOOKUP($D188,customers!$A:$A,customers!B:B," ",0))</f>
        <v>Mord Meriet</v>
      </c>
      <c r="H188" t="str">
        <f>IF(_xlfn.XLOOKUP($D188,customers!$A:$A,customers!F:F," ",0) = 0, "N/A", _xlfn.XLOOKUP($D188,customers!$A:$A,customers!F:F," ",0))</f>
        <v>Grand Forks</v>
      </c>
      <c r="I188" t="str">
        <f>IF(_xlfn.XLOOKUP($D188,customers!$A:$A,customers!G:G," ",0) = 0, "N/A", _xlfn.XLOOKUP($D188,customers!$A:$A,customers!G:G," ",0))</f>
        <v>United States</v>
      </c>
      <c r="J188" t="str">
        <f>IF(_xlfn.XLOOKUP($D188,customers!$A:$A,customers!I:I," ",0) = 0, "N/A", _xlfn.XLOOKUP($D188,customers!$A:$A,customers!I:I," ",0))</f>
        <v>No</v>
      </c>
      <c r="K188" t="str">
        <f>_xlfn.XLOOKUP($E188,products!$A:$A,products!B:B,,0)</f>
        <v>Rob</v>
      </c>
      <c r="L188" t="str">
        <f>_xlfn.XLOOKUP($E188,products!$A:$A,products!C:C,,0)</f>
        <v>M</v>
      </c>
      <c r="M188">
        <f>_xlfn.XLOOKUP($E188,products!$A:$A,products!D:D,,0)</f>
        <v>2.5</v>
      </c>
      <c r="N188">
        <f>_xlfn.XLOOKUP($E188,products!$A:$A,products!E:E,,0)</f>
        <v>22.884999999999998</v>
      </c>
      <c r="O188">
        <f>_xlfn.XLOOKUP($E188,products!$A:$A,products!G:G,,0)</f>
        <v>1.3730999999999998</v>
      </c>
      <c r="P188">
        <f t="shared" si="2"/>
        <v>68.655000000000001</v>
      </c>
    </row>
    <row r="189" spans="1:16" x14ac:dyDescent="0.35">
      <c r="A189" s="2" t="s">
        <v>1544</v>
      </c>
      <c r="B189" s="2">
        <v>1</v>
      </c>
      <c r="C189" s="5">
        <v>44633</v>
      </c>
      <c r="D189" s="2" t="s">
        <v>1545</v>
      </c>
      <c r="E189" t="s">
        <v>6160</v>
      </c>
      <c r="F189" s="2">
        <v>5</v>
      </c>
      <c r="G189" t="str">
        <f>IF(_xlfn.XLOOKUP($D189,customers!$A:$A,customers!B:B," ",0) = 0, "N/A", _xlfn.XLOOKUP($D189,customers!$A:$A,customers!B:B," ",0))</f>
        <v>Lawrence Pratt</v>
      </c>
      <c r="H189" t="str">
        <f>IF(_xlfn.XLOOKUP($D189,customers!$A:$A,customers!F:F," ",0) = 0, "N/A", _xlfn.XLOOKUP($D189,customers!$A:$A,customers!F:F," ",0))</f>
        <v>Anchorage</v>
      </c>
      <c r="I189" t="str">
        <f>IF(_xlfn.XLOOKUP($D189,customers!$A:$A,customers!G:G," ",0) = 0, "N/A", _xlfn.XLOOKUP($D189,customers!$A:$A,customers!G:G," ",0))</f>
        <v>United States</v>
      </c>
      <c r="J189" t="str">
        <f>IF(_xlfn.XLOOKUP($D189,customers!$A:$A,customers!I:I," ",0) = 0, "N/A", _xlfn.XLOOKUP($D189,customers!$A:$A,customers!I:I," ",0))</f>
        <v>Yes</v>
      </c>
      <c r="K189" t="str">
        <f>_xlfn.XLOOKUP($E189,products!$A:$A,products!B:B,,0)</f>
        <v>Lib</v>
      </c>
      <c r="L189" t="str">
        <f>_xlfn.XLOOKUP($E189,products!$A:$A,products!C:C,,0)</f>
        <v>M</v>
      </c>
      <c r="M189">
        <f>_xlfn.XLOOKUP($E189,products!$A:$A,products!D:D,,0)</f>
        <v>0.5</v>
      </c>
      <c r="N189">
        <f>_xlfn.XLOOKUP($E189,products!$A:$A,products!E:E,,0)</f>
        <v>8.73</v>
      </c>
      <c r="O189">
        <f>_xlfn.XLOOKUP($E189,products!$A:$A,products!G:G,,0)</f>
        <v>1.1349</v>
      </c>
      <c r="P189">
        <f t="shared" si="2"/>
        <v>43.650000000000006</v>
      </c>
    </row>
    <row r="190" spans="1:16" x14ac:dyDescent="0.35">
      <c r="A190" s="2" t="s">
        <v>1549</v>
      </c>
      <c r="B190" s="2">
        <v>1</v>
      </c>
      <c r="C190" s="5">
        <v>44698</v>
      </c>
      <c r="D190" s="2" t="s">
        <v>1550</v>
      </c>
      <c r="E190" t="s">
        <v>6184</v>
      </c>
      <c r="F190" s="2">
        <v>1</v>
      </c>
      <c r="G190" t="str">
        <f>IF(_xlfn.XLOOKUP($D190,customers!$A:$A,customers!B:B," ",0) = 0, "N/A", _xlfn.XLOOKUP($D190,customers!$A:$A,customers!B:B," ",0))</f>
        <v>Astrix Kitchingham</v>
      </c>
      <c r="H190" t="str">
        <f>IF(_xlfn.XLOOKUP($D190,customers!$A:$A,customers!F:F," ",0) = 0, "N/A", _xlfn.XLOOKUP($D190,customers!$A:$A,customers!F:F," ",0))</f>
        <v>Oklahoma City</v>
      </c>
      <c r="I190" t="str">
        <f>IF(_xlfn.XLOOKUP($D190,customers!$A:$A,customers!G:G," ",0) = 0, "N/A", _xlfn.XLOOKUP($D190,customers!$A:$A,customers!G:G," ",0))</f>
        <v>United States</v>
      </c>
      <c r="J190" t="str">
        <f>IF(_xlfn.XLOOKUP($D190,customers!$A:$A,customers!I:I," ",0) = 0, "N/A", _xlfn.XLOOKUP($D190,customers!$A:$A,customers!I:I," ",0))</f>
        <v>Yes</v>
      </c>
      <c r="K190" t="str">
        <f>_xlfn.XLOOKUP($E190,products!$A:$A,products!B:B,,0)</f>
        <v>Exc</v>
      </c>
      <c r="L190" t="str">
        <f>_xlfn.XLOOKUP($E190,products!$A:$A,products!C:C,,0)</f>
        <v>L</v>
      </c>
      <c r="M190">
        <f>_xlfn.XLOOKUP($E190,products!$A:$A,products!D:D,,0)</f>
        <v>0.2</v>
      </c>
      <c r="N190">
        <f>_xlfn.XLOOKUP($E190,products!$A:$A,products!E:E,,0)</f>
        <v>4.4550000000000001</v>
      </c>
      <c r="O190">
        <f>_xlfn.XLOOKUP($E190,products!$A:$A,products!G:G,,0)</f>
        <v>0.49004999999999999</v>
      </c>
      <c r="P190">
        <f t="shared" si="2"/>
        <v>4.4550000000000001</v>
      </c>
    </row>
    <row r="191" spans="1:16" x14ac:dyDescent="0.35">
      <c r="A191" s="2" t="s">
        <v>1555</v>
      </c>
      <c r="B191" s="2">
        <v>1</v>
      </c>
      <c r="C191" s="5">
        <v>43813</v>
      </c>
      <c r="D191" s="2" t="s">
        <v>1556</v>
      </c>
      <c r="E191" t="s">
        <v>6162</v>
      </c>
      <c r="F191" s="2">
        <v>3</v>
      </c>
      <c r="G191" t="str">
        <f>IF(_xlfn.XLOOKUP($D191,customers!$A:$A,customers!B:B," ",0) = 0, "N/A", _xlfn.XLOOKUP($D191,customers!$A:$A,customers!B:B," ",0))</f>
        <v>Burnard Bartholin</v>
      </c>
      <c r="H191" t="str">
        <f>IF(_xlfn.XLOOKUP($D191,customers!$A:$A,customers!F:F," ",0) = 0, "N/A", _xlfn.XLOOKUP($D191,customers!$A:$A,customers!F:F," ",0))</f>
        <v>Tulsa</v>
      </c>
      <c r="I191" t="str">
        <f>IF(_xlfn.XLOOKUP($D191,customers!$A:$A,customers!G:G," ",0) = 0, "N/A", _xlfn.XLOOKUP($D191,customers!$A:$A,customers!G:G," ",0))</f>
        <v>United States</v>
      </c>
      <c r="J191" t="str">
        <f>IF(_xlfn.XLOOKUP($D191,customers!$A:$A,customers!I:I," ",0) = 0, "N/A", _xlfn.XLOOKUP($D191,customers!$A:$A,customers!I:I," ",0))</f>
        <v>Yes</v>
      </c>
      <c r="K191" t="str">
        <f>_xlfn.XLOOKUP($E191,products!$A:$A,products!B:B,,0)</f>
        <v>Lib</v>
      </c>
      <c r="L191" t="str">
        <f>_xlfn.XLOOKUP($E191,products!$A:$A,products!C:C,,0)</f>
        <v>M</v>
      </c>
      <c r="M191">
        <f>_xlfn.XLOOKUP($E191,products!$A:$A,products!D:D,,0)</f>
        <v>1</v>
      </c>
      <c r="N191">
        <f>_xlfn.XLOOKUP($E191,products!$A:$A,products!E:E,,0)</f>
        <v>14.55</v>
      </c>
      <c r="O191">
        <f>_xlfn.XLOOKUP($E191,products!$A:$A,products!G:G,,0)</f>
        <v>1.8915000000000002</v>
      </c>
      <c r="P191">
        <f t="shared" si="2"/>
        <v>43.650000000000006</v>
      </c>
    </row>
    <row r="192" spans="1:16" x14ac:dyDescent="0.35">
      <c r="A192" s="2" t="s">
        <v>1561</v>
      </c>
      <c r="B192" s="2">
        <v>1</v>
      </c>
      <c r="C192" s="5">
        <v>43845</v>
      </c>
      <c r="D192" s="2" t="s">
        <v>1562</v>
      </c>
      <c r="E192" t="s">
        <v>6181</v>
      </c>
      <c r="F192" s="2">
        <v>1</v>
      </c>
      <c r="G192" t="str">
        <f>IF(_xlfn.XLOOKUP($D192,customers!$A:$A,customers!B:B," ",0) = 0, "N/A", _xlfn.XLOOKUP($D192,customers!$A:$A,customers!B:B," ",0))</f>
        <v>Madelene Prinn</v>
      </c>
      <c r="H192" t="str">
        <f>IF(_xlfn.XLOOKUP($D192,customers!$A:$A,customers!F:F," ",0) = 0, "N/A", _xlfn.XLOOKUP($D192,customers!$A:$A,customers!F:F," ",0))</f>
        <v>Detroit</v>
      </c>
      <c r="I192" t="str">
        <f>IF(_xlfn.XLOOKUP($D192,customers!$A:$A,customers!G:G," ",0) = 0, "N/A", _xlfn.XLOOKUP($D192,customers!$A:$A,customers!G:G," ",0))</f>
        <v>United States</v>
      </c>
      <c r="J192" t="str">
        <f>IF(_xlfn.XLOOKUP($D192,customers!$A:$A,customers!I:I," ",0) = 0, "N/A", _xlfn.XLOOKUP($D192,customers!$A:$A,customers!I:I," ",0))</f>
        <v>Yes</v>
      </c>
      <c r="K192" t="str">
        <f>_xlfn.XLOOKUP($E192,products!$A:$A,products!B:B,,0)</f>
        <v>Lib</v>
      </c>
      <c r="L192" t="str">
        <f>_xlfn.XLOOKUP($E192,products!$A:$A,products!C:C,,0)</f>
        <v>M</v>
      </c>
      <c r="M192">
        <f>_xlfn.XLOOKUP($E192,products!$A:$A,products!D:D,,0)</f>
        <v>2.5</v>
      </c>
      <c r="N192">
        <f>_xlfn.XLOOKUP($E192,products!$A:$A,products!E:E,,0)</f>
        <v>33.464999999999996</v>
      </c>
      <c r="O192">
        <f>_xlfn.XLOOKUP($E192,products!$A:$A,products!G:G,,0)</f>
        <v>4.3504499999999995</v>
      </c>
      <c r="P192">
        <f t="shared" si="2"/>
        <v>33.464999999999996</v>
      </c>
    </row>
    <row r="193" spans="1:16" x14ac:dyDescent="0.35">
      <c r="A193" s="2" t="s">
        <v>1567</v>
      </c>
      <c r="B193" s="2">
        <v>1</v>
      </c>
      <c r="C193" s="5">
        <v>43567</v>
      </c>
      <c r="D193" s="2" t="s">
        <v>1568</v>
      </c>
      <c r="E193" t="s">
        <v>6150</v>
      </c>
      <c r="F193" s="2">
        <v>5</v>
      </c>
      <c r="G193" t="str">
        <f>IF(_xlfn.XLOOKUP($D193,customers!$A:$A,customers!B:B," ",0) = 0, "N/A", _xlfn.XLOOKUP($D193,customers!$A:$A,customers!B:B," ",0))</f>
        <v>Alisun Baudino</v>
      </c>
      <c r="H193" t="str">
        <f>IF(_xlfn.XLOOKUP($D193,customers!$A:$A,customers!F:F," ",0) = 0, "N/A", _xlfn.XLOOKUP($D193,customers!$A:$A,customers!F:F," ",0))</f>
        <v>Washington</v>
      </c>
      <c r="I193" t="str">
        <f>IF(_xlfn.XLOOKUP($D193,customers!$A:$A,customers!G:G," ",0) = 0, "N/A", _xlfn.XLOOKUP($D193,customers!$A:$A,customers!G:G," ",0))</f>
        <v>United States</v>
      </c>
      <c r="J193" t="str">
        <f>IF(_xlfn.XLOOKUP($D193,customers!$A:$A,customers!I:I," ",0) = 0, "N/A", _xlfn.XLOOKUP($D193,customers!$A:$A,customers!I:I," ",0))</f>
        <v>Yes</v>
      </c>
      <c r="K193" t="str">
        <f>_xlfn.XLOOKUP($E193,products!$A:$A,products!B:B,,0)</f>
        <v>Lib</v>
      </c>
      <c r="L193" t="str">
        <f>_xlfn.XLOOKUP($E193,products!$A:$A,products!C:C,,0)</f>
        <v>D</v>
      </c>
      <c r="M193">
        <f>_xlfn.XLOOKUP($E193,products!$A:$A,products!D:D,,0)</f>
        <v>0.2</v>
      </c>
      <c r="N193">
        <f>_xlfn.XLOOKUP($E193,products!$A:$A,products!E:E,,0)</f>
        <v>3.8849999999999998</v>
      </c>
      <c r="O193">
        <f>_xlfn.XLOOKUP($E193,products!$A:$A,products!G:G,,0)</f>
        <v>0.50505</v>
      </c>
      <c r="P193">
        <f t="shared" si="2"/>
        <v>19.424999999999997</v>
      </c>
    </row>
    <row r="194" spans="1:16" x14ac:dyDescent="0.35">
      <c r="A194" s="2" t="s">
        <v>1573</v>
      </c>
      <c r="B194" s="2">
        <v>1</v>
      </c>
      <c r="C194" s="5">
        <v>43919</v>
      </c>
      <c r="D194" s="2" t="s">
        <v>1574</v>
      </c>
      <c r="E194" t="s">
        <v>6183</v>
      </c>
      <c r="F194" s="2">
        <v>6</v>
      </c>
      <c r="G194" t="str">
        <f>IF(_xlfn.XLOOKUP($D194,customers!$A:$A,customers!B:B," ",0) = 0, "N/A", _xlfn.XLOOKUP($D194,customers!$A:$A,customers!B:B," ",0))</f>
        <v>Philipa Petrushanko</v>
      </c>
      <c r="H194" t="str">
        <f>IF(_xlfn.XLOOKUP($D194,customers!$A:$A,customers!F:F," ",0) = 0, "N/A", _xlfn.XLOOKUP($D194,customers!$A:$A,customers!F:F," ",0))</f>
        <v>Nenagh</v>
      </c>
      <c r="I194" t="str">
        <f>IF(_xlfn.XLOOKUP($D194,customers!$A:$A,customers!G:G," ",0) = 0, "N/A", _xlfn.XLOOKUP($D194,customers!$A:$A,customers!G:G," ",0))</f>
        <v>Ireland</v>
      </c>
      <c r="J194" t="str">
        <f>IF(_xlfn.XLOOKUP($D194,customers!$A:$A,customers!I:I," ",0) = 0, "N/A", _xlfn.XLOOKUP($D194,customers!$A:$A,customers!I:I," ",0))</f>
        <v>Yes</v>
      </c>
      <c r="K194" t="str">
        <f>_xlfn.XLOOKUP($E194,products!$A:$A,products!B:B,,0)</f>
        <v>Exc</v>
      </c>
      <c r="L194" t="str">
        <f>_xlfn.XLOOKUP($E194,products!$A:$A,products!C:C,,0)</f>
        <v>D</v>
      </c>
      <c r="M194">
        <f>_xlfn.XLOOKUP($E194,products!$A:$A,products!D:D,,0)</f>
        <v>1</v>
      </c>
      <c r="N194">
        <f>_xlfn.XLOOKUP($E194,products!$A:$A,products!E:E,,0)</f>
        <v>12.15</v>
      </c>
      <c r="O194">
        <f>_xlfn.XLOOKUP($E194,products!$A:$A,products!G:G,,0)</f>
        <v>1.3365</v>
      </c>
      <c r="P194">
        <f t="shared" ref="P194:P257" si="3">N194*F194</f>
        <v>72.900000000000006</v>
      </c>
    </row>
    <row r="195" spans="1:16" x14ac:dyDescent="0.35">
      <c r="A195" s="2" t="s">
        <v>1579</v>
      </c>
      <c r="B195" s="2">
        <v>1</v>
      </c>
      <c r="C195" s="5">
        <v>44644</v>
      </c>
      <c r="D195" s="2" t="s">
        <v>1580</v>
      </c>
      <c r="E195" t="s">
        <v>6171</v>
      </c>
      <c r="F195" s="2">
        <v>3</v>
      </c>
      <c r="G195" t="str">
        <f>IF(_xlfn.XLOOKUP($D195,customers!$A:$A,customers!B:B," ",0) = 0, "N/A", _xlfn.XLOOKUP($D195,customers!$A:$A,customers!B:B," ",0))</f>
        <v>Kimberli Mustchin</v>
      </c>
      <c r="H195" t="str">
        <f>IF(_xlfn.XLOOKUP($D195,customers!$A:$A,customers!F:F," ",0) = 0, "N/A", _xlfn.XLOOKUP($D195,customers!$A:$A,customers!F:F," ",0))</f>
        <v>Mesa</v>
      </c>
      <c r="I195" t="str">
        <f>IF(_xlfn.XLOOKUP($D195,customers!$A:$A,customers!G:G," ",0) = 0, "N/A", _xlfn.XLOOKUP($D195,customers!$A:$A,customers!G:G," ",0))</f>
        <v>United States</v>
      </c>
      <c r="J195" t="str">
        <f>IF(_xlfn.XLOOKUP($D195,customers!$A:$A,customers!I:I," ",0) = 0, "N/A", _xlfn.XLOOKUP($D195,customers!$A:$A,customers!I:I," ",0))</f>
        <v>No</v>
      </c>
      <c r="K195" t="str">
        <f>_xlfn.XLOOKUP($E195,products!$A:$A,products!B:B,,0)</f>
        <v>Exc</v>
      </c>
      <c r="L195" t="str">
        <f>_xlfn.XLOOKUP($E195,products!$A:$A,products!C:C,,0)</f>
        <v>L</v>
      </c>
      <c r="M195">
        <f>_xlfn.XLOOKUP($E195,products!$A:$A,products!D:D,,0)</f>
        <v>1</v>
      </c>
      <c r="N195">
        <f>_xlfn.XLOOKUP($E195,products!$A:$A,products!E:E,,0)</f>
        <v>14.85</v>
      </c>
      <c r="O195">
        <f>_xlfn.XLOOKUP($E195,products!$A:$A,products!G:G,,0)</f>
        <v>1.6335</v>
      </c>
      <c r="P195">
        <f t="shared" si="3"/>
        <v>44.55</v>
      </c>
    </row>
    <row r="196" spans="1:16" x14ac:dyDescent="0.35">
      <c r="A196" s="2" t="s">
        <v>1584</v>
      </c>
      <c r="B196" s="2">
        <v>1</v>
      </c>
      <c r="C196" s="5">
        <v>44398</v>
      </c>
      <c r="D196" s="2" t="s">
        <v>1585</v>
      </c>
      <c r="E196" t="s">
        <v>6144</v>
      </c>
      <c r="F196" s="2">
        <v>5</v>
      </c>
      <c r="G196" t="str">
        <f>IF(_xlfn.XLOOKUP($D196,customers!$A:$A,customers!B:B," ",0) = 0, "N/A", _xlfn.XLOOKUP($D196,customers!$A:$A,customers!B:B," ",0))</f>
        <v>Emlynne Laird</v>
      </c>
      <c r="H196" t="str">
        <f>IF(_xlfn.XLOOKUP($D196,customers!$A:$A,customers!F:F," ",0) = 0, "N/A", _xlfn.XLOOKUP($D196,customers!$A:$A,customers!F:F," ",0))</f>
        <v>Warren</v>
      </c>
      <c r="I196" t="str">
        <f>IF(_xlfn.XLOOKUP($D196,customers!$A:$A,customers!G:G," ",0) = 0, "N/A", _xlfn.XLOOKUP($D196,customers!$A:$A,customers!G:G," ",0))</f>
        <v>United States</v>
      </c>
      <c r="J196" t="str">
        <f>IF(_xlfn.XLOOKUP($D196,customers!$A:$A,customers!I:I," ",0) = 0, "N/A", _xlfn.XLOOKUP($D196,customers!$A:$A,customers!I:I," ",0))</f>
        <v>No</v>
      </c>
      <c r="K196" t="str">
        <f>_xlfn.XLOOKUP($E196,products!$A:$A,products!B:B,,0)</f>
        <v>Exc</v>
      </c>
      <c r="L196" t="str">
        <f>_xlfn.XLOOKUP($E196,products!$A:$A,products!C:C,,0)</f>
        <v>D</v>
      </c>
      <c r="M196">
        <f>_xlfn.XLOOKUP($E196,products!$A:$A,products!D:D,,0)</f>
        <v>0.5</v>
      </c>
      <c r="N196">
        <f>_xlfn.XLOOKUP($E196,products!$A:$A,products!E:E,,0)</f>
        <v>7.29</v>
      </c>
      <c r="O196">
        <f>_xlfn.XLOOKUP($E196,products!$A:$A,products!G:G,,0)</f>
        <v>0.80190000000000006</v>
      </c>
      <c r="P196">
        <f t="shared" si="3"/>
        <v>36.450000000000003</v>
      </c>
    </row>
    <row r="197" spans="1:16" x14ac:dyDescent="0.35">
      <c r="A197" s="2" t="s">
        <v>1590</v>
      </c>
      <c r="B197" s="2">
        <v>1</v>
      </c>
      <c r="C197" s="5">
        <v>43683</v>
      </c>
      <c r="D197" s="2" t="s">
        <v>1591</v>
      </c>
      <c r="E197" t="s">
        <v>6140</v>
      </c>
      <c r="F197" s="2">
        <v>3</v>
      </c>
      <c r="G197" t="str">
        <f>IF(_xlfn.XLOOKUP($D197,customers!$A:$A,customers!B:B," ",0) = 0, "N/A", _xlfn.XLOOKUP($D197,customers!$A:$A,customers!B:B," ",0))</f>
        <v>Marlena Howsden</v>
      </c>
      <c r="H197" t="str">
        <f>IF(_xlfn.XLOOKUP($D197,customers!$A:$A,customers!F:F," ",0) = 0, "N/A", _xlfn.XLOOKUP($D197,customers!$A:$A,customers!F:F," ",0))</f>
        <v>Memphis</v>
      </c>
      <c r="I197" t="str">
        <f>IF(_xlfn.XLOOKUP($D197,customers!$A:$A,customers!G:G," ",0) = 0, "N/A", _xlfn.XLOOKUP($D197,customers!$A:$A,customers!G:G," ",0))</f>
        <v>United States</v>
      </c>
      <c r="J197" t="str">
        <f>IF(_xlfn.XLOOKUP($D197,customers!$A:$A,customers!I:I," ",0) = 0, "N/A", _xlfn.XLOOKUP($D197,customers!$A:$A,customers!I:I," ",0))</f>
        <v>No</v>
      </c>
      <c r="K197" t="str">
        <f>_xlfn.XLOOKUP($E197,products!$A:$A,products!B:B,,0)</f>
        <v>Ara</v>
      </c>
      <c r="L197" t="str">
        <f>_xlfn.XLOOKUP($E197,products!$A:$A,products!C:C,,0)</f>
        <v>L</v>
      </c>
      <c r="M197">
        <f>_xlfn.XLOOKUP($E197,products!$A:$A,products!D:D,,0)</f>
        <v>1</v>
      </c>
      <c r="N197">
        <f>_xlfn.XLOOKUP($E197,products!$A:$A,products!E:E,,0)</f>
        <v>12.95</v>
      </c>
      <c r="O197">
        <f>_xlfn.XLOOKUP($E197,products!$A:$A,products!G:G,,0)</f>
        <v>1.1655</v>
      </c>
      <c r="P197">
        <f t="shared" si="3"/>
        <v>38.849999999999994</v>
      </c>
    </row>
    <row r="198" spans="1:16" x14ac:dyDescent="0.35">
      <c r="A198" s="2" t="s">
        <v>1596</v>
      </c>
      <c r="B198" s="2">
        <v>1</v>
      </c>
      <c r="C198" s="5">
        <v>44339</v>
      </c>
      <c r="D198" s="2" t="s">
        <v>1597</v>
      </c>
      <c r="E198" t="s">
        <v>6176</v>
      </c>
      <c r="F198" s="2">
        <v>6</v>
      </c>
      <c r="G198" t="str">
        <f>IF(_xlfn.XLOOKUP($D198,customers!$A:$A,customers!B:B," ",0) = 0, "N/A", _xlfn.XLOOKUP($D198,customers!$A:$A,customers!B:B," ",0))</f>
        <v>Nealson Cuttler</v>
      </c>
      <c r="H198" t="str">
        <f>IF(_xlfn.XLOOKUP($D198,customers!$A:$A,customers!F:F," ",0) = 0, "N/A", _xlfn.XLOOKUP($D198,customers!$A:$A,customers!F:F," ",0))</f>
        <v>Washington</v>
      </c>
      <c r="I198" t="str">
        <f>IF(_xlfn.XLOOKUP($D198,customers!$A:$A,customers!G:G," ",0) = 0, "N/A", _xlfn.XLOOKUP($D198,customers!$A:$A,customers!G:G," ",0))</f>
        <v>United States</v>
      </c>
      <c r="J198" t="str">
        <f>IF(_xlfn.XLOOKUP($D198,customers!$A:$A,customers!I:I," ",0) = 0, "N/A", _xlfn.XLOOKUP($D198,customers!$A:$A,customers!I:I," ",0))</f>
        <v>No</v>
      </c>
      <c r="K198" t="str">
        <f>_xlfn.XLOOKUP($E198,products!$A:$A,products!B:B,,0)</f>
        <v>Exc</v>
      </c>
      <c r="L198" t="str">
        <f>_xlfn.XLOOKUP($E198,products!$A:$A,products!C:C,,0)</f>
        <v>L</v>
      </c>
      <c r="M198">
        <f>_xlfn.XLOOKUP($E198,products!$A:$A,products!D:D,,0)</f>
        <v>0.5</v>
      </c>
      <c r="N198">
        <f>_xlfn.XLOOKUP($E198,products!$A:$A,products!E:E,,0)</f>
        <v>8.91</v>
      </c>
      <c r="O198">
        <f>_xlfn.XLOOKUP($E198,products!$A:$A,products!G:G,,0)</f>
        <v>0.98009999999999997</v>
      </c>
      <c r="P198">
        <f t="shared" si="3"/>
        <v>53.46</v>
      </c>
    </row>
    <row r="199" spans="1:16" x14ac:dyDescent="0.35">
      <c r="A199" s="2" t="s">
        <v>1596</v>
      </c>
      <c r="B199" s="2">
        <v>1</v>
      </c>
      <c r="C199" s="5">
        <v>44339</v>
      </c>
      <c r="D199" s="2" t="s">
        <v>1597</v>
      </c>
      <c r="E199" t="s">
        <v>6165</v>
      </c>
      <c r="F199" s="2">
        <v>2</v>
      </c>
      <c r="G199" t="str">
        <f>IF(_xlfn.XLOOKUP($D199,customers!$A:$A,customers!B:B," ",0) = 0, "N/A", _xlfn.XLOOKUP($D199,customers!$A:$A,customers!B:B," ",0))</f>
        <v>Nealson Cuttler</v>
      </c>
      <c r="H199" t="str">
        <f>IF(_xlfn.XLOOKUP($D199,customers!$A:$A,customers!F:F," ",0) = 0, "N/A", _xlfn.XLOOKUP($D199,customers!$A:$A,customers!F:F," ",0))</f>
        <v>Washington</v>
      </c>
      <c r="I199" t="str">
        <f>IF(_xlfn.XLOOKUP($D199,customers!$A:$A,customers!G:G," ",0) = 0, "N/A", _xlfn.XLOOKUP($D199,customers!$A:$A,customers!G:G," ",0))</f>
        <v>United States</v>
      </c>
      <c r="J199" t="str">
        <f>IF(_xlfn.XLOOKUP($D199,customers!$A:$A,customers!I:I," ",0) = 0, "N/A", _xlfn.XLOOKUP($D199,customers!$A:$A,customers!I:I," ",0))</f>
        <v>No</v>
      </c>
      <c r="K199" t="str">
        <f>_xlfn.XLOOKUP($E199,products!$A:$A,products!B:B,,0)</f>
        <v>Lib</v>
      </c>
      <c r="L199" t="str">
        <f>_xlfn.XLOOKUP($E199,products!$A:$A,products!C:C,,0)</f>
        <v>D</v>
      </c>
      <c r="M199">
        <f>_xlfn.XLOOKUP($E199,products!$A:$A,products!D:D,,0)</f>
        <v>2.5</v>
      </c>
      <c r="N199">
        <f>_xlfn.XLOOKUP($E199,products!$A:$A,products!E:E,,0)</f>
        <v>29.784999999999997</v>
      </c>
      <c r="O199">
        <f>_xlfn.XLOOKUP($E199,products!$A:$A,products!G:G,,0)</f>
        <v>3.8720499999999998</v>
      </c>
      <c r="P199">
        <f t="shared" si="3"/>
        <v>59.569999999999993</v>
      </c>
    </row>
    <row r="200" spans="1:16" x14ac:dyDescent="0.35">
      <c r="A200" s="2" t="s">
        <v>1596</v>
      </c>
      <c r="B200" s="2">
        <v>1</v>
      </c>
      <c r="C200" s="5">
        <v>44339</v>
      </c>
      <c r="D200" s="2" t="s">
        <v>1597</v>
      </c>
      <c r="E200" t="s">
        <v>6165</v>
      </c>
      <c r="F200" s="2">
        <v>3</v>
      </c>
      <c r="G200" t="str">
        <f>IF(_xlfn.XLOOKUP($D200,customers!$A:$A,customers!B:B," ",0) = 0, "N/A", _xlfn.XLOOKUP($D200,customers!$A:$A,customers!B:B," ",0))</f>
        <v>Nealson Cuttler</v>
      </c>
      <c r="H200" t="str">
        <f>IF(_xlfn.XLOOKUP($D200,customers!$A:$A,customers!F:F," ",0) = 0, "N/A", _xlfn.XLOOKUP($D200,customers!$A:$A,customers!F:F," ",0))</f>
        <v>Washington</v>
      </c>
      <c r="I200" t="str">
        <f>IF(_xlfn.XLOOKUP($D200,customers!$A:$A,customers!G:G," ",0) = 0, "N/A", _xlfn.XLOOKUP($D200,customers!$A:$A,customers!G:G," ",0))</f>
        <v>United States</v>
      </c>
      <c r="J200" t="str">
        <f>IF(_xlfn.XLOOKUP($D200,customers!$A:$A,customers!I:I," ",0) = 0, "N/A", _xlfn.XLOOKUP($D200,customers!$A:$A,customers!I:I," ",0))</f>
        <v>No</v>
      </c>
      <c r="K200" t="str">
        <f>_xlfn.XLOOKUP($E200,products!$A:$A,products!B:B,,0)</f>
        <v>Lib</v>
      </c>
      <c r="L200" t="str">
        <f>_xlfn.XLOOKUP($E200,products!$A:$A,products!C:C,,0)</f>
        <v>D</v>
      </c>
      <c r="M200">
        <f>_xlfn.XLOOKUP($E200,products!$A:$A,products!D:D,,0)</f>
        <v>2.5</v>
      </c>
      <c r="N200">
        <f>_xlfn.XLOOKUP($E200,products!$A:$A,products!E:E,,0)</f>
        <v>29.784999999999997</v>
      </c>
      <c r="O200">
        <f>_xlfn.XLOOKUP($E200,products!$A:$A,products!G:G,,0)</f>
        <v>3.8720499999999998</v>
      </c>
      <c r="P200">
        <f t="shared" si="3"/>
        <v>89.35499999999999</v>
      </c>
    </row>
    <row r="201" spans="1:16" x14ac:dyDescent="0.35">
      <c r="A201" s="2" t="s">
        <v>1596</v>
      </c>
      <c r="B201" s="2">
        <v>1</v>
      </c>
      <c r="C201" s="5">
        <v>44339</v>
      </c>
      <c r="D201" s="2" t="s">
        <v>1597</v>
      </c>
      <c r="E201" t="s">
        <v>6161</v>
      </c>
      <c r="F201" s="2">
        <v>4</v>
      </c>
      <c r="G201" t="str">
        <f>IF(_xlfn.XLOOKUP($D201,customers!$A:$A,customers!B:B," ",0) = 0, "N/A", _xlfn.XLOOKUP($D201,customers!$A:$A,customers!B:B," ",0))</f>
        <v>Nealson Cuttler</v>
      </c>
      <c r="H201" t="str">
        <f>IF(_xlfn.XLOOKUP($D201,customers!$A:$A,customers!F:F," ",0) = 0, "N/A", _xlfn.XLOOKUP($D201,customers!$A:$A,customers!F:F," ",0))</f>
        <v>Washington</v>
      </c>
      <c r="I201" t="str">
        <f>IF(_xlfn.XLOOKUP($D201,customers!$A:$A,customers!G:G," ",0) = 0, "N/A", _xlfn.XLOOKUP($D201,customers!$A:$A,customers!G:G," ",0))</f>
        <v>United States</v>
      </c>
      <c r="J201" t="str">
        <f>IF(_xlfn.XLOOKUP($D201,customers!$A:$A,customers!I:I," ",0) = 0, "N/A", _xlfn.XLOOKUP($D201,customers!$A:$A,customers!I:I," ",0))</f>
        <v>No</v>
      </c>
      <c r="K201" t="str">
        <f>_xlfn.XLOOKUP($E201,products!$A:$A,products!B:B,,0)</f>
        <v>Lib</v>
      </c>
      <c r="L201" t="str">
        <f>_xlfn.XLOOKUP($E201,products!$A:$A,products!C:C,,0)</f>
        <v>L</v>
      </c>
      <c r="M201">
        <f>_xlfn.XLOOKUP($E201,products!$A:$A,products!D:D,,0)</f>
        <v>0.5</v>
      </c>
      <c r="N201">
        <f>_xlfn.XLOOKUP($E201,products!$A:$A,products!E:E,,0)</f>
        <v>9.51</v>
      </c>
      <c r="O201">
        <f>_xlfn.XLOOKUP($E201,products!$A:$A,products!G:G,,0)</f>
        <v>1.2363</v>
      </c>
      <c r="P201">
        <f t="shared" si="3"/>
        <v>38.04</v>
      </c>
    </row>
    <row r="202" spans="1:16" x14ac:dyDescent="0.35">
      <c r="A202" s="2" t="s">
        <v>1596</v>
      </c>
      <c r="B202" s="2">
        <v>1</v>
      </c>
      <c r="C202" s="5">
        <v>44339</v>
      </c>
      <c r="D202" s="2" t="s">
        <v>1597</v>
      </c>
      <c r="E202" t="s">
        <v>6141</v>
      </c>
      <c r="F202" s="2">
        <v>3</v>
      </c>
      <c r="G202" t="str">
        <f>IF(_xlfn.XLOOKUP($D202,customers!$A:$A,customers!B:B," ",0) = 0, "N/A", _xlfn.XLOOKUP($D202,customers!$A:$A,customers!B:B," ",0))</f>
        <v>Nealson Cuttler</v>
      </c>
      <c r="H202" t="str">
        <f>IF(_xlfn.XLOOKUP($D202,customers!$A:$A,customers!F:F," ",0) = 0, "N/A", _xlfn.XLOOKUP($D202,customers!$A:$A,customers!F:F," ",0))</f>
        <v>Washington</v>
      </c>
      <c r="I202" t="str">
        <f>IF(_xlfn.XLOOKUP($D202,customers!$A:$A,customers!G:G," ",0) = 0, "N/A", _xlfn.XLOOKUP($D202,customers!$A:$A,customers!G:G," ",0))</f>
        <v>United States</v>
      </c>
      <c r="J202" t="str">
        <f>IF(_xlfn.XLOOKUP($D202,customers!$A:$A,customers!I:I," ",0) = 0, "N/A", _xlfn.XLOOKUP($D202,customers!$A:$A,customers!I:I," ",0))</f>
        <v>No</v>
      </c>
      <c r="K202" t="str">
        <f>_xlfn.XLOOKUP($E202,products!$A:$A,products!B:B,,0)</f>
        <v>Exc</v>
      </c>
      <c r="L202" t="str">
        <f>_xlfn.XLOOKUP($E202,products!$A:$A,products!C:C,,0)</f>
        <v>M</v>
      </c>
      <c r="M202">
        <f>_xlfn.XLOOKUP($E202,products!$A:$A,products!D:D,,0)</f>
        <v>1</v>
      </c>
      <c r="N202">
        <f>_xlfn.XLOOKUP($E202,products!$A:$A,products!E:E,,0)</f>
        <v>13.75</v>
      </c>
      <c r="O202">
        <f>_xlfn.XLOOKUP($E202,products!$A:$A,products!G:G,,0)</f>
        <v>1.5125</v>
      </c>
      <c r="P202">
        <f t="shared" si="3"/>
        <v>41.25</v>
      </c>
    </row>
    <row r="203" spans="1:16" x14ac:dyDescent="0.35">
      <c r="A203" s="2" t="s">
        <v>1621</v>
      </c>
      <c r="B203" s="2">
        <v>1</v>
      </c>
      <c r="C203" s="5">
        <v>44294</v>
      </c>
      <c r="D203" s="2" t="s">
        <v>1622</v>
      </c>
      <c r="E203" t="s">
        <v>6161</v>
      </c>
      <c r="F203" s="2">
        <v>6</v>
      </c>
      <c r="G203" t="str">
        <f>IF(_xlfn.XLOOKUP($D203,customers!$A:$A,customers!B:B," ",0) = 0, "N/A", _xlfn.XLOOKUP($D203,customers!$A:$A,customers!B:B," ",0))</f>
        <v>Adriana Lazarus</v>
      </c>
      <c r="H203" t="str">
        <f>IF(_xlfn.XLOOKUP($D203,customers!$A:$A,customers!F:F," ",0) = 0, "N/A", _xlfn.XLOOKUP($D203,customers!$A:$A,customers!F:F," ",0))</f>
        <v>Ogden</v>
      </c>
      <c r="I203" t="str">
        <f>IF(_xlfn.XLOOKUP($D203,customers!$A:$A,customers!G:G," ",0) = 0, "N/A", _xlfn.XLOOKUP($D203,customers!$A:$A,customers!G:G," ",0))</f>
        <v>United States</v>
      </c>
      <c r="J203" t="str">
        <f>IF(_xlfn.XLOOKUP($D203,customers!$A:$A,customers!I:I," ",0) = 0, "N/A", _xlfn.XLOOKUP($D203,customers!$A:$A,customers!I:I," ",0))</f>
        <v>No</v>
      </c>
      <c r="K203" t="str">
        <f>_xlfn.XLOOKUP($E203,products!$A:$A,products!B:B,,0)</f>
        <v>Lib</v>
      </c>
      <c r="L203" t="str">
        <f>_xlfn.XLOOKUP($E203,products!$A:$A,products!C:C,,0)</f>
        <v>L</v>
      </c>
      <c r="M203">
        <f>_xlfn.XLOOKUP($E203,products!$A:$A,products!D:D,,0)</f>
        <v>0.5</v>
      </c>
      <c r="N203">
        <f>_xlfn.XLOOKUP($E203,products!$A:$A,products!E:E,,0)</f>
        <v>9.51</v>
      </c>
      <c r="O203">
        <f>_xlfn.XLOOKUP($E203,products!$A:$A,products!G:G,,0)</f>
        <v>1.2363</v>
      </c>
      <c r="P203">
        <f t="shared" si="3"/>
        <v>57.06</v>
      </c>
    </row>
    <row r="204" spans="1:16" x14ac:dyDescent="0.35">
      <c r="A204" s="2" t="s">
        <v>1626</v>
      </c>
      <c r="B204" s="2">
        <v>1</v>
      </c>
      <c r="C204" s="5">
        <v>44486</v>
      </c>
      <c r="D204" s="2" t="s">
        <v>1627</v>
      </c>
      <c r="E204" t="s">
        <v>6165</v>
      </c>
      <c r="F204" s="2">
        <v>6</v>
      </c>
      <c r="G204" t="str">
        <f>IF(_xlfn.XLOOKUP($D204,customers!$A:$A,customers!B:B," ",0) = 0, "N/A", _xlfn.XLOOKUP($D204,customers!$A:$A,customers!B:B," ",0))</f>
        <v>Tallie felip</v>
      </c>
      <c r="H204" t="str">
        <f>IF(_xlfn.XLOOKUP($D204,customers!$A:$A,customers!F:F," ",0) = 0, "N/A", _xlfn.XLOOKUP($D204,customers!$A:$A,customers!F:F," ",0))</f>
        <v>Albany</v>
      </c>
      <c r="I204" t="str">
        <f>IF(_xlfn.XLOOKUP($D204,customers!$A:$A,customers!G:G," ",0) = 0, "N/A", _xlfn.XLOOKUP($D204,customers!$A:$A,customers!G:G," ",0))</f>
        <v>United States</v>
      </c>
      <c r="J204" t="str">
        <f>IF(_xlfn.XLOOKUP($D204,customers!$A:$A,customers!I:I," ",0) = 0, "N/A", _xlfn.XLOOKUP($D204,customers!$A:$A,customers!I:I," ",0))</f>
        <v>Yes</v>
      </c>
      <c r="K204" t="str">
        <f>_xlfn.XLOOKUP($E204,products!$A:$A,products!B:B,,0)</f>
        <v>Lib</v>
      </c>
      <c r="L204" t="str">
        <f>_xlfn.XLOOKUP($E204,products!$A:$A,products!C:C,,0)</f>
        <v>D</v>
      </c>
      <c r="M204">
        <f>_xlfn.XLOOKUP($E204,products!$A:$A,products!D:D,,0)</f>
        <v>2.5</v>
      </c>
      <c r="N204">
        <f>_xlfn.XLOOKUP($E204,products!$A:$A,products!E:E,,0)</f>
        <v>29.784999999999997</v>
      </c>
      <c r="O204">
        <f>_xlfn.XLOOKUP($E204,products!$A:$A,products!G:G,,0)</f>
        <v>3.8720499999999998</v>
      </c>
      <c r="P204">
        <f t="shared" si="3"/>
        <v>178.70999999999998</v>
      </c>
    </row>
    <row r="205" spans="1:16" x14ac:dyDescent="0.35">
      <c r="A205" s="2" t="s">
        <v>1632</v>
      </c>
      <c r="B205" s="2">
        <v>1</v>
      </c>
      <c r="C205" s="5">
        <v>44608</v>
      </c>
      <c r="D205" s="2" t="s">
        <v>1633</v>
      </c>
      <c r="E205" t="s">
        <v>6145</v>
      </c>
      <c r="F205" s="2">
        <v>1</v>
      </c>
      <c r="G205" t="str">
        <f>IF(_xlfn.XLOOKUP($D205,customers!$A:$A,customers!B:B," ",0) = 0, "N/A", _xlfn.XLOOKUP($D205,customers!$A:$A,customers!B:B," ",0))</f>
        <v>Vanna Le - Count</v>
      </c>
      <c r="H205" t="str">
        <f>IF(_xlfn.XLOOKUP($D205,customers!$A:$A,customers!F:F," ",0) = 0, "N/A", _xlfn.XLOOKUP($D205,customers!$A:$A,customers!F:F," ",0))</f>
        <v>Spartanburg</v>
      </c>
      <c r="I205" t="str">
        <f>IF(_xlfn.XLOOKUP($D205,customers!$A:$A,customers!G:G," ",0) = 0, "N/A", _xlfn.XLOOKUP($D205,customers!$A:$A,customers!G:G," ",0))</f>
        <v>United States</v>
      </c>
      <c r="J205" t="str">
        <f>IF(_xlfn.XLOOKUP($D205,customers!$A:$A,customers!I:I," ",0) = 0, "N/A", _xlfn.XLOOKUP($D205,customers!$A:$A,customers!I:I," ",0))</f>
        <v>No</v>
      </c>
      <c r="K205" t="str">
        <f>_xlfn.XLOOKUP($E205,products!$A:$A,products!B:B,,0)</f>
        <v>Lib</v>
      </c>
      <c r="L205" t="str">
        <f>_xlfn.XLOOKUP($E205,products!$A:$A,products!C:C,,0)</f>
        <v>L</v>
      </c>
      <c r="M205">
        <f>_xlfn.XLOOKUP($E205,products!$A:$A,products!D:D,,0)</f>
        <v>0.2</v>
      </c>
      <c r="N205">
        <f>_xlfn.XLOOKUP($E205,products!$A:$A,products!E:E,,0)</f>
        <v>4.7549999999999999</v>
      </c>
      <c r="O205">
        <f>_xlfn.XLOOKUP($E205,products!$A:$A,products!G:G,,0)</f>
        <v>0.61814999999999998</v>
      </c>
      <c r="P205">
        <f t="shared" si="3"/>
        <v>4.7549999999999999</v>
      </c>
    </row>
    <row r="206" spans="1:16" x14ac:dyDescent="0.35">
      <c r="A206" s="2" t="s">
        <v>1638</v>
      </c>
      <c r="B206" s="2">
        <v>1</v>
      </c>
      <c r="C206" s="5">
        <v>44027</v>
      </c>
      <c r="D206" s="2" t="s">
        <v>1639</v>
      </c>
      <c r="E206" t="s">
        <v>6141</v>
      </c>
      <c r="F206" s="2">
        <v>6</v>
      </c>
      <c r="G206" t="str">
        <f>IF(_xlfn.XLOOKUP($D206,customers!$A:$A,customers!B:B," ",0) = 0, "N/A", _xlfn.XLOOKUP($D206,customers!$A:$A,customers!B:B," ",0))</f>
        <v>Sarette Ducarel</v>
      </c>
      <c r="H206" t="str">
        <f>IF(_xlfn.XLOOKUP($D206,customers!$A:$A,customers!F:F," ",0) = 0, "N/A", _xlfn.XLOOKUP($D206,customers!$A:$A,customers!F:F," ",0))</f>
        <v>Staten Island</v>
      </c>
      <c r="I206" t="str">
        <f>IF(_xlfn.XLOOKUP($D206,customers!$A:$A,customers!G:G," ",0) = 0, "N/A", _xlfn.XLOOKUP($D206,customers!$A:$A,customers!G:G," ",0))</f>
        <v>United States</v>
      </c>
      <c r="J206" t="str">
        <f>IF(_xlfn.XLOOKUP($D206,customers!$A:$A,customers!I:I," ",0) = 0, "N/A", _xlfn.XLOOKUP($D206,customers!$A:$A,customers!I:I," ",0))</f>
        <v>No</v>
      </c>
      <c r="K206" t="str">
        <f>_xlfn.XLOOKUP($E206,products!$A:$A,products!B:B,,0)</f>
        <v>Exc</v>
      </c>
      <c r="L206" t="str">
        <f>_xlfn.XLOOKUP($E206,products!$A:$A,products!C:C,,0)</f>
        <v>M</v>
      </c>
      <c r="M206">
        <f>_xlfn.XLOOKUP($E206,products!$A:$A,products!D:D,,0)</f>
        <v>1</v>
      </c>
      <c r="N206">
        <f>_xlfn.XLOOKUP($E206,products!$A:$A,products!E:E,,0)</f>
        <v>13.75</v>
      </c>
      <c r="O206">
        <f>_xlfn.XLOOKUP($E206,products!$A:$A,products!G:G,,0)</f>
        <v>1.5125</v>
      </c>
      <c r="P206">
        <f t="shared" si="3"/>
        <v>82.5</v>
      </c>
    </row>
    <row r="207" spans="1:16" x14ac:dyDescent="0.35">
      <c r="A207" s="2" t="s">
        <v>1643</v>
      </c>
      <c r="B207" s="2">
        <v>1</v>
      </c>
      <c r="C207" s="5">
        <v>43883</v>
      </c>
      <c r="D207" s="2" t="s">
        <v>1644</v>
      </c>
      <c r="E207" t="s">
        <v>6163</v>
      </c>
      <c r="F207" s="2">
        <v>3</v>
      </c>
      <c r="G207" t="str">
        <f>IF(_xlfn.XLOOKUP($D207,customers!$A:$A,customers!B:B," ",0) = 0, "N/A", _xlfn.XLOOKUP($D207,customers!$A:$A,customers!B:B," ",0))</f>
        <v>Kendra Glison</v>
      </c>
      <c r="H207" t="str">
        <f>IF(_xlfn.XLOOKUP($D207,customers!$A:$A,customers!F:F," ",0) = 0, "N/A", _xlfn.XLOOKUP($D207,customers!$A:$A,customers!F:F," ",0))</f>
        <v>Washington</v>
      </c>
      <c r="I207" t="str">
        <f>IF(_xlfn.XLOOKUP($D207,customers!$A:$A,customers!G:G," ",0) = 0, "N/A", _xlfn.XLOOKUP($D207,customers!$A:$A,customers!G:G," ",0))</f>
        <v>United States</v>
      </c>
      <c r="J207" t="str">
        <f>IF(_xlfn.XLOOKUP($D207,customers!$A:$A,customers!I:I," ",0) = 0, "N/A", _xlfn.XLOOKUP($D207,customers!$A:$A,customers!I:I," ",0))</f>
        <v>Yes</v>
      </c>
      <c r="K207" t="str">
        <f>_xlfn.XLOOKUP($E207,products!$A:$A,products!B:B,,0)</f>
        <v>Rob</v>
      </c>
      <c r="L207" t="str">
        <f>_xlfn.XLOOKUP($E207,products!$A:$A,products!C:C,,0)</f>
        <v>D</v>
      </c>
      <c r="M207">
        <f>_xlfn.XLOOKUP($E207,products!$A:$A,products!D:D,,0)</f>
        <v>0.2</v>
      </c>
      <c r="N207">
        <f>_xlfn.XLOOKUP($E207,products!$A:$A,products!E:E,,0)</f>
        <v>2.6849999999999996</v>
      </c>
      <c r="O207">
        <f>_xlfn.XLOOKUP($E207,products!$A:$A,products!G:G,,0)</f>
        <v>0.16109999999999997</v>
      </c>
      <c r="P207">
        <f t="shared" si="3"/>
        <v>8.0549999999999997</v>
      </c>
    </row>
    <row r="208" spans="1:16" x14ac:dyDescent="0.35">
      <c r="A208" s="2" t="s">
        <v>1648</v>
      </c>
      <c r="B208" s="2">
        <v>1</v>
      </c>
      <c r="C208" s="5">
        <v>44211</v>
      </c>
      <c r="D208" s="2" t="s">
        <v>1649</v>
      </c>
      <c r="E208" t="s">
        <v>6155</v>
      </c>
      <c r="F208" s="2">
        <v>2</v>
      </c>
      <c r="G208" t="str">
        <f>IF(_xlfn.XLOOKUP($D208,customers!$A:$A,customers!B:B," ",0) = 0, "N/A", _xlfn.XLOOKUP($D208,customers!$A:$A,customers!B:B," ",0))</f>
        <v>Nertie Poolman</v>
      </c>
      <c r="H208" t="str">
        <f>IF(_xlfn.XLOOKUP($D208,customers!$A:$A,customers!F:F," ",0) = 0, "N/A", _xlfn.XLOOKUP($D208,customers!$A:$A,customers!F:F," ",0))</f>
        <v>Charlotte</v>
      </c>
      <c r="I208" t="str">
        <f>IF(_xlfn.XLOOKUP($D208,customers!$A:$A,customers!G:G," ",0) = 0, "N/A", _xlfn.XLOOKUP($D208,customers!$A:$A,customers!G:G," ",0))</f>
        <v>United States</v>
      </c>
      <c r="J208" t="str">
        <f>IF(_xlfn.XLOOKUP($D208,customers!$A:$A,customers!I:I," ",0) = 0, "N/A", _xlfn.XLOOKUP($D208,customers!$A:$A,customers!I:I," ",0))</f>
        <v>No</v>
      </c>
      <c r="K208" t="str">
        <f>_xlfn.XLOOKUP($E208,products!$A:$A,products!B:B,,0)</f>
        <v>Ara</v>
      </c>
      <c r="L208" t="str">
        <f>_xlfn.XLOOKUP($E208,products!$A:$A,products!C:C,,0)</f>
        <v>M</v>
      </c>
      <c r="M208">
        <f>_xlfn.XLOOKUP($E208,products!$A:$A,products!D:D,,0)</f>
        <v>1</v>
      </c>
      <c r="N208">
        <f>_xlfn.XLOOKUP($E208,products!$A:$A,products!E:E,,0)</f>
        <v>11.25</v>
      </c>
      <c r="O208">
        <f>_xlfn.XLOOKUP($E208,products!$A:$A,products!G:G,,0)</f>
        <v>1.0125</v>
      </c>
      <c r="P208">
        <f t="shared" si="3"/>
        <v>22.5</v>
      </c>
    </row>
    <row r="209" spans="1:16" x14ac:dyDescent="0.35">
      <c r="A209" s="2" t="s">
        <v>1653</v>
      </c>
      <c r="B209" s="2">
        <v>1</v>
      </c>
      <c r="C209" s="5">
        <v>44207</v>
      </c>
      <c r="D209" s="2" t="s">
        <v>1654</v>
      </c>
      <c r="E209" t="s">
        <v>6157</v>
      </c>
      <c r="F209" s="2">
        <v>6</v>
      </c>
      <c r="G209" t="str">
        <f>IF(_xlfn.XLOOKUP($D209,customers!$A:$A,customers!B:B," ",0) = 0, "N/A", _xlfn.XLOOKUP($D209,customers!$A:$A,customers!B:B," ",0))</f>
        <v>Orbadiah Duny</v>
      </c>
      <c r="H209" t="str">
        <f>IF(_xlfn.XLOOKUP($D209,customers!$A:$A,customers!F:F," ",0) = 0, "N/A", _xlfn.XLOOKUP($D209,customers!$A:$A,customers!F:F," ",0))</f>
        <v>Lubbock</v>
      </c>
      <c r="I209" t="str">
        <f>IF(_xlfn.XLOOKUP($D209,customers!$A:$A,customers!G:G," ",0) = 0, "N/A", _xlfn.XLOOKUP($D209,customers!$A:$A,customers!G:G," ",0))</f>
        <v>United States</v>
      </c>
      <c r="J209" t="str">
        <f>IF(_xlfn.XLOOKUP($D209,customers!$A:$A,customers!I:I," ",0) = 0, "N/A", _xlfn.XLOOKUP($D209,customers!$A:$A,customers!I:I," ",0))</f>
        <v>Yes</v>
      </c>
      <c r="K209" t="str">
        <f>_xlfn.XLOOKUP($E209,products!$A:$A,products!B:B,,0)</f>
        <v>Ara</v>
      </c>
      <c r="L209" t="str">
        <f>_xlfn.XLOOKUP($E209,products!$A:$A,products!C:C,,0)</f>
        <v>M</v>
      </c>
      <c r="M209">
        <f>_xlfn.XLOOKUP($E209,products!$A:$A,products!D:D,,0)</f>
        <v>0.5</v>
      </c>
      <c r="N209">
        <f>_xlfn.XLOOKUP($E209,products!$A:$A,products!E:E,,0)</f>
        <v>6.75</v>
      </c>
      <c r="O209">
        <f>_xlfn.XLOOKUP($E209,products!$A:$A,products!G:G,,0)</f>
        <v>0.60749999999999993</v>
      </c>
      <c r="P209">
        <f t="shared" si="3"/>
        <v>40.5</v>
      </c>
    </row>
    <row r="210" spans="1:16" x14ac:dyDescent="0.35">
      <c r="A210" s="2" t="s">
        <v>1659</v>
      </c>
      <c r="B210" s="2">
        <v>1</v>
      </c>
      <c r="C210" s="5">
        <v>44659</v>
      </c>
      <c r="D210" s="2" t="s">
        <v>1660</v>
      </c>
      <c r="E210" t="s">
        <v>6144</v>
      </c>
      <c r="F210" s="2">
        <v>4</v>
      </c>
      <c r="G210" t="str">
        <f>IF(_xlfn.XLOOKUP($D210,customers!$A:$A,customers!B:B," ",0) = 0, "N/A", _xlfn.XLOOKUP($D210,customers!$A:$A,customers!B:B," ",0))</f>
        <v>Constance Halfhide</v>
      </c>
      <c r="H210" t="str">
        <f>IF(_xlfn.XLOOKUP($D210,customers!$A:$A,customers!F:F," ",0) = 0, "N/A", _xlfn.XLOOKUP($D210,customers!$A:$A,customers!F:F," ",0))</f>
        <v>Fermoy</v>
      </c>
      <c r="I210" t="str">
        <f>IF(_xlfn.XLOOKUP($D210,customers!$A:$A,customers!G:G," ",0) = 0, "N/A", _xlfn.XLOOKUP($D210,customers!$A:$A,customers!G:G," ",0))</f>
        <v>Ireland</v>
      </c>
      <c r="J210" t="str">
        <f>IF(_xlfn.XLOOKUP($D210,customers!$A:$A,customers!I:I," ",0) = 0, "N/A", _xlfn.XLOOKUP($D210,customers!$A:$A,customers!I:I," ",0))</f>
        <v>Yes</v>
      </c>
      <c r="K210" t="str">
        <f>_xlfn.XLOOKUP($E210,products!$A:$A,products!B:B,,0)</f>
        <v>Exc</v>
      </c>
      <c r="L210" t="str">
        <f>_xlfn.XLOOKUP($E210,products!$A:$A,products!C:C,,0)</f>
        <v>D</v>
      </c>
      <c r="M210">
        <f>_xlfn.XLOOKUP($E210,products!$A:$A,products!D:D,,0)</f>
        <v>0.5</v>
      </c>
      <c r="N210">
        <f>_xlfn.XLOOKUP($E210,products!$A:$A,products!E:E,,0)</f>
        <v>7.29</v>
      </c>
      <c r="O210">
        <f>_xlfn.XLOOKUP($E210,products!$A:$A,products!G:G,,0)</f>
        <v>0.80190000000000006</v>
      </c>
      <c r="P210">
        <f t="shared" si="3"/>
        <v>29.16</v>
      </c>
    </row>
    <row r="211" spans="1:16" x14ac:dyDescent="0.35">
      <c r="A211" s="2" t="s">
        <v>1665</v>
      </c>
      <c r="B211" s="2">
        <v>1</v>
      </c>
      <c r="C211" s="5">
        <v>44105</v>
      </c>
      <c r="D211" s="2" t="s">
        <v>1666</v>
      </c>
      <c r="E211" t="s">
        <v>6157</v>
      </c>
      <c r="F211" s="2">
        <v>1</v>
      </c>
      <c r="G211" t="str">
        <f>IF(_xlfn.XLOOKUP($D211,customers!$A:$A,customers!B:B," ",0) = 0, "N/A", _xlfn.XLOOKUP($D211,customers!$A:$A,customers!B:B," ",0))</f>
        <v>Fransisco Malecky</v>
      </c>
      <c r="H211" t="str">
        <f>IF(_xlfn.XLOOKUP($D211,customers!$A:$A,customers!F:F," ",0) = 0, "N/A", _xlfn.XLOOKUP($D211,customers!$A:$A,customers!F:F," ",0))</f>
        <v>Whitwell</v>
      </c>
      <c r="I211" t="str">
        <f>IF(_xlfn.XLOOKUP($D211,customers!$A:$A,customers!G:G," ",0) = 0, "N/A", _xlfn.XLOOKUP($D211,customers!$A:$A,customers!G:G," ",0))</f>
        <v>United Kingdom</v>
      </c>
      <c r="J211" t="str">
        <f>IF(_xlfn.XLOOKUP($D211,customers!$A:$A,customers!I:I," ",0) = 0, "N/A", _xlfn.XLOOKUP($D211,customers!$A:$A,customers!I:I," ",0))</f>
        <v>No</v>
      </c>
      <c r="K211" t="str">
        <f>_xlfn.XLOOKUP($E211,products!$A:$A,products!B:B,,0)</f>
        <v>Ara</v>
      </c>
      <c r="L211" t="str">
        <f>_xlfn.XLOOKUP($E211,products!$A:$A,products!C:C,,0)</f>
        <v>M</v>
      </c>
      <c r="M211">
        <f>_xlfn.XLOOKUP($E211,products!$A:$A,products!D:D,,0)</f>
        <v>0.5</v>
      </c>
      <c r="N211">
        <f>_xlfn.XLOOKUP($E211,products!$A:$A,products!E:E,,0)</f>
        <v>6.75</v>
      </c>
      <c r="O211">
        <f>_xlfn.XLOOKUP($E211,products!$A:$A,products!G:G,,0)</f>
        <v>0.60749999999999993</v>
      </c>
      <c r="P211">
        <f t="shared" si="3"/>
        <v>6.75</v>
      </c>
    </row>
    <row r="212" spans="1:16" x14ac:dyDescent="0.35">
      <c r="A212" s="2" t="s">
        <v>1671</v>
      </c>
      <c r="B212" s="2">
        <v>1</v>
      </c>
      <c r="C212" s="5">
        <v>43766</v>
      </c>
      <c r="D212" s="2" t="s">
        <v>1672</v>
      </c>
      <c r="E212" t="s">
        <v>6143</v>
      </c>
      <c r="F212" s="2">
        <v>4</v>
      </c>
      <c r="G212" t="str">
        <f>IF(_xlfn.XLOOKUP($D212,customers!$A:$A,customers!B:B," ",0) = 0, "N/A", _xlfn.XLOOKUP($D212,customers!$A:$A,customers!B:B," ",0))</f>
        <v>Anselma Attwater</v>
      </c>
      <c r="H212" t="str">
        <f>IF(_xlfn.XLOOKUP($D212,customers!$A:$A,customers!F:F," ",0) = 0, "N/A", _xlfn.XLOOKUP($D212,customers!$A:$A,customers!F:F," ",0))</f>
        <v>Charlottesville</v>
      </c>
      <c r="I212" t="str">
        <f>IF(_xlfn.XLOOKUP($D212,customers!$A:$A,customers!G:G," ",0) = 0, "N/A", _xlfn.XLOOKUP($D212,customers!$A:$A,customers!G:G," ",0))</f>
        <v>United States</v>
      </c>
      <c r="J212" t="str">
        <f>IF(_xlfn.XLOOKUP($D212,customers!$A:$A,customers!I:I," ",0) = 0, "N/A", _xlfn.XLOOKUP($D212,customers!$A:$A,customers!I:I," ",0))</f>
        <v>Yes</v>
      </c>
      <c r="K212" t="str">
        <f>_xlfn.XLOOKUP($E212,products!$A:$A,products!B:B,,0)</f>
        <v>Lib</v>
      </c>
      <c r="L212" t="str">
        <f>_xlfn.XLOOKUP($E212,products!$A:$A,products!C:C,,0)</f>
        <v>D</v>
      </c>
      <c r="M212">
        <f>_xlfn.XLOOKUP($E212,products!$A:$A,products!D:D,,0)</f>
        <v>1</v>
      </c>
      <c r="N212">
        <f>_xlfn.XLOOKUP($E212,products!$A:$A,products!E:E,,0)</f>
        <v>12.95</v>
      </c>
      <c r="O212">
        <f>_xlfn.XLOOKUP($E212,products!$A:$A,products!G:G,,0)</f>
        <v>1.6835</v>
      </c>
      <c r="P212">
        <f t="shared" si="3"/>
        <v>51.8</v>
      </c>
    </row>
    <row r="213" spans="1:16" x14ac:dyDescent="0.35">
      <c r="A213" s="2" t="s">
        <v>1677</v>
      </c>
      <c r="B213" s="2">
        <v>1</v>
      </c>
      <c r="C213" s="5">
        <v>44283</v>
      </c>
      <c r="D213" s="2" t="s">
        <v>1678</v>
      </c>
      <c r="E213" t="s">
        <v>6176</v>
      </c>
      <c r="F213" s="2">
        <v>6</v>
      </c>
      <c r="G213" t="str">
        <f>IF(_xlfn.XLOOKUP($D213,customers!$A:$A,customers!B:B," ",0) = 0, "N/A", _xlfn.XLOOKUP($D213,customers!$A:$A,customers!B:B," ",0))</f>
        <v>Minette Whellans</v>
      </c>
      <c r="H213" t="str">
        <f>IF(_xlfn.XLOOKUP($D213,customers!$A:$A,customers!F:F," ",0) = 0, "N/A", _xlfn.XLOOKUP($D213,customers!$A:$A,customers!F:F," ",0))</f>
        <v>New York City</v>
      </c>
      <c r="I213" t="str">
        <f>IF(_xlfn.XLOOKUP($D213,customers!$A:$A,customers!G:G," ",0) = 0, "N/A", _xlfn.XLOOKUP($D213,customers!$A:$A,customers!G:G," ",0))</f>
        <v>United States</v>
      </c>
      <c r="J213" t="str">
        <f>IF(_xlfn.XLOOKUP($D213,customers!$A:$A,customers!I:I," ",0) = 0, "N/A", _xlfn.XLOOKUP($D213,customers!$A:$A,customers!I:I," ",0))</f>
        <v>No</v>
      </c>
      <c r="K213" t="str">
        <f>_xlfn.XLOOKUP($E213,products!$A:$A,products!B:B,,0)</f>
        <v>Exc</v>
      </c>
      <c r="L213" t="str">
        <f>_xlfn.XLOOKUP($E213,products!$A:$A,products!C:C,,0)</f>
        <v>L</v>
      </c>
      <c r="M213">
        <f>_xlfn.XLOOKUP($E213,products!$A:$A,products!D:D,,0)</f>
        <v>0.5</v>
      </c>
      <c r="N213">
        <f>_xlfn.XLOOKUP($E213,products!$A:$A,products!E:E,,0)</f>
        <v>8.91</v>
      </c>
      <c r="O213">
        <f>_xlfn.XLOOKUP($E213,products!$A:$A,products!G:G,,0)</f>
        <v>0.98009999999999997</v>
      </c>
      <c r="P213">
        <f t="shared" si="3"/>
        <v>53.46</v>
      </c>
    </row>
    <row r="214" spans="1:16" x14ac:dyDescent="0.35">
      <c r="A214" s="2" t="s">
        <v>1682</v>
      </c>
      <c r="B214" s="2">
        <v>1</v>
      </c>
      <c r="C214" s="5">
        <v>43921</v>
      </c>
      <c r="D214" s="2" t="s">
        <v>1683</v>
      </c>
      <c r="E214" t="s">
        <v>6153</v>
      </c>
      <c r="F214" s="2">
        <v>4</v>
      </c>
      <c r="G214" t="str">
        <f>IF(_xlfn.XLOOKUP($D214,customers!$A:$A,customers!B:B," ",0) = 0, "N/A", _xlfn.XLOOKUP($D214,customers!$A:$A,customers!B:B," ",0))</f>
        <v>Dael Camilletti</v>
      </c>
      <c r="H214" t="str">
        <f>IF(_xlfn.XLOOKUP($D214,customers!$A:$A,customers!F:F," ",0) = 0, "N/A", _xlfn.XLOOKUP($D214,customers!$A:$A,customers!F:F," ",0))</f>
        <v>Roanoke</v>
      </c>
      <c r="I214" t="str">
        <f>IF(_xlfn.XLOOKUP($D214,customers!$A:$A,customers!G:G," ",0) = 0, "N/A", _xlfn.XLOOKUP($D214,customers!$A:$A,customers!G:G," ",0))</f>
        <v>United States</v>
      </c>
      <c r="J214" t="str">
        <f>IF(_xlfn.XLOOKUP($D214,customers!$A:$A,customers!I:I," ",0) = 0, "N/A", _xlfn.XLOOKUP($D214,customers!$A:$A,customers!I:I," ",0))</f>
        <v>Yes</v>
      </c>
      <c r="K214" t="str">
        <f>_xlfn.XLOOKUP($E214,products!$A:$A,products!B:B,,0)</f>
        <v>Exc</v>
      </c>
      <c r="L214" t="str">
        <f>_xlfn.XLOOKUP($E214,products!$A:$A,products!C:C,,0)</f>
        <v>D</v>
      </c>
      <c r="M214">
        <f>_xlfn.XLOOKUP($E214,products!$A:$A,products!D:D,,0)</f>
        <v>0.2</v>
      </c>
      <c r="N214">
        <f>_xlfn.XLOOKUP($E214,products!$A:$A,products!E:E,,0)</f>
        <v>3.645</v>
      </c>
      <c r="O214">
        <f>_xlfn.XLOOKUP($E214,products!$A:$A,products!G:G,,0)</f>
        <v>0.40095000000000003</v>
      </c>
      <c r="P214">
        <f t="shared" si="3"/>
        <v>14.58</v>
      </c>
    </row>
    <row r="215" spans="1:16" x14ac:dyDescent="0.35">
      <c r="A215" s="2" t="s">
        <v>1688</v>
      </c>
      <c r="B215" s="2">
        <v>1</v>
      </c>
      <c r="C215" s="5">
        <v>44646</v>
      </c>
      <c r="D215" s="2" t="s">
        <v>1689</v>
      </c>
      <c r="E215" t="s">
        <v>6149</v>
      </c>
      <c r="F215" s="2">
        <v>1</v>
      </c>
      <c r="G215" t="str">
        <f>IF(_xlfn.XLOOKUP($D215,customers!$A:$A,customers!B:B," ",0) = 0, "N/A", _xlfn.XLOOKUP($D215,customers!$A:$A,customers!B:B," ",0))</f>
        <v>Emiline Galgey</v>
      </c>
      <c r="H215" t="str">
        <f>IF(_xlfn.XLOOKUP($D215,customers!$A:$A,customers!F:F," ",0) = 0, "N/A", _xlfn.XLOOKUP($D215,customers!$A:$A,customers!F:F," ",0))</f>
        <v>New York City</v>
      </c>
      <c r="I215" t="str">
        <f>IF(_xlfn.XLOOKUP($D215,customers!$A:$A,customers!G:G," ",0) = 0, "N/A", _xlfn.XLOOKUP($D215,customers!$A:$A,customers!G:G," ",0))</f>
        <v>United States</v>
      </c>
      <c r="J215" t="str">
        <f>IF(_xlfn.XLOOKUP($D215,customers!$A:$A,customers!I:I," ",0) = 0, "N/A", _xlfn.XLOOKUP($D215,customers!$A:$A,customers!I:I," ",0))</f>
        <v>No</v>
      </c>
      <c r="K215" t="str">
        <f>_xlfn.XLOOKUP($E215,products!$A:$A,products!B:B,,0)</f>
        <v>Rob</v>
      </c>
      <c r="L215" t="str">
        <f>_xlfn.XLOOKUP($E215,products!$A:$A,products!C:C,,0)</f>
        <v>D</v>
      </c>
      <c r="M215">
        <f>_xlfn.XLOOKUP($E215,products!$A:$A,products!D:D,,0)</f>
        <v>2.5</v>
      </c>
      <c r="N215">
        <f>_xlfn.XLOOKUP($E215,products!$A:$A,products!E:E,,0)</f>
        <v>20.584999999999997</v>
      </c>
      <c r="O215">
        <f>_xlfn.XLOOKUP($E215,products!$A:$A,products!G:G,,0)</f>
        <v>1.2350999999999999</v>
      </c>
      <c r="P215">
        <f t="shared" si="3"/>
        <v>20.584999999999997</v>
      </c>
    </row>
    <row r="216" spans="1:16" x14ac:dyDescent="0.35">
      <c r="A216" s="2" t="s">
        <v>1694</v>
      </c>
      <c r="B216" s="2">
        <v>1</v>
      </c>
      <c r="C216" s="5">
        <v>43775</v>
      </c>
      <c r="D216" s="2" t="s">
        <v>1695</v>
      </c>
      <c r="E216" t="s">
        <v>6170</v>
      </c>
      <c r="F216" s="2">
        <v>2</v>
      </c>
      <c r="G216" t="str">
        <f>IF(_xlfn.XLOOKUP($D216,customers!$A:$A,customers!B:B," ",0) = 0, "N/A", _xlfn.XLOOKUP($D216,customers!$A:$A,customers!B:B," ",0))</f>
        <v>Murdock Hame</v>
      </c>
      <c r="H216" t="str">
        <f>IF(_xlfn.XLOOKUP($D216,customers!$A:$A,customers!F:F," ",0) = 0, "N/A", _xlfn.XLOOKUP($D216,customers!$A:$A,customers!F:F," ",0))</f>
        <v>Balally</v>
      </c>
      <c r="I216" t="str">
        <f>IF(_xlfn.XLOOKUP($D216,customers!$A:$A,customers!G:G," ",0) = 0, "N/A", _xlfn.XLOOKUP($D216,customers!$A:$A,customers!G:G," ",0))</f>
        <v>Ireland</v>
      </c>
      <c r="J216" t="str">
        <f>IF(_xlfn.XLOOKUP($D216,customers!$A:$A,customers!I:I," ",0) = 0, "N/A", _xlfn.XLOOKUP($D216,customers!$A:$A,customers!I:I," ",0))</f>
        <v>No</v>
      </c>
      <c r="K216" t="str">
        <f>_xlfn.XLOOKUP($E216,products!$A:$A,products!B:B,,0)</f>
        <v>Lib</v>
      </c>
      <c r="L216" t="str">
        <f>_xlfn.XLOOKUP($E216,products!$A:$A,products!C:C,,0)</f>
        <v>L</v>
      </c>
      <c r="M216">
        <f>_xlfn.XLOOKUP($E216,products!$A:$A,products!D:D,,0)</f>
        <v>1</v>
      </c>
      <c r="N216">
        <f>_xlfn.XLOOKUP($E216,products!$A:$A,products!E:E,,0)</f>
        <v>15.85</v>
      </c>
      <c r="O216">
        <f>_xlfn.XLOOKUP($E216,products!$A:$A,products!G:G,,0)</f>
        <v>2.0605000000000002</v>
      </c>
      <c r="P216">
        <f t="shared" si="3"/>
        <v>31.7</v>
      </c>
    </row>
    <row r="217" spans="1:16" x14ac:dyDescent="0.35">
      <c r="A217" s="2" t="s">
        <v>1701</v>
      </c>
      <c r="B217" s="2">
        <v>1</v>
      </c>
      <c r="C217" s="5">
        <v>43829</v>
      </c>
      <c r="D217" s="2" t="s">
        <v>1702</v>
      </c>
      <c r="E217" t="s">
        <v>6150</v>
      </c>
      <c r="F217" s="2">
        <v>6</v>
      </c>
      <c r="G217" t="str">
        <f>IF(_xlfn.XLOOKUP($D217,customers!$A:$A,customers!B:B," ",0) = 0, "N/A", _xlfn.XLOOKUP($D217,customers!$A:$A,customers!B:B," ",0))</f>
        <v>Ilka Gurnee</v>
      </c>
      <c r="H217" t="str">
        <f>IF(_xlfn.XLOOKUP($D217,customers!$A:$A,customers!F:F," ",0) = 0, "N/A", _xlfn.XLOOKUP($D217,customers!$A:$A,customers!F:F," ",0))</f>
        <v>Salt Lake City</v>
      </c>
      <c r="I217" t="str">
        <f>IF(_xlfn.XLOOKUP($D217,customers!$A:$A,customers!G:G," ",0) = 0, "N/A", _xlfn.XLOOKUP($D217,customers!$A:$A,customers!G:G," ",0))</f>
        <v>United States</v>
      </c>
      <c r="J217" t="str">
        <f>IF(_xlfn.XLOOKUP($D217,customers!$A:$A,customers!I:I," ",0) = 0, "N/A", _xlfn.XLOOKUP($D217,customers!$A:$A,customers!I:I," ",0))</f>
        <v>No</v>
      </c>
      <c r="K217" t="str">
        <f>_xlfn.XLOOKUP($E217,products!$A:$A,products!B:B,,0)</f>
        <v>Lib</v>
      </c>
      <c r="L217" t="str">
        <f>_xlfn.XLOOKUP($E217,products!$A:$A,products!C:C,,0)</f>
        <v>D</v>
      </c>
      <c r="M217">
        <f>_xlfn.XLOOKUP($E217,products!$A:$A,products!D:D,,0)</f>
        <v>0.2</v>
      </c>
      <c r="N217">
        <f>_xlfn.XLOOKUP($E217,products!$A:$A,products!E:E,,0)</f>
        <v>3.8849999999999998</v>
      </c>
      <c r="O217">
        <f>_xlfn.XLOOKUP($E217,products!$A:$A,products!G:G,,0)</f>
        <v>0.50505</v>
      </c>
      <c r="P217">
        <f t="shared" si="3"/>
        <v>23.31</v>
      </c>
    </row>
    <row r="218" spans="1:16" x14ac:dyDescent="0.35">
      <c r="A218" s="2" t="s">
        <v>1707</v>
      </c>
      <c r="B218" s="2">
        <v>1</v>
      </c>
      <c r="C218" s="5">
        <v>44470</v>
      </c>
      <c r="D218" s="2" t="s">
        <v>1708</v>
      </c>
      <c r="E218" t="s">
        <v>6162</v>
      </c>
      <c r="F218" s="2">
        <v>4</v>
      </c>
      <c r="G218" t="str">
        <f>IF(_xlfn.XLOOKUP($D218,customers!$A:$A,customers!B:B," ",0) = 0, "N/A", _xlfn.XLOOKUP($D218,customers!$A:$A,customers!B:B," ",0))</f>
        <v>Alfy Snowding</v>
      </c>
      <c r="H218" t="str">
        <f>IF(_xlfn.XLOOKUP($D218,customers!$A:$A,customers!F:F," ",0) = 0, "N/A", _xlfn.XLOOKUP($D218,customers!$A:$A,customers!F:F," ",0))</f>
        <v>Toledo</v>
      </c>
      <c r="I218" t="str">
        <f>IF(_xlfn.XLOOKUP($D218,customers!$A:$A,customers!G:G," ",0) = 0, "N/A", _xlfn.XLOOKUP($D218,customers!$A:$A,customers!G:G," ",0))</f>
        <v>United States</v>
      </c>
      <c r="J218" t="str">
        <f>IF(_xlfn.XLOOKUP($D218,customers!$A:$A,customers!I:I," ",0) = 0, "N/A", _xlfn.XLOOKUP($D218,customers!$A:$A,customers!I:I," ",0))</f>
        <v>Yes</v>
      </c>
      <c r="K218" t="str">
        <f>_xlfn.XLOOKUP($E218,products!$A:$A,products!B:B,,0)</f>
        <v>Lib</v>
      </c>
      <c r="L218" t="str">
        <f>_xlfn.XLOOKUP($E218,products!$A:$A,products!C:C,,0)</f>
        <v>M</v>
      </c>
      <c r="M218">
        <f>_xlfn.XLOOKUP($E218,products!$A:$A,products!D:D,,0)</f>
        <v>1</v>
      </c>
      <c r="N218">
        <f>_xlfn.XLOOKUP($E218,products!$A:$A,products!E:E,,0)</f>
        <v>14.55</v>
      </c>
      <c r="O218">
        <f>_xlfn.XLOOKUP($E218,products!$A:$A,products!G:G,,0)</f>
        <v>1.8915000000000002</v>
      </c>
      <c r="P218">
        <f t="shared" si="3"/>
        <v>58.2</v>
      </c>
    </row>
    <row r="219" spans="1:16" x14ac:dyDescent="0.35">
      <c r="A219" s="2" t="s">
        <v>1713</v>
      </c>
      <c r="B219" s="2">
        <v>1</v>
      </c>
      <c r="C219" s="5">
        <v>44174</v>
      </c>
      <c r="D219" s="2" t="s">
        <v>1714</v>
      </c>
      <c r="E219" t="s">
        <v>6176</v>
      </c>
      <c r="F219" s="2">
        <v>4</v>
      </c>
      <c r="G219" t="str">
        <f>IF(_xlfn.XLOOKUP($D219,customers!$A:$A,customers!B:B," ",0) = 0, "N/A", _xlfn.XLOOKUP($D219,customers!$A:$A,customers!B:B," ",0))</f>
        <v>Godfry Poinsett</v>
      </c>
      <c r="H219" t="str">
        <f>IF(_xlfn.XLOOKUP($D219,customers!$A:$A,customers!F:F," ",0) = 0, "N/A", _xlfn.XLOOKUP($D219,customers!$A:$A,customers!F:F," ",0))</f>
        <v>Pasadena</v>
      </c>
      <c r="I219" t="str">
        <f>IF(_xlfn.XLOOKUP($D219,customers!$A:$A,customers!G:G," ",0) = 0, "N/A", _xlfn.XLOOKUP($D219,customers!$A:$A,customers!G:G," ",0))</f>
        <v>United States</v>
      </c>
      <c r="J219" t="str">
        <f>IF(_xlfn.XLOOKUP($D219,customers!$A:$A,customers!I:I," ",0) = 0, "N/A", _xlfn.XLOOKUP($D219,customers!$A:$A,customers!I:I," ",0))</f>
        <v>No</v>
      </c>
      <c r="K219" t="str">
        <f>_xlfn.XLOOKUP($E219,products!$A:$A,products!B:B,,0)</f>
        <v>Exc</v>
      </c>
      <c r="L219" t="str">
        <f>_xlfn.XLOOKUP($E219,products!$A:$A,products!C:C,,0)</f>
        <v>L</v>
      </c>
      <c r="M219">
        <f>_xlfn.XLOOKUP($E219,products!$A:$A,products!D:D,,0)</f>
        <v>0.5</v>
      </c>
      <c r="N219">
        <f>_xlfn.XLOOKUP($E219,products!$A:$A,products!E:E,,0)</f>
        <v>8.91</v>
      </c>
      <c r="O219">
        <f>_xlfn.XLOOKUP($E219,products!$A:$A,products!G:G,,0)</f>
        <v>0.98009999999999997</v>
      </c>
      <c r="P219">
        <f t="shared" si="3"/>
        <v>35.64</v>
      </c>
    </row>
    <row r="220" spans="1:16" x14ac:dyDescent="0.35">
      <c r="A220" s="2" t="s">
        <v>1719</v>
      </c>
      <c r="B220" s="2">
        <v>1</v>
      </c>
      <c r="C220" s="5">
        <v>44317</v>
      </c>
      <c r="D220" s="2" t="s">
        <v>1720</v>
      </c>
      <c r="E220" t="s">
        <v>6155</v>
      </c>
      <c r="F220" s="2">
        <v>5</v>
      </c>
      <c r="G220" t="str">
        <f>IF(_xlfn.XLOOKUP($D220,customers!$A:$A,customers!B:B," ",0) = 0, "N/A", _xlfn.XLOOKUP($D220,customers!$A:$A,customers!B:B," ",0))</f>
        <v>Rem Furman</v>
      </c>
      <c r="H220" t="str">
        <f>IF(_xlfn.XLOOKUP($D220,customers!$A:$A,customers!F:F," ",0) = 0, "N/A", _xlfn.XLOOKUP($D220,customers!$A:$A,customers!F:F," ",0))</f>
        <v>Kinsale</v>
      </c>
      <c r="I220" t="str">
        <f>IF(_xlfn.XLOOKUP($D220,customers!$A:$A,customers!G:G," ",0) = 0, "N/A", _xlfn.XLOOKUP($D220,customers!$A:$A,customers!G:G," ",0))</f>
        <v>Ireland</v>
      </c>
      <c r="J220" t="str">
        <f>IF(_xlfn.XLOOKUP($D220,customers!$A:$A,customers!I:I," ",0) = 0, "N/A", _xlfn.XLOOKUP($D220,customers!$A:$A,customers!I:I," ",0))</f>
        <v>Yes</v>
      </c>
      <c r="K220" t="str">
        <f>_xlfn.XLOOKUP($E220,products!$A:$A,products!B:B,,0)</f>
        <v>Ara</v>
      </c>
      <c r="L220" t="str">
        <f>_xlfn.XLOOKUP($E220,products!$A:$A,products!C:C,,0)</f>
        <v>M</v>
      </c>
      <c r="M220">
        <f>_xlfn.XLOOKUP($E220,products!$A:$A,products!D:D,,0)</f>
        <v>1</v>
      </c>
      <c r="N220">
        <f>_xlfn.XLOOKUP($E220,products!$A:$A,products!E:E,,0)</f>
        <v>11.25</v>
      </c>
      <c r="O220">
        <f>_xlfn.XLOOKUP($E220,products!$A:$A,products!G:G,,0)</f>
        <v>1.0125</v>
      </c>
      <c r="P220">
        <f t="shared" si="3"/>
        <v>56.25</v>
      </c>
    </row>
    <row r="221" spans="1:16" x14ac:dyDescent="0.35">
      <c r="A221" s="2" t="s">
        <v>1725</v>
      </c>
      <c r="B221" s="2">
        <v>1</v>
      </c>
      <c r="C221" s="5">
        <v>44777</v>
      </c>
      <c r="D221" s="2" t="s">
        <v>1726</v>
      </c>
      <c r="E221" t="s">
        <v>6178</v>
      </c>
      <c r="F221" s="2">
        <v>3</v>
      </c>
      <c r="G221" t="str">
        <f>IF(_xlfn.XLOOKUP($D221,customers!$A:$A,customers!B:B," ",0) = 0, "N/A", _xlfn.XLOOKUP($D221,customers!$A:$A,customers!B:B," ",0))</f>
        <v>Charis Crosier</v>
      </c>
      <c r="H221" t="str">
        <f>IF(_xlfn.XLOOKUP($D221,customers!$A:$A,customers!F:F," ",0) = 0, "N/A", _xlfn.XLOOKUP($D221,customers!$A:$A,customers!F:F," ",0))</f>
        <v>Lees Summit</v>
      </c>
      <c r="I221" t="str">
        <f>IF(_xlfn.XLOOKUP($D221,customers!$A:$A,customers!G:G," ",0) = 0, "N/A", _xlfn.XLOOKUP($D221,customers!$A:$A,customers!G:G," ",0))</f>
        <v>United States</v>
      </c>
      <c r="J221" t="str">
        <f>IF(_xlfn.XLOOKUP($D221,customers!$A:$A,customers!I:I," ",0) = 0, "N/A", _xlfn.XLOOKUP($D221,customers!$A:$A,customers!I:I," ",0))</f>
        <v>No</v>
      </c>
      <c r="K221" t="str">
        <f>_xlfn.XLOOKUP($E221,products!$A:$A,products!B:B,,0)</f>
        <v>Rob</v>
      </c>
      <c r="L221" t="str">
        <f>_xlfn.XLOOKUP($E221,products!$A:$A,products!C:C,,0)</f>
        <v>L</v>
      </c>
      <c r="M221">
        <f>_xlfn.XLOOKUP($E221,products!$A:$A,products!D:D,,0)</f>
        <v>0.2</v>
      </c>
      <c r="N221">
        <f>_xlfn.XLOOKUP($E221,products!$A:$A,products!E:E,,0)</f>
        <v>3.5849999999999995</v>
      </c>
      <c r="O221">
        <f>_xlfn.XLOOKUP($E221,products!$A:$A,products!G:G,,0)</f>
        <v>0.21509999999999996</v>
      </c>
      <c r="P221">
        <f t="shared" si="3"/>
        <v>10.754999999999999</v>
      </c>
    </row>
    <row r="222" spans="1:16" x14ac:dyDescent="0.35">
      <c r="A222" s="2" t="s">
        <v>1725</v>
      </c>
      <c r="B222" s="2">
        <v>1</v>
      </c>
      <c r="C222" s="5">
        <v>44777</v>
      </c>
      <c r="D222" s="2" t="s">
        <v>1726</v>
      </c>
      <c r="E222" t="s">
        <v>6174</v>
      </c>
      <c r="F222" s="2">
        <v>5</v>
      </c>
      <c r="G222" t="str">
        <f>IF(_xlfn.XLOOKUP($D222,customers!$A:$A,customers!B:B," ",0) = 0, "N/A", _xlfn.XLOOKUP($D222,customers!$A:$A,customers!B:B," ",0))</f>
        <v>Charis Crosier</v>
      </c>
      <c r="H222" t="str">
        <f>IF(_xlfn.XLOOKUP($D222,customers!$A:$A,customers!F:F," ",0) = 0, "N/A", _xlfn.XLOOKUP($D222,customers!$A:$A,customers!F:F," ",0))</f>
        <v>Lees Summit</v>
      </c>
      <c r="I222" t="str">
        <f>IF(_xlfn.XLOOKUP($D222,customers!$A:$A,customers!G:G," ",0) = 0, "N/A", _xlfn.XLOOKUP($D222,customers!$A:$A,customers!G:G," ",0))</f>
        <v>United States</v>
      </c>
      <c r="J222" t="str">
        <f>IF(_xlfn.XLOOKUP($D222,customers!$A:$A,customers!I:I," ",0) = 0, "N/A", _xlfn.XLOOKUP($D222,customers!$A:$A,customers!I:I," ",0))</f>
        <v>No</v>
      </c>
      <c r="K222" t="str">
        <f>_xlfn.XLOOKUP($E222,products!$A:$A,products!B:B,,0)</f>
        <v>Rob</v>
      </c>
      <c r="L222" t="str">
        <f>_xlfn.XLOOKUP($E222,products!$A:$A,products!C:C,,0)</f>
        <v>M</v>
      </c>
      <c r="M222">
        <f>_xlfn.XLOOKUP($E222,products!$A:$A,products!D:D,,0)</f>
        <v>0.2</v>
      </c>
      <c r="N222">
        <f>_xlfn.XLOOKUP($E222,products!$A:$A,products!E:E,,0)</f>
        <v>2.9849999999999999</v>
      </c>
      <c r="O222">
        <f>_xlfn.XLOOKUP($E222,products!$A:$A,products!G:G,,0)</f>
        <v>0.17909999999999998</v>
      </c>
      <c r="P222">
        <f t="shared" si="3"/>
        <v>14.924999999999999</v>
      </c>
    </row>
    <row r="223" spans="1:16" x14ac:dyDescent="0.35">
      <c r="A223" s="2" t="s">
        <v>1736</v>
      </c>
      <c r="B223" s="2">
        <v>1</v>
      </c>
      <c r="C223" s="5">
        <v>44513</v>
      </c>
      <c r="D223" s="2" t="s">
        <v>1737</v>
      </c>
      <c r="E223" t="s">
        <v>6140</v>
      </c>
      <c r="F223" s="2">
        <v>6</v>
      </c>
      <c r="G223" t="str">
        <f>IF(_xlfn.XLOOKUP($D223,customers!$A:$A,customers!B:B," ",0) = 0, "N/A", _xlfn.XLOOKUP($D223,customers!$A:$A,customers!B:B," ",0))</f>
        <v>Lenka Rushmer</v>
      </c>
      <c r="H223" t="str">
        <f>IF(_xlfn.XLOOKUP($D223,customers!$A:$A,customers!F:F," ",0) = 0, "N/A", _xlfn.XLOOKUP($D223,customers!$A:$A,customers!F:F," ",0))</f>
        <v>Irvine</v>
      </c>
      <c r="I223" t="str">
        <f>IF(_xlfn.XLOOKUP($D223,customers!$A:$A,customers!G:G," ",0) = 0, "N/A", _xlfn.XLOOKUP($D223,customers!$A:$A,customers!G:G," ",0))</f>
        <v>United States</v>
      </c>
      <c r="J223" t="str">
        <f>IF(_xlfn.XLOOKUP($D223,customers!$A:$A,customers!I:I," ",0) = 0, "N/A", _xlfn.XLOOKUP($D223,customers!$A:$A,customers!I:I," ",0))</f>
        <v>Yes</v>
      </c>
      <c r="K223" t="str">
        <f>_xlfn.XLOOKUP($E223,products!$A:$A,products!B:B,,0)</f>
        <v>Ara</v>
      </c>
      <c r="L223" t="str">
        <f>_xlfn.XLOOKUP($E223,products!$A:$A,products!C:C,,0)</f>
        <v>L</v>
      </c>
      <c r="M223">
        <f>_xlfn.XLOOKUP($E223,products!$A:$A,products!D:D,,0)</f>
        <v>1</v>
      </c>
      <c r="N223">
        <f>_xlfn.XLOOKUP($E223,products!$A:$A,products!E:E,,0)</f>
        <v>12.95</v>
      </c>
      <c r="O223">
        <f>_xlfn.XLOOKUP($E223,products!$A:$A,products!G:G,,0)</f>
        <v>1.1655</v>
      </c>
      <c r="P223">
        <f t="shared" si="3"/>
        <v>77.699999999999989</v>
      </c>
    </row>
    <row r="224" spans="1:16" x14ac:dyDescent="0.35">
      <c r="A224" s="2" t="s">
        <v>1742</v>
      </c>
      <c r="B224" s="2">
        <v>1</v>
      </c>
      <c r="C224" s="5">
        <v>44090</v>
      </c>
      <c r="D224" s="2" t="s">
        <v>1743</v>
      </c>
      <c r="E224" t="s">
        <v>6169</v>
      </c>
      <c r="F224" s="2">
        <v>3</v>
      </c>
      <c r="G224" t="str">
        <f>IF(_xlfn.XLOOKUP($D224,customers!$A:$A,customers!B:B," ",0) = 0, "N/A", _xlfn.XLOOKUP($D224,customers!$A:$A,customers!B:B," ",0))</f>
        <v>Waneta Edinborough</v>
      </c>
      <c r="H224" t="str">
        <f>IF(_xlfn.XLOOKUP($D224,customers!$A:$A,customers!F:F," ",0) = 0, "N/A", _xlfn.XLOOKUP($D224,customers!$A:$A,customers!F:F," ",0))</f>
        <v>Hicksville</v>
      </c>
      <c r="I224" t="str">
        <f>IF(_xlfn.XLOOKUP($D224,customers!$A:$A,customers!G:G," ",0) = 0, "N/A", _xlfn.XLOOKUP($D224,customers!$A:$A,customers!G:G," ",0))</f>
        <v>United States</v>
      </c>
      <c r="J224" t="str">
        <f>IF(_xlfn.XLOOKUP($D224,customers!$A:$A,customers!I:I," ",0) = 0, "N/A", _xlfn.XLOOKUP($D224,customers!$A:$A,customers!I:I," ",0))</f>
        <v>No</v>
      </c>
      <c r="K224" t="str">
        <f>_xlfn.XLOOKUP($E224,products!$A:$A,products!B:B,,0)</f>
        <v>Lib</v>
      </c>
      <c r="L224" t="str">
        <f>_xlfn.XLOOKUP($E224,products!$A:$A,products!C:C,,0)</f>
        <v>D</v>
      </c>
      <c r="M224">
        <f>_xlfn.XLOOKUP($E224,products!$A:$A,products!D:D,,0)</f>
        <v>0.5</v>
      </c>
      <c r="N224">
        <f>_xlfn.XLOOKUP($E224,products!$A:$A,products!E:E,,0)</f>
        <v>7.77</v>
      </c>
      <c r="O224">
        <f>_xlfn.XLOOKUP($E224,products!$A:$A,products!G:G,,0)</f>
        <v>1.0101</v>
      </c>
      <c r="P224">
        <f t="shared" si="3"/>
        <v>23.31</v>
      </c>
    </row>
    <row r="225" spans="1:16" x14ac:dyDescent="0.35">
      <c r="A225" s="2" t="s">
        <v>1748</v>
      </c>
      <c r="B225" s="2">
        <v>1</v>
      </c>
      <c r="C225" s="5">
        <v>44109</v>
      </c>
      <c r="D225" s="2" t="s">
        <v>1749</v>
      </c>
      <c r="E225" t="s">
        <v>6171</v>
      </c>
      <c r="F225" s="2">
        <v>4</v>
      </c>
      <c r="G225" t="str">
        <f>IF(_xlfn.XLOOKUP($D225,customers!$A:$A,customers!B:B," ",0) = 0, "N/A", _xlfn.XLOOKUP($D225,customers!$A:$A,customers!B:B," ",0))</f>
        <v>Bobbe Piggott</v>
      </c>
      <c r="H225" t="str">
        <f>IF(_xlfn.XLOOKUP($D225,customers!$A:$A,customers!F:F," ",0) = 0, "N/A", _xlfn.XLOOKUP($D225,customers!$A:$A,customers!F:F," ",0))</f>
        <v>Washington</v>
      </c>
      <c r="I225" t="str">
        <f>IF(_xlfn.XLOOKUP($D225,customers!$A:$A,customers!G:G," ",0) = 0, "N/A", _xlfn.XLOOKUP($D225,customers!$A:$A,customers!G:G," ",0))</f>
        <v>United States</v>
      </c>
      <c r="J225" t="str">
        <f>IF(_xlfn.XLOOKUP($D225,customers!$A:$A,customers!I:I," ",0) = 0, "N/A", _xlfn.XLOOKUP($D225,customers!$A:$A,customers!I:I," ",0))</f>
        <v>Yes</v>
      </c>
      <c r="K225" t="str">
        <f>_xlfn.XLOOKUP($E225,products!$A:$A,products!B:B,,0)</f>
        <v>Exc</v>
      </c>
      <c r="L225" t="str">
        <f>_xlfn.XLOOKUP($E225,products!$A:$A,products!C:C,,0)</f>
        <v>L</v>
      </c>
      <c r="M225">
        <f>_xlfn.XLOOKUP($E225,products!$A:$A,products!D:D,,0)</f>
        <v>1</v>
      </c>
      <c r="N225">
        <f>_xlfn.XLOOKUP($E225,products!$A:$A,products!E:E,,0)</f>
        <v>14.85</v>
      </c>
      <c r="O225">
        <f>_xlfn.XLOOKUP($E225,products!$A:$A,products!G:G,,0)</f>
        <v>1.6335</v>
      </c>
      <c r="P225">
        <f t="shared" si="3"/>
        <v>59.4</v>
      </c>
    </row>
    <row r="226" spans="1:16" x14ac:dyDescent="0.35">
      <c r="A226" s="2" t="s">
        <v>1753</v>
      </c>
      <c r="B226" s="2">
        <v>1</v>
      </c>
      <c r="C226" s="5">
        <v>43836</v>
      </c>
      <c r="D226" s="2" t="s">
        <v>1754</v>
      </c>
      <c r="E226" t="s">
        <v>6165</v>
      </c>
      <c r="F226" s="2">
        <v>4</v>
      </c>
      <c r="G226" t="str">
        <f>IF(_xlfn.XLOOKUP($D226,customers!$A:$A,customers!B:B," ",0) = 0, "N/A", _xlfn.XLOOKUP($D226,customers!$A:$A,customers!B:B," ",0))</f>
        <v>Ketty Bromehead</v>
      </c>
      <c r="H226" t="str">
        <f>IF(_xlfn.XLOOKUP($D226,customers!$A:$A,customers!F:F," ",0) = 0, "N/A", _xlfn.XLOOKUP($D226,customers!$A:$A,customers!F:F," ",0))</f>
        <v>New York City</v>
      </c>
      <c r="I226" t="str">
        <f>IF(_xlfn.XLOOKUP($D226,customers!$A:$A,customers!G:G," ",0) = 0, "N/A", _xlfn.XLOOKUP($D226,customers!$A:$A,customers!G:G," ",0))</f>
        <v>United States</v>
      </c>
      <c r="J226" t="str">
        <f>IF(_xlfn.XLOOKUP($D226,customers!$A:$A,customers!I:I," ",0) = 0, "N/A", _xlfn.XLOOKUP($D226,customers!$A:$A,customers!I:I," ",0))</f>
        <v>Yes</v>
      </c>
      <c r="K226" t="str">
        <f>_xlfn.XLOOKUP($E226,products!$A:$A,products!B:B,,0)</f>
        <v>Lib</v>
      </c>
      <c r="L226" t="str">
        <f>_xlfn.XLOOKUP($E226,products!$A:$A,products!C:C,,0)</f>
        <v>D</v>
      </c>
      <c r="M226">
        <f>_xlfn.XLOOKUP($E226,products!$A:$A,products!D:D,,0)</f>
        <v>2.5</v>
      </c>
      <c r="N226">
        <f>_xlfn.XLOOKUP($E226,products!$A:$A,products!E:E,,0)</f>
        <v>29.784999999999997</v>
      </c>
      <c r="O226">
        <f>_xlfn.XLOOKUP($E226,products!$A:$A,products!G:G,,0)</f>
        <v>3.8720499999999998</v>
      </c>
      <c r="P226">
        <f t="shared" si="3"/>
        <v>119.13999999999999</v>
      </c>
    </row>
    <row r="227" spans="1:16" x14ac:dyDescent="0.35">
      <c r="A227" s="2" t="s">
        <v>1759</v>
      </c>
      <c r="B227" s="2">
        <v>1</v>
      </c>
      <c r="C227" s="5">
        <v>44337</v>
      </c>
      <c r="D227" s="2" t="s">
        <v>1760</v>
      </c>
      <c r="E227" t="s">
        <v>6178</v>
      </c>
      <c r="F227" s="2">
        <v>4</v>
      </c>
      <c r="G227" t="str">
        <f>IF(_xlfn.XLOOKUP($D227,customers!$A:$A,customers!B:B," ",0) = 0, "N/A", _xlfn.XLOOKUP($D227,customers!$A:$A,customers!B:B," ",0))</f>
        <v>Elsbeth Westerman</v>
      </c>
      <c r="H227" t="str">
        <f>IF(_xlfn.XLOOKUP($D227,customers!$A:$A,customers!F:F," ",0) = 0, "N/A", _xlfn.XLOOKUP($D227,customers!$A:$A,customers!F:F," ",0))</f>
        <v>Newmarket on Fergus</v>
      </c>
      <c r="I227" t="str">
        <f>IF(_xlfn.XLOOKUP($D227,customers!$A:$A,customers!G:G," ",0) = 0, "N/A", _xlfn.XLOOKUP($D227,customers!$A:$A,customers!G:G," ",0))</f>
        <v>Ireland</v>
      </c>
      <c r="J227" t="str">
        <f>IF(_xlfn.XLOOKUP($D227,customers!$A:$A,customers!I:I," ",0) = 0, "N/A", _xlfn.XLOOKUP($D227,customers!$A:$A,customers!I:I," ",0))</f>
        <v>No</v>
      </c>
      <c r="K227" t="str">
        <f>_xlfn.XLOOKUP($E227,products!$A:$A,products!B:B,,0)</f>
        <v>Rob</v>
      </c>
      <c r="L227" t="str">
        <f>_xlfn.XLOOKUP($E227,products!$A:$A,products!C:C,,0)</f>
        <v>L</v>
      </c>
      <c r="M227">
        <f>_xlfn.XLOOKUP($E227,products!$A:$A,products!D:D,,0)</f>
        <v>0.2</v>
      </c>
      <c r="N227">
        <f>_xlfn.XLOOKUP($E227,products!$A:$A,products!E:E,,0)</f>
        <v>3.5849999999999995</v>
      </c>
      <c r="O227">
        <f>_xlfn.XLOOKUP($E227,products!$A:$A,products!G:G,,0)</f>
        <v>0.21509999999999996</v>
      </c>
      <c r="P227">
        <f t="shared" si="3"/>
        <v>14.339999999999998</v>
      </c>
    </row>
    <row r="228" spans="1:16" x14ac:dyDescent="0.35">
      <c r="A228" s="2" t="s">
        <v>1765</v>
      </c>
      <c r="B228" s="2">
        <v>1</v>
      </c>
      <c r="C228" s="5">
        <v>43887</v>
      </c>
      <c r="D228" s="2" t="s">
        <v>1766</v>
      </c>
      <c r="E228" t="s">
        <v>6175</v>
      </c>
      <c r="F228" s="2">
        <v>5</v>
      </c>
      <c r="G228" t="str">
        <f>IF(_xlfn.XLOOKUP($D228,customers!$A:$A,customers!B:B," ",0) = 0, "N/A", _xlfn.XLOOKUP($D228,customers!$A:$A,customers!B:B," ",0))</f>
        <v>Anabelle Hutchens</v>
      </c>
      <c r="H228" t="str">
        <f>IF(_xlfn.XLOOKUP($D228,customers!$A:$A,customers!F:F," ",0) = 0, "N/A", _xlfn.XLOOKUP($D228,customers!$A:$A,customers!F:F," ",0))</f>
        <v>Shawnee Mission</v>
      </c>
      <c r="I228" t="str">
        <f>IF(_xlfn.XLOOKUP($D228,customers!$A:$A,customers!G:G," ",0) = 0, "N/A", _xlfn.XLOOKUP($D228,customers!$A:$A,customers!G:G," ",0))</f>
        <v>United States</v>
      </c>
      <c r="J228" t="str">
        <f>IF(_xlfn.XLOOKUP($D228,customers!$A:$A,customers!I:I," ",0) = 0, "N/A", _xlfn.XLOOKUP($D228,customers!$A:$A,customers!I:I," ",0))</f>
        <v>No</v>
      </c>
      <c r="K228" t="str">
        <f>_xlfn.XLOOKUP($E228,products!$A:$A,products!B:B,,0)</f>
        <v>Ara</v>
      </c>
      <c r="L228" t="str">
        <f>_xlfn.XLOOKUP($E228,products!$A:$A,products!C:C,,0)</f>
        <v>M</v>
      </c>
      <c r="M228">
        <f>_xlfn.XLOOKUP($E228,products!$A:$A,products!D:D,,0)</f>
        <v>2.5</v>
      </c>
      <c r="N228">
        <f>_xlfn.XLOOKUP($E228,products!$A:$A,products!E:E,,0)</f>
        <v>25.874999999999996</v>
      </c>
      <c r="O228">
        <f>_xlfn.XLOOKUP($E228,products!$A:$A,products!G:G,,0)</f>
        <v>2.3287499999999994</v>
      </c>
      <c r="P228">
        <f t="shared" si="3"/>
        <v>129.37499999999997</v>
      </c>
    </row>
    <row r="229" spans="1:16" x14ac:dyDescent="0.35">
      <c r="A229" s="2" t="s">
        <v>1771</v>
      </c>
      <c r="B229" s="2">
        <v>1</v>
      </c>
      <c r="C229" s="5">
        <v>43880</v>
      </c>
      <c r="D229" s="2" t="s">
        <v>1772</v>
      </c>
      <c r="E229" t="s">
        <v>6163</v>
      </c>
      <c r="F229" s="2">
        <v>6</v>
      </c>
      <c r="G229" t="str">
        <f>IF(_xlfn.XLOOKUP($D229,customers!$A:$A,customers!B:B," ",0) = 0, "N/A", _xlfn.XLOOKUP($D229,customers!$A:$A,customers!B:B," ",0))</f>
        <v>Noak Wyvill</v>
      </c>
      <c r="H229" t="str">
        <f>IF(_xlfn.XLOOKUP($D229,customers!$A:$A,customers!F:F," ",0) = 0, "N/A", _xlfn.XLOOKUP($D229,customers!$A:$A,customers!F:F," ",0))</f>
        <v>Edinburgh</v>
      </c>
      <c r="I229" t="str">
        <f>IF(_xlfn.XLOOKUP($D229,customers!$A:$A,customers!G:G," ",0) = 0, "N/A", _xlfn.XLOOKUP($D229,customers!$A:$A,customers!G:G," ",0))</f>
        <v>United Kingdom</v>
      </c>
      <c r="J229" t="str">
        <f>IF(_xlfn.XLOOKUP($D229,customers!$A:$A,customers!I:I," ",0) = 0, "N/A", _xlfn.XLOOKUP($D229,customers!$A:$A,customers!I:I," ",0))</f>
        <v>Yes</v>
      </c>
      <c r="K229" t="str">
        <f>_xlfn.XLOOKUP($E229,products!$A:$A,products!B:B,,0)</f>
        <v>Rob</v>
      </c>
      <c r="L229" t="str">
        <f>_xlfn.XLOOKUP($E229,products!$A:$A,products!C:C,,0)</f>
        <v>D</v>
      </c>
      <c r="M229">
        <f>_xlfn.XLOOKUP($E229,products!$A:$A,products!D:D,,0)</f>
        <v>0.2</v>
      </c>
      <c r="N229">
        <f>_xlfn.XLOOKUP($E229,products!$A:$A,products!E:E,,0)</f>
        <v>2.6849999999999996</v>
      </c>
      <c r="O229">
        <f>_xlfn.XLOOKUP($E229,products!$A:$A,products!G:G,,0)</f>
        <v>0.16109999999999997</v>
      </c>
      <c r="P229">
        <f t="shared" si="3"/>
        <v>16.11</v>
      </c>
    </row>
    <row r="230" spans="1:16" x14ac:dyDescent="0.35">
      <c r="A230" s="2" t="s">
        <v>1777</v>
      </c>
      <c r="B230" s="2">
        <v>1</v>
      </c>
      <c r="C230" s="5">
        <v>44376</v>
      </c>
      <c r="D230" s="2" t="s">
        <v>1778</v>
      </c>
      <c r="E230" t="s">
        <v>6178</v>
      </c>
      <c r="F230" s="2">
        <v>5</v>
      </c>
      <c r="G230" t="str">
        <f>IF(_xlfn.XLOOKUP($D230,customers!$A:$A,customers!B:B," ",0) = 0, "N/A", _xlfn.XLOOKUP($D230,customers!$A:$A,customers!B:B," ",0))</f>
        <v>Beltran Mathon</v>
      </c>
      <c r="H230" t="str">
        <f>IF(_xlfn.XLOOKUP($D230,customers!$A:$A,customers!F:F," ",0) = 0, "N/A", _xlfn.XLOOKUP($D230,customers!$A:$A,customers!F:F," ",0))</f>
        <v>Sacramento</v>
      </c>
      <c r="I230" t="str">
        <f>IF(_xlfn.XLOOKUP($D230,customers!$A:$A,customers!G:G," ",0) = 0, "N/A", _xlfn.XLOOKUP($D230,customers!$A:$A,customers!G:G," ",0))</f>
        <v>United States</v>
      </c>
      <c r="J230" t="str">
        <f>IF(_xlfn.XLOOKUP($D230,customers!$A:$A,customers!I:I," ",0) = 0, "N/A", _xlfn.XLOOKUP($D230,customers!$A:$A,customers!I:I," ",0))</f>
        <v>No</v>
      </c>
      <c r="K230" t="str">
        <f>_xlfn.XLOOKUP($E230,products!$A:$A,products!B:B,,0)</f>
        <v>Rob</v>
      </c>
      <c r="L230" t="str">
        <f>_xlfn.XLOOKUP($E230,products!$A:$A,products!C:C,,0)</f>
        <v>L</v>
      </c>
      <c r="M230">
        <f>_xlfn.XLOOKUP($E230,products!$A:$A,products!D:D,,0)</f>
        <v>0.2</v>
      </c>
      <c r="N230">
        <f>_xlfn.XLOOKUP($E230,products!$A:$A,products!E:E,,0)</f>
        <v>3.5849999999999995</v>
      </c>
      <c r="O230">
        <f>_xlfn.XLOOKUP($E230,products!$A:$A,products!G:G,,0)</f>
        <v>0.21509999999999996</v>
      </c>
      <c r="P230">
        <f t="shared" si="3"/>
        <v>17.924999999999997</v>
      </c>
    </row>
    <row r="231" spans="1:16" x14ac:dyDescent="0.35">
      <c r="A231" s="2" t="s">
        <v>1783</v>
      </c>
      <c r="B231" s="2">
        <v>1</v>
      </c>
      <c r="C231" s="5">
        <v>44282</v>
      </c>
      <c r="D231" s="2" t="s">
        <v>1784</v>
      </c>
      <c r="E231" t="s">
        <v>6159</v>
      </c>
      <c r="F231" s="2">
        <v>2</v>
      </c>
      <c r="G231" t="str">
        <f>IF(_xlfn.XLOOKUP($D231,customers!$A:$A,customers!B:B," ",0) = 0, "N/A", _xlfn.XLOOKUP($D231,customers!$A:$A,customers!B:B," ",0))</f>
        <v>Kristos Streight</v>
      </c>
      <c r="H231" t="str">
        <f>IF(_xlfn.XLOOKUP($D231,customers!$A:$A,customers!F:F," ",0) = 0, "N/A", _xlfn.XLOOKUP($D231,customers!$A:$A,customers!F:F," ",0))</f>
        <v>Wilkes Barre</v>
      </c>
      <c r="I231" t="str">
        <f>IF(_xlfn.XLOOKUP($D231,customers!$A:$A,customers!G:G," ",0) = 0, "N/A", _xlfn.XLOOKUP($D231,customers!$A:$A,customers!G:G," ",0))</f>
        <v>United States</v>
      </c>
      <c r="J231" t="str">
        <f>IF(_xlfn.XLOOKUP($D231,customers!$A:$A,customers!I:I," ",0) = 0, "N/A", _xlfn.XLOOKUP($D231,customers!$A:$A,customers!I:I," ",0))</f>
        <v>No</v>
      </c>
      <c r="K231" t="str">
        <f>_xlfn.XLOOKUP($E231,products!$A:$A,products!B:B,,0)</f>
        <v>Lib</v>
      </c>
      <c r="L231" t="str">
        <f>_xlfn.XLOOKUP($E231,products!$A:$A,products!C:C,,0)</f>
        <v>M</v>
      </c>
      <c r="M231">
        <f>_xlfn.XLOOKUP($E231,products!$A:$A,products!D:D,,0)</f>
        <v>0.2</v>
      </c>
      <c r="N231">
        <f>_xlfn.XLOOKUP($E231,products!$A:$A,products!E:E,,0)</f>
        <v>4.3650000000000002</v>
      </c>
      <c r="O231">
        <f>_xlfn.XLOOKUP($E231,products!$A:$A,products!G:G,,0)</f>
        <v>0.56745000000000001</v>
      </c>
      <c r="P231">
        <f t="shared" si="3"/>
        <v>8.73</v>
      </c>
    </row>
    <row r="232" spans="1:16" x14ac:dyDescent="0.35">
      <c r="A232" s="2" t="s">
        <v>1789</v>
      </c>
      <c r="B232" s="2">
        <v>1</v>
      </c>
      <c r="C232" s="5">
        <v>44496</v>
      </c>
      <c r="D232" s="2" t="s">
        <v>1790</v>
      </c>
      <c r="E232" t="s">
        <v>6175</v>
      </c>
      <c r="F232" s="2">
        <v>2</v>
      </c>
      <c r="G232" t="str">
        <f>IF(_xlfn.XLOOKUP($D232,customers!$A:$A,customers!B:B," ",0) = 0, "N/A", _xlfn.XLOOKUP($D232,customers!$A:$A,customers!B:B," ",0))</f>
        <v>Portie Cutchie</v>
      </c>
      <c r="H232" t="str">
        <f>IF(_xlfn.XLOOKUP($D232,customers!$A:$A,customers!F:F," ",0) = 0, "N/A", _xlfn.XLOOKUP($D232,customers!$A:$A,customers!F:F," ",0))</f>
        <v>Greensboro</v>
      </c>
      <c r="I232" t="str">
        <f>IF(_xlfn.XLOOKUP($D232,customers!$A:$A,customers!G:G," ",0) = 0, "N/A", _xlfn.XLOOKUP($D232,customers!$A:$A,customers!G:G," ",0))</f>
        <v>United States</v>
      </c>
      <c r="J232" t="str">
        <f>IF(_xlfn.XLOOKUP($D232,customers!$A:$A,customers!I:I," ",0) = 0, "N/A", _xlfn.XLOOKUP($D232,customers!$A:$A,customers!I:I," ",0))</f>
        <v>No</v>
      </c>
      <c r="K232" t="str">
        <f>_xlfn.XLOOKUP($E232,products!$A:$A,products!B:B,,0)</f>
        <v>Ara</v>
      </c>
      <c r="L232" t="str">
        <f>_xlfn.XLOOKUP($E232,products!$A:$A,products!C:C,,0)</f>
        <v>M</v>
      </c>
      <c r="M232">
        <f>_xlfn.XLOOKUP($E232,products!$A:$A,products!D:D,,0)</f>
        <v>2.5</v>
      </c>
      <c r="N232">
        <f>_xlfn.XLOOKUP($E232,products!$A:$A,products!E:E,,0)</f>
        <v>25.874999999999996</v>
      </c>
      <c r="O232">
        <f>_xlfn.XLOOKUP($E232,products!$A:$A,products!G:G,,0)</f>
        <v>2.3287499999999994</v>
      </c>
      <c r="P232">
        <f t="shared" si="3"/>
        <v>51.749999999999993</v>
      </c>
    </row>
    <row r="233" spans="1:16" x14ac:dyDescent="0.35">
      <c r="A233" s="2" t="s">
        <v>1795</v>
      </c>
      <c r="B233" s="2">
        <v>1</v>
      </c>
      <c r="C233" s="5">
        <v>43628</v>
      </c>
      <c r="D233" s="2" t="s">
        <v>1796</v>
      </c>
      <c r="E233" t="s">
        <v>6159</v>
      </c>
      <c r="F233" s="2">
        <v>2</v>
      </c>
      <c r="G233" t="str">
        <f>IF(_xlfn.XLOOKUP($D233,customers!$A:$A,customers!B:B," ",0) = 0, "N/A", _xlfn.XLOOKUP($D233,customers!$A:$A,customers!B:B," ",0))</f>
        <v>Sinclare Edsell</v>
      </c>
      <c r="H233" t="str">
        <f>IF(_xlfn.XLOOKUP($D233,customers!$A:$A,customers!F:F," ",0) = 0, "N/A", _xlfn.XLOOKUP($D233,customers!$A:$A,customers!F:F," ",0))</f>
        <v>Newark</v>
      </c>
      <c r="I233" t="str">
        <f>IF(_xlfn.XLOOKUP($D233,customers!$A:$A,customers!G:G," ",0) = 0, "N/A", _xlfn.XLOOKUP($D233,customers!$A:$A,customers!G:G," ",0))</f>
        <v>United States</v>
      </c>
      <c r="J233" t="str">
        <f>IF(_xlfn.XLOOKUP($D233,customers!$A:$A,customers!I:I," ",0) = 0, "N/A", _xlfn.XLOOKUP($D233,customers!$A:$A,customers!I:I," ",0))</f>
        <v>Yes</v>
      </c>
      <c r="K233" t="str">
        <f>_xlfn.XLOOKUP($E233,products!$A:$A,products!B:B,,0)</f>
        <v>Lib</v>
      </c>
      <c r="L233" t="str">
        <f>_xlfn.XLOOKUP($E233,products!$A:$A,products!C:C,,0)</f>
        <v>M</v>
      </c>
      <c r="M233">
        <f>_xlfn.XLOOKUP($E233,products!$A:$A,products!D:D,,0)</f>
        <v>0.2</v>
      </c>
      <c r="N233">
        <f>_xlfn.XLOOKUP($E233,products!$A:$A,products!E:E,,0)</f>
        <v>4.3650000000000002</v>
      </c>
      <c r="O233">
        <f>_xlfn.XLOOKUP($E233,products!$A:$A,products!G:G,,0)</f>
        <v>0.56745000000000001</v>
      </c>
      <c r="P233">
        <f t="shared" si="3"/>
        <v>8.73</v>
      </c>
    </row>
    <row r="234" spans="1:16" x14ac:dyDescent="0.35">
      <c r="A234" s="2" t="s">
        <v>1800</v>
      </c>
      <c r="B234" s="2">
        <v>1</v>
      </c>
      <c r="C234" s="5">
        <v>44010</v>
      </c>
      <c r="D234" s="2" t="s">
        <v>1801</v>
      </c>
      <c r="E234" t="s">
        <v>6145</v>
      </c>
      <c r="F234" s="2">
        <v>5</v>
      </c>
      <c r="G234" t="str">
        <f>IF(_xlfn.XLOOKUP($D234,customers!$A:$A,customers!B:B," ",0) = 0, "N/A", _xlfn.XLOOKUP($D234,customers!$A:$A,customers!B:B," ",0))</f>
        <v>Conny Gheraldi</v>
      </c>
      <c r="H234" t="str">
        <f>IF(_xlfn.XLOOKUP($D234,customers!$A:$A,customers!F:F," ",0) = 0, "N/A", _xlfn.XLOOKUP($D234,customers!$A:$A,customers!F:F," ",0))</f>
        <v>Kinloch</v>
      </c>
      <c r="I234" t="str">
        <f>IF(_xlfn.XLOOKUP($D234,customers!$A:$A,customers!G:G," ",0) = 0, "N/A", _xlfn.XLOOKUP($D234,customers!$A:$A,customers!G:G," ",0))</f>
        <v>United Kingdom</v>
      </c>
      <c r="J234" t="str">
        <f>IF(_xlfn.XLOOKUP($D234,customers!$A:$A,customers!I:I," ",0) = 0, "N/A", _xlfn.XLOOKUP($D234,customers!$A:$A,customers!I:I," ",0))</f>
        <v>No</v>
      </c>
      <c r="K234" t="str">
        <f>_xlfn.XLOOKUP($E234,products!$A:$A,products!B:B,,0)</f>
        <v>Lib</v>
      </c>
      <c r="L234" t="str">
        <f>_xlfn.XLOOKUP($E234,products!$A:$A,products!C:C,,0)</f>
        <v>L</v>
      </c>
      <c r="M234">
        <f>_xlfn.XLOOKUP($E234,products!$A:$A,products!D:D,,0)</f>
        <v>0.2</v>
      </c>
      <c r="N234">
        <f>_xlfn.XLOOKUP($E234,products!$A:$A,products!E:E,,0)</f>
        <v>4.7549999999999999</v>
      </c>
      <c r="O234">
        <f>_xlfn.XLOOKUP($E234,products!$A:$A,products!G:G,,0)</f>
        <v>0.61814999999999998</v>
      </c>
      <c r="P234">
        <f t="shared" si="3"/>
        <v>23.774999999999999</v>
      </c>
    </row>
    <row r="235" spans="1:16" x14ac:dyDescent="0.35">
      <c r="A235" s="2" t="s">
        <v>1806</v>
      </c>
      <c r="B235" s="2">
        <v>1</v>
      </c>
      <c r="C235" s="5">
        <v>44278</v>
      </c>
      <c r="D235" s="2" t="s">
        <v>1807</v>
      </c>
      <c r="E235" t="s">
        <v>6156</v>
      </c>
      <c r="F235" s="2">
        <v>5</v>
      </c>
      <c r="G235" t="str">
        <f>IF(_xlfn.XLOOKUP($D235,customers!$A:$A,customers!B:B," ",0) = 0, "N/A", _xlfn.XLOOKUP($D235,customers!$A:$A,customers!B:B," ",0))</f>
        <v>Beryle Kenwell</v>
      </c>
      <c r="H235" t="str">
        <f>IF(_xlfn.XLOOKUP($D235,customers!$A:$A,customers!F:F," ",0) = 0, "N/A", _xlfn.XLOOKUP($D235,customers!$A:$A,customers!F:F," ",0))</f>
        <v>Honolulu</v>
      </c>
      <c r="I235" t="str">
        <f>IF(_xlfn.XLOOKUP($D235,customers!$A:$A,customers!G:G," ",0) = 0, "N/A", _xlfn.XLOOKUP($D235,customers!$A:$A,customers!G:G," ",0))</f>
        <v>United States</v>
      </c>
      <c r="J235" t="str">
        <f>IF(_xlfn.XLOOKUP($D235,customers!$A:$A,customers!I:I," ",0) = 0, "N/A", _xlfn.XLOOKUP($D235,customers!$A:$A,customers!I:I," ",0))</f>
        <v>No</v>
      </c>
      <c r="K235" t="str">
        <f>_xlfn.XLOOKUP($E235,products!$A:$A,products!B:B,,0)</f>
        <v>Exc</v>
      </c>
      <c r="L235" t="str">
        <f>_xlfn.XLOOKUP($E235,products!$A:$A,products!C:C,,0)</f>
        <v>M</v>
      </c>
      <c r="M235">
        <f>_xlfn.XLOOKUP($E235,products!$A:$A,products!D:D,,0)</f>
        <v>0.2</v>
      </c>
      <c r="N235">
        <f>_xlfn.XLOOKUP($E235,products!$A:$A,products!E:E,,0)</f>
        <v>4.125</v>
      </c>
      <c r="O235">
        <f>_xlfn.XLOOKUP($E235,products!$A:$A,products!G:G,,0)</f>
        <v>0.45374999999999999</v>
      </c>
      <c r="P235">
        <f t="shared" si="3"/>
        <v>20.625</v>
      </c>
    </row>
    <row r="236" spans="1:16" x14ac:dyDescent="0.35">
      <c r="A236" s="2" t="s">
        <v>1812</v>
      </c>
      <c r="B236" s="2">
        <v>1</v>
      </c>
      <c r="C236" s="5">
        <v>44602</v>
      </c>
      <c r="D236" s="2" t="s">
        <v>1813</v>
      </c>
      <c r="E236" t="s">
        <v>6164</v>
      </c>
      <c r="F236" s="2">
        <v>1</v>
      </c>
      <c r="G236" t="str">
        <f>IF(_xlfn.XLOOKUP($D236,customers!$A:$A,customers!B:B," ",0) = 0, "N/A", _xlfn.XLOOKUP($D236,customers!$A:$A,customers!B:B," ",0))</f>
        <v>Tomas Sutty</v>
      </c>
      <c r="H236" t="str">
        <f>IF(_xlfn.XLOOKUP($D236,customers!$A:$A,customers!F:F," ",0) = 0, "N/A", _xlfn.XLOOKUP($D236,customers!$A:$A,customers!F:F," ",0))</f>
        <v>New York City</v>
      </c>
      <c r="I236" t="str">
        <f>IF(_xlfn.XLOOKUP($D236,customers!$A:$A,customers!G:G," ",0) = 0, "N/A", _xlfn.XLOOKUP($D236,customers!$A:$A,customers!G:G," ",0))</f>
        <v>United States</v>
      </c>
      <c r="J236" t="str">
        <f>IF(_xlfn.XLOOKUP($D236,customers!$A:$A,customers!I:I," ",0) = 0, "N/A", _xlfn.XLOOKUP($D236,customers!$A:$A,customers!I:I," ",0))</f>
        <v>No</v>
      </c>
      <c r="K236" t="str">
        <f>_xlfn.XLOOKUP($E236,products!$A:$A,products!B:B,,0)</f>
        <v>Lib</v>
      </c>
      <c r="L236" t="str">
        <f>_xlfn.XLOOKUP($E236,products!$A:$A,products!C:C,,0)</f>
        <v>L</v>
      </c>
      <c r="M236">
        <f>_xlfn.XLOOKUP($E236,products!$A:$A,products!D:D,,0)</f>
        <v>2.5</v>
      </c>
      <c r="N236">
        <f>_xlfn.XLOOKUP($E236,products!$A:$A,products!E:E,,0)</f>
        <v>36.454999999999998</v>
      </c>
      <c r="O236">
        <f>_xlfn.XLOOKUP($E236,products!$A:$A,products!G:G,,0)</f>
        <v>4.7391499999999995</v>
      </c>
      <c r="P236">
        <f t="shared" si="3"/>
        <v>36.454999999999998</v>
      </c>
    </row>
    <row r="237" spans="1:16" x14ac:dyDescent="0.35">
      <c r="A237" s="2" t="s">
        <v>1818</v>
      </c>
      <c r="B237" s="2">
        <v>1</v>
      </c>
      <c r="C237" s="5">
        <v>43571</v>
      </c>
      <c r="D237" s="2" t="s">
        <v>1819</v>
      </c>
      <c r="E237" t="s">
        <v>6164</v>
      </c>
      <c r="F237" s="2">
        <v>5</v>
      </c>
      <c r="G237" t="str">
        <f>IF(_xlfn.XLOOKUP($D237,customers!$A:$A,customers!B:B," ",0) = 0, "N/A", _xlfn.XLOOKUP($D237,customers!$A:$A,customers!B:B," ",0))</f>
        <v>Samuele Ales0</v>
      </c>
      <c r="H237" t="str">
        <f>IF(_xlfn.XLOOKUP($D237,customers!$A:$A,customers!F:F," ",0) = 0, "N/A", _xlfn.XLOOKUP($D237,customers!$A:$A,customers!F:F," ",0))</f>
        <v>Ballinroad</v>
      </c>
      <c r="I237" t="str">
        <f>IF(_xlfn.XLOOKUP($D237,customers!$A:$A,customers!G:G," ",0) = 0, "N/A", _xlfn.XLOOKUP($D237,customers!$A:$A,customers!G:G," ",0))</f>
        <v>Ireland</v>
      </c>
      <c r="J237" t="str">
        <f>IF(_xlfn.XLOOKUP($D237,customers!$A:$A,customers!I:I," ",0) = 0, "N/A", _xlfn.XLOOKUP($D237,customers!$A:$A,customers!I:I," ",0))</f>
        <v>No</v>
      </c>
      <c r="K237" t="str">
        <f>_xlfn.XLOOKUP($E237,products!$A:$A,products!B:B,,0)</f>
        <v>Lib</v>
      </c>
      <c r="L237" t="str">
        <f>_xlfn.XLOOKUP($E237,products!$A:$A,products!C:C,,0)</f>
        <v>L</v>
      </c>
      <c r="M237">
        <f>_xlfn.XLOOKUP($E237,products!$A:$A,products!D:D,,0)</f>
        <v>2.5</v>
      </c>
      <c r="N237">
        <f>_xlfn.XLOOKUP($E237,products!$A:$A,products!E:E,,0)</f>
        <v>36.454999999999998</v>
      </c>
      <c r="O237">
        <f>_xlfn.XLOOKUP($E237,products!$A:$A,products!G:G,,0)</f>
        <v>4.7391499999999995</v>
      </c>
      <c r="P237">
        <f t="shared" si="3"/>
        <v>182.27499999999998</v>
      </c>
    </row>
    <row r="238" spans="1:16" x14ac:dyDescent="0.35">
      <c r="A238" s="2" t="s">
        <v>1822</v>
      </c>
      <c r="B238" s="2">
        <v>1</v>
      </c>
      <c r="C238" s="5">
        <v>43873</v>
      </c>
      <c r="D238" s="2" t="s">
        <v>1823</v>
      </c>
      <c r="E238" t="s">
        <v>6165</v>
      </c>
      <c r="F238" s="2">
        <v>3</v>
      </c>
      <c r="G238" t="str">
        <f>IF(_xlfn.XLOOKUP($D238,customers!$A:$A,customers!B:B," ",0) = 0, "N/A", _xlfn.XLOOKUP($D238,customers!$A:$A,customers!B:B," ",0))</f>
        <v>Carlie Harce</v>
      </c>
      <c r="H238" t="str">
        <f>IF(_xlfn.XLOOKUP($D238,customers!$A:$A,customers!F:F," ",0) = 0, "N/A", _xlfn.XLOOKUP($D238,customers!$A:$A,customers!F:F," ",0))</f>
        <v>D煤n Laoghaire</v>
      </c>
      <c r="I238" t="str">
        <f>IF(_xlfn.XLOOKUP($D238,customers!$A:$A,customers!G:G," ",0) = 0, "N/A", _xlfn.XLOOKUP($D238,customers!$A:$A,customers!G:G," ",0))</f>
        <v>Ireland</v>
      </c>
      <c r="J238" t="str">
        <f>IF(_xlfn.XLOOKUP($D238,customers!$A:$A,customers!I:I," ",0) = 0, "N/A", _xlfn.XLOOKUP($D238,customers!$A:$A,customers!I:I," ",0))</f>
        <v>No</v>
      </c>
      <c r="K238" t="str">
        <f>_xlfn.XLOOKUP($E238,products!$A:$A,products!B:B,,0)</f>
        <v>Lib</v>
      </c>
      <c r="L238" t="str">
        <f>_xlfn.XLOOKUP($E238,products!$A:$A,products!C:C,,0)</f>
        <v>D</v>
      </c>
      <c r="M238">
        <f>_xlfn.XLOOKUP($E238,products!$A:$A,products!D:D,,0)</f>
        <v>2.5</v>
      </c>
      <c r="N238">
        <f>_xlfn.XLOOKUP($E238,products!$A:$A,products!E:E,,0)</f>
        <v>29.784999999999997</v>
      </c>
      <c r="O238">
        <f>_xlfn.XLOOKUP($E238,products!$A:$A,products!G:G,,0)</f>
        <v>3.8720499999999998</v>
      </c>
      <c r="P238">
        <f t="shared" si="3"/>
        <v>89.35499999999999</v>
      </c>
    </row>
    <row r="239" spans="1:16" x14ac:dyDescent="0.35">
      <c r="A239" s="2" t="s">
        <v>1828</v>
      </c>
      <c r="B239" s="2">
        <v>1</v>
      </c>
      <c r="C239" s="5">
        <v>44563</v>
      </c>
      <c r="D239" s="2" t="s">
        <v>1829</v>
      </c>
      <c r="E239" t="s">
        <v>6178</v>
      </c>
      <c r="F239" s="2">
        <v>1</v>
      </c>
      <c r="G239" t="str">
        <f>IF(_xlfn.XLOOKUP($D239,customers!$A:$A,customers!B:B," ",0) = 0, "N/A", _xlfn.XLOOKUP($D239,customers!$A:$A,customers!B:B," ",0))</f>
        <v>Craggy Bril</v>
      </c>
      <c r="H239" t="str">
        <f>IF(_xlfn.XLOOKUP($D239,customers!$A:$A,customers!F:F," ",0) = 0, "N/A", _xlfn.XLOOKUP($D239,customers!$A:$A,customers!F:F," ",0))</f>
        <v>Cincinnati</v>
      </c>
      <c r="I239" t="str">
        <f>IF(_xlfn.XLOOKUP($D239,customers!$A:$A,customers!G:G," ",0) = 0, "N/A", _xlfn.XLOOKUP($D239,customers!$A:$A,customers!G:G," ",0))</f>
        <v>United States</v>
      </c>
      <c r="J239" t="str">
        <f>IF(_xlfn.XLOOKUP($D239,customers!$A:$A,customers!I:I," ",0) = 0, "N/A", _xlfn.XLOOKUP($D239,customers!$A:$A,customers!I:I," ",0))</f>
        <v>Yes</v>
      </c>
      <c r="K239" t="str">
        <f>_xlfn.XLOOKUP($E239,products!$A:$A,products!B:B,,0)</f>
        <v>Rob</v>
      </c>
      <c r="L239" t="str">
        <f>_xlfn.XLOOKUP($E239,products!$A:$A,products!C:C,,0)</f>
        <v>L</v>
      </c>
      <c r="M239">
        <f>_xlfn.XLOOKUP($E239,products!$A:$A,products!D:D,,0)</f>
        <v>0.2</v>
      </c>
      <c r="N239">
        <f>_xlfn.XLOOKUP($E239,products!$A:$A,products!E:E,,0)</f>
        <v>3.5849999999999995</v>
      </c>
      <c r="O239">
        <f>_xlfn.XLOOKUP($E239,products!$A:$A,products!G:G,,0)</f>
        <v>0.21509999999999996</v>
      </c>
      <c r="P239">
        <f t="shared" si="3"/>
        <v>3.5849999999999995</v>
      </c>
    </row>
    <row r="240" spans="1:16" x14ac:dyDescent="0.35">
      <c r="A240" s="2" t="s">
        <v>1833</v>
      </c>
      <c r="B240" s="2">
        <v>1</v>
      </c>
      <c r="C240" s="5">
        <v>44172</v>
      </c>
      <c r="D240" s="2" t="s">
        <v>1834</v>
      </c>
      <c r="E240" t="s">
        <v>6151</v>
      </c>
      <c r="F240" s="2">
        <v>2</v>
      </c>
      <c r="G240" t="str">
        <f>IF(_xlfn.XLOOKUP($D240,customers!$A:$A,customers!B:B," ",0) = 0, "N/A", _xlfn.XLOOKUP($D240,customers!$A:$A,customers!B:B," ",0))</f>
        <v>Friederike Drysdale</v>
      </c>
      <c r="H240" t="str">
        <f>IF(_xlfn.XLOOKUP($D240,customers!$A:$A,customers!F:F," ",0) = 0, "N/A", _xlfn.XLOOKUP($D240,customers!$A:$A,customers!F:F," ",0))</f>
        <v>Midland</v>
      </c>
      <c r="I240" t="str">
        <f>IF(_xlfn.XLOOKUP($D240,customers!$A:$A,customers!G:G," ",0) = 0, "N/A", _xlfn.XLOOKUP($D240,customers!$A:$A,customers!G:G," ",0))</f>
        <v>United States</v>
      </c>
      <c r="J240" t="str">
        <f>IF(_xlfn.XLOOKUP($D240,customers!$A:$A,customers!I:I," ",0) = 0, "N/A", _xlfn.XLOOKUP($D240,customers!$A:$A,customers!I:I," ",0))</f>
        <v>Yes</v>
      </c>
      <c r="K240" t="str">
        <f>_xlfn.XLOOKUP($E240,products!$A:$A,products!B:B,,0)</f>
        <v>Rob</v>
      </c>
      <c r="L240" t="str">
        <f>_xlfn.XLOOKUP($E240,products!$A:$A,products!C:C,,0)</f>
        <v>M</v>
      </c>
      <c r="M240">
        <f>_xlfn.XLOOKUP($E240,products!$A:$A,products!D:D,,0)</f>
        <v>2.5</v>
      </c>
      <c r="N240">
        <f>_xlfn.XLOOKUP($E240,products!$A:$A,products!E:E,,0)</f>
        <v>22.884999999999998</v>
      </c>
      <c r="O240">
        <f>_xlfn.XLOOKUP($E240,products!$A:$A,products!G:G,,0)</f>
        <v>1.3730999999999998</v>
      </c>
      <c r="P240">
        <f t="shared" si="3"/>
        <v>45.769999999999996</v>
      </c>
    </row>
    <row r="241" spans="1:16" x14ac:dyDescent="0.35">
      <c r="A241" s="2" t="s">
        <v>1839</v>
      </c>
      <c r="B241" s="2">
        <v>1</v>
      </c>
      <c r="C241" s="5">
        <v>43881</v>
      </c>
      <c r="D241" s="2" t="s">
        <v>1840</v>
      </c>
      <c r="E241" t="s">
        <v>6171</v>
      </c>
      <c r="F241" s="2">
        <v>4</v>
      </c>
      <c r="G241" t="str">
        <f>IF(_xlfn.XLOOKUP($D241,customers!$A:$A,customers!B:B," ",0) = 0, "N/A", _xlfn.XLOOKUP($D241,customers!$A:$A,customers!B:B," ",0))</f>
        <v>Devon Magowan</v>
      </c>
      <c r="H241" t="str">
        <f>IF(_xlfn.XLOOKUP($D241,customers!$A:$A,customers!F:F," ",0) = 0, "N/A", _xlfn.XLOOKUP($D241,customers!$A:$A,customers!F:F," ",0))</f>
        <v>Cheyenne</v>
      </c>
      <c r="I241" t="str">
        <f>IF(_xlfn.XLOOKUP($D241,customers!$A:$A,customers!G:G," ",0) = 0, "N/A", _xlfn.XLOOKUP($D241,customers!$A:$A,customers!G:G," ",0))</f>
        <v>United States</v>
      </c>
      <c r="J241" t="str">
        <f>IF(_xlfn.XLOOKUP($D241,customers!$A:$A,customers!I:I," ",0) = 0, "N/A", _xlfn.XLOOKUP($D241,customers!$A:$A,customers!I:I," ",0))</f>
        <v>No</v>
      </c>
      <c r="K241" t="str">
        <f>_xlfn.XLOOKUP($E241,products!$A:$A,products!B:B,,0)</f>
        <v>Exc</v>
      </c>
      <c r="L241" t="str">
        <f>_xlfn.XLOOKUP($E241,products!$A:$A,products!C:C,,0)</f>
        <v>L</v>
      </c>
      <c r="M241">
        <f>_xlfn.XLOOKUP($E241,products!$A:$A,products!D:D,,0)</f>
        <v>1</v>
      </c>
      <c r="N241">
        <f>_xlfn.XLOOKUP($E241,products!$A:$A,products!E:E,,0)</f>
        <v>14.85</v>
      </c>
      <c r="O241">
        <f>_xlfn.XLOOKUP($E241,products!$A:$A,products!G:G,,0)</f>
        <v>1.6335</v>
      </c>
      <c r="P241">
        <f t="shared" si="3"/>
        <v>59.4</v>
      </c>
    </row>
    <row r="242" spans="1:16" x14ac:dyDescent="0.35">
      <c r="A242" s="2" t="s">
        <v>1845</v>
      </c>
      <c r="B242" s="2">
        <v>1</v>
      </c>
      <c r="C242" s="5">
        <v>43993</v>
      </c>
      <c r="D242" s="2" t="s">
        <v>1846</v>
      </c>
      <c r="E242" t="s">
        <v>6175</v>
      </c>
      <c r="F242" s="2">
        <v>6</v>
      </c>
      <c r="G242" t="str">
        <f>IF(_xlfn.XLOOKUP($D242,customers!$A:$A,customers!B:B," ",0) = 0, "N/A", _xlfn.XLOOKUP($D242,customers!$A:$A,customers!B:B," ",0))</f>
        <v>Codi Littrell</v>
      </c>
      <c r="H242" t="str">
        <f>IF(_xlfn.XLOOKUP($D242,customers!$A:$A,customers!F:F," ",0) = 0, "N/A", _xlfn.XLOOKUP($D242,customers!$A:$A,customers!F:F," ",0))</f>
        <v>Atlanta</v>
      </c>
      <c r="I242" t="str">
        <f>IF(_xlfn.XLOOKUP($D242,customers!$A:$A,customers!G:G," ",0) = 0, "N/A", _xlfn.XLOOKUP($D242,customers!$A:$A,customers!G:G," ",0))</f>
        <v>United States</v>
      </c>
      <c r="J242" t="str">
        <f>IF(_xlfn.XLOOKUP($D242,customers!$A:$A,customers!I:I," ",0) = 0, "N/A", _xlfn.XLOOKUP($D242,customers!$A:$A,customers!I:I," ",0))</f>
        <v>Yes</v>
      </c>
      <c r="K242" t="str">
        <f>_xlfn.XLOOKUP($E242,products!$A:$A,products!B:B,,0)</f>
        <v>Ara</v>
      </c>
      <c r="L242" t="str">
        <f>_xlfn.XLOOKUP($E242,products!$A:$A,products!C:C,,0)</f>
        <v>M</v>
      </c>
      <c r="M242">
        <f>_xlfn.XLOOKUP($E242,products!$A:$A,products!D:D,,0)</f>
        <v>2.5</v>
      </c>
      <c r="N242">
        <f>_xlfn.XLOOKUP($E242,products!$A:$A,products!E:E,,0)</f>
        <v>25.874999999999996</v>
      </c>
      <c r="O242">
        <f>_xlfn.XLOOKUP($E242,products!$A:$A,products!G:G,,0)</f>
        <v>2.3287499999999994</v>
      </c>
      <c r="P242">
        <f t="shared" si="3"/>
        <v>155.24999999999997</v>
      </c>
    </row>
    <row r="243" spans="1:16" x14ac:dyDescent="0.35">
      <c r="A243" s="2" t="s">
        <v>1849</v>
      </c>
      <c r="B243" s="2">
        <v>1</v>
      </c>
      <c r="C243" s="5">
        <v>44082</v>
      </c>
      <c r="D243" s="2" t="s">
        <v>1850</v>
      </c>
      <c r="E243" t="s">
        <v>6151</v>
      </c>
      <c r="F243" s="2">
        <v>2</v>
      </c>
      <c r="G243" t="str">
        <f>IF(_xlfn.XLOOKUP($D243,customers!$A:$A,customers!B:B," ",0) = 0, "N/A", _xlfn.XLOOKUP($D243,customers!$A:$A,customers!B:B," ",0))</f>
        <v>Christel Speak</v>
      </c>
      <c r="H243" t="str">
        <f>IF(_xlfn.XLOOKUP($D243,customers!$A:$A,customers!F:F," ",0) = 0, "N/A", _xlfn.XLOOKUP($D243,customers!$A:$A,customers!F:F," ",0))</f>
        <v>Duluth</v>
      </c>
      <c r="I243" t="str">
        <f>IF(_xlfn.XLOOKUP($D243,customers!$A:$A,customers!G:G," ",0) = 0, "N/A", _xlfn.XLOOKUP($D243,customers!$A:$A,customers!G:G," ",0))</f>
        <v>United States</v>
      </c>
      <c r="J243" t="str">
        <f>IF(_xlfn.XLOOKUP($D243,customers!$A:$A,customers!I:I," ",0) = 0, "N/A", _xlfn.XLOOKUP($D243,customers!$A:$A,customers!I:I," ",0))</f>
        <v>No</v>
      </c>
      <c r="K243" t="str">
        <f>_xlfn.XLOOKUP($E243,products!$A:$A,products!B:B,,0)</f>
        <v>Rob</v>
      </c>
      <c r="L243" t="str">
        <f>_xlfn.XLOOKUP($E243,products!$A:$A,products!C:C,,0)</f>
        <v>M</v>
      </c>
      <c r="M243">
        <f>_xlfn.XLOOKUP($E243,products!$A:$A,products!D:D,,0)</f>
        <v>2.5</v>
      </c>
      <c r="N243">
        <f>_xlfn.XLOOKUP($E243,products!$A:$A,products!E:E,,0)</f>
        <v>22.884999999999998</v>
      </c>
      <c r="O243">
        <f>_xlfn.XLOOKUP($E243,products!$A:$A,products!G:G,,0)</f>
        <v>1.3730999999999998</v>
      </c>
      <c r="P243">
        <f t="shared" si="3"/>
        <v>45.769999999999996</v>
      </c>
    </row>
    <row r="244" spans="1:16" x14ac:dyDescent="0.35">
      <c r="A244" s="2" t="s">
        <v>1854</v>
      </c>
      <c r="B244" s="2">
        <v>1</v>
      </c>
      <c r="C244" s="5">
        <v>43918</v>
      </c>
      <c r="D244" s="2" t="s">
        <v>1855</v>
      </c>
      <c r="E244" t="s">
        <v>6183</v>
      </c>
      <c r="F244" s="2">
        <v>3</v>
      </c>
      <c r="G244" t="str">
        <f>IF(_xlfn.XLOOKUP($D244,customers!$A:$A,customers!B:B," ",0) = 0, "N/A", _xlfn.XLOOKUP($D244,customers!$A:$A,customers!B:B," ",0))</f>
        <v>Sibella Rushbrooke</v>
      </c>
      <c r="H244" t="str">
        <f>IF(_xlfn.XLOOKUP($D244,customers!$A:$A,customers!F:F," ",0) = 0, "N/A", _xlfn.XLOOKUP($D244,customers!$A:$A,customers!F:F," ",0))</f>
        <v>Sacramento</v>
      </c>
      <c r="I244" t="str">
        <f>IF(_xlfn.XLOOKUP($D244,customers!$A:$A,customers!G:G," ",0) = 0, "N/A", _xlfn.XLOOKUP($D244,customers!$A:$A,customers!G:G," ",0))</f>
        <v>United States</v>
      </c>
      <c r="J244" t="str">
        <f>IF(_xlfn.XLOOKUP($D244,customers!$A:$A,customers!I:I," ",0) = 0, "N/A", _xlfn.XLOOKUP($D244,customers!$A:$A,customers!I:I," ",0))</f>
        <v>Yes</v>
      </c>
      <c r="K244" t="str">
        <f>_xlfn.XLOOKUP($E244,products!$A:$A,products!B:B,,0)</f>
        <v>Exc</v>
      </c>
      <c r="L244" t="str">
        <f>_xlfn.XLOOKUP($E244,products!$A:$A,products!C:C,,0)</f>
        <v>D</v>
      </c>
      <c r="M244">
        <f>_xlfn.XLOOKUP($E244,products!$A:$A,products!D:D,,0)</f>
        <v>1</v>
      </c>
      <c r="N244">
        <f>_xlfn.XLOOKUP($E244,products!$A:$A,products!E:E,,0)</f>
        <v>12.15</v>
      </c>
      <c r="O244">
        <f>_xlfn.XLOOKUP($E244,products!$A:$A,products!G:G,,0)</f>
        <v>1.3365</v>
      </c>
      <c r="P244">
        <f t="shared" si="3"/>
        <v>36.450000000000003</v>
      </c>
    </row>
    <row r="245" spans="1:16" x14ac:dyDescent="0.35">
      <c r="A245" s="2" t="s">
        <v>1860</v>
      </c>
      <c r="B245" s="2">
        <v>1</v>
      </c>
      <c r="C245" s="5">
        <v>44114</v>
      </c>
      <c r="D245" s="2" t="s">
        <v>1861</v>
      </c>
      <c r="E245" t="s">
        <v>6144</v>
      </c>
      <c r="F245" s="2">
        <v>4</v>
      </c>
      <c r="G245" t="str">
        <f>IF(_xlfn.XLOOKUP($D245,customers!$A:$A,customers!B:B," ",0) = 0, "N/A", _xlfn.XLOOKUP($D245,customers!$A:$A,customers!B:B," ",0))</f>
        <v>Tammie Drynan</v>
      </c>
      <c r="H245" t="str">
        <f>IF(_xlfn.XLOOKUP($D245,customers!$A:$A,customers!F:F," ",0) = 0, "N/A", _xlfn.XLOOKUP($D245,customers!$A:$A,customers!F:F," ",0))</f>
        <v>Tampa</v>
      </c>
      <c r="I245" t="str">
        <f>IF(_xlfn.XLOOKUP($D245,customers!$A:$A,customers!G:G," ",0) = 0, "N/A", _xlfn.XLOOKUP($D245,customers!$A:$A,customers!G:G," ",0))</f>
        <v>United States</v>
      </c>
      <c r="J245" t="str">
        <f>IF(_xlfn.XLOOKUP($D245,customers!$A:$A,customers!I:I," ",0) = 0, "N/A", _xlfn.XLOOKUP($D245,customers!$A:$A,customers!I:I," ",0))</f>
        <v>Yes</v>
      </c>
      <c r="K245" t="str">
        <f>_xlfn.XLOOKUP($E245,products!$A:$A,products!B:B,,0)</f>
        <v>Exc</v>
      </c>
      <c r="L245" t="str">
        <f>_xlfn.XLOOKUP($E245,products!$A:$A,products!C:C,,0)</f>
        <v>D</v>
      </c>
      <c r="M245">
        <f>_xlfn.XLOOKUP($E245,products!$A:$A,products!D:D,,0)</f>
        <v>0.5</v>
      </c>
      <c r="N245">
        <f>_xlfn.XLOOKUP($E245,products!$A:$A,products!E:E,,0)</f>
        <v>7.29</v>
      </c>
      <c r="O245">
        <f>_xlfn.XLOOKUP($E245,products!$A:$A,products!G:G,,0)</f>
        <v>0.80190000000000006</v>
      </c>
      <c r="P245">
        <f t="shared" si="3"/>
        <v>29.16</v>
      </c>
    </row>
    <row r="246" spans="1:16" x14ac:dyDescent="0.35">
      <c r="A246" s="2" t="s">
        <v>1866</v>
      </c>
      <c r="B246" s="2">
        <v>1</v>
      </c>
      <c r="C246" s="5">
        <v>44702</v>
      </c>
      <c r="D246" s="2" t="s">
        <v>1867</v>
      </c>
      <c r="E246" t="s">
        <v>6181</v>
      </c>
      <c r="F246" s="2">
        <v>4</v>
      </c>
      <c r="G246" t="str">
        <f>IF(_xlfn.XLOOKUP($D246,customers!$A:$A,customers!B:B," ",0) = 0, "N/A", _xlfn.XLOOKUP($D246,customers!$A:$A,customers!B:B," ",0))</f>
        <v>Effie Yurkov</v>
      </c>
      <c r="H246" t="str">
        <f>IF(_xlfn.XLOOKUP($D246,customers!$A:$A,customers!F:F," ",0) = 0, "N/A", _xlfn.XLOOKUP($D246,customers!$A:$A,customers!F:F," ",0))</f>
        <v>Honolulu</v>
      </c>
      <c r="I246" t="str">
        <f>IF(_xlfn.XLOOKUP($D246,customers!$A:$A,customers!G:G," ",0) = 0, "N/A", _xlfn.XLOOKUP($D246,customers!$A:$A,customers!G:G," ",0))</f>
        <v>United States</v>
      </c>
      <c r="J246" t="str">
        <f>IF(_xlfn.XLOOKUP($D246,customers!$A:$A,customers!I:I," ",0) = 0, "N/A", _xlfn.XLOOKUP($D246,customers!$A:$A,customers!I:I," ",0))</f>
        <v>No</v>
      </c>
      <c r="K246" t="str">
        <f>_xlfn.XLOOKUP($E246,products!$A:$A,products!B:B,,0)</f>
        <v>Lib</v>
      </c>
      <c r="L246" t="str">
        <f>_xlfn.XLOOKUP($E246,products!$A:$A,products!C:C,,0)</f>
        <v>M</v>
      </c>
      <c r="M246">
        <f>_xlfn.XLOOKUP($E246,products!$A:$A,products!D:D,,0)</f>
        <v>2.5</v>
      </c>
      <c r="N246">
        <f>_xlfn.XLOOKUP($E246,products!$A:$A,products!E:E,,0)</f>
        <v>33.464999999999996</v>
      </c>
      <c r="O246">
        <f>_xlfn.XLOOKUP($E246,products!$A:$A,products!G:G,,0)</f>
        <v>4.3504499999999995</v>
      </c>
      <c r="P246">
        <f t="shared" si="3"/>
        <v>133.85999999999999</v>
      </c>
    </row>
    <row r="247" spans="1:16" x14ac:dyDescent="0.35">
      <c r="A247" s="2" t="s">
        <v>1872</v>
      </c>
      <c r="B247" s="2">
        <v>1</v>
      </c>
      <c r="C247" s="5">
        <v>43951</v>
      </c>
      <c r="D247" s="2" t="s">
        <v>1873</v>
      </c>
      <c r="E247" t="s">
        <v>6145</v>
      </c>
      <c r="F247" s="2">
        <v>5</v>
      </c>
      <c r="G247" t="str">
        <f>IF(_xlfn.XLOOKUP($D247,customers!$A:$A,customers!B:B," ",0) = 0, "N/A", _xlfn.XLOOKUP($D247,customers!$A:$A,customers!B:B," ",0))</f>
        <v>Lexie Mallan</v>
      </c>
      <c r="H247" t="str">
        <f>IF(_xlfn.XLOOKUP($D247,customers!$A:$A,customers!F:F," ",0) = 0, "N/A", _xlfn.XLOOKUP($D247,customers!$A:$A,customers!F:F," ",0))</f>
        <v>Baton Rouge</v>
      </c>
      <c r="I247" t="str">
        <f>IF(_xlfn.XLOOKUP($D247,customers!$A:$A,customers!G:G," ",0) = 0, "N/A", _xlfn.XLOOKUP($D247,customers!$A:$A,customers!G:G," ",0))</f>
        <v>United States</v>
      </c>
      <c r="J247" t="str">
        <f>IF(_xlfn.XLOOKUP($D247,customers!$A:$A,customers!I:I," ",0) = 0, "N/A", _xlfn.XLOOKUP($D247,customers!$A:$A,customers!I:I," ",0))</f>
        <v>Yes</v>
      </c>
      <c r="K247" t="str">
        <f>_xlfn.XLOOKUP($E247,products!$A:$A,products!B:B,,0)</f>
        <v>Lib</v>
      </c>
      <c r="L247" t="str">
        <f>_xlfn.XLOOKUP($E247,products!$A:$A,products!C:C,,0)</f>
        <v>L</v>
      </c>
      <c r="M247">
        <f>_xlfn.XLOOKUP($E247,products!$A:$A,products!D:D,,0)</f>
        <v>0.2</v>
      </c>
      <c r="N247">
        <f>_xlfn.XLOOKUP($E247,products!$A:$A,products!E:E,,0)</f>
        <v>4.7549999999999999</v>
      </c>
      <c r="O247">
        <f>_xlfn.XLOOKUP($E247,products!$A:$A,products!G:G,,0)</f>
        <v>0.61814999999999998</v>
      </c>
      <c r="P247">
        <f t="shared" si="3"/>
        <v>23.774999999999999</v>
      </c>
    </row>
    <row r="248" spans="1:16" x14ac:dyDescent="0.35">
      <c r="A248" s="2" t="s">
        <v>1878</v>
      </c>
      <c r="B248" s="2">
        <v>1</v>
      </c>
      <c r="C248" s="5">
        <v>44542</v>
      </c>
      <c r="D248" s="2" t="s">
        <v>1879</v>
      </c>
      <c r="E248" t="s">
        <v>6143</v>
      </c>
      <c r="F248" s="2">
        <v>3</v>
      </c>
      <c r="G248" t="str">
        <f>IF(_xlfn.XLOOKUP($D248,customers!$A:$A,customers!B:B," ",0) = 0, "N/A", _xlfn.XLOOKUP($D248,customers!$A:$A,customers!B:B," ",0))</f>
        <v>Georgena Bentjens</v>
      </c>
      <c r="H248" t="str">
        <f>IF(_xlfn.XLOOKUP($D248,customers!$A:$A,customers!F:F," ",0) = 0, "N/A", _xlfn.XLOOKUP($D248,customers!$A:$A,customers!F:F," ",0))</f>
        <v>Newbiggin</v>
      </c>
      <c r="I248" t="str">
        <f>IF(_xlfn.XLOOKUP($D248,customers!$A:$A,customers!G:G," ",0) = 0, "N/A", _xlfn.XLOOKUP($D248,customers!$A:$A,customers!G:G," ",0))</f>
        <v>United Kingdom</v>
      </c>
      <c r="J248" t="str">
        <f>IF(_xlfn.XLOOKUP($D248,customers!$A:$A,customers!I:I," ",0) = 0, "N/A", _xlfn.XLOOKUP($D248,customers!$A:$A,customers!I:I," ",0))</f>
        <v>No</v>
      </c>
      <c r="K248" t="str">
        <f>_xlfn.XLOOKUP($E248,products!$A:$A,products!B:B,,0)</f>
        <v>Lib</v>
      </c>
      <c r="L248" t="str">
        <f>_xlfn.XLOOKUP($E248,products!$A:$A,products!C:C,,0)</f>
        <v>D</v>
      </c>
      <c r="M248">
        <f>_xlfn.XLOOKUP($E248,products!$A:$A,products!D:D,,0)</f>
        <v>1</v>
      </c>
      <c r="N248">
        <f>_xlfn.XLOOKUP($E248,products!$A:$A,products!E:E,,0)</f>
        <v>12.95</v>
      </c>
      <c r="O248">
        <f>_xlfn.XLOOKUP($E248,products!$A:$A,products!G:G,,0)</f>
        <v>1.6835</v>
      </c>
      <c r="P248">
        <f t="shared" si="3"/>
        <v>38.849999999999994</v>
      </c>
    </row>
    <row r="249" spans="1:16" x14ac:dyDescent="0.35">
      <c r="A249" s="2" t="s">
        <v>1884</v>
      </c>
      <c r="B249" s="2">
        <v>1</v>
      </c>
      <c r="C249" s="5">
        <v>44131</v>
      </c>
      <c r="D249" s="2" t="s">
        <v>1885</v>
      </c>
      <c r="E249" t="s">
        <v>6178</v>
      </c>
      <c r="F249" s="2">
        <v>6</v>
      </c>
      <c r="G249" t="str">
        <f>IF(_xlfn.XLOOKUP($D249,customers!$A:$A,customers!B:B," ",0) = 0, "N/A", _xlfn.XLOOKUP($D249,customers!$A:$A,customers!B:B," ",0))</f>
        <v>Delmar Beasant</v>
      </c>
      <c r="H249" t="str">
        <f>IF(_xlfn.XLOOKUP($D249,customers!$A:$A,customers!F:F," ",0) = 0, "N/A", _xlfn.XLOOKUP($D249,customers!$A:$A,customers!F:F," ",0))</f>
        <v>Kilkenny</v>
      </c>
      <c r="I249" t="str">
        <f>IF(_xlfn.XLOOKUP($D249,customers!$A:$A,customers!G:G," ",0) = 0, "N/A", _xlfn.XLOOKUP($D249,customers!$A:$A,customers!G:G," ",0))</f>
        <v>Ireland</v>
      </c>
      <c r="J249" t="str">
        <f>IF(_xlfn.XLOOKUP($D249,customers!$A:$A,customers!I:I," ",0) = 0, "N/A", _xlfn.XLOOKUP($D249,customers!$A:$A,customers!I:I," ",0))</f>
        <v>Yes</v>
      </c>
      <c r="K249" t="str">
        <f>_xlfn.XLOOKUP($E249,products!$A:$A,products!B:B,,0)</f>
        <v>Rob</v>
      </c>
      <c r="L249" t="str">
        <f>_xlfn.XLOOKUP($E249,products!$A:$A,products!C:C,,0)</f>
        <v>L</v>
      </c>
      <c r="M249">
        <f>_xlfn.XLOOKUP($E249,products!$A:$A,products!D:D,,0)</f>
        <v>0.2</v>
      </c>
      <c r="N249">
        <f>_xlfn.XLOOKUP($E249,products!$A:$A,products!E:E,,0)</f>
        <v>3.5849999999999995</v>
      </c>
      <c r="O249">
        <f>_xlfn.XLOOKUP($E249,products!$A:$A,products!G:G,,0)</f>
        <v>0.21509999999999996</v>
      </c>
      <c r="P249">
        <f t="shared" si="3"/>
        <v>21.509999999999998</v>
      </c>
    </row>
    <row r="250" spans="1:16" x14ac:dyDescent="0.35">
      <c r="A250" s="2" t="s">
        <v>1889</v>
      </c>
      <c r="B250" s="2">
        <v>1</v>
      </c>
      <c r="C250" s="5">
        <v>44019</v>
      </c>
      <c r="D250" s="2" t="s">
        <v>1890</v>
      </c>
      <c r="E250" t="s">
        <v>6147</v>
      </c>
      <c r="F250" s="2">
        <v>1</v>
      </c>
      <c r="G250" t="str">
        <f>IF(_xlfn.XLOOKUP($D250,customers!$A:$A,customers!B:B," ",0) = 0, "N/A", _xlfn.XLOOKUP($D250,customers!$A:$A,customers!B:B," ",0))</f>
        <v>Lyn Entwistle</v>
      </c>
      <c r="H250" t="str">
        <f>IF(_xlfn.XLOOKUP($D250,customers!$A:$A,customers!F:F," ",0) = 0, "N/A", _xlfn.XLOOKUP($D250,customers!$A:$A,customers!F:F," ",0))</f>
        <v>Minneapolis</v>
      </c>
      <c r="I250" t="str">
        <f>IF(_xlfn.XLOOKUP($D250,customers!$A:$A,customers!G:G," ",0) = 0, "N/A", _xlfn.XLOOKUP($D250,customers!$A:$A,customers!G:G," ",0))</f>
        <v>United States</v>
      </c>
      <c r="J250" t="str">
        <f>IF(_xlfn.XLOOKUP($D250,customers!$A:$A,customers!I:I," ",0) = 0, "N/A", _xlfn.XLOOKUP($D250,customers!$A:$A,customers!I:I," ",0))</f>
        <v>Yes</v>
      </c>
      <c r="K250" t="str">
        <f>_xlfn.XLOOKUP($E250,products!$A:$A,products!B:B,,0)</f>
        <v>Ara</v>
      </c>
      <c r="L250" t="str">
        <f>_xlfn.XLOOKUP($E250,products!$A:$A,products!C:C,,0)</f>
        <v>D</v>
      </c>
      <c r="M250">
        <f>_xlfn.XLOOKUP($E250,products!$A:$A,products!D:D,,0)</f>
        <v>1</v>
      </c>
      <c r="N250">
        <f>_xlfn.XLOOKUP($E250,products!$A:$A,products!E:E,,0)</f>
        <v>9.9499999999999993</v>
      </c>
      <c r="O250">
        <f>_xlfn.XLOOKUP($E250,products!$A:$A,products!G:G,,0)</f>
        <v>0.89549999999999985</v>
      </c>
      <c r="P250">
        <f t="shared" si="3"/>
        <v>9.9499999999999993</v>
      </c>
    </row>
    <row r="251" spans="1:16" x14ac:dyDescent="0.35">
      <c r="A251" s="2" t="s">
        <v>1895</v>
      </c>
      <c r="B251" s="2">
        <v>1</v>
      </c>
      <c r="C251" s="5">
        <v>43861</v>
      </c>
      <c r="D251" s="2" t="s">
        <v>1935</v>
      </c>
      <c r="E251" t="s">
        <v>6170</v>
      </c>
      <c r="F251" s="2">
        <v>1</v>
      </c>
      <c r="G251" t="str">
        <f>IF(_xlfn.XLOOKUP($D251,customers!$A:$A,customers!B:B," ",0) = 0, "N/A", _xlfn.XLOOKUP($D251,customers!$A:$A,customers!B:B," ",0))</f>
        <v>Zacharias Kiffe</v>
      </c>
      <c r="H251" t="str">
        <f>IF(_xlfn.XLOOKUP($D251,customers!$A:$A,customers!F:F," ",0) = 0, "N/A", _xlfn.XLOOKUP($D251,customers!$A:$A,customers!F:F," ",0))</f>
        <v>Milwaukee</v>
      </c>
      <c r="I251" t="str">
        <f>IF(_xlfn.XLOOKUP($D251,customers!$A:$A,customers!G:G," ",0) = 0, "N/A", _xlfn.XLOOKUP($D251,customers!$A:$A,customers!G:G," ",0))</f>
        <v>United States</v>
      </c>
      <c r="J251" t="str">
        <f>IF(_xlfn.XLOOKUP($D251,customers!$A:$A,customers!I:I," ",0) = 0, "N/A", _xlfn.XLOOKUP($D251,customers!$A:$A,customers!I:I," ",0))</f>
        <v>Yes</v>
      </c>
      <c r="K251" t="str">
        <f>_xlfn.XLOOKUP($E251,products!$A:$A,products!B:B,,0)</f>
        <v>Lib</v>
      </c>
      <c r="L251" t="str">
        <f>_xlfn.XLOOKUP($E251,products!$A:$A,products!C:C,,0)</f>
        <v>L</v>
      </c>
      <c r="M251">
        <f>_xlfn.XLOOKUP($E251,products!$A:$A,products!D:D,,0)</f>
        <v>1</v>
      </c>
      <c r="N251">
        <f>_xlfn.XLOOKUP($E251,products!$A:$A,products!E:E,,0)</f>
        <v>15.85</v>
      </c>
      <c r="O251">
        <f>_xlfn.XLOOKUP($E251,products!$A:$A,products!G:G,,0)</f>
        <v>2.0605000000000002</v>
      </c>
      <c r="P251">
        <f t="shared" si="3"/>
        <v>15.85</v>
      </c>
    </row>
    <row r="252" spans="1:16" x14ac:dyDescent="0.35">
      <c r="A252" s="2" t="s">
        <v>1900</v>
      </c>
      <c r="B252" s="2">
        <v>1</v>
      </c>
      <c r="C252" s="5">
        <v>43879</v>
      </c>
      <c r="D252" s="2" t="s">
        <v>1901</v>
      </c>
      <c r="E252" t="s">
        <v>6174</v>
      </c>
      <c r="F252" s="2">
        <v>1</v>
      </c>
      <c r="G252" t="str">
        <f>IF(_xlfn.XLOOKUP($D252,customers!$A:$A,customers!B:B," ",0) = 0, "N/A", _xlfn.XLOOKUP($D252,customers!$A:$A,customers!B:B," ",0))</f>
        <v>Mercedes Acott</v>
      </c>
      <c r="H252" t="str">
        <f>IF(_xlfn.XLOOKUP($D252,customers!$A:$A,customers!F:F," ",0) = 0, "N/A", _xlfn.XLOOKUP($D252,customers!$A:$A,customers!F:F," ",0))</f>
        <v>Charlotte</v>
      </c>
      <c r="I252" t="str">
        <f>IF(_xlfn.XLOOKUP($D252,customers!$A:$A,customers!G:G," ",0) = 0, "N/A", _xlfn.XLOOKUP($D252,customers!$A:$A,customers!G:G," ",0))</f>
        <v>United States</v>
      </c>
      <c r="J252" t="str">
        <f>IF(_xlfn.XLOOKUP($D252,customers!$A:$A,customers!I:I," ",0) = 0, "N/A", _xlfn.XLOOKUP($D252,customers!$A:$A,customers!I:I," ",0))</f>
        <v>Yes</v>
      </c>
      <c r="K252" t="str">
        <f>_xlfn.XLOOKUP($E252,products!$A:$A,products!B:B,,0)</f>
        <v>Rob</v>
      </c>
      <c r="L252" t="str">
        <f>_xlfn.XLOOKUP($E252,products!$A:$A,products!C:C,,0)</f>
        <v>M</v>
      </c>
      <c r="M252">
        <f>_xlfn.XLOOKUP($E252,products!$A:$A,products!D:D,,0)</f>
        <v>0.2</v>
      </c>
      <c r="N252">
        <f>_xlfn.XLOOKUP($E252,products!$A:$A,products!E:E,,0)</f>
        <v>2.9849999999999999</v>
      </c>
      <c r="O252">
        <f>_xlfn.XLOOKUP($E252,products!$A:$A,products!G:G,,0)</f>
        <v>0.17909999999999998</v>
      </c>
      <c r="P252">
        <f t="shared" si="3"/>
        <v>2.9849999999999999</v>
      </c>
    </row>
    <row r="253" spans="1:16" x14ac:dyDescent="0.35">
      <c r="A253" s="2" t="s">
        <v>1906</v>
      </c>
      <c r="B253" s="2">
        <v>1</v>
      </c>
      <c r="C253" s="5">
        <v>44360</v>
      </c>
      <c r="D253" s="2" t="s">
        <v>1907</v>
      </c>
      <c r="E253" t="s">
        <v>6141</v>
      </c>
      <c r="F253" s="2">
        <v>5</v>
      </c>
      <c r="G253" t="str">
        <f>IF(_xlfn.XLOOKUP($D253,customers!$A:$A,customers!B:B," ",0) = 0, "N/A", _xlfn.XLOOKUP($D253,customers!$A:$A,customers!B:B," ",0))</f>
        <v>Connor Heaviside</v>
      </c>
      <c r="H253" t="str">
        <f>IF(_xlfn.XLOOKUP($D253,customers!$A:$A,customers!F:F," ",0) = 0, "N/A", _xlfn.XLOOKUP($D253,customers!$A:$A,customers!F:F," ",0))</f>
        <v>Phoenix</v>
      </c>
      <c r="I253" t="str">
        <f>IF(_xlfn.XLOOKUP($D253,customers!$A:$A,customers!G:G," ",0) = 0, "N/A", _xlfn.XLOOKUP($D253,customers!$A:$A,customers!G:G," ",0))</f>
        <v>United States</v>
      </c>
      <c r="J253" t="str">
        <f>IF(_xlfn.XLOOKUP($D253,customers!$A:$A,customers!I:I," ",0) = 0, "N/A", _xlfn.XLOOKUP($D253,customers!$A:$A,customers!I:I," ",0))</f>
        <v>Yes</v>
      </c>
      <c r="K253" t="str">
        <f>_xlfn.XLOOKUP($E253,products!$A:$A,products!B:B,,0)</f>
        <v>Exc</v>
      </c>
      <c r="L253" t="str">
        <f>_xlfn.XLOOKUP($E253,products!$A:$A,products!C:C,,0)</f>
        <v>M</v>
      </c>
      <c r="M253">
        <f>_xlfn.XLOOKUP($E253,products!$A:$A,products!D:D,,0)</f>
        <v>1</v>
      </c>
      <c r="N253">
        <f>_xlfn.XLOOKUP($E253,products!$A:$A,products!E:E,,0)</f>
        <v>13.75</v>
      </c>
      <c r="O253">
        <f>_xlfn.XLOOKUP($E253,products!$A:$A,products!G:G,,0)</f>
        <v>1.5125</v>
      </c>
      <c r="P253">
        <f t="shared" si="3"/>
        <v>68.75</v>
      </c>
    </row>
    <row r="254" spans="1:16" x14ac:dyDescent="0.35">
      <c r="A254" s="2" t="s">
        <v>1912</v>
      </c>
      <c r="B254" s="2">
        <v>1</v>
      </c>
      <c r="C254" s="5">
        <v>44779</v>
      </c>
      <c r="D254" s="2" t="s">
        <v>1913</v>
      </c>
      <c r="E254" t="s">
        <v>6147</v>
      </c>
      <c r="F254" s="2">
        <v>3</v>
      </c>
      <c r="G254" t="str">
        <f>IF(_xlfn.XLOOKUP($D254,customers!$A:$A,customers!B:B," ",0) = 0, "N/A", _xlfn.XLOOKUP($D254,customers!$A:$A,customers!B:B," ",0))</f>
        <v>Devy Bulbrook</v>
      </c>
      <c r="H254" t="str">
        <f>IF(_xlfn.XLOOKUP($D254,customers!$A:$A,customers!F:F," ",0) = 0, "N/A", _xlfn.XLOOKUP($D254,customers!$A:$A,customers!F:F," ",0))</f>
        <v>Jamaica</v>
      </c>
      <c r="I254" t="str">
        <f>IF(_xlfn.XLOOKUP($D254,customers!$A:$A,customers!G:G," ",0) = 0, "N/A", _xlfn.XLOOKUP($D254,customers!$A:$A,customers!G:G," ",0))</f>
        <v>United States</v>
      </c>
      <c r="J254" t="str">
        <f>IF(_xlfn.XLOOKUP($D254,customers!$A:$A,customers!I:I," ",0) = 0, "N/A", _xlfn.XLOOKUP($D254,customers!$A:$A,customers!I:I," ",0))</f>
        <v>No</v>
      </c>
      <c r="K254" t="str">
        <f>_xlfn.XLOOKUP($E254,products!$A:$A,products!B:B,,0)</f>
        <v>Ara</v>
      </c>
      <c r="L254" t="str">
        <f>_xlfn.XLOOKUP($E254,products!$A:$A,products!C:C,,0)</f>
        <v>D</v>
      </c>
      <c r="M254">
        <f>_xlfn.XLOOKUP($E254,products!$A:$A,products!D:D,,0)</f>
        <v>1</v>
      </c>
      <c r="N254">
        <f>_xlfn.XLOOKUP($E254,products!$A:$A,products!E:E,,0)</f>
        <v>9.9499999999999993</v>
      </c>
      <c r="O254">
        <f>_xlfn.XLOOKUP($E254,products!$A:$A,products!G:G,,0)</f>
        <v>0.89549999999999985</v>
      </c>
      <c r="P254">
        <f t="shared" si="3"/>
        <v>29.849999999999998</v>
      </c>
    </row>
    <row r="255" spans="1:16" x14ac:dyDescent="0.35">
      <c r="A255" s="2" t="s">
        <v>1917</v>
      </c>
      <c r="B255" s="2">
        <v>1</v>
      </c>
      <c r="C255" s="5">
        <v>44523</v>
      </c>
      <c r="D255" s="2" t="s">
        <v>1918</v>
      </c>
      <c r="E255" t="s">
        <v>6162</v>
      </c>
      <c r="F255" s="2">
        <v>4</v>
      </c>
      <c r="G255" t="str">
        <f>IF(_xlfn.XLOOKUP($D255,customers!$A:$A,customers!B:B," ",0) = 0, "N/A", _xlfn.XLOOKUP($D255,customers!$A:$A,customers!B:B," ",0))</f>
        <v>Leia Kernan</v>
      </c>
      <c r="H255" t="str">
        <f>IF(_xlfn.XLOOKUP($D255,customers!$A:$A,customers!F:F," ",0) = 0, "N/A", _xlfn.XLOOKUP($D255,customers!$A:$A,customers!F:F," ",0))</f>
        <v>Champaign</v>
      </c>
      <c r="I255" t="str">
        <f>IF(_xlfn.XLOOKUP($D255,customers!$A:$A,customers!G:G," ",0) = 0, "N/A", _xlfn.XLOOKUP($D255,customers!$A:$A,customers!G:G," ",0))</f>
        <v>United States</v>
      </c>
      <c r="J255" t="str">
        <f>IF(_xlfn.XLOOKUP($D255,customers!$A:$A,customers!I:I," ",0) = 0, "N/A", _xlfn.XLOOKUP($D255,customers!$A:$A,customers!I:I," ",0))</f>
        <v>No</v>
      </c>
      <c r="K255" t="str">
        <f>_xlfn.XLOOKUP($E255,products!$A:$A,products!B:B,,0)</f>
        <v>Lib</v>
      </c>
      <c r="L255" t="str">
        <f>_xlfn.XLOOKUP($E255,products!$A:$A,products!C:C,,0)</f>
        <v>M</v>
      </c>
      <c r="M255">
        <f>_xlfn.XLOOKUP($E255,products!$A:$A,products!D:D,,0)</f>
        <v>1</v>
      </c>
      <c r="N255">
        <f>_xlfn.XLOOKUP($E255,products!$A:$A,products!E:E,,0)</f>
        <v>14.55</v>
      </c>
      <c r="O255">
        <f>_xlfn.XLOOKUP($E255,products!$A:$A,products!G:G,,0)</f>
        <v>1.8915000000000002</v>
      </c>
      <c r="P255">
        <f t="shared" si="3"/>
        <v>58.2</v>
      </c>
    </row>
    <row r="256" spans="1:16" x14ac:dyDescent="0.35">
      <c r="A256" s="2" t="s">
        <v>1923</v>
      </c>
      <c r="B256" s="2">
        <v>1</v>
      </c>
      <c r="C256" s="5">
        <v>44482</v>
      </c>
      <c r="D256" s="2" t="s">
        <v>1924</v>
      </c>
      <c r="E256" t="s">
        <v>6173</v>
      </c>
      <c r="F256" s="2">
        <v>4</v>
      </c>
      <c r="G256" t="str">
        <f>IF(_xlfn.XLOOKUP($D256,customers!$A:$A,customers!B:B," ",0) = 0, "N/A", _xlfn.XLOOKUP($D256,customers!$A:$A,customers!B:B," ",0))</f>
        <v>Rosaline McLae</v>
      </c>
      <c r="H256" t="str">
        <f>IF(_xlfn.XLOOKUP($D256,customers!$A:$A,customers!F:F," ",0) = 0, "N/A", _xlfn.XLOOKUP($D256,customers!$A:$A,customers!F:F," ",0))</f>
        <v>Swindon</v>
      </c>
      <c r="I256" t="str">
        <f>IF(_xlfn.XLOOKUP($D256,customers!$A:$A,customers!G:G," ",0) = 0, "N/A", _xlfn.XLOOKUP($D256,customers!$A:$A,customers!G:G," ",0))</f>
        <v>United Kingdom</v>
      </c>
      <c r="J256" t="str">
        <f>IF(_xlfn.XLOOKUP($D256,customers!$A:$A,customers!I:I," ",0) = 0, "N/A", _xlfn.XLOOKUP($D256,customers!$A:$A,customers!I:I," ",0))</f>
        <v>No</v>
      </c>
      <c r="K256" t="str">
        <f>_xlfn.XLOOKUP($E256,products!$A:$A,products!B:B,,0)</f>
        <v>Rob</v>
      </c>
      <c r="L256" t="str">
        <f>_xlfn.XLOOKUP($E256,products!$A:$A,products!C:C,,0)</f>
        <v>L</v>
      </c>
      <c r="M256">
        <f>_xlfn.XLOOKUP($E256,products!$A:$A,products!D:D,,0)</f>
        <v>0.5</v>
      </c>
      <c r="N256">
        <f>_xlfn.XLOOKUP($E256,products!$A:$A,products!E:E,,0)</f>
        <v>7.169999999999999</v>
      </c>
      <c r="O256">
        <f>_xlfn.XLOOKUP($E256,products!$A:$A,products!G:G,,0)</f>
        <v>0.43019999999999992</v>
      </c>
      <c r="P256">
        <f t="shared" si="3"/>
        <v>28.679999999999996</v>
      </c>
    </row>
    <row r="257" spans="1:16" x14ac:dyDescent="0.35">
      <c r="A257" s="2" t="s">
        <v>1928</v>
      </c>
      <c r="B257" s="2">
        <v>1</v>
      </c>
      <c r="C257" s="5">
        <v>44439</v>
      </c>
      <c r="D257" s="2" t="s">
        <v>1929</v>
      </c>
      <c r="E257" t="s">
        <v>6173</v>
      </c>
      <c r="F257" s="2">
        <v>3</v>
      </c>
      <c r="G257" t="str">
        <f>IF(_xlfn.XLOOKUP($D257,customers!$A:$A,customers!B:B," ",0) = 0, "N/A", _xlfn.XLOOKUP($D257,customers!$A:$A,customers!B:B," ",0))</f>
        <v>Cleve Blowfelde</v>
      </c>
      <c r="H257" t="str">
        <f>IF(_xlfn.XLOOKUP($D257,customers!$A:$A,customers!F:F," ",0) = 0, "N/A", _xlfn.XLOOKUP($D257,customers!$A:$A,customers!F:F," ",0))</f>
        <v>Tucson</v>
      </c>
      <c r="I257" t="str">
        <f>IF(_xlfn.XLOOKUP($D257,customers!$A:$A,customers!G:G," ",0) = 0, "N/A", _xlfn.XLOOKUP($D257,customers!$A:$A,customers!G:G," ",0))</f>
        <v>United States</v>
      </c>
      <c r="J257" t="str">
        <f>IF(_xlfn.XLOOKUP($D257,customers!$A:$A,customers!I:I," ",0) = 0, "N/A", _xlfn.XLOOKUP($D257,customers!$A:$A,customers!I:I," ",0))</f>
        <v>No</v>
      </c>
      <c r="K257" t="str">
        <f>_xlfn.XLOOKUP($E257,products!$A:$A,products!B:B,,0)</f>
        <v>Rob</v>
      </c>
      <c r="L257" t="str">
        <f>_xlfn.XLOOKUP($E257,products!$A:$A,products!C:C,,0)</f>
        <v>L</v>
      </c>
      <c r="M257">
        <f>_xlfn.XLOOKUP($E257,products!$A:$A,products!D:D,,0)</f>
        <v>0.5</v>
      </c>
      <c r="N257">
        <f>_xlfn.XLOOKUP($E257,products!$A:$A,products!E:E,,0)</f>
        <v>7.169999999999999</v>
      </c>
      <c r="O257">
        <f>_xlfn.XLOOKUP($E257,products!$A:$A,products!G:G,,0)</f>
        <v>0.43019999999999992</v>
      </c>
      <c r="P257">
        <f t="shared" si="3"/>
        <v>21.509999999999998</v>
      </c>
    </row>
    <row r="258" spans="1:16" x14ac:dyDescent="0.35">
      <c r="A258" s="2" t="s">
        <v>1934</v>
      </c>
      <c r="B258" s="2">
        <v>1</v>
      </c>
      <c r="C258" s="5">
        <v>43846</v>
      </c>
      <c r="D258" s="2" t="s">
        <v>1935</v>
      </c>
      <c r="E258" t="s">
        <v>6160</v>
      </c>
      <c r="F258" s="2">
        <v>2</v>
      </c>
      <c r="G258" t="str">
        <f>IF(_xlfn.XLOOKUP($D258,customers!$A:$A,customers!B:B," ",0) = 0, "N/A", _xlfn.XLOOKUP($D258,customers!$A:$A,customers!B:B," ",0))</f>
        <v>Zacharias Kiffe</v>
      </c>
      <c r="H258" t="str">
        <f>IF(_xlfn.XLOOKUP($D258,customers!$A:$A,customers!F:F," ",0) = 0, "N/A", _xlfn.XLOOKUP($D258,customers!$A:$A,customers!F:F," ",0))</f>
        <v>Milwaukee</v>
      </c>
      <c r="I258" t="str">
        <f>IF(_xlfn.XLOOKUP($D258,customers!$A:$A,customers!G:G," ",0) = 0, "N/A", _xlfn.XLOOKUP($D258,customers!$A:$A,customers!G:G," ",0))</f>
        <v>United States</v>
      </c>
      <c r="J258" t="str">
        <f>IF(_xlfn.XLOOKUP($D258,customers!$A:$A,customers!I:I," ",0) = 0, "N/A", _xlfn.XLOOKUP($D258,customers!$A:$A,customers!I:I," ",0))</f>
        <v>Yes</v>
      </c>
      <c r="K258" t="str">
        <f>_xlfn.XLOOKUP($E258,products!$A:$A,products!B:B,,0)</f>
        <v>Lib</v>
      </c>
      <c r="L258" t="str">
        <f>_xlfn.XLOOKUP($E258,products!$A:$A,products!C:C,,0)</f>
        <v>M</v>
      </c>
      <c r="M258">
        <f>_xlfn.XLOOKUP($E258,products!$A:$A,products!D:D,,0)</f>
        <v>0.5</v>
      </c>
      <c r="N258">
        <f>_xlfn.XLOOKUP($E258,products!$A:$A,products!E:E,,0)</f>
        <v>8.73</v>
      </c>
      <c r="O258">
        <f>_xlfn.XLOOKUP($E258,products!$A:$A,products!G:G,,0)</f>
        <v>1.1349</v>
      </c>
      <c r="P258">
        <f t="shared" ref="P258:P321" si="4">N258*F258</f>
        <v>17.46</v>
      </c>
    </row>
    <row r="259" spans="1:16" x14ac:dyDescent="0.35">
      <c r="A259" s="2" t="s">
        <v>1940</v>
      </c>
      <c r="B259" s="2">
        <v>1</v>
      </c>
      <c r="C259" s="5">
        <v>44676</v>
      </c>
      <c r="D259" s="2" t="s">
        <v>1941</v>
      </c>
      <c r="E259" t="s">
        <v>6185</v>
      </c>
      <c r="F259" s="2">
        <v>1</v>
      </c>
      <c r="G259" t="str">
        <f>IF(_xlfn.XLOOKUP($D259,customers!$A:$A,customers!B:B," ",0) = 0, "N/A", _xlfn.XLOOKUP($D259,customers!$A:$A,customers!B:B," ",0))</f>
        <v>Denyse O'Calleran</v>
      </c>
      <c r="H259" t="str">
        <f>IF(_xlfn.XLOOKUP($D259,customers!$A:$A,customers!F:F," ",0) = 0, "N/A", _xlfn.XLOOKUP($D259,customers!$A:$A,customers!F:F," ",0))</f>
        <v>Pompano Beach</v>
      </c>
      <c r="I259" t="str">
        <f>IF(_xlfn.XLOOKUP($D259,customers!$A:$A,customers!G:G," ",0) = 0, "N/A", _xlfn.XLOOKUP($D259,customers!$A:$A,customers!G:G," ",0))</f>
        <v>United States</v>
      </c>
      <c r="J259" t="str">
        <f>IF(_xlfn.XLOOKUP($D259,customers!$A:$A,customers!I:I," ",0) = 0, "N/A", _xlfn.XLOOKUP($D259,customers!$A:$A,customers!I:I," ",0))</f>
        <v>Yes</v>
      </c>
      <c r="K259" t="str">
        <f>_xlfn.XLOOKUP($E259,products!$A:$A,products!B:B,,0)</f>
        <v>Exc</v>
      </c>
      <c r="L259" t="str">
        <f>_xlfn.XLOOKUP($E259,products!$A:$A,products!C:C,,0)</f>
        <v>D</v>
      </c>
      <c r="M259">
        <f>_xlfn.XLOOKUP($E259,products!$A:$A,products!D:D,,0)</f>
        <v>2.5</v>
      </c>
      <c r="N259">
        <f>_xlfn.XLOOKUP($E259,products!$A:$A,products!E:E,,0)</f>
        <v>27.945</v>
      </c>
      <c r="O259">
        <f>_xlfn.XLOOKUP($E259,products!$A:$A,products!G:G,,0)</f>
        <v>3.07395</v>
      </c>
      <c r="P259">
        <f t="shared" si="4"/>
        <v>27.945</v>
      </c>
    </row>
    <row r="260" spans="1:16" x14ac:dyDescent="0.35">
      <c r="A260" s="2" t="s">
        <v>1946</v>
      </c>
      <c r="B260" s="2">
        <v>1</v>
      </c>
      <c r="C260" s="5">
        <v>44513</v>
      </c>
      <c r="D260" s="2" t="s">
        <v>1947</v>
      </c>
      <c r="E260" t="s">
        <v>6185</v>
      </c>
      <c r="F260" s="2">
        <v>5</v>
      </c>
      <c r="G260" t="str">
        <f>IF(_xlfn.XLOOKUP($D260,customers!$A:$A,customers!B:B," ",0) = 0, "N/A", _xlfn.XLOOKUP($D260,customers!$A:$A,customers!B:B," ",0))</f>
        <v>Cobby Cromwell</v>
      </c>
      <c r="H260" t="str">
        <f>IF(_xlfn.XLOOKUP($D260,customers!$A:$A,customers!F:F," ",0) = 0, "N/A", _xlfn.XLOOKUP($D260,customers!$A:$A,customers!F:F," ",0))</f>
        <v>Whittier</v>
      </c>
      <c r="I260" t="str">
        <f>IF(_xlfn.XLOOKUP($D260,customers!$A:$A,customers!G:G," ",0) = 0, "N/A", _xlfn.XLOOKUP($D260,customers!$A:$A,customers!G:G," ",0))</f>
        <v>United States</v>
      </c>
      <c r="J260" t="str">
        <f>IF(_xlfn.XLOOKUP($D260,customers!$A:$A,customers!I:I," ",0) = 0, "N/A", _xlfn.XLOOKUP($D260,customers!$A:$A,customers!I:I," ",0))</f>
        <v>No</v>
      </c>
      <c r="K260" t="str">
        <f>_xlfn.XLOOKUP($E260,products!$A:$A,products!B:B,,0)</f>
        <v>Exc</v>
      </c>
      <c r="L260" t="str">
        <f>_xlfn.XLOOKUP($E260,products!$A:$A,products!C:C,,0)</f>
        <v>D</v>
      </c>
      <c r="M260">
        <f>_xlfn.XLOOKUP($E260,products!$A:$A,products!D:D,,0)</f>
        <v>2.5</v>
      </c>
      <c r="N260">
        <f>_xlfn.XLOOKUP($E260,products!$A:$A,products!E:E,,0)</f>
        <v>27.945</v>
      </c>
      <c r="O260">
        <f>_xlfn.XLOOKUP($E260,products!$A:$A,products!G:G,,0)</f>
        <v>3.07395</v>
      </c>
      <c r="P260">
        <f t="shared" si="4"/>
        <v>139.72499999999999</v>
      </c>
    </row>
    <row r="261" spans="1:16" x14ac:dyDescent="0.35">
      <c r="A261" s="2" t="s">
        <v>1952</v>
      </c>
      <c r="B261" s="2">
        <v>1</v>
      </c>
      <c r="C261" s="5">
        <v>44355</v>
      </c>
      <c r="D261" s="2" t="s">
        <v>1953</v>
      </c>
      <c r="E261" t="s">
        <v>6174</v>
      </c>
      <c r="F261" s="2">
        <v>2</v>
      </c>
      <c r="G261" t="str">
        <f>IF(_xlfn.XLOOKUP($D261,customers!$A:$A,customers!B:B," ",0) = 0, "N/A", _xlfn.XLOOKUP($D261,customers!$A:$A,customers!B:B," ",0))</f>
        <v>Irv Hay</v>
      </c>
      <c r="H261" t="str">
        <f>IF(_xlfn.XLOOKUP($D261,customers!$A:$A,customers!F:F," ",0) = 0, "N/A", _xlfn.XLOOKUP($D261,customers!$A:$A,customers!F:F," ",0))</f>
        <v>Sheffield</v>
      </c>
      <c r="I261" t="str">
        <f>IF(_xlfn.XLOOKUP($D261,customers!$A:$A,customers!G:G," ",0) = 0, "N/A", _xlfn.XLOOKUP($D261,customers!$A:$A,customers!G:G," ",0))</f>
        <v>United Kingdom</v>
      </c>
      <c r="J261" t="str">
        <f>IF(_xlfn.XLOOKUP($D261,customers!$A:$A,customers!I:I," ",0) = 0, "N/A", _xlfn.XLOOKUP($D261,customers!$A:$A,customers!I:I," ",0))</f>
        <v>No</v>
      </c>
      <c r="K261" t="str">
        <f>_xlfn.XLOOKUP($E261,products!$A:$A,products!B:B,,0)</f>
        <v>Rob</v>
      </c>
      <c r="L261" t="str">
        <f>_xlfn.XLOOKUP($E261,products!$A:$A,products!C:C,,0)</f>
        <v>M</v>
      </c>
      <c r="M261">
        <f>_xlfn.XLOOKUP($E261,products!$A:$A,products!D:D,,0)</f>
        <v>0.2</v>
      </c>
      <c r="N261">
        <f>_xlfn.XLOOKUP($E261,products!$A:$A,products!E:E,,0)</f>
        <v>2.9849999999999999</v>
      </c>
      <c r="O261">
        <f>_xlfn.XLOOKUP($E261,products!$A:$A,products!G:G,,0)</f>
        <v>0.17909999999999998</v>
      </c>
      <c r="P261">
        <f t="shared" si="4"/>
        <v>5.97</v>
      </c>
    </row>
    <row r="262" spans="1:16" x14ac:dyDescent="0.35">
      <c r="A262" s="2" t="s">
        <v>1958</v>
      </c>
      <c r="B262" s="2">
        <v>1</v>
      </c>
      <c r="C262" s="5">
        <v>44156</v>
      </c>
      <c r="D262" s="2" t="s">
        <v>1959</v>
      </c>
      <c r="E262" t="s">
        <v>6142</v>
      </c>
      <c r="F262" s="2">
        <v>1</v>
      </c>
      <c r="G262" t="str">
        <f>IF(_xlfn.XLOOKUP($D262,customers!$A:$A,customers!B:B," ",0) = 0, "N/A", _xlfn.XLOOKUP($D262,customers!$A:$A,customers!B:B," ",0))</f>
        <v>Tani Taffarello</v>
      </c>
      <c r="H262" t="str">
        <f>IF(_xlfn.XLOOKUP($D262,customers!$A:$A,customers!F:F," ",0) = 0, "N/A", _xlfn.XLOOKUP($D262,customers!$A:$A,customers!F:F," ",0))</f>
        <v>Saint Louis</v>
      </c>
      <c r="I262" t="str">
        <f>IF(_xlfn.XLOOKUP($D262,customers!$A:$A,customers!G:G," ",0) = 0, "N/A", _xlfn.XLOOKUP($D262,customers!$A:$A,customers!G:G," ",0))</f>
        <v>United States</v>
      </c>
      <c r="J262" t="str">
        <f>IF(_xlfn.XLOOKUP($D262,customers!$A:$A,customers!I:I," ",0) = 0, "N/A", _xlfn.XLOOKUP($D262,customers!$A:$A,customers!I:I," ",0))</f>
        <v>Yes</v>
      </c>
      <c r="K262" t="str">
        <f>_xlfn.XLOOKUP($E262,products!$A:$A,products!B:B,,0)</f>
        <v>Rob</v>
      </c>
      <c r="L262" t="str">
        <f>_xlfn.XLOOKUP($E262,products!$A:$A,products!C:C,,0)</f>
        <v>L</v>
      </c>
      <c r="M262">
        <f>_xlfn.XLOOKUP($E262,products!$A:$A,products!D:D,,0)</f>
        <v>2.5</v>
      </c>
      <c r="N262">
        <f>_xlfn.XLOOKUP($E262,products!$A:$A,products!E:E,,0)</f>
        <v>27.484999999999996</v>
      </c>
      <c r="O262">
        <f>_xlfn.XLOOKUP($E262,products!$A:$A,products!G:G,,0)</f>
        <v>1.6490999999999998</v>
      </c>
      <c r="P262">
        <f t="shared" si="4"/>
        <v>27.484999999999996</v>
      </c>
    </row>
    <row r="263" spans="1:16" x14ac:dyDescent="0.35">
      <c r="A263" s="2" t="s">
        <v>1963</v>
      </c>
      <c r="B263" s="2">
        <v>1</v>
      </c>
      <c r="C263" s="5">
        <v>43538</v>
      </c>
      <c r="D263" s="2" t="s">
        <v>1964</v>
      </c>
      <c r="E263" t="s">
        <v>6179</v>
      </c>
      <c r="F263" s="2">
        <v>5</v>
      </c>
      <c r="G263" t="str">
        <f>IF(_xlfn.XLOOKUP($D263,customers!$A:$A,customers!B:B," ",0) = 0, "N/A", _xlfn.XLOOKUP($D263,customers!$A:$A,customers!B:B," ",0))</f>
        <v>Monique Canty</v>
      </c>
      <c r="H263" t="str">
        <f>IF(_xlfn.XLOOKUP($D263,customers!$A:$A,customers!F:F," ",0) = 0, "N/A", _xlfn.XLOOKUP($D263,customers!$A:$A,customers!F:F," ",0))</f>
        <v>Erie</v>
      </c>
      <c r="I263" t="str">
        <f>IF(_xlfn.XLOOKUP($D263,customers!$A:$A,customers!G:G," ",0) = 0, "N/A", _xlfn.XLOOKUP($D263,customers!$A:$A,customers!G:G," ",0))</f>
        <v>United States</v>
      </c>
      <c r="J263" t="str">
        <f>IF(_xlfn.XLOOKUP($D263,customers!$A:$A,customers!I:I," ",0) = 0, "N/A", _xlfn.XLOOKUP($D263,customers!$A:$A,customers!I:I," ",0))</f>
        <v>Yes</v>
      </c>
      <c r="K263" t="str">
        <f>_xlfn.XLOOKUP($E263,products!$A:$A,products!B:B,,0)</f>
        <v>Rob</v>
      </c>
      <c r="L263" t="str">
        <f>_xlfn.XLOOKUP($E263,products!$A:$A,products!C:C,,0)</f>
        <v>L</v>
      </c>
      <c r="M263">
        <f>_xlfn.XLOOKUP($E263,products!$A:$A,products!D:D,,0)</f>
        <v>1</v>
      </c>
      <c r="N263">
        <f>_xlfn.XLOOKUP($E263,products!$A:$A,products!E:E,,0)</f>
        <v>11.95</v>
      </c>
      <c r="O263">
        <f>_xlfn.XLOOKUP($E263,products!$A:$A,products!G:G,,0)</f>
        <v>0.71699999999999997</v>
      </c>
      <c r="P263">
        <f t="shared" si="4"/>
        <v>59.75</v>
      </c>
    </row>
    <row r="264" spans="1:16" x14ac:dyDescent="0.35">
      <c r="A264" s="2" t="s">
        <v>1969</v>
      </c>
      <c r="B264" s="2">
        <v>1</v>
      </c>
      <c r="C264" s="5">
        <v>43693</v>
      </c>
      <c r="D264" s="2" t="s">
        <v>1970</v>
      </c>
      <c r="E264" t="s">
        <v>6141</v>
      </c>
      <c r="F264" s="2">
        <v>3</v>
      </c>
      <c r="G264" t="str">
        <f>IF(_xlfn.XLOOKUP($D264,customers!$A:$A,customers!B:B," ",0) = 0, "N/A", _xlfn.XLOOKUP($D264,customers!$A:$A,customers!B:B," ",0))</f>
        <v>Javier Kopke</v>
      </c>
      <c r="H264" t="str">
        <f>IF(_xlfn.XLOOKUP($D264,customers!$A:$A,customers!F:F," ",0) = 0, "N/A", _xlfn.XLOOKUP($D264,customers!$A:$A,customers!F:F," ",0))</f>
        <v>Tacoma</v>
      </c>
      <c r="I264" t="str">
        <f>IF(_xlfn.XLOOKUP($D264,customers!$A:$A,customers!G:G," ",0) = 0, "N/A", _xlfn.XLOOKUP($D264,customers!$A:$A,customers!G:G," ",0))</f>
        <v>United States</v>
      </c>
      <c r="J264" t="str">
        <f>IF(_xlfn.XLOOKUP($D264,customers!$A:$A,customers!I:I," ",0) = 0, "N/A", _xlfn.XLOOKUP($D264,customers!$A:$A,customers!I:I," ",0))</f>
        <v>No</v>
      </c>
      <c r="K264" t="str">
        <f>_xlfn.XLOOKUP($E264,products!$A:$A,products!B:B,,0)</f>
        <v>Exc</v>
      </c>
      <c r="L264" t="str">
        <f>_xlfn.XLOOKUP($E264,products!$A:$A,products!C:C,,0)</f>
        <v>M</v>
      </c>
      <c r="M264">
        <f>_xlfn.XLOOKUP($E264,products!$A:$A,products!D:D,,0)</f>
        <v>1</v>
      </c>
      <c r="N264">
        <f>_xlfn.XLOOKUP($E264,products!$A:$A,products!E:E,,0)</f>
        <v>13.75</v>
      </c>
      <c r="O264">
        <f>_xlfn.XLOOKUP($E264,products!$A:$A,products!G:G,,0)</f>
        <v>1.5125</v>
      </c>
      <c r="P264">
        <f t="shared" si="4"/>
        <v>41.25</v>
      </c>
    </row>
    <row r="265" spans="1:16" x14ac:dyDescent="0.35">
      <c r="A265" s="2" t="s">
        <v>1975</v>
      </c>
      <c r="B265" s="2">
        <v>1</v>
      </c>
      <c r="C265" s="5">
        <v>43577</v>
      </c>
      <c r="D265" s="2" t="s">
        <v>1976</v>
      </c>
      <c r="E265" t="s">
        <v>6181</v>
      </c>
      <c r="F265" s="2">
        <v>4</v>
      </c>
      <c r="G265" t="str">
        <f>IF(_xlfn.XLOOKUP($D265,customers!$A:$A,customers!B:B," ",0) = 0, "N/A", _xlfn.XLOOKUP($D265,customers!$A:$A,customers!B:B," ",0))</f>
        <v>Mar McIver</v>
      </c>
      <c r="H265" t="str">
        <f>IF(_xlfn.XLOOKUP($D265,customers!$A:$A,customers!F:F," ",0) = 0, "N/A", _xlfn.XLOOKUP($D265,customers!$A:$A,customers!F:F," ",0))</f>
        <v>Richmond</v>
      </c>
      <c r="I265" t="str">
        <f>IF(_xlfn.XLOOKUP($D265,customers!$A:$A,customers!G:G," ",0) = 0, "N/A", _xlfn.XLOOKUP($D265,customers!$A:$A,customers!G:G," ",0))</f>
        <v>United States</v>
      </c>
      <c r="J265" t="str">
        <f>IF(_xlfn.XLOOKUP($D265,customers!$A:$A,customers!I:I," ",0) = 0, "N/A", _xlfn.XLOOKUP($D265,customers!$A:$A,customers!I:I," ",0))</f>
        <v>No</v>
      </c>
      <c r="K265" t="str">
        <f>_xlfn.XLOOKUP($E265,products!$A:$A,products!B:B,,0)</f>
        <v>Lib</v>
      </c>
      <c r="L265" t="str">
        <f>_xlfn.XLOOKUP($E265,products!$A:$A,products!C:C,,0)</f>
        <v>M</v>
      </c>
      <c r="M265">
        <f>_xlfn.XLOOKUP($E265,products!$A:$A,products!D:D,,0)</f>
        <v>2.5</v>
      </c>
      <c r="N265">
        <f>_xlfn.XLOOKUP($E265,products!$A:$A,products!E:E,,0)</f>
        <v>33.464999999999996</v>
      </c>
      <c r="O265">
        <f>_xlfn.XLOOKUP($E265,products!$A:$A,products!G:G,,0)</f>
        <v>4.3504499999999995</v>
      </c>
      <c r="P265">
        <f t="shared" si="4"/>
        <v>133.85999999999999</v>
      </c>
    </row>
    <row r="266" spans="1:16" x14ac:dyDescent="0.35">
      <c r="A266" s="2" t="s">
        <v>1980</v>
      </c>
      <c r="B266" s="2">
        <v>1</v>
      </c>
      <c r="C266" s="5">
        <v>44683</v>
      </c>
      <c r="D266" s="2" t="s">
        <v>1981</v>
      </c>
      <c r="E266" t="s">
        <v>6179</v>
      </c>
      <c r="F266" s="2">
        <v>5</v>
      </c>
      <c r="G266" t="str">
        <f>IF(_xlfn.XLOOKUP($D266,customers!$A:$A,customers!B:B," ",0) = 0, "N/A", _xlfn.XLOOKUP($D266,customers!$A:$A,customers!B:B," ",0))</f>
        <v>Arabella Fransewich</v>
      </c>
      <c r="H266" t="str">
        <f>IF(_xlfn.XLOOKUP($D266,customers!$A:$A,customers!F:F," ",0) = 0, "N/A", _xlfn.XLOOKUP($D266,customers!$A:$A,customers!F:F," ",0))</f>
        <v>Kinsealy-Drinan</v>
      </c>
      <c r="I266" t="str">
        <f>IF(_xlfn.XLOOKUP($D266,customers!$A:$A,customers!G:G," ",0) = 0, "N/A", _xlfn.XLOOKUP($D266,customers!$A:$A,customers!G:G," ",0))</f>
        <v>Ireland</v>
      </c>
      <c r="J266" t="str">
        <f>IF(_xlfn.XLOOKUP($D266,customers!$A:$A,customers!I:I," ",0) = 0, "N/A", _xlfn.XLOOKUP($D266,customers!$A:$A,customers!I:I," ",0))</f>
        <v>Yes</v>
      </c>
      <c r="K266" t="str">
        <f>_xlfn.XLOOKUP($E266,products!$A:$A,products!B:B,,0)</f>
        <v>Rob</v>
      </c>
      <c r="L266" t="str">
        <f>_xlfn.XLOOKUP($E266,products!$A:$A,products!C:C,,0)</f>
        <v>L</v>
      </c>
      <c r="M266">
        <f>_xlfn.XLOOKUP($E266,products!$A:$A,products!D:D,,0)</f>
        <v>1</v>
      </c>
      <c r="N266">
        <f>_xlfn.XLOOKUP($E266,products!$A:$A,products!E:E,,0)</f>
        <v>11.95</v>
      </c>
      <c r="O266">
        <f>_xlfn.XLOOKUP($E266,products!$A:$A,products!G:G,,0)</f>
        <v>0.71699999999999997</v>
      </c>
      <c r="P266">
        <f t="shared" si="4"/>
        <v>59.75</v>
      </c>
    </row>
    <row r="267" spans="1:16" x14ac:dyDescent="0.35">
      <c r="A267" s="2" t="s">
        <v>1986</v>
      </c>
      <c r="B267" s="2">
        <v>1</v>
      </c>
      <c r="C267" s="5">
        <v>43872</v>
      </c>
      <c r="D267" s="2" t="s">
        <v>1987</v>
      </c>
      <c r="E267" t="s">
        <v>6158</v>
      </c>
      <c r="F267" s="2">
        <v>1</v>
      </c>
      <c r="G267" t="str">
        <f>IF(_xlfn.XLOOKUP($D267,customers!$A:$A,customers!B:B," ",0) = 0, "N/A", _xlfn.XLOOKUP($D267,customers!$A:$A,customers!B:B," ",0))</f>
        <v>Violette Hellmore</v>
      </c>
      <c r="H267" t="str">
        <f>IF(_xlfn.XLOOKUP($D267,customers!$A:$A,customers!F:F," ",0) = 0, "N/A", _xlfn.XLOOKUP($D267,customers!$A:$A,customers!F:F," ",0))</f>
        <v>Little Rock</v>
      </c>
      <c r="I267" t="str">
        <f>IF(_xlfn.XLOOKUP($D267,customers!$A:$A,customers!G:G," ",0) = 0, "N/A", _xlfn.XLOOKUP($D267,customers!$A:$A,customers!G:G," ",0))</f>
        <v>United States</v>
      </c>
      <c r="J267" t="str">
        <f>IF(_xlfn.XLOOKUP($D267,customers!$A:$A,customers!I:I," ",0) = 0, "N/A", _xlfn.XLOOKUP($D267,customers!$A:$A,customers!I:I," ",0))</f>
        <v>Yes</v>
      </c>
      <c r="K267" t="str">
        <f>_xlfn.XLOOKUP($E267,products!$A:$A,products!B:B,,0)</f>
        <v>Ara</v>
      </c>
      <c r="L267" t="str">
        <f>_xlfn.XLOOKUP($E267,products!$A:$A,products!C:C,,0)</f>
        <v>D</v>
      </c>
      <c r="M267">
        <f>_xlfn.XLOOKUP($E267,products!$A:$A,products!D:D,,0)</f>
        <v>0.5</v>
      </c>
      <c r="N267">
        <f>_xlfn.XLOOKUP($E267,products!$A:$A,products!E:E,,0)</f>
        <v>5.97</v>
      </c>
      <c r="O267">
        <f>_xlfn.XLOOKUP($E267,products!$A:$A,products!G:G,,0)</f>
        <v>0.5373</v>
      </c>
      <c r="P267">
        <f t="shared" si="4"/>
        <v>5.97</v>
      </c>
    </row>
    <row r="268" spans="1:16" x14ac:dyDescent="0.35">
      <c r="A268" s="2" t="s">
        <v>1992</v>
      </c>
      <c r="B268" s="2">
        <v>1</v>
      </c>
      <c r="C268" s="5">
        <v>44283</v>
      </c>
      <c r="D268" s="2" t="s">
        <v>1993</v>
      </c>
      <c r="E268" t="s">
        <v>6183</v>
      </c>
      <c r="F268" s="2">
        <v>2</v>
      </c>
      <c r="G268" t="str">
        <f>IF(_xlfn.XLOOKUP($D268,customers!$A:$A,customers!B:B," ",0) = 0, "N/A", _xlfn.XLOOKUP($D268,customers!$A:$A,customers!B:B," ",0))</f>
        <v>Myles Seawright</v>
      </c>
      <c r="H268" t="str">
        <f>IF(_xlfn.XLOOKUP($D268,customers!$A:$A,customers!F:F," ",0) = 0, "N/A", _xlfn.XLOOKUP($D268,customers!$A:$A,customers!F:F," ",0))</f>
        <v>Newton</v>
      </c>
      <c r="I268" t="str">
        <f>IF(_xlfn.XLOOKUP($D268,customers!$A:$A,customers!G:G," ",0) = 0, "N/A", _xlfn.XLOOKUP($D268,customers!$A:$A,customers!G:G," ",0))</f>
        <v>United Kingdom</v>
      </c>
      <c r="J268" t="str">
        <f>IF(_xlfn.XLOOKUP($D268,customers!$A:$A,customers!I:I," ",0) = 0, "N/A", _xlfn.XLOOKUP($D268,customers!$A:$A,customers!I:I," ",0))</f>
        <v>No</v>
      </c>
      <c r="K268" t="str">
        <f>_xlfn.XLOOKUP($E268,products!$A:$A,products!B:B,,0)</f>
        <v>Exc</v>
      </c>
      <c r="L268" t="str">
        <f>_xlfn.XLOOKUP($E268,products!$A:$A,products!C:C,,0)</f>
        <v>D</v>
      </c>
      <c r="M268">
        <f>_xlfn.XLOOKUP($E268,products!$A:$A,products!D:D,,0)</f>
        <v>1</v>
      </c>
      <c r="N268">
        <f>_xlfn.XLOOKUP($E268,products!$A:$A,products!E:E,,0)</f>
        <v>12.15</v>
      </c>
      <c r="O268">
        <f>_xlfn.XLOOKUP($E268,products!$A:$A,products!G:G,,0)</f>
        <v>1.3365</v>
      </c>
      <c r="P268">
        <f t="shared" si="4"/>
        <v>24.3</v>
      </c>
    </row>
    <row r="269" spans="1:16" x14ac:dyDescent="0.35">
      <c r="A269" s="2" t="s">
        <v>1998</v>
      </c>
      <c r="B269" s="2">
        <v>1</v>
      </c>
      <c r="C269" s="5">
        <v>44324</v>
      </c>
      <c r="D269" s="2" t="s">
        <v>1999</v>
      </c>
      <c r="E269" t="s">
        <v>6153</v>
      </c>
      <c r="F269" s="2">
        <v>6</v>
      </c>
      <c r="G269" t="str">
        <f>IF(_xlfn.XLOOKUP($D269,customers!$A:$A,customers!B:B," ",0) = 0, "N/A", _xlfn.XLOOKUP($D269,customers!$A:$A,customers!B:B," ",0))</f>
        <v>Silvana Northeast</v>
      </c>
      <c r="H269" t="str">
        <f>IF(_xlfn.XLOOKUP($D269,customers!$A:$A,customers!F:F," ",0) = 0, "N/A", _xlfn.XLOOKUP($D269,customers!$A:$A,customers!F:F," ",0))</f>
        <v>Sparks</v>
      </c>
      <c r="I269" t="str">
        <f>IF(_xlfn.XLOOKUP($D269,customers!$A:$A,customers!G:G," ",0) = 0, "N/A", _xlfn.XLOOKUP($D269,customers!$A:$A,customers!G:G," ",0))</f>
        <v>United States</v>
      </c>
      <c r="J269" t="str">
        <f>IF(_xlfn.XLOOKUP($D269,customers!$A:$A,customers!I:I," ",0) = 0, "N/A", _xlfn.XLOOKUP($D269,customers!$A:$A,customers!I:I," ",0))</f>
        <v>Yes</v>
      </c>
      <c r="K269" t="str">
        <f>_xlfn.XLOOKUP($E269,products!$A:$A,products!B:B,,0)</f>
        <v>Exc</v>
      </c>
      <c r="L269" t="str">
        <f>_xlfn.XLOOKUP($E269,products!$A:$A,products!C:C,,0)</f>
        <v>D</v>
      </c>
      <c r="M269">
        <f>_xlfn.XLOOKUP($E269,products!$A:$A,products!D:D,,0)</f>
        <v>0.2</v>
      </c>
      <c r="N269">
        <f>_xlfn.XLOOKUP($E269,products!$A:$A,products!E:E,,0)</f>
        <v>3.645</v>
      </c>
      <c r="O269">
        <f>_xlfn.XLOOKUP($E269,products!$A:$A,products!G:G,,0)</f>
        <v>0.40095000000000003</v>
      </c>
      <c r="P269">
        <f t="shared" si="4"/>
        <v>21.87</v>
      </c>
    </row>
    <row r="270" spans="1:16" x14ac:dyDescent="0.35">
      <c r="A270" s="2" t="s">
        <v>2004</v>
      </c>
      <c r="B270" s="2">
        <v>1</v>
      </c>
      <c r="C270" s="5">
        <v>43790</v>
      </c>
      <c r="D270" s="2" t="s">
        <v>1672</v>
      </c>
      <c r="E270" t="s">
        <v>6147</v>
      </c>
      <c r="F270" s="2">
        <v>2</v>
      </c>
      <c r="G270" t="str">
        <f>IF(_xlfn.XLOOKUP($D270,customers!$A:$A,customers!B:B," ",0) = 0, "N/A", _xlfn.XLOOKUP($D270,customers!$A:$A,customers!B:B," ",0))</f>
        <v>Anselma Attwater</v>
      </c>
      <c r="H270" t="str">
        <f>IF(_xlfn.XLOOKUP($D270,customers!$A:$A,customers!F:F," ",0) = 0, "N/A", _xlfn.XLOOKUP($D270,customers!$A:$A,customers!F:F," ",0))</f>
        <v>Charlottesville</v>
      </c>
      <c r="I270" t="str">
        <f>IF(_xlfn.XLOOKUP($D270,customers!$A:$A,customers!G:G," ",0) = 0, "N/A", _xlfn.XLOOKUP($D270,customers!$A:$A,customers!G:G," ",0))</f>
        <v>United States</v>
      </c>
      <c r="J270" t="str">
        <f>IF(_xlfn.XLOOKUP($D270,customers!$A:$A,customers!I:I," ",0) = 0, "N/A", _xlfn.XLOOKUP($D270,customers!$A:$A,customers!I:I," ",0))</f>
        <v>Yes</v>
      </c>
      <c r="K270" t="str">
        <f>_xlfn.XLOOKUP($E270,products!$A:$A,products!B:B,,0)</f>
        <v>Ara</v>
      </c>
      <c r="L270" t="str">
        <f>_xlfn.XLOOKUP($E270,products!$A:$A,products!C:C,,0)</f>
        <v>D</v>
      </c>
      <c r="M270">
        <f>_xlfn.XLOOKUP($E270,products!$A:$A,products!D:D,,0)</f>
        <v>1</v>
      </c>
      <c r="N270">
        <f>_xlfn.XLOOKUP($E270,products!$A:$A,products!E:E,,0)</f>
        <v>9.9499999999999993</v>
      </c>
      <c r="O270">
        <f>_xlfn.XLOOKUP($E270,products!$A:$A,products!G:G,,0)</f>
        <v>0.89549999999999985</v>
      </c>
      <c r="P270">
        <f t="shared" si="4"/>
        <v>19.899999999999999</v>
      </c>
    </row>
    <row r="271" spans="1:16" x14ac:dyDescent="0.35">
      <c r="A271" s="2" t="s">
        <v>2009</v>
      </c>
      <c r="B271" s="2">
        <v>1</v>
      </c>
      <c r="C271" s="5">
        <v>44333</v>
      </c>
      <c r="D271" s="2" t="s">
        <v>2010</v>
      </c>
      <c r="E271" t="s">
        <v>6154</v>
      </c>
      <c r="F271" s="2">
        <v>2</v>
      </c>
      <c r="G271" t="str">
        <f>IF(_xlfn.XLOOKUP($D271,customers!$A:$A,customers!B:B," ",0) = 0, "N/A", _xlfn.XLOOKUP($D271,customers!$A:$A,customers!B:B," ",0))</f>
        <v>Monica Fearon</v>
      </c>
      <c r="H271" t="str">
        <f>IF(_xlfn.XLOOKUP($D271,customers!$A:$A,customers!F:F," ",0) = 0, "N/A", _xlfn.XLOOKUP($D271,customers!$A:$A,customers!F:F," ",0))</f>
        <v>Denton</v>
      </c>
      <c r="I271" t="str">
        <f>IF(_xlfn.XLOOKUP($D271,customers!$A:$A,customers!G:G," ",0) = 0, "N/A", _xlfn.XLOOKUP($D271,customers!$A:$A,customers!G:G," ",0))</f>
        <v>United States</v>
      </c>
      <c r="J271" t="str">
        <f>IF(_xlfn.XLOOKUP($D271,customers!$A:$A,customers!I:I," ",0) = 0, "N/A", _xlfn.XLOOKUP($D271,customers!$A:$A,customers!I:I," ",0))</f>
        <v>No</v>
      </c>
      <c r="K271" t="str">
        <f>_xlfn.XLOOKUP($E271,products!$A:$A,products!B:B,,0)</f>
        <v>Ara</v>
      </c>
      <c r="L271" t="str">
        <f>_xlfn.XLOOKUP($E271,products!$A:$A,products!C:C,,0)</f>
        <v>D</v>
      </c>
      <c r="M271">
        <f>_xlfn.XLOOKUP($E271,products!$A:$A,products!D:D,,0)</f>
        <v>0.2</v>
      </c>
      <c r="N271">
        <f>_xlfn.XLOOKUP($E271,products!$A:$A,products!E:E,,0)</f>
        <v>2.9849999999999999</v>
      </c>
      <c r="O271">
        <f>_xlfn.XLOOKUP($E271,products!$A:$A,products!G:G,,0)</f>
        <v>0.26865</v>
      </c>
      <c r="P271">
        <f t="shared" si="4"/>
        <v>5.97</v>
      </c>
    </row>
    <row r="272" spans="1:16" x14ac:dyDescent="0.35">
      <c r="A272" s="2" t="s">
        <v>2015</v>
      </c>
      <c r="B272" s="2">
        <v>1</v>
      </c>
      <c r="C272" s="5">
        <v>43655</v>
      </c>
      <c r="D272" s="2" t="s">
        <v>2016</v>
      </c>
      <c r="E272" t="s">
        <v>6144</v>
      </c>
      <c r="F272" s="2">
        <v>1</v>
      </c>
      <c r="G272" t="str">
        <f>IF(_xlfn.XLOOKUP($D272,customers!$A:$A,customers!B:B," ",0) = 0, "N/A", _xlfn.XLOOKUP($D272,customers!$A:$A,customers!B:B," ",0))</f>
        <v>Barney Chisnell</v>
      </c>
      <c r="H272" t="str">
        <f>IF(_xlfn.XLOOKUP($D272,customers!$A:$A,customers!F:F," ",0) = 0, "N/A", _xlfn.XLOOKUP($D272,customers!$A:$A,customers!F:F," ",0))</f>
        <v>Tullamore</v>
      </c>
      <c r="I272" t="str">
        <f>IF(_xlfn.XLOOKUP($D272,customers!$A:$A,customers!G:G," ",0) = 0, "N/A", _xlfn.XLOOKUP($D272,customers!$A:$A,customers!G:G," ",0))</f>
        <v>Ireland</v>
      </c>
      <c r="J272" t="str">
        <f>IF(_xlfn.XLOOKUP($D272,customers!$A:$A,customers!I:I," ",0) = 0, "N/A", _xlfn.XLOOKUP($D272,customers!$A:$A,customers!I:I," ",0))</f>
        <v>Yes</v>
      </c>
      <c r="K272" t="str">
        <f>_xlfn.XLOOKUP($E272,products!$A:$A,products!B:B,,0)</f>
        <v>Exc</v>
      </c>
      <c r="L272" t="str">
        <f>_xlfn.XLOOKUP($E272,products!$A:$A,products!C:C,,0)</f>
        <v>D</v>
      </c>
      <c r="M272">
        <f>_xlfn.XLOOKUP($E272,products!$A:$A,products!D:D,,0)</f>
        <v>0.5</v>
      </c>
      <c r="N272">
        <f>_xlfn.XLOOKUP($E272,products!$A:$A,products!E:E,,0)</f>
        <v>7.29</v>
      </c>
      <c r="O272">
        <f>_xlfn.XLOOKUP($E272,products!$A:$A,products!G:G,,0)</f>
        <v>0.80190000000000006</v>
      </c>
      <c r="P272">
        <f t="shared" si="4"/>
        <v>7.29</v>
      </c>
    </row>
    <row r="273" spans="1:16" x14ac:dyDescent="0.35">
      <c r="A273" s="2" t="s">
        <v>2019</v>
      </c>
      <c r="B273" s="2">
        <v>1</v>
      </c>
      <c r="C273" s="5">
        <v>43971</v>
      </c>
      <c r="D273" s="2" t="s">
        <v>2020</v>
      </c>
      <c r="E273" t="s">
        <v>6154</v>
      </c>
      <c r="F273" s="2">
        <v>4</v>
      </c>
      <c r="G273" t="str">
        <f>IF(_xlfn.XLOOKUP($D273,customers!$A:$A,customers!B:B," ",0) = 0, "N/A", _xlfn.XLOOKUP($D273,customers!$A:$A,customers!B:B," ",0))</f>
        <v>Jasper Sisneros</v>
      </c>
      <c r="H273" t="str">
        <f>IF(_xlfn.XLOOKUP($D273,customers!$A:$A,customers!F:F," ",0) = 0, "N/A", _xlfn.XLOOKUP($D273,customers!$A:$A,customers!F:F," ",0))</f>
        <v>Raleigh</v>
      </c>
      <c r="I273" t="str">
        <f>IF(_xlfn.XLOOKUP($D273,customers!$A:$A,customers!G:G," ",0) = 0, "N/A", _xlfn.XLOOKUP($D273,customers!$A:$A,customers!G:G," ",0))</f>
        <v>United States</v>
      </c>
      <c r="J273" t="str">
        <f>IF(_xlfn.XLOOKUP($D273,customers!$A:$A,customers!I:I," ",0) = 0, "N/A", _xlfn.XLOOKUP($D273,customers!$A:$A,customers!I:I," ",0))</f>
        <v>Yes</v>
      </c>
      <c r="K273" t="str">
        <f>_xlfn.XLOOKUP($E273,products!$A:$A,products!B:B,,0)</f>
        <v>Ara</v>
      </c>
      <c r="L273" t="str">
        <f>_xlfn.XLOOKUP($E273,products!$A:$A,products!C:C,,0)</f>
        <v>D</v>
      </c>
      <c r="M273">
        <f>_xlfn.XLOOKUP($E273,products!$A:$A,products!D:D,,0)</f>
        <v>0.2</v>
      </c>
      <c r="N273">
        <f>_xlfn.XLOOKUP($E273,products!$A:$A,products!E:E,,0)</f>
        <v>2.9849999999999999</v>
      </c>
      <c r="O273">
        <f>_xlfn.XLOOKUP($E273,products!$A:$A,products!G:G,,0)</f>
        <v>0.26865</v>
      </c>
      <c r="P273">
        <f t="shared" si="4"/>
        <v>11.94</v>
      </c>
    </row>
    <row r="274" spans="1:16" x14ac:dyDescent="0.35">
      <c r="A274" s="2" t="s">
        <v>2025</v>
      </c>
      <c r="B274" s="2">
        <v>1</v>
      </c>
      <c r="C274" s="5">
        <v>44435</v>
      </c>
      <c r="D274" s="2" t="s">
        <v>2026</v>
      </c>
      <c r="E274" t="s">
        <v>6179</v>
      </c>
      <c r="F274" s="2">
        <v>6</v>
      </c>
      <c r="G274" t="str">
        <f>IF(_xlfn.XLOOKUP($D274,customers!$A:$A,customers!B:B," ",0) = 0, "N/A", _xlfn.XLOOKUP($D274,customers!$A:$A,customers!B:B," ",0))</f>
        <v>Zachariah Carlson</v>
      </c>
      <c r="H274" t="str">
        <f>IF(_xlfn.XLOOKUP($D274,customers!$A:$A,customers!F:F," ",0) = 0, "N/A", _xlfn.XLOOKUP($D274,customers!$A:$A,customers!F:F," ",0))</f>
        <v>Shankill</v>
      </c>
      <c r="I274" t="str">
        <f>IF(_xlfn.XLOOKUP($D274,customers!$A:$A,customers!G:G," ",0) = 0, "N/A", _xlfn.XLOOKUP($D274,customers!$A:$A,customers!G:G," ",0))</f>
        <v>Ireland</v>
      </c>
      <c r="J274" t="str">
        <f>IF(_xlfn.XLOOKUP($D274,customers!$A:$A,customers!I:I," ",0) = 0, "N/A", _xlfn.XLOOKUP($D274,customers!$A:$A,customers!I:I," ",0))</f>
        <v>Yes</v>
      </c>
      <c r="K274" t="str">
        <f>_xlfn.XLOOKUP($E274,products!$A:$A,products!B:B,,0)</f>
        <v>Rob</v>
      </c>
      <c r="L274" t="str">
        <f>_xlfn.XLOOKUP($E274,products!$A:$A,products!C:C,,0)</f>
        <v>L</v>
      </c>
      <c r="M274">
        <f>_xlfn.XLOOKUP($E274,products!$A:$A,products!D:D,,0)</f>
        <v>1</v>
      </c>
      <c r="N274">
        <f>_xlfn.XLOOKUP($E274,products!$A:$A,products!E:E,,0)</f>
        <v>11.95</v>
      </c>
      <c r="O274">
        <f>_xlfn.XLOOKUP($E274,products!$A:$A,products!G:G,,0)</f>
        <v>0.71699999999999997</v>
      </c>
      <c r="P274">
        <f t="shared" si="4"/>
        <v>71.699999999999989</v>
      </c>
    </row>
    <row r="275" spans="1:16" x14ac:dyDescent="0.35">
      <c r="A275" s="2" t="s">
        <v>2032</v>
      </c>
      <c r="B275" s="2">
        <v>1</v>
      </c>
      <c r="C275" s="5">
        <v>44681</v>
      </c>
      <c r="D275" s="2" t="s">
        <v>2033</v>
      </c>
      <c r="E275" t="s">
        <v>6167</v>
      </c>
      <c r="F275" s="2">
        <v>2</v>
      </c>
      <c r="G275" t="str">
        <f>IF(_xlfn.XLOOKUP($D275,customers!$A:$A,customers!B:B," ",0) = 0, "N/A", _xlfn.XLOOKUP($D275,customers!$A:$A,customers!B:B," ",0))</f>
        <v>Warner Maddox</v>
      </c>
      <c r="H275" t="str">
        <f>IF(_xlfn.XLOOKUP($D275,customers!$A:$A,customers!F:F," ",0) = 0, "N/A", _xlfn.XLOOKUP($D275,customers!$A:$A,customers!F:F," ",0))</f>
        <v>New York City</v>
      </c>
      <c r="I275" t="str">
        <f>IF(_xlfn.XLOOKUP($D275,customers!$A:$A,customers!G:G," ",0) = 0, "N/A", _xlfn.XLOOKUP($D275,customers!$A:$A,customers!G:G," ",0))</f>
        <v>United States</v>
      </c>
      <c r="J275" t="str">
        <f>IF(_xlfn.XLOOKUP($D275,customers!$A:$A,customers!I:I," ",0) = 0, "N/A", _xlfn.XLOOKUP($D275,customers!$A:$A,customers!I:I," ",0))</f>
        <v>No</v>
      </c>
      <c r="K275" t="str">
        <f>_xlfn.XLOOKUP($E275,products!$A:$A,products!B:B,,0)</f>
        <v>Ara</v>
      </c>
      <c r="L275" t="str">
        <f>_xlfn.XLOOKUP($E275,products!$A:$A,products!C:C,,0)</f>
        <v>L</v>
      </c>
      <c r="M275">
        <f>_xlfn.XLOOKUP($E275,products!$A:$A,products!D:D,,0)</f>
        <v>0.2</v>
      </c>
      <c r="N275">
        <f>_xlfn.XLOOKUP($E275,products!$A:$A,products!E:E,,0)</f>
        <v>3.8849999999999998</v>
      </c>
      <c r="O275">
        <f>_xlfn.XLOOKUP($E275,products!$A:$A,products!G:G,,0)</f>
        <v>0.34964999999999996</v>
      </c>
      <c r="P275">
        <f t="shared" si="4"/>
        <v>7.77</v>
      </c>
    </row>
    <row r="276" spans="1:16" x14ac:dyDescent="0.35">
      <c r="A276" s="2" t="s">
        <v>2038</v>
      </c>
      <c r="B276" s="2">
        <v>1</v>
      </c>
      <c r="C276" s="5">
        <v>43985</v>
      </c>
      <c r="D276" s="2" t="s">
        <v>2039</v>
      </c>
      <c r="E276" t="s">
        <v>6175</v>
      </c>
      <c r="F276" s="2">
        <v>1</v>
      </c>
      <c r="G276" t="str">
        <f>IF(_xlfn.XLOOKUP($D276,customers!$A:$A,customers!B:B," ",0) = 0, "N/A", _xlfn.XLOOKUP($D276,customers!$A:$A,customers!B:B," ",0))</f>
        <v>Donnie Hedlestone</v>
      </c>
      <c r="H276" t="str">
        <f>IF(_xlfn.XLOOKUP($D276,customers!$A:$A,customers!F:F," ",0) = 0, "N/A", _xlfn.XLOOKUP($D276,customers!$A:$A,customers!F:F," ",0))</f>
        <v>Stamford</v>
      </c>
      <c r="I276" t="str">
        <f>IF(_xlfn.XLOOKUP($D276,customers!$A:$A,customers!G:G," ",0) = 0, "N/A", _xlfn.XLOOKUP($D276,customers!$A:$A,customers!G:G," ",0))</f>
        <v>United States</v>
      </c>
      <c r="J276" t="str">
        <f>IF(_xlfn.XLOOKUP($D276,customers!$A:$A,customers!I:I," ",0) = 0, "N/A", _xlfn.XLOOKUP($D276,customers!$A:$A,customers!I:I," ",0))</f>
        <v>No</v>
      </c>
      <c r="K276" t="str">
        <f>_xlfn.XLOOKUP($E276,products!$A:$A,products!B:B,,0)</f>
        <v>Ara</v>
      </c>
      <c r="L276" t="str">
        <f>_xlfn.XLOOKUP($E276,products!$A:$A,products!C:C,,0)</f>
        <v>M</v>
      </c>
      <c r="M276">
        <f>_xlfn.XLOOKUP($E276,products!$A:$A,products!D:D,,0)</f>
        <v>2.5</v>
      </c>
      <c r="N276">
        <f>_xlfn.XLOOKUP($E276,products!$A:$A,products!E:E,,0)</f>
        <v>25.874999999999996</v>
      </c>
      <c r="O276">
        <f>_xlfn.XLOOKUP($E276,products!$A:$A,products!G:G,,0)</f>
        <v>2.3287499999999994</v>
      </c>
      <c r="P276">
        <f t="shared" si="4"/>
        <v>25.874999999999996</v>
      </c>
    </row>
    <row r="277" spans="1:16" x14ac:dyDescent="0.35">
      <c r="A277" s="2" t="s">
        <v>2044</v>
      </c>
      <c r="B277" s="2">
        <v>1</v>
      </c>
      <c r="C277" s="5">
        <v>44725</v>
      </c>
      <c r="D277" s="2" t="s">
        <v>2045</v>
      </c>
      <c r="E277" t="s">
        <v>6148</v>
      </c>
      <c r="F277" s="2">
        <v>6</v>
      </c>
      <c r="G277" t="str">
        <f>IF(_xlfn.XLOOKUP($D277,customers!$A:$A,customers!B:B," ",0) = 0, "N/A", _xlfn.XLOOKUP($D277,customers!$A:$A,customers!B:B," ",0))</f>
        <v>Teddi Crowthe</v>
      </c>
      <c r="H277" t="str">
        <f>IF(_xlfn.XLOOKUP($D277,customers!$A:$A,customers!F:F," ",0) = 0, "N/A", _xlfn.XLOOKUP($D277,customers!$A:$A,customers!F:F," ",0))</f>
        <v>Toledo</v>
      </c>
      <c r="I277" t="str">
        <f>IF(_xlfn.XLOOKUP($D277,customers!$A:$A,customers!G:G," ",0) = 0, "N/A", _xlfn.XLOOKUP($D277,customers!$A:$A,customers!G:G," ",0))</f>
        <v>United States</v>
      </c>
      <c r="J277" t="str">
        <f>IF(_xlfn.XLOOKUP($D277,customers!$A:$A,customers!I:I," ",0) = 0, "N/A", _xlfn.XLOOKUP($D277,customers!$A:$A,customers!I:I," ",0))</f>
        <v>No</v>
      </c>
      <c r="K277" t="str">
        <f>_xlfn.XLOOKUP($E277,products!$A:$A,products!B:B,,0)</f>
        <v>Exc</v>
      </c>
      <c r="L277" t="str">
        <f>_xlfn.XLOOKUP($E277,products!$A:$A,products!C:C,,0)</f>
        <v>L</v>
      </c>
      <c r="M277">
        <f>_xlfn.XLOOKUP($E277,products!$A:$A,products!D:D,,0)</f>
        <v>2.5</v>
      </c>
      <c r="N277">
        <f>_xlfn.XLOOKUP($E277,products!$A:$A,products!E:E,,0)</f>
        <v>34.154999999999994</v>
      </c>
      <c r="O277">
        <f>_xlfn.XLOOKUP($E277,products!$A:$A,products!G:G,,0)</f>
        <v>3.7570499999999996</v>
      </c>
      <c r="P277">
        <f t="shared" si="4"/>
        <v>204.92999999999995</v>
      </c>
    </row>
    <row r="278" spans="1:16" x14ac:dyDescent="0.35">
      <c r="A278" s="2" t="s">
        <v>2050</v>
      </c>
      <c r="B278" s="2">
        <v>1</v>
      </c>
      <c r="C278" s="5">
        <v>43992</v>
      </c>
      <c r="D278" s="2" t="s">
        <v>2051</v>
      </c>
      <c r="E278" t="s">
        <v>6142</v>
      </c>
      <c r="F278" s="2">
        <v>4</v>
      </c>
      <c r="G278" t="str">
        <f>IF(_xlfn.XLOOKUP($D278,customers!$A:$A,customers!B:B," ",0) = 0, "N/A", _xlfn.XLOOKUP($D278,customers!$A:$A,customers!B:B," ",0))</f>
        <v>Dorelia Bury</v>
      </c>
      <c r="H278" t="str">
        <f>IF(_xlfn.XLOOKUP($D278,customers!$A:$A,customers!F:F," ",0) = 0, "N/A", _xlfn.XLOOKUP($D278,customers!$A:$A,customers!F:F," ",0))</f>
        <v>Castleblayney</v>
      </c>
      <c r="I278" t="str">
        <f>IF(_xlfn.XLOOKUP($D278,customers!$A:$A,customers!G:G," ",0) = 0, "N/A", _xlfn.XLOOKUP($D278,customers!$A:$A,customers!G:G," ",0))</f>
        <v>Ireland</v>
      </c>
      <c r="J278" t="str">
        <f>IF(_xlfn.XLOOKUP($D278,customers!$A:$A,customers!I:I," ",0) = 0, "N/A", _xlfn.XLOOKUP($D278,customers!$A:$A,customers!I:I," ",0))</f>
        <v>Yes</v>
      </c>
      <c r="K278" t="str">
        <f>_xlfn.XLOOKUP($E278,products!$A:$A,products!B:B,,0)</f>
        <v>Rob</v>
      </c>
      <c r="L278" t="str">
        <f>_xlfn.XLOOKUP($E278,products!$A:$A,products!C:C,,0)</f>
        <v>L</v>
      </c>
      <c r="M278">
        <f>_xlfn.XLOOKUP($E278,products!$A:$A,products!D:D,,0)</f>
        <v>2.5</v>
      </c>
      <c r="N278">
        <f>_xlfn.XLOOKUP($E278,products!$A:$A,products!E:E,,0)</f>
        <v>27.484999999999996</v>
      </c>
      <c r="O278">
        <f>_xlfn.XLOOKUP($E278,products!$A:$A,products!G:G,,0)</f>
        <v>1.6490999999999998</v>
      </c>
      <c r="P278">
        <f t="shared" si="4"/>
        <v>109.93999999999998</v>
      </c>
    </row>
    <row r="279" spans="1:16" x14ac:dyDescent="0.35">
      <c r="A279" s="2" t="s">
        <v>2056</v>
      </c>
      <c r="B279" s="2">
        <v>1</v>
      </c>
      <c r="C279" s="5">
        <v>44183</v>
      </c>
      <c r="D279" s="2" t="s">
        <v>2057</v>
      </c>
      <c r="E279" t="s">
        <v>6171</v>
      </c>
      <c r="F279" s="2">
        <v>6</v>
      </c>
      <c r="G279" t="str">
        <f>IF(_xlfn.XLOOKUP($D279,customers!$A:$A,customers!B:B," ",0) = 0, "N/A", _xlfn.XLOOKUP($D279,customers!$A:$A,customers!B:B," ",0))</f>
        <v>Gussy Broadbear</v>
      </c>
      <c r="H279" t="str">
        <f>IF(_xlfn.XLOOKUP($D279,customers!$A:$A,customers!F:F," ",0) = 0, "N/A", _xlfn.XLOOKUP($D279,customers!$A:$A,customers!F:F," ",0))</f>
        <v>Columbia</v>
      </c>
      <c r="I279" t="str">
        <f>IF(_xlfn.XLOOKUP($D279,customers!$A:$A,customers!G:G," ",0) = 0, "N/A", _xlfn.XLOOKUP($D279,customers!$A:$A,customers!G:G," ",0))</f>
        <v>United States</v>
      </c>
      <c r="J279" t="str">
        <f>IF(_xlfn.XLOOKUP($D279,customers!$A:$A,customers!I:I," ",0) = 0, "N/A", _xlfn.XLOOKUP($D279,customers!$A:$A,customers!I:I," ",0))</f>
        <v>No</v>
      </c>
      <c r="K279" t="str">
        <f>_xlfn.XLOOKUP($E279,products!$A:$A,products!B:B,,0)</f>
        <v>Exc</v>
      </c>
      <c r="L279" t="str">
        <f>_xlfn.XLOOKUP($E279,products!$A:$A,products!C:C,,0)</f>
        <v>L</v>
      </c>
      <c r="M279">
        <f>_xlfn.XLOOKUP($E279,products!$A:$A,products!D:D,,0)</f>
        <v>1</v>
      </c>
      <c r="N279">
        <f>_xlfn.XLOOKUP($E279,products!$A:$A,products!E:E,,0)</f>
        <v>14.85</v>
      </c>
      <c r="O279">
        <f>_xlfn.XLOOKUP($E279,products!$A:$A,products!G:G,,0)</f>
        <v>1.6335</v>
      </c>
      <c r="P279">
        <f t="shared" si="4"/>
        <v>89.1</v>
      </c>
    </row>
    <row r="280" spans="1:16" x14ac:dyDescent="0.35">
      <c r="A280" s="2" t="s">
        <v>2062</v>
      </c>
      <c r="B280" s="2">
        <v>1</v>
      </c>
      <c r="C280" s="5">
        <v>43708</v>
      </c>
      <c r="D280" s="2" t="s">
        <v>2063</v>
      </c>
      <c r="E280" t="s">
        <v>6167</v>
      </c>
      <c r="F280" s="2">
        <v>2</v>
      </c>
      <c r="G280" t="str">
        <f>IF(_xlfn.XLOOKUP($D280,customers!$A:$A,customers!B:B," ",0) = 0, "N/A", _xlfn.XLOOKUP($D280,customers!$A:$A,customers!B:B," ",0))</f>
        <v>Emlynne Palfrey</v>
      </c>
      <c r="H280" t="str">
        <f>IF(_xlfn.XLOOKUP($D280,customers!$A:$A,customers!F:F," ",0) = 0, "N/A", _xlfn.XLOOKUP($D280,customers!$A:$A,customers!F:F," ",0))</f>
        <v>Fort Wayne</v>
      </c>
      <c r="I280" t="str">
        <f>IF(_xlfn.XLOOKUP($D280,customers!$A:$A,customers!G:G," ",0) = 0, "N/A", _xlfn.XLOOKUP($D280,customers!$A:$A,customers!G:G," ",0))</f>
        <v>United States</v>
      </c>
      <c r="J280" t="str">
        <f>IF(_xlfn.XLOOKUP($D280,customers!$A:$A,customers!I:I," ",0) = 0, "N/A", _xlfn.XLOOKUP($D280,customers!$A:$A,customers!I:I," ",0))</f>
        <v>Yes</v>
      </c>
      <c r="K280" t="str">
        <f>_xlfn.XLOOKUP($E280,products!$A:$A,products!B:B,,0)</f>
        <v>Ara</v>
      </c>
      <c r="L280" t="str">
        <f>_xlfn.XLOOKUP($E280,products!$A:$A,products!C:C,,0)</f>
        <v>L</v>
      </c>
      <c r="M280">
        <f>_xlfn.XLOOKUP($E280,products!$A:$A,products!D:D,,0)</f>
        <v>0.2</v>
      </c>
      <c r="N280">
        <f>_xlfn.XLOOKUP($E280,products!$A:$A,products!E:E,,0)</f>
        <v>3.8849999999999998</v>
      </c>
      <c r="O280">
        <f>_xlfn.XLOOKUP($E280,products!$A:$A,products!G:G,,0)</f>
        <v>0.34964999999999996</v>
      </c>
      <c r="P280">
        <f t="shared" si="4"/>
        <v>7.77</v>
      </c>
    </row>
    <row r="281" spans="1:16" x14ac:dyDescent="0.35">
      <c r="A281" s="2" t="s">
        <v>2068</v>
      </c>
      <c r="B281" s="2">
        <v>1</v>
      </c>
      <c r="C281" s="5">
        <v>43521</v>
      </c>
      <c r="D281" s="2" t="s">
        <v>2069</v>
      </c>
      <c r="E281" t="s">
        <v>6181</v>
      </c>
      <c r="F281" s="2">
        <v>1</v>
      </c>
      <c r="G281" t="str">
        <f>IF(_xlfn.XLOOKUP($D281,customers!$A:$A,customers!B:B," ",0) = 0, "N/A", _xlfn.XLOOKUP($D281,customers!$A:$A,customers!B:B," ",0))</f>
        <v>Parsifal Metrick</v>
      </c>
      <c r="H281" t="str">
        <f>IF(_xlfn.XLOOKUP($D281,customers!$A:$A,customers!F:F," ",0) = 0, "N/A", _xlfn.XLOOKUP($D281,customers!$A:$A,customers!F:F," ",0))</f>
        <v>Saint Louis</v>
      </c>
      <c r="I281" t="str">
        <f>IF(_xlfn.XLOOKUP($D281,customers!$A:$A,customers!G:G," ",0) = 0, "N/A", _xlfn.XLOOKUP($D281,customers!$A:$A,customers!G:G," ",0))</f>
        <v>United States</v>
      </c>
      <c r="J281" t="str">
        <f>IF(_xlfn.XLOOKUP($D281,customers!$A:$A,customers!I:I," ",0) = 0, "N/A", _xlfn.XLOOKUP($D281,customers!$A:$A,customers!I:I," ",0))</f>
        <v>Yes</v>
      </c>
      <c r="K281" t="str">
        <f>_xlfn.XLOOKUP($E281,products!$A:$A,products!B:B,,0)</f>
        <v>Lib</v>
      </c>
      <c r="L281" t="str">
        <f>_xlfn.XLOOKUP($E281,products!$A:$A,products!C:C,,0)</f>
        <v>M</v>
      </c>
      <c r="M281">
        <f>_xlfn.XLOOKUP($E281,products!$A:$A,products!D:D,,0)</f>
        <v>2.5</v>
      </c>
      <c r="N281">
        <f>_xlfn.XLOOKUP($E281,products!$A:$A,products!E:E,,0)</f>
        <v>33.464999999999996</v>
      </c>
      <c r="O281">
        <f>_xlfn.XLOOKUP($E281,products!$A:$A,products!G:G,,0)</f>
        <v>4.3504499999999995</v>
      </c>
      <c r="P281">
        <f t="shared" si="4"/>
        <v>33.464999999999996</v>
      </c>
    </row>
    <row r="282" spans="1:16" x14ac:dyDescent="0.35">
      <c r="A282" s="2" t="s">
        <v>2074</v>
      </c>
      <c r="B282" s="2">
        <v>1</v>
      </c>
      <c r="C282" s="5">
        <v>44234</v>
      </c>
      <c r="D282" s="2" t="s">
        <v>2075</v>
      </c>
      <c r="E282" t="s">
        <v>6139</v>
      </c>
      <c r="F282" s="2">
        <v>5</v>
      </c>
      <c r="G282" t="str">
        <f>IF(_xlfn.XLOOKUP($D282,customers!$A:$A,customers!B:B," ",0) = 0, "N/A", _xlfn.XLOOKUP($D282,customers!$A:$A,customers!B:B," ",0))</f>
        <v>Christopher Grieveson</v>
      </c>
      <c r="H282" t="str">
        <f>IF(_xlfn.XLOOKUP($D282,customers!$A:$A,customers!F:F," ",0) = 0, "N/A", _xlfn.XLOOKUP($D282,customers!$A:$A,customers!F:F," ",0))</f>
        <v>Portland</v>
      </c>
      <c r="I282" t="str">
        <f>IF(_xlfn.XLOOKUP($D282,customers!$A:$A,customers!G:G," ",0) = 0, "N/A", _xlfn.XLOOKUP($D282,customers!$A:$A,customers!G:G," ",0))</f>
        <v>United States</v>
      </c>
      <c r="J282" t="str">
        <f>IF(_xlfn.XLOOKUP($D282,customers!$A:$A,customers!I:I," ",0) = 0, "N/A", _xlfn.XLOOKUP($D282,customers!$A:$A,customers!I:I," ",0))</f>
        <v>Yes</v>
      </c>
      <c r="K282" t="str">
        <f>_xlfn.XLOOKUP($E282,products!$A:$A,products!B:B,,0)</f>
        <v>Exc</v>
      </c>
      <c r="L282" t="str">
        <f>_xlfn.XLOOKUP($E282,products!$A:$A,products!C:C,,0)</f>
        <v>M</v>
      </c>
      <c r="M282">
        <f>_xlfn.XLOOKUP($E282,products!$A:$A,products!D:D,,0)</f>
        <v>0.5</v>
      </c>
      <c r="N282">
        <f>_xlfn.XLOOKUP($E282,products!$A:$A,products!E:E,,0)</f>
        <v>8.25</v>
      </c>
      <c r="O282">
        <f>_xlfn.XLOOKUP($E282,products!$A:$A,products!G:G,,0)</f>
        <v>0.90749999999999997</v>
      </c>
      <c r="P282">
        <f t="shared" si="4"/>
        <v>41.25</v>
      </c>
    </row>
    <row r="283" spans="1:16" x14ac:dyDescent="0.35">
      <c r="A283" s="2" t="s">
        <v>2079</v>
      </c>
      <c r="B283" s="2">
        <v>1</v>
      </c>
      <c r="C283" s="5">
        <v>44210</v>
      </c>
      <c r="D283" s="2" t="s">
        <v>2080</v>
      </c>
      <c r="E283" t="s">
        <v>6171</v>
      </c>
      <c r="F283" s="2">
        <v>4</v>
      </c>
      <c r="G283" t="str">
        <f>IF(_xlfn.XLOOKUP($D283,customers!$A:$A,customers!B:B," ",0) = 0, "N/A", _xlfn.XLOOKUP($D283,customers!$A:$A,customers!B:B," ",0))</f>
        <v>Karlan Karby</v>
      </c>
      <c r="H283" t="str">
        <f>IF(_xlfn.XLOOKUP($D283,customers!$A:$A,customers!F:F," ",0) = 0, "N/A", _xlfn.XLOOKUP($D283,customers!$A:$A,customers!F:F," ",0))</f>
        <v>Boulder</v>
      </c>
      <c r="I283" t="str">
        <f>IF(_xlfn.XLOOKUP($D283,customers!$A:$A,customers!G:G," ",0) = 0, "N/A", _xlfn.XLOOKUP($D283,customers!$A:$A,customers!G:G," ",0))</f>
        <v>United States</v>
      </c>
      <c r="J283" t="str">
        <f>IF(_xlfn.XLOOKUP($D283,customers!$A:$A,customers!I:I," ",0) = 0, "N/A", _xlfn.XLOOKUP($D283,customers!$A:$A,customers!I:I," ",0))</f>
        <v>Yes</v>
      </c>
      <c r="K283" t="str">
        <f>_xlfn.XLOOKUP($E283,products!$A:$A,products!B:B,,0)</f>
        <v>Exc</v>
      </c>
      <c r="L283" t="str">
        <f>_xlfn.XLOOKUP($E283,products!$A:$A,products!C:C,,0)</f>
        <v>L</v>
      </c>
      <c r="M283">
        <f>_xlfn.XLOOKUP($E283,products!$A:$A,products!D:D,,0)</f>
        <v>1</v>
      </c>
      <c r="N283">
        <f>_xlfn.XLOOKUP($E283,products!$A:$A,products!E:E,,0)</f>
        <v>14.85</v>
      </c>
      <c r="O283">
        <f>_xlfn.XLOOKUP($E283,products!$A:$A,products!G:G,,0)</f>
        <v>1.6335</v>
      </c>
      <c r="P283">
        <f t="shared" si="4"/>
        <v>59.4</v>
      </c>
    </row>
    <row r="284" spans="1:16" x14ac:dyDescent="0.35">
      <c r="A284" s="2" t="s">
        <v>2085</v>
      </c>
      <c r="B284" s="2">
        <v>1</v>
      </c>
      <c r="C284" s="5">
        <v>43520</v>
      </c>
      <c r="D284" s="2" t="s">
        <v>2086</v>
      </c>
      <c r="E284" t="s">
        <v>6180</v>
      </c>
      <c r="F284" s="2">
        <v>1</v>
      </c>
      <c r="G284" t="str">
        <f>IF(_xlfn.XLOOKUP($D284,customers!$A:$A,customers!B:B," ",0) = 0, "N/A", _xlfn.XLOOKUP($D284,customers!$A:$A,customers!B:B," ",0))</f>
        <v>Flory Crumpe</v>
      </c>
      <c r="H284" t="str">
        <f>IF(_xlfn.XLOOKUP($D284,customers!$A:$A,customers!F:F," ",0) = 0, "N/A", _xlfn.XLOOKUP($D284,customers!$A:$A,customers!F:F," ",0))</f>
        <v>Norton</v>
      </c>
      <c r="I284" t="str">
        <f>IF(_xlfn.XLOOKUP($D284,customers!$A:$A,customers!G:G," ",0) = 0, "N/A", _xlfn.XLOOKUP($D284,customers!$A:$A,customers!G:G," ",0))</f>
        <v>United Kingdom</v>
      </c>
      <c r="J284" t="str">
        <f>IF(_xlfn.XLOOKUP($D284,customers!$A:$A,customers!I:I," ",0) = 0, "N/A", _xlfn.XLOOKUP($D284,customers!$A:$A,customers!I:I," ",0))</f>
        <v>No</v>
      </c>
      <c r="K284" t="str">
        <f>_xlfn.XLOOKUP($E284,products!$A:$A,products!B:B,,0)</f>
        <v>Ara</v>
      </c>
      <c r="L284" t="str">
        <f>_xlfn.XLOOKUP($E284,products!$A:$A,products!C:C,,0)</f>
        <v>L</v>
      </c>
      <c r="M284">
        <f>_xlfn.XLOOKUP($E284,products!$A:$A,products!D:D,,0)</f>
        <v>0.5</v>
      </c>
      <c r="N284">
        <f>_xlfn.XLOOKUP($E284,products!$A:$A,products!E:E,,0)</f>
        <v>7.77</v>
      </c>
      <c r="O284">
        <f>_xlfn.XLOOKUP($E284,products!$A:$A,products!G:G,,0)</f>
        <v>0.69929999999999992</v>
      </c>
      <c r="P284">
        <f t="shared" si="4"/>
        <v>7.77</v>
      </c>
    </row>
    <row r="285" spans="1:16" x14ac:dyDescent="0.35">
      <c r="A285" s="2" t="s">
        <v>2091</v>
      </c>
      <c r="B285" s="2">
        <v>1</v>
      </c>
      <c r="C285" s="5">
        <v>43639</v>
      </c>
      <c r="D285" s="2" t="s">
        <v>2092</v>
      </c>
      <c r="E285" t="s">
        <v>6172</v>
      </c>
      <c r="F285" s="2">
        <v>1</v>
      </c>
      <c r="G285" t="str">
        <f>IF(_xlfn.XLOOKUP($D285,customers!$A:$A,customers!B:B," ",0) = 0, "N/A", _xlfn.XLOOKUP($D285,customers!$A:$A,customers!B:B," ",0))</f>
        <v>Amity Chatto</v>
      </c>
      <c r="H285" t="str">
        <f>IF(_xlfn.XLOOKUP($D285,customers!$A:$A,customers!F:F," ",0) = 0, "N/A", _xlfn.XLOOKUP($D285,customers!$A:$A,customers!F:F," ",0))</f>
        <v>Sheffield</v>
      </c>
      <c r="I285" t="str">
        <f>IF(_xlfn.XLOOKUP($D285,customers!$A:$A,customers!G:G," ",0) = 0, "N/A", _xlfn.XLOOKUP($D285,customers!$A:$A,customers!G:G," ",0))</f>
        <v>United Kingdom</v>
      </c>
      <c r="J285" t="str">
        <f>IF(_xlfn.XLOOKUP($D285,customers!$A:$A,customers!I:I," ",0) = 0, "N/A", _xlfn.XLOOKUP($D285,customers!$A:$A,customers!I:I," ",0))</f>
        <v>Yes</v>
      </c>
      <c r="K285" t="str">
        <f>_xlfn.XLOOKUP($E285,products!$A:$A,products!B:B,,0)</f>
        <v>Rob</v>
      </c>
      <c r="L285" t="str">
        <f>_xlfn.XLOOKUP($E285,products!$A:$A,products!C:C,,0)</f>
        <v>D</v>
      </c>
      <c r="M285">
        <f>_xlfn.XLOOKUP($E285,products!$A:$A,products!D:D,,0)</f>
        <v>0.5</v>
      </c>
      <c r="N285">
        <f>_xlfn.XLOOKUP($E285,products!$A:$A,products!E:E,,0)</f>
        <v>5.3699999999999992</v>
      </c>
      <c r="O285">
        <f>_xlfn.XLOOKUP($E285,products!$A:$A,products!G:G,,0)</f>
        <v>0.32219999999999993</v>
      </c>
      <c r="P285">
        <f t="shared" si="4"/>
        <v>5.3699999999999992</v>
      </c>
    </row>
    <row r="286" spans="1:16" x14ac:dyDescent="0.35">
      <c r="A286" s="2" t="s">
        <v>2097</v>
      </c>
      <c r="B286" s="2">
        <v>1</v>
      </c>
      <c r="C286" s="5">
        <v>43960</v>
      </c>
      <c r="D286" s="2" t="s">
        <v>2098</v>
      </c>
      <c r="E286" t="s">
        <v>6166</v>
      </c>
      <c r="F286" s="2">
        <v>3</v>
      </c>
      <c r="G286" t="str">
        <f>IF(_xlfn.XLOOKUP($D286,customers!$A:$A,customers!B:B," ",0) = 0, "N/A", _xlfn.XLOOKUP($D286,customers!$A:$A,customers!B:B," ",0))</f>
        <v>Nanine McCarthy</v>
      </c>
      <c r="H286" t="str">
        <f>IF(_xlfn.XLOOKUP($D286,customers!$A:$A,customers!F:F," ",0) = 0, "N/A", _xlfn.XLOOKUP($D286,customers!$A:$A,customers!F:F," ",0))</f>
        <v>Louisville</v>
      </c>
      <c r="I286" t="str">
        <f>IF(_xlfn.XLOOKUP($D286,customers!$A:$A,customers!G:G," ",0) = 0, "N/A", _xlfn.XLOOKUP($D286,customers!$A:$A,customers!G:G," ",0))</f>
        <v>United States</v>
      </c>
      <c r="J286" t="str">
        <f>IF(_xlfn.XLOOKUP($D286,customers!$A:$A,customers!I:I," ",0) = 0, "N/A", _xlfn.XLOOKUP($D286,customers!$A:$A,customers!I:I," ",0))</f>
        <v>No</v>
      </c>
      <c r="K286" t="str">
        <f>_xlfn.XLOOKUP($E286,products!$A:$A,products!B:B,,0)</f>
        <v>Exc</v>
      </c>
      <c r="L286" t="str">
        <f>_xlfn.XLOOKUP($E286,products!$A:$A,products!C:C,,0)</f>
        <v>M</v>
      </c>
      <c r="M286">
        <f>_xlfn.XLOOKUP($E286,products!$A:$A,products!D:D,,0)</f>
        <v>2.5</v>
      </c>
      <c r="N286">
        <f>_xlfn.XLOOKUP($E286,products!$A:$A,products!E:E,,0)</f>
        <v>31.624999999999996</v>
      </c>
      <c r="O286">
        <f>_xlfn.XLOOKUP($E286,products!$A:$A,products!G:G,,0)</f>
        <v>3.4787499999999998</v>
      </c>
      <c r="P286">
        <f t="shared" si="4"/>
        <v>94.874999999999986</v>
      </c>
    </row>
    <row r="287" spans="1:16" x14ac:dyDescent="0.35">
      <c r="A287" s="2" t="s">
        <v>2102</v>
      </c>
      <c r="B287" s="2">
        <v>1</v>
      </c>
      <c r="C287" s="5">
        <v>44030</v>
      </c>
      <c r="D287" s="2" t="s">
        <v>2103</v>
      </c>
      <c r="E287" t="s">
        <v>6164</v>
      </c>
      <c r="F287" s="2">
        <v>1</v>
      </c>
      <c r="G287" t="str">
        <f>IF(_xlfn.XLOOKUP($D287,customers!$A:$A,customers!B:B," ",0) = 0, "N/A", _xlfn.XLOOKUP($D287,customers!$A:$A,customers!B:B," ",0))</f>
        <v>Lyndsey Megany</v>
      </c>
      <c r="H287" t="str">
        <f>IF(_xlfn.XLOOKUP($D287,customers!$A:$A,customers!F:F," ",0) = 0, "N/A", _xlfn.XLOOKUP($D287,customers!$A:$A,customers!F:F," ",0))</f>
        <v>Buffalo</v>
      </c>
      <c r="I287" t="str">
        <f>IF(_xlfn.XLOOKUP($D287,customers!$A:$A,customers!G:G," ",0) = 0, "N/A", _xlfn.XLOOKUP($D287,customers!$A:$A,customers!G:G," ",0))</f>
        <v>United States</v>
      </c>
      <c r="J287" t="str">
        <f>IF(_xlfn.XLOOKUP($D287,customers!$A:$A,customers!I:I," ",0) = 0, "N/A", _xlfn.XLOOKUP($D287,customers!$A:$A,customers!I:I," ",0))</f>
        <v>No</v>
      </c>
      <c r="K287" t="str">
        <f>_xlfn.XLOOKUP($E287,products!$A:$A,products!B:B,,0)</f>
        <v>Lib</v>
      </c>
      <c r="L287" t="str">
        <f>_xlfn.XLOOKUP($E287,products!$A:$A,products!C:C,,0)</f>
        <v>L</v>
      </c>
      <c r="M287">
        <f>_xlfn.XLOOKUP($E287,products!$A:$A,products!D:D,,0)</f>
        <v>2.5</v>
      </c>
      <c r="N287">
        <f>_xlfn.XLOOKUP($E287,products!$A:$A,products!E:E,,0)</f>
        <v>36.454999999999998</v>
      </c>
      <c r="O287">
        <f>_xlfn.XLOOKUP($E287,products!$A:$A,products!G:G,,0)</f>
        <v>4.7391499999999995</v>
      </c>
      <c r="P287">
        <f t="shared" si="4"/>
        <v>36.454999999999998</v>
      </c>
    </row>
    <row r="288" spans="1:16" x14ac:dyDescent="0.35">
      <c r="A288" s="2" t="s">
        <v>2107</v>
      </c>
      <c r="B288" s="2">
        <v>1</v>
      </c>
      <c r="C288" s="5">
        <v>43755</v>
      </c>
      <c r="D288" s="2" t="s">
        <v>2108</v>
      </c>
      <c r="E288" t="s">
        <v>6152</v>
      </c>
      <c r="F288" s="2">
        <v>4</v>
      </c>
      <c r="G288" t="str">
        <f>IF(_xlfn.XLOOKUP($D288,customers!$A:$A,customers!B:B," ",0) = 0, "N/A", _xlfn.XLOOKUP($D288,customers!$A:$A,customers!B:B," ",0))</f>
        <v>Byram Mergue</v>
      </c>
      <c r="H288" t="str">
        <f>IF(_xlfn.XLOOKUP($D288,customers!$A:$A,customers!F:F," ",0) = 0, "N/A", _xlfn.XLOOKUP($D288,customers!$A:$A,customers!F:F," ",0))</f>
        <v>Canton</v>
      </c>
      <c r="I288" t="str">
        <f>IF(_xlfn.XLOOKUP($D288,customers!$A:$A,customers!G:G," ",0) = 0, "N/A", _xlfn.XLOOKUP($D288,customers!$A:$A,customers!G:G," ",0))</f>
        <v>United States</v>
      </c>
      <c r="J288" t="str">
        <f>IF(_xlfn.XLOOKUP($D288,customers!$A:$A,customers!I:I," ",0) = 0, "N/A", _xlfn.XLOOKUP($D288,customers!$A:$A,customers!I:I," ",0))</f>
        <v>Yes</v>
      </c>
      <c r="K288" t="str">
        <f>_xlfn.XLOOKUP($E288,products!$A:$A,products!B:B,,0)</f>
        <v>Ara</v>
      </c>
      <c r="L288" t="str">
        <f>_xlfn.XLOOKUP($E288,products!$A:$A,products!C:C,,0)</f>
        <v>M</v>
      </c>
      <c r="M288">
        <f>_xlfn.XLOOKUP($E288,products!$A:$A,products!D:D,,0)</f>
        <v>0.2</v>
      </c>
      <c r="N288">
        <f>_xlfn.XLOOKUP($E288,products!$A:$A,products!E:E,,0)</f>
        <v>3.375</v>
      </c>
      <c r="O288">
        <f>_xlfn.XLOOKUP($E288,products!$A:$A,products!G:G,,0)</f>
        <v>0.30374999999999996</v>
      </c>
      <c r="P288">
        <f t="shared" si="4"/>
        <v>13.5</v>
      </c>
    </row>
    <row r="289" spans="1:16" x14ac:dyDescent="0.35">
      <c r="A289" s="2" t="s">
        <v>2112</v>
      </c>
      <c r="B289" s="2">
        <v>1</v>
      </c>
      <c r="C289" s="5">
        <v>44697</v>
      </c>
      <c r="D289" s="2" t="s">
        <v>2113</v>
      </c>
      <c r="E289" t="s">
        <v>6178</v>
      </c>
      <c r="F289" s="2">
        <v>4</v>
      </c>
      <c r="G289" t="str">
        <f>IF(_xlfn.XLOOKUP($D289,customers!$A:$A,customers!B:B," ",0) = 0, "N/A", _xlfn.XLOOKUP($D289,customers!$A:$A,customers!B:B," ",0))</f>
        <v>Kerr Patise</v>
      </c>
      <c r="H289" t="str">
        <f>IF(_xlfn.XLOOKUP($D289,customers!$A:$A,customers!F:F," ",0) = 0, "N/A", _xlfn.XLOOKUP($D289,customers!$A:$A,customers!F:F," ",0))</f>
        <v>Boston</v>
      </c>
      <c r="I289" t="str">
        <f>IF(_xlfn.XLOOKUP($D289,customers!$A:$A,customers!G:G," ",0) = 0, "N/A", _xlfn.XLOOKUP($D289,customers!$A:$A,customers!G:G," ",0))</f>
        <v>United States</v>
      </c>
      <c r="J289" t="str">
        <f>IF(_xlfn.XLOOKUP($D289,customers!$A:$A,customers!I:I," ",0) = 0, "N/A", _xlfn.XLOOKUP($D289,customers!$A:$A,customers!I:I," ",0))</f>
        <v>No</v>
      </c>
      <c r="K289" t="str">
        <f>_xlfn.XLOOKUP($E289,products!$A:$A,products!B:B,,0)</f>
        <v>Rob</v>
      </c>
      <c r="L289" t="str">
        <f>_xlfn.XLOOKUP($E289,products!$A:$A,products!C:C,,0)</f>
        <v>L</v>
      </c>
      <c r="M289">
        <f>_xlfn.XLOOKUP($E289,products!$A:$A,products!D:D,,0)</f>
        <v>0.2</v>
      </c>
      <c r="N289">
        <f>_xlfn.XLOOKUP($E289,products!$A:$A,products!E:E,,0)</f>
        <v>3.5849999999999995</v>
      </c>
      <c r="O289">
        <f>_xlfn.XLOOKUP($E289,products!$A:$A,products!G:G,,0)</f>
        <v>0.21509999999999996</v>
      </c>
      <c r="P289">
        <f t="shared" si="4"/>
        <v>14.339999999999998</v>
      </c>
    </row>
    <row r="290" spans="1:16" x14ac:dyDescent="0.35">
      <c r="A290" s="2" t="s">
        <v>2118</v>
      </c>
      <c r="B290" s="2">
        <v>1</v>
      </c>
      <c r="C290" s="5">
        <v>44279</v>
      </c>
      <c r="D290" s="2" t="s">
        <v>2119</v>
      </c>
      <c r="E290" t="s">
        <v>6139</v>
      </c>
      <c r="F290" s="2">
        <v>1</v>
      </c>
      <c r="G290" t="str">
        <f>IF(_xlfn.XLOOKUP($D290,customers!$A:$A,customers!B:B," ",0) = 0, "N/A", _xlfn.XLOOKUP($D290,customers!$A:$A,customers!B:B," ",0))</f>
        <v>Mathew Goulter</v>
      </c>
      <c r="H290" t="str">
        <f>IF(_xlfn.XLOOKUP($D290,customers!$A:$A,customers!F:F," ",0) = 0, "N/A", _xlfn.XLOOKUP($D290,customers!$A:$A,customers!F:F," ",0))</f>
        <v>Kinlough</v>
      </c>
      <c r="I290" t="str">
        <f>IF(_xlfn.XLOOKUP($D290,customers!$A:$A,customers!G:G," ",0) = 0, "N/A", _xlfn.XLOOKUP($D290,customers!$A:$A,customers!G:G," ",0))</f>
        <v>Ireland</v>
      </c>
      <c r="J290" t="str">
        <f>IF(_xlfn.XLOOKUP($D290,customers!$A:$A,customers!I:I," ",0) = 0, "N/A", _xlfn.XLOOKUP($D290,customers!$A:$A,customers!I:I," ",0))</f>
        <v>Yes</v>
      </c>
      <c r="K290" t="str">
        <f>_xlfn.XLOOKUP($E290,products!$A:$A,products!B:B,,0)</f>
        <v>Exc</v>
      </c>
      <c r="L290" t="str">
        <f>_xlfn.XLOOKUP($E290,products!$A:$A,products!C:C,,0)</f>
        <v>M</v>
      </c>
      <c r="M290">
        <f>_xlfn.XLOOKUP($E290,products!$A:$A,products!D:D,,0)</f>
        <v>0.5</v>
      </c>
      <c r="N290">
        <f>_xlfn.XLOOKUP($E290,products!$A:$A,products!E:E,,0)</f>
        <v>8.25</v>
      </c>
      <c r="O290">
        <f>_xlfn.XLOOKUP($E290,products!$A:$A,products!G:G,,0)</f>
        <v>0.90749999999999997</v>
      </c>
      <c r="P290">
        <f t="shared" si="4"/>
        <v>8.25</v>
      </c>
    </row>
    <row r="291" spans="1:16" x14ac:dyDescent="0.35">
      <c r="A291" s="2" t="s">
        <v>2123</v>
      </c>
      <c r="B291" s="2">
        <v>1</v>
      </c>
      <c r="C291" s="5">
        <v>43772</v>
      </c>
      <c r="D291" s="2" t="s">
        <v>2124</v>
      </c>
      <c r="E291" t="s">
        <v>6163</v>
      </c>
      <c r="F291" s="2">
        <v>5</v>
      </c>
      <c r="G291" t="str">
        <f>IF(_xlfn.XLOOKUP($D291,customers!$A:$A,customers!B:B," ",0) = 0, "N/A", _xlfn.XLOOKUP($D291,customers!$A:$A,customers!B:B," ",0))</f>
        <v>Marris Grcic</v>
      </c>
      <c r="H291" t="str">
        <f>IF(_xlfn.XLOOKUP($D291,customers!$A:$A,customers!F:F," ",0) = 0, "N/A", _xlfn.XLOOKUP($D291,customers!$A:$A,customers!F:F," ",0))</f>
        <v>Lynchburg</v>
      </c>
      <c r="I291" t="str">
        <f>IF(_xlfn.XLOOKUP($D291,customers!$A:$A,customers!G:G," ",0) = 0, "N/A", _xlfn.XLOOKUP($D291,customers!$A:$A,customers!G:G," ",0))</f>
        <v>United States</v>
      </c>
      <c r="J291" t="str">
        <f>IF(_xlfn.XLOOKUP($D291,customers!$A:$A,customers!I:I," ",0) = 0, "N/A", _xlfn.XLOOKUP($D291,customers!$A:$A,customers!I:I," ",0))</f>
        <v>Yes</v>
      </c>
      <c r="K291" t="str">
        <f>_xlfn.XLOOKUP($E291,products!$A:$A,products!B:B,,0)</f>
        <v>Rob</v>
      </c>
      <c r="L291" t="str">
        <f>_xlfn.XLOOKUP($E291,products!$A:$A,products!C:C,,0)</f>
        <v>D</v>
      </c>
      <c r="M291">
        <f>_xlfn.XLOOKUP($E291,products!$A:$A,products!D:D,,0)</f>
        <v>0.2</v>
      </c>
      <c r="N291">
        <f>_xlfn.XLOOKUP($E291,products!$A:$A,products!E:E,,0)</f>
        <v>2.6849999999999996</v>
      </c>
      <c r="O291">
        <f>_xlfn.XLOOKUP($E291,products!$A:$A,products!G:G,,0)</f>
        <v>0.16109999999999997</v>
      </c>
      <c r="P291">
        <f t="shared" si="4"/>
        <v>13.424999999999997</v>
      </c>
    </row>
    <row r="292" spans="1:16" x14ac:dyDescent="0.35">
      <c r="A292" s="2" t="s">
        <v>2127</v>
      </c>
      <c r="B292" s="2">
        <v>1</v>
      </c>
      <c r="C292" s="5">
        <v>44497</v>
      </c>
      <c r="D292" s="2" t="s">
        <v>2128</v>
      </c>
      <c r="E292" t="s">
        <v>6147</v>
      </c>
      <c r="F292" s="2">
        <v>5</v>
      </c>
      <c r="G292" t="str">
        <f>IF(_xlfn.XLOOKUP($D292,customers!$A:$A,customers!B:B," ",0) = 0, "N/A", _xlfn.XLOOKUP($D292,customers!$A:$A,customers!B:B," ",0))</f>
        <v>Domeniga Duke</v>
      </c>
      <c r="H292" t="str">
        <f>IF(_xlfn.XLOOKUP($D292,customers!$A:$A,customers!F:F," ",0) = 0, "N/A", _xlfn.XLOOKUP($D292,customers!$A:$A,customers!F:F," ",0))</f>
        <v>Los Angeles</v>
      </c>
      <c r="I292" t="str">
        <f>IF(_xlfn.XLOOKUP($D292,customers!$A:$A,customers!G:G," ",0) = 0, "N/A", _xlfn.XLOOKUP($D292,customers!$A:$A,customers!G:G," ",0))</f>
        <v>United States</v>
      </c>
      <c r="J292" t="str">
        <f>IF(_xlfn.XLOOKUP($D292,customers!$A:$A,customers!I:I," ",0) = 0, "N/A", _xlfn.XLOOKUP($D292,customers!$A:$A,customers!I:I," ",0))</f>
        <v>No</v>
      </c>
      <c r="K292" t="str">
        <f>_xlfn.XLOOKUP($E292,products!$A:$A,products!B:B,,0)</f>
        <v>Ara</v>
      </c>
      <c r="L292" t="str">
        <f>_xlfn.XLOOKUP($E292,products!$A:$A,products!C:C,,0)</f>
        <v>D</v>
      </c>
      <c r="M292">
        <f>_xlfn.XLOOKUP($E292,products!$A:$A,products!D:D,,0)</f>
        <v>1</v>
      </c>
      <c r="N292">
        <f>_xlfn.XLOOKUP($E292,products!$A:$A,products!E:E,,0)</f>
        <v>9.9499999999999993</v>
      </c>
      <c r="O292">
        <f>_xlfn.XLOOKUP($E292,products!$A:$A,products!G:G,,0)</f>
        <v>0.89549999999999985</v>
      </c>
      <c r="P292">
        <f t="shared" si="4"/>
        <v>49.75</v>
      </c>
    </row>
    <row r="293" spans="1:16" x14ac:dyDescent="0.35">
      <c r="A293" s="2" t="s">
        <v>2133</v>
      </c>
      <c r="B293" s="2">
        <v>1</v>
      </c>
      <c r="C293" s="5">
        <v>44181</v>
      </c>
      <c r="D293" s="2" t="s">
        <v>2134</v>
      </c>
      <c r="E293" t="s">
        <v>6139</v>
      </c>
      <c r="F293" s="2">
        <v>2</v>
      </c>
      <c r="G293" t="str">
        <f>IF(_xlfn.XLOOKUP($D293,customers!$A:$A,customers!B:B," ",0) = 0, "N/A", _xlfn.XLOOKUP($D293,customers!$A:$A,customers!B:B," ",0))</f>
        <v>Violante Skouling</v>
      </c>
      <c r="H293" t="str">
        <f>IF(_xlfn.XLOOKUP($D293,customers!$A:$A,customers!F:F," ",0) = 0, "N/A", _xlfn.XLOOKUP($D293,customers!$A:$A,customers!F:F," ",0))</f>
        <v>Drumcondra</v>
      </c>
      <c r="I293" t="str">
        <f>IF(_xlfn.XLOOKUP($D293,customers!$A:$A,customers!G:G," ",0) = 0, "N/A", _xlfn.XLOOKUP($D293,customers!$A:$A,customers!G:G," ",0))</f>
        <v>Ireland</v>
      </c>
      <c r="J293" t="str">
        <f>IF(_xlfn.XLOOKUP($D293,customers!$A:$A,customers!I:I," ",0) = 0, "N/A", _xlfn.XLOOKUP($D293,customers!$A:$A,customers!I:I," ",0))</f>
        <v>No</v>
      </c>
      <c r="K293" t="str">
        <f>_xlfn.XLOOKUP($E293,products!$A:$A,products!B:B,,0)</f>
        <v>Exc</v>
      </c>
      <c r="L293" t="str">
        <f>_xlfn.XLOOKUP($E293,products!$A:$A,products!C:C,,0)</f>
        <v>M</v>
      </c>
      <c r="M293">
        <f>_xlfn.XLOOKUP($E293,products!$A:$A,products!D:D,,0)</f>
        <v>0.5</v>
      </c>
      <c r="N293">
        <f>_xlfn.XLOOKUP($E293,products!$A:$A,products!E:E,,0)</f>
        <v>8.25</v>
      </c>
      <c r="O293">
        <f>_xlfn.XLOOKUP($E293,products!$A:$A,products!G:G,,0)</f>
        <v>0.90749999999999997</v>
      </c>
      <c r="P293">
        <f t="shared" si="4"/>
        <v>16.5</v>
      </c>
    </row>
    <row r="294" spans="1:16" x14ac:dyDescent="0.35">
      <c r="A294" s="2" t="s">
        <v>2137</v>
      </c>
      <c r="B294" s="2">
        <v>1</v>
      </c>
      <c r="C294" s="5">
        <v>44529</v>
      </c>
      <c r="D294" s="2" t="s">
        <v>2138</v>
      </c>
      <c r="E294" t="s">
        <v>6158</v>
      </c>
      <c r="F294" s="2">
        <v>3</v>
      </c>
      <c r="G294" t="str">
        <f>IF(_xlfn.XLOOKUP($D294,customers!$A:$A,customers!B:B," ",0) = 0, "N/A", _xlfn.XLOOKUP($D294,customers!$A:$A,customers!B:B," ",0))</f>
        <v>Isidore Hussey</v>
      </c>
      <c r="H294" t="str">
        <f>IF(_xlfn.XLOOKUP($D294,customers!$A:$A,customers!F:F," ",0) = 0, "N/A", _xlfn.XLOOKUP($D294,customers!$A:$A,customers!F:F," ",0))</f>
        <v>Birmingham</v>
      </c>
      <c r="I294" t="str">
        <f>IF(_xlfn.XLOOKUP($D294,customers!$A:$A,customers!G:G," ",0) = 0, "N/A", _xlfn.XLOOKUP($D294,customers!$A:$A,customers!G:G," ",0))</f>
        <v>United States</v>
      </c>
      <c r="J294" t="str">
        <f>IF(_xlfn.XLOOKUP($D294,customers!$A:$A,customers!I:I," ",0) = 0, "N/A", _xlfn.XLOOKUP($D294,customers!$A:$A,customers!I:I," ",0))</f>
        <v>No</v>
      </c>
      <c r="K294" t="str">
        <f>_xlfn.XLOOKUP($E294,products!$A:$A,products!B:B,,0)</f>
        <v>Ara</v>
      </c>
      <c r="L294" t="str">
        <f>_xlfn.XLOOKUP($E294,products!$A:$A,products!C:C,,0)</f>
        <v>D</v>
      </c>
      <c r="M294">
        <f>_xlfn.XLOOKUP($E294,products!$A:$A,products!D:D,,0)</f>
        <v>0.5</v>
      </c>
      <c r="N294">
        <f>_xlfn.XLOOKUP($E294,products!$A:$A,products!E:E,,0)</f>
        <v>5.97</v>
      </c>
      <c r="O294">
        <f>_xlfn.XLOOKUP($E294,products!$A:$A,products!G:G,,0)</f>
        <v>0.5373</v>
      </c>
      <c r="P294">
        <f t="shared" si="4"/>
        <v>17.91</v>
      </c>
    </row>
    <row r="295" spans="1:16" x14ac:dyDescent="0.35">
      <c r="A295" s="2" t="s">
        <v>2142</v>
      </c>
      <c r="B295" s="2">
        <v>1</v>
      </c>
      <c r="C295" s="5">
        <v>44275</v>
      </c>
      <c r="D295" s="2" t="s">
        <v>2143</v>
      </c>
      <c r="E295" t="s">
        <v>6158</v>
      </c>
      <c r="F295" s="2">
        <v>5</v>
      </c>
      <c r="G295" t="str">
        <f>IF(_xlfn.XLOOKUP($D295,customers!$A:$A,customers!B:B," ",0) = 0, "N/A", _xlfn.XLOOKUP($D295,customers!$A:$A,customers!B:B," ",0))</f>
        <v>Cassie Pinkerton</v>
      </c>
      <c r="H295" t="str">
        <f>IF(_xlfn.XLOOKUP($D295,customers!$A:$A,customers!F:F," ",0) = 0, "N/A", _xlfn.XLOOKUP($D295,customers!$A:$A,customers!F:F," ",0))</f>
        <v>Alexandria</v>
      </c>
      <c r="I295" t="str">
        <f>IF(_xlfn.XLOOKUP($D295,customers!$A:$A,customers!G:G," ",0) = 0, "N/A", _xlfn.XLOOKUP($D295,customers!$A:$A,customers!G:G," ",0))</f>
        <v>United States</v>
      </c>
      <c r="J295" t="str">
        <f>IF(_xlfn.XLOOKUP($D295,customers!$A:$A,customers!I:I," ",0) = 0, "N/A", _xlfn.XLOOKUP($D295,customers!$A:$A,customers!I:I," ",0))</f>
        <v>No</v>
      </c>
      <c r="K295" t="str">
        <f>_xlfn.XLOOKUP($E295,products!$A:$A,products!B:B,,0)</f>
        <v>Ara</v>
      </c>
      <c r="L295" t="str">
        <f>_xlfn.XLOOKUP($E295,products!$A:$A,products!C:C,,0)</f>
        <v>D</v>
      </c>
      <c r="M295">
        <f>_xlfn.XLOOKUP($E295,products!$A:$A,products!D:D,,0)</f>
        <v>0.5</v>
      </c>
      <c r="N295">
        <f>_xlfn.XLOOKUP($E295,products!$A:$A,products!E:E,,0)</f>
        <v>5.97</v>
      </c>
      <c r="O295">
        <f>_xlfn.XLOOKUP($E295,products!$A:$A,products!G:G,,0)</f>
        <v>0.5373</v>
      </c>
      <c r="P295">
        <f t="shared" si="4"/>
        <v>29.849999999999998</v>
      </c>
    </row>
    <row r="296" spans="1:16" x14ac:dyDescent="0.35">
      <c r="A296" s="2" t="s">
        <v>2148</v>
      </c>
      <c r="B296" s="2">
        <v>1</v>
      </c>
      <c r="C296" s="5">
        <v>44659</v>
      </c>
      <c r="D296" s="2" t="s">
        <v>2149</v>
      </c>
      <c r="E296" t="s">
        <v>6171</v>
      </c>
      <c r="F296" s="2">
        <v>3</v>
      </c>
      <c r="G296" t="str">
        <f>IF(_xlfn.XLOOKUP($D296,customers!$A:$A,customers!B:B," ",0) = 0, "N/A", _xlfn.XLOOKUP($D296,customers!$A:$A,customers!B:B," ",0))</f>
        <v>Micki Fero</v>
      </c>
      <c r="H296" t="str">
        <f>IF(_xlfn.XLOOKUP($D296,customers!$A:$A,customers!F:F," ",0) = 0, "N/A", _xlfn.XLOOKUP($D296,customers!$A:$A,customers!F:F," ",0))</f>
        <v>Danbury</v>
      </c>
      <c r="I296" t="str">
        <f>IF(_xlfn.XLOOKUP($D296,customers!$A:$A,customers!G:G," ",0) = 0, "N/A", _xlfn.XLOOKUP($D296,customers!$A:$A,customers!G:G," ",0))</f>
        <v>United States</v>
      </c>
      <c r="J296" t="str">
        <f>IF(_xlfn.XLOOKUP($D296,customers!$A:$A,customers!I:I," ",0) = 0, "N/A", _xlfn.XLOOKUP($D296,customers!$A:$A,customers!I:I," ",0))</f>
        <v>No</v>
      </c>
      <c r="K296" t="str">
        <f>_xlfn.XLOOKUP($E296,products!$A:$A,products!B:B,,0)</f>
        <v>Exc</v>
      </c>
      <c r="L296" t="str">
        <f>_xlfn.XLOOKUP($E296,products!$A:$A,products!C:C,,0)</f>
        <v>L</v>
      </c>
      <c r="M296">
        <f>_xlfn.XLOOKUP($E296,products!$A:$A,products!D:D,,0)</f>
        <v>1</v>
      </c>
      <c r="N296">
        <f>_xlfn.XLOOKUP($E296,products!$A:$A,products!E:E,,0)</f>
        <v>14.85</v>
      </c>
      <c r="O296">
        <f>_xlfn.XLOOKUP($E296,products!$A:$A,products!G:G,,0)</f>
        <v>1.6335</v>
      </c>
      <c r="P296">
        <f t="shared" si="4"/>
        <v>44.55</v>
      </c>
    </row>
    <row r="297" spans="1:16" x14ac:dyDescent="0.35">
      <c r="A297" s="2" t="s">
        <v>2153</v>
      </c>
      <c r="B297" s="2">
        <v>1</v>
      </c>
      <c r="C297" s="5">
        <v>44057</v>
      </c>
      <c r="D297" s="2" t="s">
        <v>2154</v>
      </c>
      <c r="E297" t="s">
        <v>6141</v>
      </c>
      <c r="F297" s="2">
        <v>2</v>
      </c>
      <c r="G297" t="str">
        <f>IF(_xlfn.XLOOKUP($D297,customers!$A:$A,customers!B:B," ",0) = 0, "N/A", _xlfn.XLOOKUP($D297,customers!$A:$A,customers!B:B," ",0))</f>
        <v>Cybill Graddell</v>
      </c>
      <c r="H297" t="str">
        <f>IF(_xlfn.XLOOKUP($D297,customers!$A:$A,customers!F:F," ",0) = 0, "N/A", _xlfn.XLOOKUP($D297,customers!$A:$A,customers!F:F," ",0))</f>
        <v>Albany</v>
      </c>
      <c r="I297" t="str">
        <f>IF(_xlfn.XLOOKUP($D297,customers!$A:$A,customers!G:G," ",0) = 0, "N/A", _xlfn.XLOOKUP($D297,customers!$A:$A,customers!G:G," ",0))</f>
        <v>United States</v>
      </c>
      <c r="J297" t="str">
        <f>IF(_xlfn.XLOOKUP($D297,customers!$A:$A,customers!I:I," ",0) = 0, "N/A", _xlfn.XLOOKUP($D297,customers!$A:$A,customers!I:I," ",0))</f>
        <v>No</v>
      </c>
      <c r="K297" t="str">
        <f>_xlfn.XLOOKUP($E297,products!$A:$A,products!B:B,,0)</f>
        <v>Exc</v>
      </c>
      <c r="L297" t="str">
        <f>_xlfn.XLOOKUP($E297,products!$A:$A,products!C:C,,0)</f>
        <v>M</v>
      </c>
      <c r="M297">
        <f>_xlfn.XLOOKUP($E297,products!$A:$A,products!D:D,,0)</f>
        <v>1</v>
      </c>
      <c r="N297">
        <f>_xlfn.XLOOKUP($E297,products!$A:$A,products!E:E,,0)</f>
        <v>13.75</v>
      </c>
      <c r="O297">
        <f>_xlfn.XLOOKUP($E297,products!$A:$A,products!G:G,,0)</f>
        <v>1.5125</v>
      </c>
      <c r="P297">
        <f t="shared" si="4"/>
        <v>27.5</v>
      </c>
    </row>
    <row r="298" spans="1:16" x14ac:dyDescent="0.35">
      <c r="A298" s="2" t="s">
        <v>2157</v>
      </c>
      <c r="B298" s="2">
        <v>1</v>
      </c>
      <c r="C298" s="5">
        <v>43597</v>
      </c>
      <c r="D298" s="2" t="s">
        <v>2158</v>
      </c>
      <c r="E298" t="s">
        <v>6146</v>
      </c>
      <c r="F298" s="2">
        <v>6</v>
      </c>
      <c r="G298" t="str">
        <f>IF(_xlfn.XLOOKUP($D298,customers!$A:$A,customers!B:B," ",0) = 0, "N/A", _xlfn.XLOOKUP($D298,customers!$A:$A,customers!B:B," ",0))</f>
        <v>Dorian Vizor</v>
      </c>
      <c r="H298" t="str">
        <f>IF(_xlfn.XLOOKUP($D298,customers!$A:$A,customers!F:F," ",0) = 0, "N/A", _xlfn.XLOOKUP($D298,customers!$A:$A,customers!F:F," ",0))</f>
        <v>Naples</v>
      </c>
      <c r="I298" t="str">
        <f>IF(_xlfn.XLOOKUP($D298,customers!$A:$A,customers!G:G," ",0) = 0, "N/A", _xlfn.XLOOKUP($D298,customers!$A:$A,customers!G:G," ",0))</f>
        <v>United States</v>
      </c>
      <c r="J298" t="str">
        <f>IF(_xlfn.XLOOKUP($D298,customers!$A:$A,customers!I:I," ",0) = 0, "N/A", _xlfn.XLOOKUP($D298,customers!$A:$A,customers!I:I," ",0))</f>
        <v>Yes</v>
      </c>
      <c r="K298" t="str">
        <f>_xlfn.XLOOKUP($E298,products!$A:$A,products!B:B,,0)</f>
        <v>Rob</v>
      </c>
      <c r="L298" t="str">
        <f>_xlfn.XLOOKUP($E298,products!$A:$A,products!C:C,,0)</f>
        <v>M</v>
      </c>
      <c r="M298">
        <f>_xlfn.XLOOKUP($E298,products!$A:$A,products!D:D,,0)</f>
        <v>0.5</v>
      </c>
      <c r="N298">
        <f>_xlfn.XLOOKUP($E298,products!$A:$A,products!E:E,,0)</f>
        <v>5.97</v>
      </c>
      <c r="O298">
        <f>_xlfn.XLOOKUP($E298,products!$A:$A,products!G:G,,0)</f>
        <v>0.35819999999999996</v>
      </c>
      <c r="P298">
        <f t="shared" si="4"/>
        <v>35.82</v>
      </c>
    </row>
    <row r="299" spans="1:16" x14ac:dyDescent="0.35">
      <c r="A299" s="2" t="s">
        <v>2163</v>
      </c>
      <c r="B299" s="2">
        <v>1</v>
      </c>
      <c r="C299" s="5">
        <v>44258</v>
      </c>
      <c r="D299" s="2" t="s">
        <v>2164</v>
      </c>
      <c r="E299" t="s">
        <v>6172</v>
      </c>
      <c r="F299" s="2">
        <v>3</v>
      </c>
      <c r="G299" t="str">
        <f>IF(_xlfn.XLOOKUP($D299,customers!$A:$A,customers!B:B," ",0) = 0, "N/A", _xlfn.XLOOKUP($D299,customers!$A:$A,customers!B:B," ",0))</f>
        <v>Eddi Sedgebeer</v>
      </c>
      <c r="H299" t="str">
        <f>IF(_xlfn.XLOOKUP($D299,customers!$A:$A,customers!F:F," ",0) = 0, "N/A", _xlfn.XLOOKUP($D299,customers!$A:$A,customers!F:F," ",0))</f>
        <v>Miami Beach</v>
      </c>
      <c r="I299" t="str">
        <f>IF(_xlfn.XLOOKUP($D299,customers!$A:$A,customers!G:G," ",0) = 0, "N/A", _xlfn.XLOOKUP($D299,customers!$A:$A,customers!G:G," ",0))</f>
        <v>United States</v>
      </c>
      <c r="J299" t="str">
        <f>IF(_xlfn.XLOOKUP($D299,customers!$A:$A,customers!I:I," ",0) = 0, "N/A", _xlfn.XLOOKUP($D299,customers!$A:$A,customers!I:I," ",0))</f>
        <v>Yes</v>
      </c>
      <c r="K299" t="str">
        <f>_xlfn.XLOOKUP($E299,products!$A:$A,products!B:B,,0)</f>
        <v>Rob</v>
      </c>
      <c r="L299" t="str">
        <f>_xlfn.XLOOKUP($E299,products!$A:$A,products!C:C,,0)</f>
        <v>D</v>
      </c>
      <c r="M299">
        <f>_xlfn.XLOOKUP($E299,products!$A:$A,products!D:D,,0)</f>
        <v>0.5</v>
      </c>
      <c r="N299">
        <f>_xlfn.XLOOKUP($E299,products!$A:$A,products!E:E,,0)</f>
        <v>5.3699999999999992</v>
      </c>
      <c r="O299">
        <f>_xlfn.XLOOKUP($E299,products!$A:$A,products!G:G,,0)</f>
        <v>0.32219999999999993</v>
      </c>
      <c r="P299">
        <f t="shared" si="4"/>
        <v>16.11</v>
      </c>
    </row>
    <row r="300" spans="1:16" x14ac:dyDescent="0.35">
      <c r="A300" s="2" t="s">
        <v>2169</v>
      </c>
      <c r="B300" s="2">
        <v>1</v>
      </c>
      <c r="C300" s="5">
        <v>43872</v>
      </c>
      <c r="D300" s="2" t="s">
        <v>2170</v>
      </c>
      <c r="E300" t="s">
        <v>6184</v>
      </c>
      <c r="F300" s="2">
        <v>6</v>
      </c>
      <c r="G300" t="str">
        <f>IF(_xlfn.XLOOKUP($D300,customers!$A:$A,customers!B:B," ",0) = 0, "N/A", _xlfn.XLOOKUP($D300,customers!$A:$A,customers!B:B," ",0))</f>
        <v>Ken Lestrange</v>
      </c>
      <c r="H300" t="str">
        <f>IF(_xlfn.XLOOKUP($D300,customers!$A:$A,customers!F:F," ",0) = 0, "N/A", _xlfn.XLOOKUP($D300,customers!$A:$A,customers!F:F," ",0))</f>
        <v>Atlanta</v>
      </c>
      <c r="I300" t="str">
        <f>IF(_xlfn.XLOOKUP($D300,customers!$A:$A,customers!G:G," ",0) = 0, "N/A", _xlfn.XLOOKUP($D300,customers!$A:$A,customers!G:G," ",0))</f>
        <v>United States</v>
      </c>
      <c r="J300" t="str">
        <f>IF(_xlfn.XLOOKUP($D300,customers!$A:$A,customers!I:I," ",0) = 0, "N/A", _xlfn.XLOOKUP($D300,customers!$A:$A,customers!I:I," ",0))</f>
        <v>Yes</v>
      </c>
      <c r="K300" t="str">
        <f>_xlfn.XLOOKUP($E300,products!$A:$A,products!B:B,,0)</f>
        <v>Exc</v>
      </c>
      <c r="L300" t="str">
        <f>_xlfn.XLOOKUP($E300,products!$A:$A,products!C:C,,0)</f>
        <v>L</v>
      </c>
      <c r="M300">
        <f>_xlfn.XLOOKUP($E300,products!$A:$A,products!D:D,,0)</f>
        <v>0.2</v>
      </c>
      <c r="N300">
        <f>_xlfn.XLOOKUP($E300,products!$A:$A,products!E:E,,0)</f>
        <v>4.4550000000000001</v>
      </c>
      <c r="O300">
        <f>_xlfn.XLOOKUP($E300,products!$A:$A,products!G:G,,0)</f>
        <v>0.49004999999999999</v>
      </c>
      <c r="P300">
        <f t="shared" si="4"/>
        <v>26.73</v>
      </c>
    </row>
    <row r="301" spans="1:16" x14ac:dyDescent="0.35">
      <c r="A301" s="2" t="s">
        <v>2175</v>
      </c>
      <c r="B301" s="2">
        <v>1</v>
      </c>
      <c r="C301" s="5">
        <v>43582</v>
      </c>
      <c r="D301" s="2" t="s">
        <v>2176</v>
      </c>
      <c r="E301" t="s">
        <v>6148</v>
      </c>
      <c r="F301" s="2">
        <v>6</v>
      </c>
      <c r="G301" t="str">
        <f>IF(_xlfn.XLOOKUP($D301,customers!$A:$A,customers!B:B," ",0) = 0, "N/A", _xlfn.XLOOKUP($D301,customers!$A:$A,customers!B:B," ",0))</f>
        <v>Lacee Tanti</v>
      </c>
      <c r="H301" t="str">
        <f>IF(_xlfn.XLOOKUP($D301,customers!$A:$A,customers!F:F," ",0) = 0, "N/A", _xlfn.XLOOKUP($D301,customers!$A:$A,customers!F:F," ",0))</f>
        <v>Corpus Christi</v>
      </c>
      <c r="I301" t="str">
        <f>IF(_xlfn.XLOOKUP($D301,customers!$A:$A,customers!G:G," ",0) = 0, "N/A", _xlfn.XLOOKUP($D301,customers!$A:$A,customers!G:G," ",0))</f>
        <v>United States</v>
      </c>
      <c r="J301" t="str">
        <f>IF(_xlfn.XLOOKUP($D301,customers!$A:$A,customers!I:I," ",0) = 0, "N/A", _xlfn.XLOOKUP($D301,customers!$A:$A,customers!I:I," ",0))</f>
        <v>Yes</v>
      </c>
      <c r="K301" t="str">
        <f>_xlfn.XLOOKUP($E301,products!$A:$A,products!B:B,,0)</f>
        <v>Exc</v>
      </c>
      <c r="L301" t="str">
        <f>_xlfn.XLOOKUP($E301,products!$A:$A,products!C:C,,0)</f>
        <v>L</v>
      </c>
      <c r="M301">
        <f>_xlfn.XLOOKUP($E301,products!$A:$A,products!D:D,,0)</f>
        <v>2.5</v>
      </c>
      <c r="N301">
        <f>_xlfn.XLOOKUP($E301,products!$A:$A,products!E:E,,0)</f>
        <v>34.154999999999994</v>
      </c>
      <c r="O301">
        <f>_xlfn.XLOOKUP($E301,products!$A:$A,products!G:G,,0)</f>
        <v>3.7570499999999996</v>
      </c>
      <c r="P301">
        <f t="shared" si="4"/>
        <v>204.92999999999995</v>
      </c>
    </row>
    <row r="302" spans="1:16" x14ac:dyDescent="0.35">
      <c r="A302" s="2" t="s">
        <v>2181</v>
      </c>
      <c r="B302" s="2">
        <v>1</v>
      </c>
      <c r="C302" s="5">
        <v>44646</v>
      </c>
      <c r="D302" s="2" t="s">
        <v>2182</v>
      </c>
      <c r="E302" t="s">
        <v>6140</v>
      </c>
      <c r="F302" s="2">
        <v>3</v>
      </c>
      <c r="G302" t="str">
        <f>IF(_xlfn.XLOOKUP($D302,customers!$A:$A,customers!B:B," ",0) = 0, "N/A", _xlfn.XLOOKUP($D302,customers!$A:$A,customers!B:B," ",0))</f>
        <v>Arel De Lasci</v>
      </c>
      <c r="H302" t="str">
        <f>IF(_xlfn.XLOOKUP($D302,customers!$A:$A,customers!F:F," ",0) = 0, "N/A", _xlfn.XLOOKUP($D302,customers!$A:$A,customers!F:F," ",0))</f>
        <v>Honolulu</v>
      </c>
      <c r="I302" t="str">
        <f>IF(_xlfn.XLOOKUP($D302,customers!$A:$A,customers!G:G," ",0) = 0, "N/A", _xlfn.XLOOKUP($D302,customers!$A:$A,customers!G:G," ",0))</f>
        <v>United States</v>
      </c>
      <c r="J302" t="str">
        <f>IF(_xlfn.XLOOKUP($D302,customers!$A:$A,customers!I:I," ",0) = 0, "N/A", _xlfn.XLOOKUP($D302,customers!$A:$A,customers!I:I," ",0))</f>
        <v>Yes</v>
      </c>
      <c r="K302" t="str">
        <f>_xlfn.XLOOKUP($E302,products!$A:$A,products!B:B,,0)</f>
        <v>Ara</v>
      </c>
      <c r="L302" t="str">
        <f>_xlfn.XLOOKUP($E302,products!$A:$A,products!C:C,,0)</f>
        <v>L</v>
      </c>
      <c r="M302">
        <f>_xlfn.XLOOKUP($E302,products!$A:$A,products!D:D,,0)</f>
        <v>1</v>
      </c>
      <c r="N302">
        <f>_xlfn.XLOOKUP($E302,products!$A:$A,products!E:E,,0)</f>
        <v>12.95</v>
      </c>
      <c r="O302">
        <f>_xlfn.XLOOKUP($E302,products!$A:$A,products!G:G,,0)</f>
        <v>1.1655</v>
      </c>
      <c r="P302">
        <f t="shared" si="4"/>
        <v>38.849999999999994</v>
      </c>
    </row>
    <row r="303" spans="1:16" x14ac:dyDescent="0.35">
      <c r="A303" s="2" t="s">
        <v>2187</v>
      </c>
      <c r="B303" s="2">
        <v>1</v>
      </c>
      <c r="C303" s="5">
        <v>44102</v>
      </c>
      <c r="D303" s="2" t="s">
        <v>2188</v>
      </c>
      <c r="E303" t="s">
        <v>6150</v>
      </c>
      <c r="F303" s="2">
        <v>4</v>
      </c>
      <c r="G303" t="str">
        <f>IF(_xlfn.XLOOKUP($D303,customers!$A:$A,customers!B:B," ",0) = 0, "N/A", _xlfn.XLOOKUP($D303,customers!$A:$A,customers!B:B," ",0))</f>
        <v>Trescha Jedrachowicz</v>
      </c>
      <c r="H303" t="str">
        <f>IF(_xlfn.XLOOKUP($D303,customers!$A:$A,customers!F:F," ",0) = 0, "N/A", _xlfn.XLOOKUP($D303,customers!$A:$A,customers!F:F," ",0))</f>
        <v>Austin</v>
      </c>
      <c r="I303" t="str">
        <f>IF(_xlfn.XLOOKUP($D303,customers!$A:$A,customers!G:G," ",0) = 0, "N/A", _xlfn.XLOOKUP($D303,customers!$A:$A,customers!G:G," ",0))</f>
        <v>United States</v>
      </c>
      <c r="J303" t="str">
        <f>IF(_xlfn.XLOOKUP($D303,customers!$A:$A,customers!I:I," ",0) = 0, "N/A", _xlfn.XLOOKUP($D303,customers!$A:$A,customers!I:I," ",0))</f>
        <v>Yes</v>
      </c>
      <c r="K303" t="str">
        <f>_xlfn.XLOOKUP($E303,products!$A:$A,products!B:B,,0)</f>
        <v>Lib</v>
      </c>
      <c r="L303" t="str">
        <f>_xlfn.XLOOKUP($E303,products!$A:$A,products!C:C,,0)</f>
        <v>D</v>
      </c>
      <c r="M303">
        <f>_xlfn.XLOOKUP($E303,products!$A:$A,products!D:D,,0)</f>
        <v>0.2</v>
      </c>
      <c r="N303">
        <f>_xlfn.XLOOKUP($E303,products!$A:$A,products!E:E,,0)</f>
        <v>3.8849999999999998</v>
      </c>
      <c r="O303">
        <f>_xlfn.XLOOKUP($E303,products!$A:$A,products!G:G,,0)</f>
        <v>0.50505</v>
      </c>
      <c r="P303">
        <f t="shared" si="4"/>
        <v>15.54</v>
      </c>
    </row>
    <row r="304" spans="1:16" x14ac:dyDescent="0.35">
      <c r="A304" s="2" t="s">
        <v>2193</v>
      </c>
      <c r="B304" s="2">
        <v>1</v>
      </c>
      <c r="C304" s="5">
        <v>43762</v>
      </c>
      <c r="D304" s="2" t="s">
        <v>2194</v>
      </c>
      <c r="E304" t="s">
        <v>6157</v>
      </c>
      <c r="F304" s="2">
        <v>1</v>
      </c>
      <c r="G304" t="str">
        <f>IF(_xlfn.XLOOKUP($D304,customers!$A:$A,customers!B:B," ",0) = 0, "N/A", _xlfn.XLOOKUP($D304,customers!$A:$A,customers!B:B," ",0))</f>
        <v>Perkin Stonner</v>
      </c>
      <c r="H304" t="str">
        <f>IF(_xlfn.XLOOKUP($D304,customers!$A:$A,customers!F:F," ",0) = 0, "N/A", _xlfn.XLOOKUP($D304,customers!$A:$A,customers!F:F," ",0))</f>
        <v>Baltimore</v>
      </c>
      <c r="I304" t="str">
        <f>IF(_xlfn.XLOOKUP($D304,customers!$A:$A,customers!G:G," ",0) = 0, "N/A", _xlfn.XLOOKUP($D304,customers!$A:$A,customers!G:G," ",0))</f>
        <v>United States</v>
      </c>
      <c r="J304" t="str">
        <f>IF(_xlfn.XLOOKUP($D304,customers!$A:$A,customers!I:I," ",0) = 0, "N/A", _xlfn.XLOOKUP($D304,customers!$A:$A,customers!I:I," ",0))</f>
        <v>No</v>
      </c>
      <c r="K304" t="str">
        <f>_xlfn.XLOOKUP($E304,products!$A:$A,products!B:B,,0)</f>
        <v>Ara</v>
      </c>
      <c r="L304" t="str">
        <f>_xlfn.XLOOKUP($E304,products!$A:$A,products!C:C,,0)</f>
        <v>M</v>
      </c>
      <c r="M304">
        <f>_xlfn.XLOOKUP($E304,products!$A:$A,products!D:D,,0)</f>
        <v>0.5</v>
      </c>
      <c r="N304">
        <f>_xlfn.XLOOKUP($E304,products!$A:$A,products!E:E,,0)</f>
        <v>6.75</v>
      </c>
      <c r="O304">
        <f>_xlfn.XLOOKUP($E304,products!$A:$A,products!G:G,,0)</f>
        <v>0.60749999999999993</v>
      </c>
      <c r="P304">
        <f t="shared" si="4"/>
        <v>6.75</v>
      </c>
    </row>
    <row r="305" spans="1:16" x14ac:dyDescent="0.35">
      <c r="A305" s="2" t="s">
        <v>2199</v>
      </c>
      <c r="B305" s="2">
        <v>1</v>
      </c>
      <c r="C305" s="5">
        <v>44412</v>
      </c>
      <c r="D305" s="2" t="s">
        <v>2200</v>
      </c>
      <c r="E305" t="s">
        <v>6185</v>
      </c>
      <c r="F305" s="2">
        <v>4</v>
      </c>
      <c r="G305" t="str">
        <f>IF(_xlfn.XLOOKUP($D305,customers!$A:$A,customers!B:B," ",0) = 0, "N/A", _xlfn.XLOOKUP($D305,customers!$A:$A,customers!B:B," ",0))</f>
        <v>Darrin Tingly</v>
      </c>
      <c r="H305" t="str">
        <f>IF(_xlfn.XLOOKUP($D305,customers!$A:$A,customers!F:F," ",0) = 0, "N/A", _xlfn.XLOOKUP($D305,customers!$A:$A,customers!F:F," ",0))</f>
        <v>Lexington</v>
      </c>
      <c r="I305" t="str">
        <f>IF(_xlfn.XLOOKUP($D305,customers!$A:$A,customers!G:G," ",0) = 0, "N/A", _xlfn.XLOOKUP($D305,customers!$A:$A,customers!G:G," ",0))</f>
        <v>United States</v>
      </c>
      <c r="J305" t="str">
        <f>IF(_xlfn.XLOOKUP($D305,customers!$A:$A,customers!I:I," ",0) = 0, "N/A", _xlfn.XLOOKUP($D305,customers!$A:$A,customers!I:I," ",0))</f>
        <v>Yes</v>
      </c>
      <c r="K305" t="str">
        <f>_xlfn.XLOOKUP($E305,products!$A:$A,products!B:B,,0)</f>
        <v>Exc</v>
      </c>
      <c r="L305" t="str">
        <f>_xlfn.XLOOKUP($E305,products!$A:$A,products!C:C,,0)</f>
        <v>D</v>
      </c>
      <c r="M305">
        <f>_xlfn.XLOOKUP($E305,products!$A:$A,products!D:D,,0)</f>
        <v>2.5</v>
      </c>
      <c r="N305">
        <f>_xlfn.XLOOKUP($E305,products!$A:$A,products!E:E,,0)</f>
        <v>27.945</v>
      </c>
      <c r="O305">
        <f>_xlfn.XLOOKUP($E305,products!$A:$A,products!G:G,,0)</f>
        <v>3.07395</v>
      </c>
      <c r="P305">
        <f t="shared" si="4"/>
        <v>111.78</v>
      </c>
    </row>
    <row r="306" spans="1:16" x14ac:dyDescent="0.35">
      <c r="A306" s="2" t="s">
        <v>2204</v>
      </c>
      <c r="B306" s="2">
        <v>1</v>
      </c>
      <c r="C306" s="5">
        <v>43828</v>
      </c>
      <c r="D306" s="2" t="s">
        <v>2245</v>
      </c>
      <c r="E306" t="s">
        <v>6167</v>
      </c>
      <c r="F306" s="2">
        <v>1</v>
      </c>
      <c r="G306" t="str">
        <f>IF(_xlfn.XLOOKUP($D306,customers!$A:$A,customers!B:B," ",0) = 0, "N/A", _xlfn.XLOOKUP($D306,customers!$A:$A,customers!B:B," ",0))</f>
        <v>Claudetta Rushe</v>
      </c>
      <c r="H306" t="str">
        <f>IF(_xlfn.XLOOKUP($D306,customers!$A:$A,customers!F:F," ",0) = 0, "N/A", _xlfn.XLOOKUP($D306,customers!$A:$A,customers!F:F," ",0))</f>
        <v>Charlotte</v>
      </c>
      <c r="I306" t="str">
        <f>IF(_xlfn.XLOOKUP($D306,customers!$A:$A,customers!G:G," ",0) = 0, "N/A", _xlfn.XLOOKUP($D306,customers!$A:$A,customers!G:G," ",0))</f>
        <v>United States</v>
      </c>
      <c r="J306" t="str">
        <f>IF(_xlfn.XLOOKUP($D306,customers!$A:$A,customers!I:I," ",0) = 0, "N/A", _xlfn.XLOOKUP($D306,customers!$A:$A,customers!I:I," ",0))</f>
        <v>Yes</v>
      </c>
      <c r="K306" t="str">
        <f>_xlfn.XLOOKUP($E306,products!$A:$A,products!B:B,,0)</f>
        <v>Ara</v>
      </c>
      <c r="L306" t="str">
        <f>_xlfn.XLOOKUP($E306,products!$A:$A,products!C:C,,0)</f>
        <v>L</v>
      </c>
      <c r="M306">
        <f>_xlfn.XLOOKUP($E306,products!$A:$A,products!D:D,,0)</f>
        <v>0.2</v>
      </c>
      <c r="N306">
        <f>_xlfn.XLOOKUP($E306,products!$A:$A,products!E:E,,0)</f>
        <v>3.8849999999999998</v>
      </c>
      <c r="O306">
        <f>_xlfn.XLOOKUP($E306,products!$A:$A,products!G:G,,0)</f>
        <v>0.34964999999999996</v>
      </c>
      <c r="P306">
        <f t="shared" si="4"/>
        <v>3.8849999999999998</v>
      </c>
    </row>
    <row r="307" spans="1:16" x14ac:dyDescent="0.35">
      <c r="A307" s="2" t="s">
        <v>2209</v>
      </c>
      <c r="B307" s="2">
        <v>1</v>
      </c>
      <c r="C307" s="5">
        <v>43796</v>
      </c>
      <c r="D307" s="2" t="s">
        <v>2210</v>
      </c>
      <c r="E307" t="s">
        <v>6159</v>
      </c>
      <c r="F307" s="2">
        <v>5</v>
      </c>
      <c r="G307" t="str">
        <f>IF(_xlfn.XLOOKUP($D307,customers!$A:$A,customers!B:B," ",0) = 0, "N/A", _xlfn.XLOOKUP($D307,customers!$A:$A,customers!B:B," ",0))</f>
        <v>Benn Checci</v>
      </c>
      <c r="H307" t="str">
        <f>IF(_xlfn.XLOOKUP($D307,customers!$A:$A,customers!F:F," ",0) = 0, "N/A", _xlfn.XLOOKUP($D307,customers!$A:$A,customers!F:F," ",0))</f>
        <v>Eaton</v>
      </c>
      <c r="I307" t="str">
        <f>IF(_xlfn.XLOOKUP($D307,customers!$A:$A,customers!G:G," ",0) = 0, "N/A", _xlfn.XLOOKUP($D307,customers!$A:$A,customers!G:G," ",0))</f>
        <v>United Kingdom</v>
      </c>
      <c r="J307" t="str">
        <f>IF(_xlfn.XLOOKUP($D307,customers!$A:$A,customers!I:I," ",0) = 0, "N/A", _xlfn.XLOOKUP($D307,customers!$A:$A,customers!I:I," ",0))</f>
        <v>No</v>
      </c>
      <c r="K307" t="str">
        <f>_xlfn.XLOOKUP($E307,products!$A:$A,products!B:B,,0)</f>
        <v>Lib</v>
      </c>
      <c r="L307" t="str">
        <f>_xlfn.XLOOKUP($E307,products!$A:$A,products!C:C,,0)</f>
        <v>M</v>
      </c>
      <c r="M307">
        <f>_xlfn.XLOOKUP($E307,products!$A:$A,products!D:D,,0)</f>
        <v>0.2</v>
      </c>
      <c r="N307">
        <f>_xlfn.XLOOKUP($E307,products!$A:$A,products!E:E,,0)</f>
        <v>4.3650000000000002</v>
      </c>
      <c r="O307">
        <f>_xlfn.XLOOKUP($E307,products!$A:$A,products!G:G,,0)</f>
        <v>0.56745000000000001</v>
      </c>
      <c r="P307">
        <f t="shared" si="4"/>
        <v>21.825000000000003</v>
      </c>
    </row>
    <row r="308" spans="1:16" x14ac:dyDescent="0.35">
      <c r="A308" s="2" t="s">
        <v>2215</v>
      </c>
      <c r="B308" s="2">
        <v>1</v>
      </c>
      <c r="C308" s="5">
        <v>43890</v>
      </c>
      <c r="D308" s="2" t="s">
        <v>2216</v>
      </c>
      <c r="E308" t="s">
        <v>6174</v>
      </c>
      <c r="F308" s="2">
        <v>5</v>
      </c>
      <c r="G308" t="str">
        <f>IF(_xlfn.XLOOKUP($D308,customers!$A:$A,customers!B:B," ",0) = 0, "N/A", _xlfn.XLOOKUP($D308,customers!$A:$A,customers!B:B," ",0))</f>
        <v>Janifer Bagot</v>
      </c>
      <c r="H308" t="str">
        <f>IF(_xlfn.XLOOKUP($D308,customers!$A:$A,customers!F:F," ",0) = 0, "N/A", _xlfn.XLOOKUP($D308,customers!$A:$A,customers!F:F," ",0))</f>
        <v>Lincoln</v>
      </c>
      <c r="I308" t="str">
        <f>IF(_xlfn.XLOOKUP($D308,customers!$A:$A,customers!G:G," ",0) = 0, "N/A", _xlfn.XLOOKUP($D308,customers!$A:$A,customers!G:G," ",0))</f>
        <v>United States</v>
      </c>
      <c r="J308" t="str">
        <f>IF(_xlfn.XLOOKUP($D308,customers!$A:$A,customers!I:I," ",0) = 0, "N/A", _xlfn.XLOOKUP($D308,customers!$A:$A,customers!I:I," ",0))</f>
        <v>No</v>
      </c>
      <c r="K308" t="str">
        <f>_xlfn.XLOOKUP($E308,products!$A:$A,products!B:B,,0)</f>
        <v>Rob</v>
      </c>
      <c r="L308" t="str">
        <f>_xlfn.XLOOKUP($E308,products!$A:$A,products!C:C,,0)</f>
        <v>M</v>
      </c>
      <c r="M308">
        <f>_xlfn.XLOOKUP($E308,products!$A:$A,products!D:D,,0)</f>
        <v>0.2</v>
      </c>
      <c r="N308">
        <f>_xlfn.XLOOKUP($E308,products!$A:$A,products!E:E,,0)</f>
        <v>2.9849999999999999</v>
      </c>
      <c r="O308">
        <f>_xlfn.XLOOKUP($E308,products!$A:$A,products!G:G,,0)</f>
        <v>0.17909999999999998</v>
      </c>
      <c r="P308">
        <f t="shared" si="4"/>
        <v>14.924999999999999</v>
      </c>
    </row>
    <row r="309" spans="1:16" x14ac:dyDescent="0.35">
      <c r="A309" s="2" t="s">
        <v>2221</v>
      </c>
      <c r="B309" s="2">
        <v>1</v>
      </c>
      <c r="C309" s="5">
        <v>44227</v>
      </c>
      <c r="D309" s="2" t="s">
        <v>2222</v>
      </c>
      <c r="E309" t="s">
        <v>6155</v>
      </c>
      <c r="F309" s="2">
        <v>3</v>
      </c>
      <c r="G309" t="str">
        <f>IF(_xlfn.XLOOKUP($D309,customers!$A:$A,customers!B:B," ",0) = 0, "N/A", _xlfn.XLOOKUP($D309,customers!$A:$A,customers!B:B," ",0))</f>
        <v>Ermin Beeble</v>
      </c>
      <c r="H309" t="str">
        <f>IF(_xlfn.XLOOKUP($D309,customers!$A:$A,customers!F:F," ",0) = 0, "N/A", _xlfn.XLOOKUP($D309,customers!$A:$A,customers!F:F," ",0))</f>
        <v>Cincinnati</v>
      </c>
      <c r="I309" t="str">
        <f>IF(_xlfn.XLOOKUP($D309,customers!$A:$A,customers!G:G," ",0) = 0, "N/A", _xlfn.XLOOKUP($D309,customers!$A:$A,customers!G:G," ",0))</f>
        <v>United States</v>
      </c>
      <c r="J309" t="str">
        <f>IF(_xlfn.XLOOKUP($D309,customers!$A:$A,customers!I:I," ",0) = 0, "N/A", _xlfn.XLOOKUP($D309,customers!$A:$A,customers!I:I," ",0))</f>
        <v>Yes</v>
      </c>
      <c r="K309" t="str">
        <f>_xlfn.XLOOKUP($E309,products!$A:$A,products!B:B,,0)</f>
        <v>Ara</v>
      </c>
      <c r="L309" t="str">
        <f>_xlfn.XLOOKUP($E309,products!$A:$A,products!C:C,,0)</f>
        <v>M</v>
      </c>
      <c r="M309">
        <f>_xlfn.XLOOKUP($E309,products!$A:$A,products!D:D,,0)</f>
        <v>1</v>
      </c>
      <c r="N309">
        <f>_xlfn.XLOOKUP($E309,products!$A:$A,products!E:E,,0)</f>
        <v>11.25</v>
      </c>
      <c r="O309">
        <f>_xlfn.XLOOKUP($E309,products!$A:$A,products!G:G,,0)</f>
        <v>1.0125</v>
      </c>
      <c r="P309">
        <f t="shared" si="4"/>
        <v>33.75</v>
      </c>
    </row>
    <row r="310" spans="1:16" x14ac:dyDescent="0.35">
      <c r="A310" s="2" t="s">
        <v>2227</v>
      </c>
      <c r="B310" s="2">
        <v>1</v>
      </c>
      <c r="C310" s="5">
        <v>44729</v>
      </c>
      <c r="D310" s="2" t="s">
        <v>2228</v>
      </c>
      <c r="E310" t="s">
        <v>6155</v>
      </c>
      <c r="F310" s="2">
        <v>3</v>
      </c>
      <c r="G310" t="str">
        <f>IF(_xlfn.XLOOKUP($D310,customers!$A:$A,customers!B:B," ",0) = 0, "N/A", _xlfn.XLOOKUP($D310,customers!$A:$A,customers!B:B," ",0))</f>
        <v>Cos Fluin</v>
      </c>
      <c r="H310" t="str">
        <f>IF(_xlfn.XLOOKUP($D310,customers!$A:$A,customers!F:F," ",0) = 0, "N/A", _xlfn.XLOOKUP($D310,customers!$A:$A,customers!F:F," ",0))</f>
        <v>Sheffield</v>
      </c>
      <c r="I310" t="str">
        <f>IF(_xlfn.XLOOKUP($D310,customers!$A:$A,customers!G:G," ",0) = 0, "N/A", _xlfn.XLOOKUP($D310,customers!$A:$A,customers!G:G," ",0))</f>
        <v>United Kingdom</v>
      </c>
      <c r="J310" t="str">
        <f>IF(_xlfn.XLOOKUP($D310,customers!$A:$A,customers!I:I," ",0) = 0, "N/A", _xlfn.XLOOKUP($D310,customers!$A:$A,customers!I:I," ",0))</f>
        <v>No</v>
      </c>
      <c r="K310" t="str">
        <f>_xlfn.XLOOKUP($E310,products!$A:$A,products!B:B,,0)</f>
        <v>Ara</v>
      </c>
      <c r="L310" t="str">
        <f>_xlfn.XLOOKUP($E310,products!$A:$A,products!C:C,,0)</f>
        <v>M</v>
      </c>
      <c r="M310">
        <f>_xlfn.XLOOKUP($E310,products!$A:$A,products!D:D,,0)</f>
        <v>1</v>
      </c>
      <c r="N310">
        <f>_xlfn.XLOOKUP($E310,products!$A:$A,products!E:E,,0)</f>
        <v>11.25</v>
      </c>
      <c r="O310">
        <f>_xlfn.XLOOKUP($E310,products!$A:$A,products!G:G,,0)</f>
        <v>1.0125</v>
      </c>
      <c r="P310">
        <f t="shared" si="4"/>
        <v>33.75</v>
      </c>
    </row>
    <row r="311" spans="1:16" x14ac:dyDescent="0.35">
      <c r="A311" s="2" t="s">
        <v>2232</v>
      </c>
      <c r="B311" s="2">
        <v>1</v>
      </c>
      <c r="C311" s="5">
        <v>43864</v>
      </c>
      <c r="D311" s="2" t="s">
        <v>2233</v>
      </c>
      <c r="E311" t="s">
        <v>6159</v>
      </c>
      <c r="F311" s="2">
        <v>6</v>
      </c>
      <c r="G311" t="str">
        <f>IF(_xlfn.XLOOKUP($D311,customers!$A:$A,customers!B:B," ",0) = 0, "N/A", _xlfn.XLOOKUP($D311,customers!$A:$A,customers!B:B," ",0))</f>
        <v>Eveleen Bletsor</v>
      </c>
      <c r="H311" t="str">
        <f>IF(_xlfn.XLOOKUP($D311,customers!$A:$A,customers!F:F," ",0) = 0, "N/A", _xlfn.XLOOKUP($D311,customers!$A:$A,customers!F:F," ",0))</f>
        <v>West Hartford</v>
      </c>
      <c r="I311" t="str">
        <f>IF(_xlfn.XLOOKUP($D311,customers!$A:$A,customers!G:G," ",0) = 0, "N/A", _xlfn.XLOOKUP($D311,customers!$A:$A,customers!G:G," ",0))</f>
        <v>United States</v>
      </c>
      <c r="J311" t="str">
        <f>IF(_xlfn.XLOOKUP($D311,customers!$A:$A,customers!I:I," ",0) = 0, "N/A", _xlfn.XLOOKUP($D311,customers!$A:$A,customers!I:I," ",0))</f>
        <v>Yes</v>
      </c>
      <c r="K311" t="str">
        <f>_xlfn.XLOOKUP($E311,products!$A:$A,products!B:B,,0)</f>
        <v>Lib</v>
      </c>
      <c r="L311" t="str">
        <f>_xlfn.XLOOKUP($E311,products!$A:$A,products!C:C,,0)</f>
        <v>M</v>
      </c>
      <c r="M311">
        <f>_xlfn.XLOOKUP($E311,products!$A:$A,products!D:D,,0)</f>
        <v>0.2</v>
      </c>
      <c r="N311">
        <f>_xlfn.XLOOKUP($E311,products!$A:$A,products!E:E,,0)</f>
        <v>4.3650000000000002</v>
      </c>
      <c r="O311">
        <f>_xlfn.XLOOKUP($E311,products!$A:$A,products!G:G,,0)</f>
        <v>0.56745000000000001</v>
      </c>
      <c r="P311">
        <f t="shared" si="4"/>
        <v>26.19</v>
      </c>
    </row>
    <row r="312" spans="1:16" x14ac:dyDescent="0.35">
      <c r="A312" s="2" t="s">
        <v>2238</v>
      </c>
      <c r="B312" s="2">
        <v>1</v>
      </c>
      <c r="C312" s="5">
        <v>44586</v>
      </c>
      <c r="D312" s="2" t="s">
        <v>2239</v>
      </c>
      <c r="E312" t="s">
        <v>6171</v>
      </c>
      <c r="F312" s="2">
        <v>1</v>
      </c>
      <c r="G312" t="str">
        <f>IF(_xlfn.XLOOKUP($D312,customers!$A:$A,customers!B:B," ",0) = 0, "N/A", _xlfn.XLOOKUP($D312,customers!$A:$A,customers!B:B," ",0))</f>
        <v>Paola Brydell</v>
      </c>
      <c r="H312" t="str">
        <f>IF(_xlfn.XLOOKUP($D312,customers!$A:$A,customers!F:F," ",0) = 0, "N/A", _xlfn.XLOOKUP($D312,customers!$A:$A,customers!F:F," ",0))</f>
        <v>Listowel</v>
      </c>
      <c r="I312" t="str">
        <f>IF(_xlfn.XLOOKUP($D312,customers!$A:$A,customers!G:G," ",0) = 0, "N/A", _xlfn.XLOOKUP($D312,customers!$A:$A,customers!G:G," ",0))</f>
        <v>Ireland</v>
      </c>
      <c r="J312" t="str">
        <f>IF(_xlfn.XLOOKUP($D312,customers!$A:$A,customers!I:I," ",0) = 0, "N/A", _xlfn.XLOOKUP($D312,customers!$A:$A,customers!I:I," ",0))</f>
        <v>No</v>
      </c>
      <c r="K312" t="str">
        <f>_xlfn.XLOOKUP($E312,products!$A:$A,products!B:B,,0)</f>
        <v>Exc</v>
      </c>
      <c r="L312" t="str">
        <f>_xlfn.XLOOKUP($E312,products!$A:$A,products!C:C,,0)</f>
        <v>L</v>
      </c>
      <c r="M312">
        <f>_xlfn.XLOOKUP($E312,products!$A:$A,products!D:D,,0)</f>
        <v>1</v>
      </c>
      <c r="N312">
        <f>_xlfn.XLOOKUP($E312,products!$A:$A,products!E:E,,0)</f>
        <v>14.85</v>
      </c>
      <c r="O312">
        <f>_xlfn.XLOOKUP($E312,products!$A:$A,products!G:G,,0)</f>
        <v>1.6335</v>
      </c>
      <c r="P312">
        <f t="shared" si="4"/>
        <v>14.85</v>
      </c>
    </row>
    <row r="313" spans="1:16" x14ac:dyDescent="0.35">
      <c r="A313" s="2" t="s">
        <v>2244</v>
      </c>
      <c r="B313" s="2">
        <v>1</v>
      </c>
      <c r="C313" s="5">
        <v>43951</v>
      </c>
      <c r="D313" s="2" t="s">
        <v>2245</v>
      </c>
      <c r="E313" t="s">
        <v>6166</v>
      </c>
      <c r="F313" s="2">
        <v>6</v>
      </c>
      <c r="G313" t="str">
        <f>IF(_xlfn.XLOOKUP($D313,customers!$A:$A,customers!B:B," ",0) = 0, "N/A", _xlfn.XLOOKUP($D313,customers!$A:$A,customers!B:B," ",0))</f>
        <v>Claudetta Rushe</v>
      </c>
      <c r="H313" t="str">
        <f>IF(_xlfn.XLOOKUP($D313,customers!$A:$A,customers!F:F," ",0) = 0, "N/A", _xlfn.XLOOKUP($D313,customers!$A:$A,customers!F:F," ",0))</f>
        <v>Charlotte</v>
      </c>
      <c r="I313" t="str">
        <f>IF(_xlfn.XLOOKUP($D313,customers!$A:$A,customers!G:G," ",0) = 0, "N/A", _xlfn.XLOOKUP($D313,customers!$A:$A,customers!G:G," ",0))</f>
        <v>United States</v>
      </c>
      <c r="J313" t="str">
        <f>IF(_xlfn.XLOOKUP($D313,customers!$A:$A,customers!I:I," ",0) = 0, "N/A", _xlfn.XLOOKUP($D313,customers!$A:$A,customers!I:I," ",0))</f>
        <v>Yes</v>
      </c>
      <c r="K313" t="str">
        <f>_xlfn.XLOOKUP($E313,products!$A:$A,products!B:B,,0)</f>
        <v>Exc</v>
      </c>
      <c r="L313" t="str">
        <f>_xlfn.XLOOKUP($E313,products!$A:$A,products!C:C,,0)</f>
        <v>M</v>
      </c>
      <c r="M313">
        <f>_xlfn.XLOOKUP($E313,products!$A:$A,products!D:D,,0)</f>
        <v>2.5</v>
      </c>
      <c r="N313">
        <f>_xlfn.XLOOKUP($E313,products!$A:$A,products!E:E,,0)</f>
        <v>31.624999999999996</v>
      </c>
      <c r="O313">
        <f>_xlfn.XLOOKUP($E313,products!$A:$A,products!G:G,,0)</f>
        <v>3.4787499999999998</v>
      </c>
      <c r="P313">
        <f t="shared" si="4"/>
        <v>189.74999999999997</v>
      </c>
    </row>
    <row r="314" spans="1:16" x14ac:dyDescent="0.35">
      <c r="A314" s="2" t="s">
        <v>2250</v>
      </c>
      <c r="B314" s="2">
        <v>1</v>
      </c>
      <c r="C314" s="5">
        <v>44317</v>
      </c>
      <c r="D314" s="2" t="s">
        <v>2251</v>
      </c>
      <c r="E314" t="s">
        <v>6146</v>
      </c>
      <c r="F314" s="2">
        <v>1</v>
      </c>
      <c r="G314" t="str">
        <f>IF(_xlfn.XLOOKUP($D314,customers!$A:$A,customers!B:B," ",0) = 0, "N/A", _xlfn.XLOOKUP($D314,customers!$A:$A,customers!B:B," ",0))</f>
        <v>Natka Leethem</v>
      </c>
      <c r="H314" t="str">
        <f>IF(_xlfn.XLOOKUP($D314,customers!$A:$A,customers!F:F," ",0) = 0, "N/A", _xlfn.XLOOKUP($D314,customers!$A:$A,customers!F:F," ",0))</f>
        <v>Alexandria</v>
      </c>
      <c r="I314" t="str">
        <f>IF(_xlfn.XLOOKUP($D314,customers!$A:$A,customers!G:G," ",0) = 0, "N/A", _xlfn.XLOOKUP($D314,customers!$A:$A,customers!G:G," ",0))</f>
        <v>United States</v>
      </c>
      <c r="J314" t="str">
        <f>IF(_xlfn.XLOOKUP($D314,customers!$A:$A,customers!I:I," ",0) = 0, "N/A", _xlfn.XLOOKUP($D314,customers!$A:$A,customers!I:I," ",0))</f>
        <v>Yes</v>
      </c>
      <c r="K314" t="str">
        <f>_xlfn.XLOOKUP($E314,products!$A:$A,products!B:B,,0)</f>
        <v>Rob</v>
      </c>
      <c r="L314" t="str">
        <f>_xlfn.XLOOKUP($E314,products!$A:$A,products!C:C,,0)</f>
        <v>M</v>
      </c>
      <c r="M314">
        <f>_xlfn.XLOOKUP($E314,products!$A:$A,products!D:D,,0)</f>
        <v>0.5</v>
      </c>
      <c r="N314">
        <f>_xlfn.XLOOKUP($E314,products!$A:$A,products!E:E,,0)</f>
        <v>5.97</v>
      </c>
      <c r="O314">
        <f>_xlfn.XLOOKUP($E314,products!$A:$A,products!G:G,,0)</f>
        <v>0.35819999999999996</v>
      </c>
      <c r="P314">
        <f t="shared" si="4"/>
        <v>5.97</v>
      </c>
    </row>
    <row r="315" spans="1:16" x14ac:dyDescent="0.35">
      <c r="A315" s="2" t="s">
        <v>2256</v>
      </c>
      <c r="B315" s="2">
        <v>1</v>
      </c>
      <c r="C315" s="5">
        <v>44497</v>
      </c>
      <c r="D315" s="2" t="s">
        <v>2257</v>
      </c>
      <c r="E315" t="s">
        <v>6138</v>
      </c>
      <c r="F315" s="2">
        <v>3</v>
      </c>
      <c r="G315" t="str">
        <f>IF(_xlfn.XLOOKUP($D315,customers!$A:$A,customers!B:B," ",0) = 0, "N/A", _xlfn.XLOOKUP($D315,customers!$A:$A,customers!B:B," ",0))</f>
        <v>Ailene Nesfield</v>
      </c>
      <c r="H315" t="str">
        <f>IF(_xlfn.XLOOKUP($D315,customers!$A:$A,customers!F:F," ",0) = 0, "N/A", _xlfn.XLOOKUP($D315,customers!$A:$A,customers!F:F," ",0))</f>
        <v>Belfast</v>
      </c>
      <c r="I315" t="str">
        <f>IF(_xlfn.XLOOKUP($D315,customers!$A:$A,customers!G:G," ",0) = 0, "N/A", _xlfn.XLOOKUP($D315,customers!$A:$A,customers!G:G," ",0))</f>
        <v>United Kingdom</v>
      </c>
      <c r="J315" t="str">
        <f>IF(_xlfn.XLOOKUP($D315,customers!$A:$A,customers!I:I," ",0) = 0, "N/A", _xlfn.XLOOKUP($D315,customers!$A:$A,customers!I:I," ",0))</f>
        <v>Yes</v>
      </c>
      <c r="K315" t="str">
        <f>_xlfn.XLOOKUP($E315,products!$A:$A,products!B:B,,0)</f>
        <v>Rob</v>
      </c>
      <c r="L315" t="str">
        <f>_xlfn.XLOOKUP($E315,products!$A:$A,products!C:C,,0)</f>
        <v>M</v>
      </c>
      <c r="M315">
        <f>_xlfn.XLOOKUP($E315,products!$A:$A,products!D:D,,0)</f>
        <v>1</v>
      </c>
      <c r="N315">
        <f>_xlfn.XLOOKUP($E315,products!$A:$A,products!E:E,,0)</f>
        <v>9.9499999999999993</v>
      </c>
      <c r="O315">
        <f>_xlfn.XLOOKUP($E315,products!$A:$A,products!G:G,,0)</f>
        <v>0.59699999999999998</v>
      </c>
      <c r="P315">
        <f t="shared" si="4"/>
        <v>29.849999999999998</v>
      </c>
    </row>
    <row r="316" spans="1:16" x14ac:dyDescent="0.35">
      <c r="A316" s="2" t="s">
        <v>2262</v>
      </c>
      <c r="B316" s="2">
        <v>1</v>
      </c>
      <c r="C316" s="5">
        <v>44437</v>
      </c>
      <c r="D316" s="2" t="s">
        <v>2263</v>
      </c>
      <c r="E316" t="s">
        <v>6177</v>
      </c>
      <c r="F316" s="2">
        <v>5</v>
      </c>
      <c r="G316" t="str">
        <f>IF(_xlfn.XLOOKUP($D316,customers!$A:$A,customers!B:B," ",0) = 0, "N/A", _xlfn.XLOOKUP($D316,customers!$A:$A,customers!B:B," ",0))</f>
        <v>Stacy Pickworth</v>
      </c>
      <c r="H316" t="str">
        <f>IF(_xlfn.XLOOKUP($D316,customers!$A:$A,customers!F:F," ",0) = 0, "N/A", _xlfn.XLOOKUP($D316,customers!$A:$A,customers!F:F," ",0))</f>
        <v>Las Vegas</v>
      </c>
      <c r="I316" t="str">
        <f>IF(_xlfn.XLOOKUP($D316,customers!$A:$A,customers!G:G," ",0) = 0, "N/A", _xlfn.XLOOKUP($D316,customers!$A:$A,customers!G:G," ",0))</f>
        <v>United States</v>
      </c>
      <c r="J316" t="str">
        <f>IF(_xlfn.XLOOKUP($D316,customers!$A:$A,customers!I:I," ",0) = 0, "N/A", _xlfn.XLOOKUP($D316,customers!$A:$A,customers!I:I," ",0))</f>
        <v>No</v>
      </c>
      <c r="K316" t="str">
        <f>_xlfn.XLOOKUP($E316,products!$A:$A,products!B:B,,0)</f>
        <v>Rob</v>
      </c>
      <c r="L316" t="str">
        <f>_xlfn.XLOOKUP($E316,products!$A:$A,products!C:C,,0)</f>
        <v>D</v>
      </c>
      <c r="M316">
        <f>_xlfn.XLOOKUP($E316,products!$A:$A,products!D:D,,0)</f>
        <v>1</v>
      </c>
      <c r="N316">
        <f>_xlfn.XLOOKUP($E316,products!$A:$A,products!E:E,,0)</f>
        <v>8.9499999999999993</v>
      </c>
      <c r="O316">
        <f>_xlfn.XLOOKUP($E316,products!$A:$A,products!G:G,,0)</f>
        <v>0.53699999999999992</v>
      </c>
      <c r="P316">
        <f t="shared" si="4"/>
        <v>44.75</v>
      </c>
    </row>
    <row r="317" spans="1:16" x14ac:dyDescent="0.35">
      <c r="A317" s="2" t="s">
        <v>2267</v>
      </c>
      <c r="B317" s="2">
        <v>1</v>
      </c>
      <c r="C317" s="5">
        <v>43826</v>
      </c>
      <c r="D317" s="2" t="s">
        <v>2268</v>
      </c>
      <c r="E317" t="s">
        <v>6148</v>
      </c>
      <c r="F317" s="2">
        <v>1</v>
      </c>
      <c r="G317" t="str">
        <f>IF(_xlfn.XLOOKUP($D317,customers!$A:$A,customers!B:B," ",0) = 0, "N/A", _xlfn.XLOOKUP($D317,customers!$A:$A,customers!B:B," ",0))</f>
        <v>Melli Brockway</v>
      </c>
      <c r="H317" t="str">
        <f>IF(_xlfn.XLOOKUP($D317,customers!$A:$A,customers!F:F," ",0) = 0, "N/A", _xlfn.XLOOKUP($D317,customers!$A:$A,customers!F:F," ",0))</f>
        <v>Des Moines</v>
      </c>
      <c r="I317" t="str">
        <f>IF(_xlfn.XLOOKUP($D317,customers!$A:$A,customers!G:G," ",0) = 0, "N/A", _xlfn.XLOOKUP($D317,customers!$A:$A,customers!G:G," ",0))</f>
        <v>United States</v>
      </c>
      <c r="J317" t="str">
        <f>IF(_xlfn.XLOOKUP($D317,customers!$A:$A,customers!I:I," ",0) = 0, "N/A", _xlfn.XLOOKUP($D317,customers!$A:$A,customers!I:I," ",0))</f>
        <v>Yes</v>
      </c>
      <c r="K317" t="str">
        <f>_xlfn.XLOOKUP($E317,products!$A:$A,products!B:B,,0)</f>
        <v>Exc</v>
      </c>
      <c r="L317" t="str">
        <f>_xlfn.XLOOKUP($E317,products!$A:$A,products!C:C,,0)</f>
        <v>L</v>
      </c>
      <c r="M317">
        <f>_xlfn.XLOOKUP($E317,products!$A:$A,products!D:D,,0)</f>
        <v>2.5</v>
      </c>
      <c r="N317">
        <f>_xlfn.XLOOKUP($E317,products!$A:$A,products!E:E,,0)</f>
        <v>34.154999999999994</v>
      </c>
      <c r="O317">
        <f>_xlfn.XLOOKUP($E317,products!$A:$A,products!G:G,,0)</f>
        <v>3.7570499999999996</v>
      </c>
      <c r="P317">
        <f t="shared" si="4"/>
        <v>34.154999999999994</v>
      </c>
    </row>
    <row r="318" spans="1:16" x14ac:dyDescent="0.35">
      <c r="A318" s="2" t="s">
        <v>2273</v>
      </c>
      <c r="B318" s="2">
        <v>1</v>
      </c>
      <c r="C318" s="5">
        <v>43641</v>
      </c>
      <c r="D318" s="2" t="s">
        <v>2274</v>
      </c>
      <c r="E318" t="s">
        <v>6148</v>
      </c>
      <c r="F318" s="2">
        <v>6</v>
      </c>
      <c r="G318" t="str">
        <f>IF(_xlfn.XLOOKUP($D318,customers!$A:$A,customers!B:B," ",0) = 0, "N/A", _xlfn.XLOOKUP($D318,customers!$A:$A,customers!B:B," ",0))</f>
        <v>Nanny Lush</v>
      </c>
      <c r="H318" t="str">
        <f>IF(_xlfn.XLOOKUP($D318,customers!$A:$A,customers!F:F," ",0) = 0, "N/A", _xlfn.XLOOKUP($D318,customers!$A:$A,customers!F:F," ",0))</f>
        <v>Ballivor</v>
      </c>
      <c r="I318" t="str">
        <f>IF(_xlfn.XLOOKUP($D318,customers!$A:$A,customers!G:G," ",0) = 0, "N/A", _xlfn.XLOOKUP($D318,customers!$A:$A,customers!G:G," ",0))</f>
        <v>Ireland</v>
      </c>
      <c r="J318" t="str">
        <f>IF(_xlfn.XLOOKUP($D318,customers!$A:$A,customers!I:I," ",0) = 0, "N/A", _xlfn.XLOOKUP($D318,customers!$A:$A,customers!I:I," ",0))</f>
        <v>No</v>
      </c>
      <c r="K318" t="str">
        <f>_xlfn.XLOOKUP($E318,products!$A:$A,products!B:B,,0)</f>
        <v>Exc</v>
      </c>
      <c r="L318" t="str">
        <f>_xlfn.XLOOKUP($E318,products!$A:$A,products!C:C,,0)</f>
        <v>L</v>
      </c>
      <c r="M318">
        <f>_xlfn.XLOOKUP($E318,products!$A:$A,products!D:D,,0)</f>
        <v>2.5</v>
      </c>
      <c r="N318">
        <f>_xlfn.XLOOKUP($E318,products!$A:$A,products!E:E,,0)</f>
        <v>34.154999999999994</v>
      </c>
      <c r="O318">
        <f>_xlfn.XLOOKUP($E318,products!$A:$A,products!G:G,,0)</f>
        <v>3.7570499999999996</v>
      </c>
      <c r="P318">
        <f t="shared" si="4"/>
        <v>204.92999999999995</v>
      </c>
    </row>
    <row r="319" spans="1:16" x14ac:dyDescent="0.35">
      <c r="A319" s="2" t="s">
        <v>2279</v>
      </c>
      <c r="B319" s="2">
        <v>1</v>
      </c>
      <c r="C319" s="5">
        <v>43526</v>
      </c>
      <c r="D319" s="2" t="s">
        <v>2280</v>
      </c>
      <c r="E319" t="s">
        <v>6144</v>
      </c>
      <c r="F319" s="2">
        <v>3</v>
      </c>
      <c r="G319" t="str">
        <f>IF(_xlfn.XLOOKUP($D319,customers!$A:$A,customers!B:B," ",0) = 0, "N/A", _xlfn.XLOOKUP($D319,customers!$A:$A,customers!B:B," ",0))</f>
        <v>Selma McMillian</v>
      </c>
      <c r="H319" t="str">
        <f>IF(_xlfn.XLOOKUP($D319,customers!$A:$A,customers!F:F," ",0) = 0, "N/A", _xlfn.XLOOKUP($D319,customers!$A:$A,customers!F:F," ",0))</f>
        <v>Akron</v>
      </c>
      <c r="I319" t="str">
        <f>IF(_xlfn.XLOOKUP($D319,customers!$A:$A,customers!G:G," ",0) = 0, "N/A", _xlfn.XLOOKUP($D319,customers!$A:$A,customers!G:G," ",0))</f>
        <v>United States</v>
      </c>
      <c r="J319" t="str">
        <f>IF(_xlfn.XLOOKUP($D319,customers!$A:$A,customers!I:I," ",0) = 0, "N/A", _xlfn.XLOOKUP($D319,customers!$A:$A,customers!I:I," ",0))</f>
        <v>No</v>
      </c>
      <c r="K319" t="str">
        <f>_xlfn.XLOOKUP($E319,products!$A:$A,products!B:B,,0)</f>
        <v>Exc</v>
      </c>
      <c r="L319" t="str">
        <f>_xlfn.XLOOKUP($E319,products!$A:$A,products!C:C,,0)</f>
        <v>D</v>
      </c>
      <c r="M319">
        <f>_xlfn.XLOOKUP($E319,products!$A:$A,products!D:D,,0)</f>
        <v>0.5</v>
      </c>
      <c r="N319">
        <f>_xlfn.XLOOKUP($E319,products!$A:$A,products!E:E,,0)</f>
        <v>7.29</v>
      </c>
      <c r="O319">
        <f>_xlfn.XLOOKUP($E319,products!$A:$A,products!G:G,,0)</f>
        <v>0.80190000000000006</v>
      </c>
      <c r="P319">
        <f t="shared" si="4"/>
        <v>21.87</v>
      </c>
    </row>
    <row r="320" spans="1:16" x14ac:dyDescent="0.35">
      <c r="A320" s="2" t="s">
        <v>2285</v>
      </c>
      <c r="B320" s="2">
        <v>1</v>
      </c>
      <c r="C320" s="5">
        <v>44563</v>
      </c>
      <c r="D320" s="2" t="s">
        <v>2286</v>
      </c>
      <c r="E320" t="s">
        <v>6175</v>
      </c>
      <c r="F320" s="2">
        <v>2</v>
      </c>
      <c r="G320" t="str">
        <f>IF(_xlfn.XLOOKUP($D320,customers!$A:$A,customers!B:B," ",0) = 0, "N/A", _xlfn.XLOOKUP($D320,customers!$A:$A,customers!B:B," ",0))</f>
        <v>Tess Bennison</v>
      </c>
      <c r="H320" t="str">
        <f>IF(_xlfn.XLOOKUP($D320,customers!$A:$A,customers!F:F," ",0) = 0, "N/A", _xlfn.XLOOKUP($D320,customers!$A:$A,customers!F:F," ",0))</f>
        <v>West Palm Beach</v>
      </c>
      <c r="I320" t="str">
        <f>IF(_xlfn.XLOOKUP($D320,customers!$A:$A,customers!G:G," ",0) = 0, "N/A", _xlfn.XLOOKUP($D320,customers!$A:$A,customers!G:G," ",0))</f>
        <v>United States</v>
      </c>
      <c r="J320" t="str">
        <f>IF(_xlfn.XLOOKUP($D320,customers!$A:$A,customers!I:I," ",0) = 0, "N/A", _xlfn.XLOOKUP($D320,customers!$A:$A,customers!I:I," ",0))</f>
        <v>Yes</v>
      </c>
      <c r="K320" t="str">
        <f>_xlfn.XLOOKUP($E320,products!$A:$A,products!B:B,,0)</f>
        <v>Ara</v>
      </c>
      <c r="L320" t="str">
        <f>_xlfn.XLOOKUP($E320,products!$A:$A,products!C:C,,0)</f>
        <v>M</v>
      </c>
      <c r="M320">
        <f>_xlfn.XLOOKUP($E320,products!$A:$A,products!D:D,,0)</f>
        <v>2.5</v>
      </c>
      <c r="N320">
        <f>_xlfn.XLOOKUP($E320,products!$A:$A,products!E:E,,0)</f>
        <v>25.874999999999996</v>
      </c>
      <c r="O320">
        <f>_xlfn.XLOOKUP($E320,products!$A:$A,products!G:G,,0)</f>
        <v>2.3287499999999994</v>
      </c>
      <c r="P320">
        <f t="shared" si="4"/>
        <v>51.749999999999993</v>
      </c>
    </row>
    <row r="321" spans="1:16" x14ac:dyDescent="0.35">
      <c r="A321" s="2" t="s">
        <v>2291</v>
      </c>
      <c r="B321" s="2">
        <v>1</v>
      </c>
      <c r="C321" s="5">
        <v>43676</v>
      </c>
      <c r="D321" s="2" t="s">
        <v>2292</v>
      </c>
      <c r="E321" t="s">
        <v>6156</v>
      </c>
      <c r="F321" s="2">
        <v>2</v>
      </c>
      <c r="G321" t="str">
        <f>IF(_xlfn.XLOOKUP($D321,customers!$A:$A,customers!B:B," ",0) = 0, "N/A", _xlfn.XLOOKUP($D321,customers!$A:$A,customers!B:B," ",0))</f>
        <v>Gabie Tweed</v>
      </c>
      <c r="H321" t="str">
        <f>IF(_xlfn.XLOOKUP($D321,customers!$A:$A,customers!F:F," ",0) = 0, "N/A", _xlfn.XLOOKUP($D321,customers!$A:$A,customers!F:F," ",0))</f>
        <v>Fresno</v>
      </c>
      <c r="I321" t="str">
        <f>IF(_xlfn.XLOOKUP($D321,customers!$A:$A,customers!G:G," ",0) = 0, "N/A", _xlfn.XLOOKUP($D321,customers!$A:$A,customers!G:G," ",0))</f>
        <v>United States</v>
      </c>
      <c r="J321" t="str">
        <f>IF(_xlfn.XLOOKUP($D321,customers!$A:$A,customers!I:I," ",0) = 0, "N/A", _xlfn.XLOOKUP($D321,customers!$A:$A,customers!I:I," ",0))</f>
        <v>Yes</v>
      </c>
      <c r="K321" t="str">
        <f>_xlfn.XLOOKUP($E321,products!$A:$A,products!B:B,,0)</f>
        <v>Exc</v>
      </c>
      <c r="L321" t="str">
        <f>_xlfn.XLOOKUP($E321,products!$A:$A,products!C:C,,0)</f>
        <v>M</v>
      </c>
      <c r="M321">
        <f>_xlfn.XLOOKUP($E321,products!$A:$A,products!D:D,,0)</f>
        <v>0.2</v>
      </c>
      <c r="N321">
        <f>_xlfn.XLOOKUP($E321,products!$A:$A,products!E:E,,0)</f>
        <v>4.125</v>
      </c>
      <c r="O321">
        <f>_xlfn.XLOOKUP($E321,products!$A:$A,products!G:G,,0)</f>
        <v>0.45374999999999999</v>
      </c>
      <c r="P321">
        <f t="shared" si="4"/>
        <v>8.25</v>
      </c>
    </row>
    <row r="322" spans="1:16" x14ac:dyDescent="0.35">
      <c r="A322" s="2" t="s">
        <v>2291</v>
      </c>
      <c r="B322" s="2">
        <v>1</v>
      </c>
      <c r="C322" s="5">
        <v>43676</v>
      </c>
      <c r="D322" s="2" t="s">
        <v>2292</v>
      </c>
      <c r="E322" t="s">
        <v>6167</v>
      </c>
      <c r="F322" s="2">
        <v>5</v>
      </c>
      <c r="G322" t="str">
        <f>IF(_xlfn.XLOOKUP($D322,customers!$A:$A,customers!B:B," ",0) = 0, "N/A", _xlfn.XLOOKUP($D322,customers!$A:$A,customers!B:B," ",0))</f>
        <v>Gabie Tweed</v>
      </c>
      <c r="H322" t="str">
        <f>IF(_xlfn.XLOOKUP($D322,customers!$A:$A,customers!F:F," ",0) = 0, "N/A", _xlfn.XLOOKUP($D322,customers!$A:$A,customers!F:F," ",0))</f>
        <v>Fresno</v>
      </c>
      <c r="I322" t="str">
        <f>IF(_xlfn.XLOOKUP($D322,customers!$A:$A,customers!G:G," ",0) = 0, "N/A", _xlfn.XLOOKUP($D322,customers!$A:$A,customers!G:G," ",0))</f>
        <v>United States</v>
      </c>
      <c r="J322" t="str">
        <f>IF(_xlfn.XLOOKUP($D322,customers!$A:$A,customers!I:I," ",0) = 0, "N/A", _xlfn.XLOOKUP($D322,customers!$A:$A,customers!I:I," ",0))</f>
        <v>Yes</v>
      </c>
      <c r="K322" t="str">
        <f>_xlfn.XLOOKUP($E322,products!$A:$A,products!B:B,,0)</f>
        <v>Ara</v>
      </c>
      <c r="L322" t="str">
        <f>_xlfn.XLOOKUP($E322,products!$A:$A,products!C:C,,0)</f>
        <v>L</v>
      </c>
      <c r="M322">
        <f>_xlfn.XLOOKUP($E322,products!$A:$A,products!D:D,,0)</f>
        <v>0.2</v>
      </c>
      <c r="N322">
        <f>_xlfn.XLOOKUP($E322,products!$A:$A,products!E:E,,0)</f>
        <v>3.8849999999999998</v>
      </c>
      <c r="O322">
        <f>_xlfn.XLOOKUP($E322,products!$A:$A,products!G:G,,0)</f>
        <v>0.34964999999999996</v>
      </c>
      <c r="P322">
        <f t="shared" ref="P322:P385" si="5">N322*F322</f>
        <v>19.424999999999997</v>
      </c>
    </row>
    <row r="323" spans="1:16" x14ac:dyDescent="0.35">
      <c r="A323" s="2" t="s">
        <v>2301</v>
      </c>
      <c r="B323" s="2">
        <v>1</v>
      </c>
      <c r="C323" s="5">
        <v>44170</v>
      </c>
      <c r="D323" s="2" t="s">
        <v>2302</v>
      </c>
      <c r="E323" t="s">
        <v>6152</v>
      </c>
      <c r="F323" s="2">
        <v>6</v>
      </c>
      <c r="G323" t="str">
        <f>IF(_xlfn.XLOOKUP($D323,customers!$A:$A,customers!B:B," ",0) = 0, "N/A", _xlfn.XLOOKUP($D323,customers!$A:$A,customers!B:B," ",0))</f>
        <v>Gaile Goggin</v>
      </c>
      <c r="H323" t="str">
        <f>IF(_xlfn.XLOOKUP($D323,customers!$A:$A,customers!F:F," ",0) = 0, "N/A", _xlfn.XLOOKUP($D323,customers!$A:$A,customers!F:F," ",0))</f>
        <v>Sandyford</v>
      </c>
      <c r="I323" t="str">
        <f>IF(_xlfn.XLOOKUP($D323,customers!$A:$A,customers!G:G," ",0) = 0, "N/A", _xlfn.XLOOKUP($D323,customers!$A:$A,customers!G:G," ",0))</f>
        <v>Ireland</v>
      </c>
      <c r="J323" t="str">
        <f>IF(_xlfn.XLOOKUP($D323,customers!$A:$A,customers!I:I," ",0) = 0, "N/A", _xlfn.XLOOKUP($D323,customers!$A:$A,customers!I:I," ",0))</f>
        <v>Yes</v>
      </c>
      <c r="K323" t="str">
        <f>_xlfn.XLOOKUP($E323,products!$A:$A,products!B:B,,0)</f>
        <v>Ara</v>
      </c>
      <c r="L323" t="str">
        <f>_xlfn.XLOOKUP($E323,products!$A:$A,products!C:C,,0)</f>
        <v>M</v>
      </c>
      <c r="M323">
        <f>_xlfn.XLOOKUP($E323,products!$A:$A,products!D:D,,0)</f>
        <v>0.2</v>
      </c>
      <c r="N323">
        <f>_xlfn.XLOOKUP($E323,products!$A:$A,products!E:E,,0)</f>
        <v>3.375</v>
      </c>
      <c r="O323">
        <f>_xlfn.XLOOKUP($E323,products!$A:$A,products!G:G,,0)</f>
        <v>0.30374999999999996</v>
      </c>
      <c r="P323">
        <f t="shared" si="5"/>
        <v>20.25</v>
      </c>
    </row>
    <row r="324" spans="1:16" x14ac:dyDescent="0.35">
      <c r="A324" s="2" t="s">
        <v>2307</v>
      </c>
      <c r="B324" s="2">
        <v>1</v>
      </c>
      <c r="C324" s="5">
        <v>44182</v>
      </c>
      <c r="D324" s="2" t="s">
        <v>2308</v>
      </c>
      <c r="E324" t="s">
        <v>6169</v>
      </c>
      <c r="F324" s="2">
        <v>3</v>
      </c>
      <c r="G324" t="str">
        <f>IF(_xlfn.XLOOKUP($D324,customers!$A:$A,customers!B:B," ",0) = 0, "N/A", _xlfn.XLOOKUP($D324,customers!$A:$A,customers!B:B," ",0))</f>
        <v>Skylar Jeyness</v>
      </c>
      <c r="H324" t="str">
        <f>IF(_xlfn.XLOOKUP($D324,customers!$A:$A,customers!F:F," ",0) = 0, "N/A", _xlfn.XLOOKUP($D324,customers!$A:$A,customers!F:F," ",0))</f>
        <v>Dublin</v>
      </c>
      <c r="I324" t="str">
        <f>IF(_xlfn.XLOOKUP($D324,customers!$A:$A,customers!G:G," ",0) = 0, "N/A", _xlfn.XLOOKUP($D324,customers!$A:$A,customers!G:G," ",0))</f>
        <v>Ireland</v>
      </c>
      <c r="J324" t="str">
        <f>IF(_xlfn.XLOOKUP($D324,customers!$A:$A,customers!I:I," ",0) = 0, "N/A", _xlfn.XLOOKUP($D324,customers!$A:$A,customers!I:I," ",0))</f>
        <v>No</v>
      </c>
      <c r="K324" t="str">
        <f>_xlfn.XLOOKUP($E324,products!$A:$A,products!B:B,,0)</f>
        <v>Lib</v>
      </c>
      <c r="L324" t="str">
        <f>_xlfn.XLOOKUP($E324,products!$A:$A,products!C:C,,0)</f>
        <v>D</v>
      </c>
      <c r="M324">
        <f>_xlfn.XLOOKUP($E324,products!$A:$A,products!D:D,,0)</f>
        <v>0.5</v>
      </c>
      <c r="N324">
        <f>_xlfn.XLOOKUP($E324,products!$A:$A,products!E:E,,0)</f>
        <v>7.77</v>
      </c>
      <c r="O324">
        <f>_xlfn.XLOOKUP($E324,products!$A:$A,products!G:G,,0)</f>
        <v>1.0101</v>
      </c>
      <c r="P324">
        <f t="shared" si="5"/>
        <v>23.31</v>
      </c>
    </row>
    <row r="325" spans="1:16" x14ac:dyDescent="0.35">
      <c r="A325" s="2" t="s">
        <v>2313</v>
      </c>
      <c r="B325" s="2">
        <v>1</v>
      </c>
      <c r="C325" s="5">
        <v>44373</v>
      </c>
      <c r="D325" s="2" t="s">
        <v>2314</v>
      </c>
      <c r="E325" t="s">
        <v>6153</v>
      </c>
      <c r="F325" s="2">
        <v>5</v>
      </c>
      <c r="G325" t="str">
        <f>IF(_xlfn.XLOOKUP($D325,customers!$A:$A,customers!B:B," ",0) = 0, "N/A", _xlfn.XLOOKUP($D325,customers!$A:$A,customers!B:B," ",0))</f>
        <v>Donica Bonhome</v>
      </c>
      <c r="H325" t="str">
        <f>IF(_xlfn.XLOOKUP($D325,customers!$A:$A,customers!F:F," ",0) = 0, "N/A", _xlfn.XLOOKUP($D325,customers!$A:$A,customers!F:F," ",0))</f>
        <v>Knoxville</v>
      </c>
      <c r="I325" t="str">
        <f>IF(_xlfn.XLOOKUP($D325,customers!$A:$A,customers!G:G," ",0) = 0, "N/A", _xlfn.XLOOKUP($D325,customers!$A:$A,customers!G:G," ",0))</f>
        <v>United States</v>
      </c>
      <c r="J325" t="str">
        <f>IF(_xlfn.XLOOKUP($D325,customers!$A:$A,customers!I:I," ",0) = 0, "N/A", _xlfn.XLOOKUP($D325,customers!$A:$A,customers!I:I," ",0))</f>
        <v>Yes</v>
      </c>
      <c r="K325" t="str">
        <f>_xlfn.XLOOKUP($E325,products!$A:$A,products!B:B,,0)</f>
        <v>Exc</v>
      </c>
      <c r="L325" t="str">
        <f>_xlfn.XLOOKUP($E325,products!$A:$A,products!C:C,,0)</f>
        <v>D</v>
      </c>
      <c r="M325">
        <f>_xlfn.XLOOKUP($E325,products!$A:$A,products!D:D,,0)</f>
        <v>0.2</v>
      </c>
      <c r="N325">
        <f>_xlfn.XLOOKUP($E325,products!$A:$A,products!E:E,,0)</f>
        <v>3.645</v>
      </c>
      <c r="O325">
        <f>_xlfn.XLOOKUP($E325,products!$A:$A,products!G:G,,0)</f>
        <v>0.40095000000000003</v>
      </c>
      <c r="P325">
        <f t="shared" si="5"/>
        <v>18.225000000000001</v>
      </c>
    </row>
    <row r="326" spans="1:16" x14ac:dyDescent="0.35">
      <c r="A326" s="2" t="s">
        <v>2319</v>
      </c>
      <c r="B326" s="2">
        <v>1</v>
      </c>
      <c r="C326" s="5">
        <v>43666</v>
      </c>
      <c r="D326" s="2" t="s">
        <v>2320</v>
      </c>
      <c r="E326" t="s">
        <v>6141</v>
      </c>
      <c r="F326" s="2">
        <v>1</v>
      </c>
      <c r="G326" t="str">
        <f>IF(_xlfn.XLOOKUP($D326,customers!$A:$A,customers!B:B," ",0) = 0, "N/A", _xlfn.XLOOKUP($D326,customers!$A:$A,customers!B:B," ",0))</f>
        <v>Diena Peetermann</v>
      </c>
      <c r="H326" t="str">
        <f>IF(_xlfn.XLOOKUP($D326,customers!$A:$A,customers!F:F," ",0) = 0, "N/A", _xlfn.XLOOKUP($D326,customers!$A:$A,customers!F:F," ",0))</f>
        <v>Shawnee Mission</v>
      </c>
      <c r="I326" t="str">
        <f>IF(_xlfn.XLOOKUP($D326,customers!$A:$A,customers!G:G," ",0) = 0, "N/A", _xlfn.XLOOKUP($D326,customers!$A:$A,customers!G:G," ",0))</f>
        <v>United States</v>
      </c>
      <c r="J326" t="str">
        <f>IF(_xlfn.XLOOKUP($D326,customers!$A:$A,customers!I:I," ",0) = 0, "N/A", _xlfn.XLOOKUP($D326,customers!$A:$A,customers!I:I," ",0))</f>
        <v>No</v>
      </c>
      <c r="K326" t="str">
        <f>_xlfn.XLOOKUP($E326,products!$A:$A,products!B:B,,0)</f>
        <v>Exc</v>
      </c>
      <c r="L326" t="str">
        <f>_xlfn.XLOOKUP($E326,products!$A:$A,products!C:C,,0)</f>
        <v>M</v>
      </c>
      <c r="M326">
        <f>_xlfn.XLOOKUP($E326,products!$A:$A,products!D:D,,0)</f>
        <v>1</v>
      </c>
      <c r="N326">
        <f>_xlfn.XLOOKUP($E326,products!$A:$A,products!E:E,,0)</f>
        <v>13.75</v>
      </c>
      <c r="O326">
        <f>_xlfn.XLOOKUP($E326,products!$A:$A,products!G:G,,0)</f>
        <v>1.5125</v>
      </c>
      <c r="P326">
        <f t="shared" si="5"/>
        <v>13.75</v>
      </c>
    </row>
    <row r="327" spans="1:16" x14ac:dyDescent="0.35">
      <c r="A327" s="2" t="s">
        <v>2324</v>
      </c>
      <c r="B327" s="2">
        <v>1</v>
      </c>
      <c r="C327" s="5">
        <v>44756</v>
      </c>
      <c r="D327" s="2" t="s">
        <v>2325</v>
      </c>
      <c r="E327" t="s">
        <v>6182</v>
      </c>
      <c r="F327" s="2">
        <v>1</v>
      </c>
      <c r="G327" t="str">
        <f>IF(_xlfn.XLOOKUP($D327,customers!$A:$A,customers!B:B," ",0) = 0, "N/A", _xlfn.XLOOKUP($D327,customers!$A:$A,customers!B:B," ",0))</f>
        <v>Trina Le Sarr</v>
      </c>
      <c r="H327" t="str">
        <f>IF(_xlfn.XLOOKUP($D327,customers!$A:$A,customers!F:F," ",0) = 0, "N/A", _xlfn.XLOOKUP($D327,customers!$A:$A,customers!F:F," ",0))</f>
        <v>San Francisco</v>
      </c>
      <c r="I327" t="str">
        <f>IF(_xlfn.XLOOKUP($D327,customers!$A:$A,customers!G:G," ",0) = 0, "N/A", _xlfn.XLOOKUP($D327,customers!$A:$A,customers!G:G," ",0))</f>
        <v>United States</v>
      </c>
      <c r="J327" t="str">
        <f>IF(_xlfn.XLOOKUP($D327,customers!$A:$A,customers!I:I," ",0) = 0, "N/A", _xlfn.XLOOKUP($D327,customers!$A:$A,customers!I:I," ",0))</f>
        <v>Yes</v>
      </c>
      <c r="K327" t="str">
        <f>_xlfn.XLOOKUP($E327,products!$A:$A,products!B:B,,0)</f>
        <v>Ara</v>
      </c>
      <c r="L327" t="str">
        <f>_xlfn.XLOOKUP($E327,products!$A:$A,products!C:C,,0)</f>
        <v>L</v>
      </c>
      <c r="M327">
        <f>_xlfn.XLOOKUP($E327,products!$A:$A,products!D:D,,0)</f>
        <v>2.5</v>
      </c>
      <c r="N327">
        <f>_xlfn.XLOOKUP($E327,products!$A:$A,products!E:E,,0)</f>
        <v>29.784999999999997</v>
      </c>
      <c r="O327">
        <f>_xlfn.XLOOKUP($E327,products!$A:$A,products!G:G,,0)</f>
        <v>2.6806499999999995</v>
      </c>
      <c r="P327">
        <f t="shared" si="5"/>
        <v>29.784999999999997</v>
      </c>
    </row>
    <row r="328" spans="1:16" x14ac:dyDescent="0.35">
      <c r="A328" s="2" t="s">
        <v>2330</v>
      </c>
      <c r="B328" s="2">
        <v>1</v>
      </c>
      <c r="C328" s="5">
        <v>44057</v>
      </c>
      <c r="D328" s="2" t="s">
        <v>2331</v>
      </c>
      <c r="E328" t="s">
        <v>6177</v>
      </c>
      <c r="F328" s="2">
        <v>5</v>
      </c>
      <c r="G328" t="str">
        <f>IF(_xlfn.XLOOKUP($D328,customers!$A:$A,customers!B:B," ",0) = 0, "N/A", _xlfn.XLOOKUP($D328,customers!$A:$A,customers!B:B," ",0))</f>
        <v>Flynn Antony</v>
      </c>
      <c r="H328" t="str">
        <f>IF(_xlfn.XLOOKUP($D328,customers!$A:$A,customers!F:F," ",0) = 0, "N/A", _xlfn.XLOOKUP($D328,customers!$A:$A,customers!F:F," ",0))</f>
        <v>Birmingham</v>
      </c>
      <c r="I328" t="str">
        <f>IF(_xlfn.XLOOKUP($D328,customers!$A:$A,customers!G:G," ",0) = 0, "N/A", _xlfn.XLOOKUP($D328,customers!$A:$A,customers!G:G," ",0))</f>
        <v>United States</v>
      </c>
      <c r="J328" t="str">
        <f>IF(_xlfn.XLOOKUP($D328,customers!$A:$A,customers!I:I," ",0) = 0, "N/A", _xlfn.XLOOKUP($D328,customers!$A:$A,customers!I:I," ",0))</f>
        <v>No</v>
      </c>
      <c r="K328" t="str">
        <f>_xlfn.XLOOKUP($E328,products!$A:$A,products!B:B,,0)</f>
        <v>Rob</v>
      </c>
      <c r="L328" t="str">
        <f>_xlfn.XLOOKUP($E328,products!$A:$A,products!C:C,,0)</f>
        <v>D</v>
      </c>
      <c r="M328">
        <f>_xlfn.XLOOKUP($E328,products!$A:$A,products!D:D,,0)</f>
        <v>1</v>
      </c>
      <c r="N328">
        <f>_xlfn.XLOOKUP($E328,products!$A:$A,products!E:E,,0)</f>
        <v>8.9499999999999993</v>
      </c>
      <c r="O328">
        <f>_xlfn.XLOOKUP($E328,products!$A:$A,products!G:G,,0)</f>
        <v>0.53699999999999992</v>
      </c>
      <c r="P328">
        <f t="shared" si="5"/>
        <v>44.75</v>
      </c>
    </row>
    <row r="329" spans="1:16" x14ac:dyDescent="0.35">
      <c r="A329" s="2" t="s">
        <v>2335</v>
      </c>
      <c r="B329" s="2">
        <v>1</v>
      </c>
      <c r="C329" s="5">
        <v>43579</v>
      </c>
      <c r="D329" s="2" t="s">
        <v>2336</v>
      </c>
      <c r="E329" t="s">
        <v>6177</v>
      </c>
      <c r="F329" s="2">
        <v>5</v>
      </c>
      <c r="G329" t="str">
        <f>IF(_xlfn.XLOOKUP($D329,customers!$A:$A,customers!B:B," ",0) = 0, "N/A", _xlfn.XLOOKUP($D329,customers!$A:$A,customers!B:B," ",0))</f>
        <v>Baudoin Alldridge</v>
      </c>
      <c r="H329" t="str">
        <f>IF(_xlfn.XLOOKUP($D329,customers!$A:$A,customers!F:F," ",0) = 0, "N/A", _xlfn.XLOOKUP($D329,customers!$A:$A,customers!F:F," ",0))</f>
        <v>Brooklyn</v>
      </c>
      <c r="I329" t="str">
        <f>IF(_xlfn.XLOOKUP($D329,customers!$A:$A,customers!G:G," ",0) = 0, "N/A", _xlfn.XLOOKUP($D329,customers!$A:$A,customers!G:G," ",0))</f>
        <v>United States</v>
      </c>
      <c r="J329" t="str">
        <f>IF(_xlfn.XLOOKUP($D329,customers!$A:$A,customers!I:I," ",0) = 0, "N/A", _xlfn.XLOOKUP($D329,customers!$A:$A,customers!I:I," ",0))</f>
        <v>Yes</v>
      </c>
      <c r="K329" t="str">
        <f>_xlfn.XLOOKUP($E329,products!$A:$A,products!B:B,,0)</f>
        <v>Rob</v>
      </c>
      <c r="L329" t="str">
        <f>_xlfn.XLOOKUP($E329,products!$A:$A,products!C:C,,0)</f>
        <v>D</v>
      </c>
      <c r="M329">
        <f>_xlfn.XLOOKUP($E329,products!$A:$A,products!D:D,,0)</f>
        <v>1</v>
      </c>
      <c r="N329">
        <f>_xlfn.XLOOKUP($E329,products!$A:$A,products!E:E,,0)</f>
        <v>8.9499999999999993</v>
      </c>
      <c r="O329">
        <f>_xlfn.XLOOKUP($E329,products!$A:$A,products!G:G,,0)</f>
        <v>0.53699999999999992</v>
      </c>
      <c r="P329">
        <f t="shared" si="5"/>
        <v>44.75</v>
      </c>
    </row>
    <row r="330" spans="1:16" x14ac:dyDescent="0.35">
      <c r="A330" s="2" t="s">
        <v>2341</v>
      </c>
      <c r="B330" s="2">
        <v>1</v>
      </c>
      <c r="C330" s="5">
        <v>43620</v>
      </c>
      <c r="D330" s="2" t="s">
        <v>2342</v>
      </c>
      <c r="E330" t="s">
        <v>6161</v>
      </c>
      <c r="F330" s="2">
        <v>4</v>
      </c>
      <c r="G330" t="str">
        <f>IF(_xlfn.XLOOKUP($D330,customers!$A:$A,customers!B:B," ",0) = 0, "N/A", _xlfn.XLOOKUP($D330,customers!$A:$A,customers!B:B," ",0))</f>
        <v>Homer Dulany</v>
      </c>
      <c r="H330" t="str">
        <f>IF(_xlfn.XLOOKUP($D330,customers!$A:$A,customers!F:F," ",0) = 0, "N/A", _xlfn.XLOOKUP($D330,customers!$A:$A,customers!F:F," ",0))</f>
        <v>El Paso</v>
      </c>
      <c r="I330" t="str">
        <f>IF(_xlfn.XLOOKUP($D330,customers!$A:$A,customers!G:G," ",0) = 0, "N/A", _xlfn.XLOOKUP($D330,customers!$A:$A,customers!G:G," ",0))</f>
        <v>United States</v>
      </c>
      <c r="J330" t="str">
        <f>IF(_xlfn.XLOOKUP($D330,customers!$A:$A,customers!I:I," ",0) = 0, "N/A", _xlfn.XLOOKUP($D330,customers!$A:$A,customers!I:I," ",0))</f>
        <v>Yes</v>
      </c>
      <c r="K330" t="str">
        <f>_xlfn.XLOOKUP($E330,products!$A:$A,products!B:B,,0)</f>
        <v>Lib</v>
      </c>
      <c r="L330" t="str">
        <f>_xlfn.XLOOKUP($E330,products!$A:$A,products!C:C,,0)</f>
        <v>L</v>
      </c>
      <c r="M330">
        <f>_xlfn.XLOOKUP($E330,products!$A:$A,products!D:D,,0)</f>
        <v>0.5</v>
      </c>
      <c r="N330">
        <f>_xlfn.XLOOKUP($E330,products!$A:$A,products!E:E,,0)</f>
        <v>9.51</v>
      </c>
      <c r="O330">
        <f>_xlfn.XLOOKUP($E330,products!$A:$A,products!G:G,,0)</f>
        <v>1.2363</v>
      </c>
      <c r="P330">
        <f t="shared" si="5"/>
        <v>38.04</v>
      </c>
    </row>
    <row r="331" spans="1:16" x14ac:dyDescent="0.35">
      <c r="A331" s="2" t="s">
        <v>2346</v>
      </c>
      <c r="B331" s="2">
        <v>1</v>
      </c>
      <c r="C331" s="5">
        <v>44781</v>
      </c>
      <c r="D331" s="2" t="s">
        <v>2347</v>
      </c>
      <c r="E331" t="s">
        <v>6172</v>
      </c>
      <c r="F331" s="2">
        <v>4</v>
      </c>
      <c r="G331" t="str">
        <f>IF(_xlfn.XLOOKUP($D331,customers!$A:$A,customers!B:B," ",0) = 0, "N/A", _xlfn.XLOOKUP($D331,customers!$A:$A,customers!B:B," ",0))</f>
        <v>Lisa Goodger</v>
      </c>
      <c r="H331" t="str">
        <f>IF(_xlfn.XLOOKUP($D331,customers!$A:$A,customers!F:F," ",0) = 0, "N/A", _xlfn.XLOOKUP($D331,customers!$A:$A,customers!F:F," ",0))</f>
        <v>Sacramento</v>
      </c>
      <c r="I331" t="str">
        <f>IF(_xlfn.XLOOKUP($D331,customers!$A:$A,customers!G:G," ",0) = 0, "N/A", _xlfn.XLOOKUP($D331,customers!$A:$A,customers!G:G," ",0))</f>
        <v>United States</v>
      </c>
      <c r="J331" t="str">
        <f>IF(_xlfn.XLOOKUP($D331,customers!$A:$A,customers!I:I," ",0) = 0, "N/A", _xlfn.XLOOKUP($D331,customers!$A:$A,customers!I:I," ",0))</f>
        <v>Yes</v>
      </c>
      <c r="K331" t="str">
        <f>_xlfn.XLOOKUP($E331,products!$A:$A,products!B:B,,0)</f>
        <v>Rob</v>
      </c>
      <c r="L331" t="str">
        <f>_xlfn.XLOOKUP($E331,products!$A:$A,products!C:C,,0)</f>
        <v>D</v>
      </c>
      <c r="M331">
        <f>_xlfn.XLOOKUP($E331,products!$A:$A,products!D:D,,0)</f>
        <v>0.5</v>
      </c>
      <c r="N331">
        <f>_xlfn.XLOOKUP($E331,products!$A:$A,products!E:E,,0)</f>
        <v>5.3699999999999992</v>
      </c>
      <c r="O331">
        <f>_xlfn.XLOOKUP($E331,products!$A:$A,products!G:G,,0)</f>
        <v>0.32219999999999993</v>
      </c>
      <c r="P331">
        <f t="shared" si="5"/>
        <v>21.479999999999997</v>
      </c>
    </row>
    <row r="332" spans="1:16" x14ac:dyDescent="0.35">
      <c r="A332" s="2" t="s">
        <v>2351</v>
      </c>
      <c r="B332" s="2">
        <v>1</v>
      </c>
      <c r="C332" s="5">
        <v>43782</v>
      </c>
      <c r="D332" s="2" t="s">
        <v>2280</v>
      </c>
      <c r="E332" t="s">
        <v>6172</v>
      </c>
      <c r="F332" s="2">
        <v>3</v>
      </c>
      <c r="G332" t="str">
        <f>IF(_xlfn.XLOOKUP($D332,customers!$A:$A,customers!B:B," ",0) = 0, "N/A", _xlfn.XLOOKUP($D332,customers!$A:$A,customers!B:B," ",0))</f>
        <v>Selma McMillian</v>
      </c>
      <c r="H332" t="str">
        <f>IF(_xlfn.XLOOKUP($D332,customers!$A:$A,customers!F:F," ",0) = 0, "N/A", _xlfn.XLOOKUP($D332,customers!$A:$A,customers!F:F," ",0))</f>
        <v>Akron</v>
      </c>
      <c r="I332" t="str">
        <f>IF(_xlfn.XLOOKUP($D332,customers!$A:$A,customers!G:G," ",0) = 0, "N/A", _xlfn.XLOOKUP($D332,customers!$A:$A,customers!G:G," ",0))</f>
        <v>United States</v>
      </c>
      <c r="J332" t="str">
        <f>IF(_xlfn.XLOOKUP($D332,customers!$A:$A,customers!I:I," ",0) = 0, "N/A", _xlfn.XLOOKUP($D332,customers!$A:$A,customers!I:I," ",0))</f>
        <v>No</v>
      </c>
      <c r="K332" t="str">
        <f>_xlfn.XLOOKUP($E332,products!$A:$A,products!B:B,,0)</f>
        <v>Rob</v>
      </c>
      <c r="L332" t="str">
        <f>_xlfn.XLOOKUP($E332,products!$A:$A,products!C:C,,0)</f>
        <v>D</v>
      </c>
      <c r="M332">
        <f>_xlfn.XLOOKUP($E332,products!$A:$A,products!D:D,,0)</f>
        <v>0.5</v>
      </c>
      <c r="N332">
        <f>_xlfn.XLOOKUP($E332,products!$A:$A,products!E:E,,0)</f>
        <v>5.3699999999999992</v>
      </c>
      <c r="O332">
        <f>_xlfn.XLOOKUP($E332,products!$A:$A,products!G:G,,0)</f>
        <v>0.32219999999999993</v>
      </c>
      <c r="P332">
        <f t="shared" si="5"/>
        <v>16.11</v>
      </c>
    </row>
    <row r="333" spans="1:16" x14ac:dyDescent="0.35">
      <c r="A333" s="2" t="s">
        <v>2357</v>
      </c>
      <c r="B333" s="2">
        <v>1</v>
      </c>
      <c r="C333" s="5">
        <v>43989</v>
      </c>
      <c r="D333" s="2" t="s">
        <v>2358</v>
      </c>
      <c r="E333" t="s">
        <v>6151</v>
      </c>
      <c r="F333" s="2">
        <v>1</v>
      </c>
      <c r="G333" t="str">
        <f>IF(_xlfn.XLOOKUP($D333,customers!$A:$A,customers!B:B," ",0) = 0, "N/A", _xlfn.XLOOKUP($D333,customers!$A:$A,customers!B:B," ",0))</f>
        <v>Corine Drewett</v>
      </c>
      <c r="H333" t="str">
        <f>IF(_xlfn.XLOOKUP($D333,customers!$A:$A,customers!F:F," ",0) = 0, "N/A", _xlfn.XLOOKUP($D333,customers!$A:$A,customers!F:F," ",0))</f>
        <v>Boynton Beach</v>
      </c>
      <c r="I333" t="str">
        <f>IF(_xlfn.XLOOKUP($D333,customers!$A:$A,customers!G:G," ",0) = 0, "N/A", _xlfn.XLOOKUP($D333,customers!$A:$A,customers!G:G," ",0))</f>
        <v>United States</v>
      </c>
      <c r="J333" t="str">
        <f>IF(_xlfn.XLOOKUP($D333,customers!$A:$A,customers!I:I," ",0) = 0, "N/A", _xlfn.XLOOKUP($D333,customers!$A:$A,customers!I:I," ",0))</f>
        <v>Yes</v>
      </c>
      <c r="K333" t="str">
        <f>_xlfn.XLOOKUP($E333,products!$A:$A,products!B:B,,0)</f>
        <v>Rob</v>
      </c>
      <c r="L333" t="str">
        <f>_xlfn.XLOOKUP($E333,products!$A:$A,products!C:C,,0)</f>
        <v>M</v>
      </c>
      <c r="M333">
        <f>_xlfn.XLOOKUP($E333,products!$A:$A,products!D:D,,0)</f>
        <v>2.5</v>
      </c>
      <c r="N333">
        <f>_xlfn.XLOOKUP($E333,products!$A:$A,products!E:E,,0)</f>
        <v>22.884999999999998</v>
      </c>
      <c r="O333">
        <f>_xlfn.XLOOKUP($E333,products!$A:$A,products!G:G,,0)</f>
        <v>1.3730999999999998</v>
      </c>
      <c r="P333">
        <f t="shared" si="5"/>
        <v>22.884999999999998</v>
      </c>
    </row>
    <row r="334" spans="1:16" x14ac:dyDescent="0.35">
      <c r="A334" s="2" t="s">
        <v>2363</v>
      </c>
      <c r="B334" s="2">
        <v>1</v>
      </c>
      <c r="C334" s="5">
        <v>43689</v>
      </c>
      <c r="D334" s="2" t="s">
        <v>2364</v>
      </c>
      <c r="E334" t="s">
        <v>6158</v>
      </c>
      <c r="F334" s="2">
        <v>3</v>
      </c>
      <c r="G334" t="str">
        <f>IF(_xlfn.XLOOKUP($D334,customers!$A:$A,customers!B:B," ",0) = 0, "N/A", _xlfn.XLOOKUP($D334,customers!$A:$A,customers!B:B," ",0))</f>
        <v>Quinn Parsons</v>
      </c>
      <c r="H334" t="str">
        <f>IF(_xlfn.XLOOKUP($D334,customers!$A:$A,customers!F:F," ",0) = 0, "N/A", _xlfn.XLOOKUP($D334,customers!$A:$A,customers!F:F," ",0))</f>
        <v>Los Angeles</v>
      </c>
      <c r="I334" t="str">
        <f>IF(_xlfn.XLOOKUP($D334,customers!$A:$A,customers!G:G," ",0) = 0, "N/A", _xlfn.XLOOKUP($D334,customers!$A:$A,customers!G:G," ",0))</f>
        <v>United States</v>
      </c>
      <c r="J334" t="str">
        <f>IF(_xlfn.XLOOKUP($D334,customers!$A:$A,customers!I:I," ",0) = 0, "N/A", _xlfn.XLOOKUP($D334,customers!$A:$A,customers!I:I," ",0))</f>
        <v>Yes</v>
      </c>
      <c r="K334" t="str">
        <f>_xlfn.XLOOKUP($E334,products!$A:$A,products!B:B,,0)</f>
        <v>Ara</v>
      </c>
      <c r="L334" t="str">
        <f>_xlfn.XLOOKUP($E334,products!$A:$A,products!C:C,,0)</f>
        <v>D</v>
      </c>
      <c r="M334">
        <f>_xlfn.XLOOKUP($E334,products!$A:$A,products!D:D,,0)</f>
        <v>0.5</v>
      </c>
      <c r="N334">
        <f>_xlfn.XLOOKUP($E334,products!$A:$A,products!E:E,,0)</f>
        <v>5.97</v>
      </c>
      <c r="O334">
        <f>_xlfn.XLOOKUP($E334,products!$A:$A,products!G:G,,0)</f>
        <v>0.5373</v>
      </c>
      <c r="P334">
        <f t="shared" si="5"/>
        <v>17.91</v>
      </c>
    </row>
    <row r="335" spans="1:16" x14ac:dyDescent="0.35">
      <c r="A335" s="2" t="s">
        <v>2369</v>
      </c>
      <c r="B335" s="2">
        <v>1</v>
      </c>
      <c r="C335" s="5">
        <v>43712</v>
      </c>
      <c r="D335" s="2" t="s">
        <v>2370</v>
      </c>
      <c r="E335" t="s">
        <v>6146</v>
      </c>
      <c r="F335" s="2">
        <v>4</v>
      </c>
      <c r="G335" t="str">
        <f>IF(_xlfn.XLOOKUP($D335,customers!$A:$A,customers!B:B," ",0) = 0, "N/A", _xlfn.XLOOKUP($D335,customers!$A:$A,customers!B:B," ",0))</f>
        <v>Vivyan Ceely</v>
      </c>
      <c r="H335" t="str">
        <f>IF(_xlfn.XLOOKUP($D335,customers!$A:$A,customers!F:F," ",0) = 0, "N/A", _xlfn.XLOOKUP($D335,customers!$A:$A,customers!F:F," ",0))</f>
        <v>Baltimore</v>
      </c>
      <c r="I335" t="str">
        <f>IF(_xlfn.XLOOKUP($D335,customers!$A:$A,customers!G:G," ",0) = 0, "N/A", _xlfn.XLOOKUP($D335,customers!$A:$A,customers!G:G," ",0))</f>
        <v>United States</v>
      </c>
      <c r="J335" t="str">
        <f>IF(_xlfn.XLOOKUP($D335,customers!$A:$A,customers!I:I," ",0) = 0, "N/A", _xlfn.XLOOKUP($D335,customers!$A:$A,customers!I:I," ",0))</f>
        <v>Yes</v>
      </c>
      <c r="K335" t="str">
        <f>_xlfn.XLOOKUP($E335,products!$A:$A,products!B:B,,0)</f>
        <v>Rob</v>
      </c>
      <c r="L335" t="str">
        <f>_xlfn.XLOOKUP($E335,products!$A:$A,products!C:C,,0)</f>
        <v>M</v>
      </c>
      <c r="M335">
        <f>_xlfn.XLOOKUP($E335,products!$A:$A,products!D:D,,0)</f>
        <v>0.5</v>
      </c>
      <c r="N335">
        <f>_xlfn.XLOOKUP($E335,products!$A:$A,products!E:E,,0)</f>
        <v>5.97</v>
      </c>
      <c r="O335">
        <f>_xlfn.XLOOKUP($E335,products!$A:$A,products!G:G,,0)</f>
        <v>0.35819999999999996</v>
      </c>
      <c r="P335">
        <f t="shared" si="5"/>
        <v>23.88</v>
      </c>
    </row>
    <row r="336" spans="1:16" x14ac:dyDescent="0.35">
      <c r="A336" s="2" t="s">
        <v>2375</v>
      </c>
      <c r="B336" s="2">
        <v>1</v>
      </c>
      <c r="C336" s="5">
        <v>43742</v>
      </c>
      <c r="D336" s="2" t="s">
        <v>2376</v>
      </c>
      <c r="E336" t="s">
        <v>6179</v>
      </c>
      <c r="F336" s="2">
        <v>5</v>
      </c>
      <c r="G336" t="str">
        <f>IF(_xlfn.XLOOKUP($D336,customers!$A:$A,customers!B:B," ",0) = 0, "N/A", _xlfn.XLOOKUP($D336,customers!$A:$A,customers!B:B," ",0))</f>
        <v>Elonore Goodings</v>
      </c>
      <c r="H336" t="str">
        <f>IF(_xlfn.XLOOKUP($D336,customers!$A:$A,customers!F:F," ",0) = 0, "N/A", _xlfn.XLOOKUP($D336,customers!$A:$A,customers!F:F," ",0))</f>
        <v>Salt Lake City</v>
      </c>
      <c r="I336" t="str">
        <f>IF(_xlfn.XLOOKUP($D336,customers!$A:$A,customers!G:G," ",0) = 0, "N/A", _xlfn.XLOOKUP($D336,customers!$A:$A,customers!G:G," ",0))</f>
        <v>United States</v>
      </c>
      <c r="J336" t="str">
        <f>IF(_xlfn.XLOOKUP($D336,customers!$A:$A,customers!I:I," ",0) = 0, "N/A", _xlfn.XLOOKUP($D336,customers!$A:$A,customers!I:I," ",0))</f>
        <v>No</v>
      </c>
      <c r="K336" t="str">
        <f>_xlfn.XLOOKUP($E336,products!$A:$A,products!B:B,,0)</f>
        <v>Rob</v>
      </c>
      <c r="L336" t="str">
        <f>_xlfn.XLOOKUP($E336,products!$A:$A,products!C:C,,0)</f>
        <v>L</v>
      </c>
      <c r="M336">
        <f>_xlfn.XLOOKUP($E336,products!$A:$A,products!D:D,,0)</f>
        <v>1</v>
      </c>
      <c r="N336">
        <f>_xlfn.XLOOKUP($E336,products!$A:$A,products!E:E,,0)</f>
        <v>11.95</v>
      </c>
      <c r="O336">
        <f>_xlfn.XLOOKUP($E336,products!$A:$A,products!G:G,,0)</f>
        <v>0.71699999999999997</v>
      </c>
      <c r="P336">
        <f t="shared" si="5"/>
        <v>59.75</v>
      </c>
    </row>
    <row r="337" spans="1:16" x14ac:dyDescent="0.35">
      <c r="A337" s="2" t="s">
        <v>2379</v>
      </c>
      <c r="B337" s="2">
        <v>1</v>
      </c>
      <c r="C337" s="5">
        <v>43885</v>
      </c>
      <c r="D337" s="2" t="s">
        <v>2380</v>
      </c>
      <c r="E337" t="s">
        <v>6145</v>
      </c>
      <c r="F337" s="2">
        <v>6</v>
      </c>
      <c r="G337" t="str">
        <f>IF(_xlfn.XLOOKUP($D337,customers!$A:$A,customers!B:B," ",0) = 0, "N/A", _xlfn.XLOOKUP($D337,customers!$A:$A,customers!B:B," ",0))</f>
        <v>Clement Vasiliev</v>
      </c>
      <c r="H337" t="str">
        <f>IF(_xlfn.XLOOKUP($D337,customers!$A:$A,customers!F:F," ",0) = 0, "N/A", _xlfn.XLOOKUP($D337,customers!$A:$A,customers!F:F," ",0))</f>
        <v>Garland</v>
      </c>
      <c r="I337" t="str">
        <f>IF(_xlfn.XLOOKUP($D337,customers!$A:$A,customers!G:G," ",0) = 0, "N/A", _xlfn.XLOOKUP($D337,customers!$A:$A,customers!G:G," ",0))</f>
        <v>United States</v>
      </c>
      <c r="J337" t="str">
        <f>IF(_xlfn.XLOOKUP($D337,customers!$A:$A,customers!I:I," ",0) = 0, "N/A", _xlfn.XLOOKUP($D337,customers!$A:$A,customers!I:I," ",0))</f>
        <v>Yes</v>
      </c>
      <c r="K337" t="str">
        <f>_xlfn.XLOOKUP($E337,products!$A:$A,products!B:B,,0)</f>
        <v>Lib</v>
      </c>
      <c r="L337" t="str">
        <f>_xlfn.XLOOKUP($E337,products!$A:$A,products!C:C,,0)</f>
        <v>L</v>
      </c>
      <c r="M337">
        <f>_xlfn.XLOOKUP($E337,products!$A:$A,products!D:D,,0)</f>
        <v>0.2</v>
      </c>
      <c r="N337">
        <f>_xlfn.XLOOKUP($E337,products!$A:$A,products!E:E,,0)</f>
        <v>4.7549999999999999</v>
      </c>
      <c r="O337">
        <f>_xlfn.XLOOKUP($E337,products!$A:$A,products!G:G,,0)</f>
        <v>0.61814999999999998</v>
      </c>
      <c r="P337">
        <f t="shared" si="5"/>
        <v>28.53</v>
      </c>
    </row>
    <row r="338" spans="1:16" x14ac:dyDescent="0.35">
      <c r="A338" s="2" t="s">
        <v>2385</v>
      </c>
      <c r="B338" s="2">
        <v>1</v>
      </c>
      <c r="C338" s="5">
        <v>44434</v>
      </c>
      <c r="D338" s="2" t="s">
        <v>2386</v>
      </c>
      <c r="E338" t="s">
        <v>6155</v>
      </c>
      <c r="F338" s="2">
        <v>4</v>
      </c>
      <c r="G338" t="str">
        <f>IF(_xlfn.XLOOKUP($D338,customers!$A:$A,customers!B:B," ",0) = 0, "N/A", _xlfn.XLOOKUP($D338,customers!$A:$A,customers!B:B," ",0))</f>
        <v>Terencio O'Moylan</v>
      </c>
      <c r="H338" t="str">
        <f>IF(_xlfn.XLOOKUP($D338,customers!$A:$A,customers!F:F," ",0) = 0, "N/A", _xlfn.XLOOKUP($D338,customers!$A:$A,customers!F:F," ",0))</f>
        <v>Church End</v>
      </c>
      <c r="I338" t="str">
        <f>IF(_xlfn.XLOOKUP($D338,customers!$A:$A,customers!G:G," ",0) = 0, "N/A", _xlfn.XLOOKUP($D338,customers!$A:$A,customers!G:G," ",0))</f>
        <v>United Kingdom</v>
      </c>
      <c r="J338" t="str">
        <f>IF(_xlfn.XLOOKUP($D338,customers!$A:$A,customers!I:I," ",0) = 0, "N/A", _xlfn.XLOOKUP($D338,customers!$A:$A,customers!I:I," ",0))</f>
        <v>No</v>
      </c>
      <c r="K338" t="str">
        <f>_xlfn.XLOOKUP($E338,products!$A:$A,products!B:B,,0)</f>
        <v>Ara</v>
      </c>
      <c r="L338" t="str">
        <f>_xlfn.XLOOKUP($E338,products!$A:$A,products!C:C,,0)</f>
        <v>M</v>
      </c>
      <c r="M338">
        <f>_xlfn.XLOOKUP($E338,products!$A:$A,products!D:D,,0)</f>
        <v>1</v>
      </c>
      <c r="N338">
        <f>_xlfn.XLOOKUP($E338,products!$A:$A,products!E:E,,0)</f>
        <v>11.25</v>
      </c>
      <c r="O338">
        <f>_xlfn.XLOOKUP($E338,products!$A:$A,products!G:G,,0)</f>
        <v>1.0125</v>
      </c>
      <c r="P338">
        <f t="shared" si="5"/>
        <v>45</v>
      </c>
    </row>
    <row r="339" spans="1:16" x14ac:dyDescent="0.35">
      <c r="A339" s="2" t="s">
        <v>2391</v>
      </c>
      <c r="B339" s="2">
        <v>1</v>
      </c>
      <c r="C339" s="5">
        <v>44472</v>
      </c>
      <c r="D339" s="2" t="s">
        <v>2331</v>
      </c>
      <c r="E339" t="s">
        <v>6185</v>
      </c>
      <c r="F339" s="2">
        <v>2</v>
      </c>
      <c r="G339" t="str">
        <f>IF(_xlfn.XLOOKUP($D339,customers!$A:$A,customers!B:B," ",0) = 0, "N/A", _xlfn.XLOOKUP($D339,customers!$A:$A,customers!B:B," ",0))</f>
        <v>Flynn Antony</v>
      </c>
      <c r="H339" t="str">
        <f>IF(_xlfn.XLOOKUP($D339,customers!$A:$A,customers!F:F," ",0) = 0, "N/A", _xlfn.XLOOKUP($D339,customers!$A:$A,customers!F:F," ",0))</f>
        <v>Birmingham</v>
      </c>
      <c r="I339" t="str">
        <f>IF(_xlfn.XLOOKUP($D339,customers!$A:$A,customers!G:G," ",0) = 0, "N/A", _xlfn.XLOOKUP($D339,customers!$A:$A,customers!G:G," ",0))</f>
        <v>United States</v>
      </c>
      <c r="J339" t="str">
        <f>IF(_xlfn.XLOOKUP($D339,customers!$A:$A,customers!I:I," ",0) = 0, "N/A", _xlfn.XLOOKUP($D339,customers!$A:$A,customers!I:I," ",0))</f>
        <v>No</v>
      </c>
      <c r="K339" t="str">
        <f>_xlfn.XLOOKUP($E339,products!$A:$A,products!B:B,,0)</f>
        <v>Exc</v>
      </c>
      <c r="L339" t="str">
        <f>_xlfn.XLOOKUP($E339,products!$A:$A,products!C:C,,0)</f>
        <v>D</v>
      </c>
      <c r="M339">
        <f>_xlfn.XLOOKUP($E339,products!$A:$A,products!D:D,,0)</f>
        <v>2.5</v>
      </c>
      <c r="N339">
        <f>_xlfn.XLOOKUP($E339,products!$A:$A,products!E:E,,0)</f>
        <v>27.945</v>
      </c>
      <c r="O339">
        <f>_xlfn.XLOOKUP($E339,products!$A:$A,products!G:G,,0)</f>
        <v>3.07395</v>
      </c>
      <c r="P339">
        <f t="shared" si="5"/>
        <v>55.89</v>
      </c>
    </row>
    <row r="340" spans="1:16" x14ac:dyDescent="0.35">
      <c r="A340" s="2" t="s">
        <v>2396</v>
      </c>
      <c r="B340" s="2">
        <v>1</v>
      </c>
      <c r="C340" s="5">
        <v>43995</v>
      </c>
      <c r="D340" s="2" t="s">
        <v>2397</v>
      </c>
      <c r="E340" t="s">
        <v>6171</v>
      </c>
      <c r="F340" s="2">
        <v>4</v>
      </c>
      <c r="G340" t="str">
        <f>IF(_xlfn.XLOOKUP($D340,customers!$A:$A,customers!B:B," ",0) = 0, "N/A", _xlfn.XLOOKUP($D340,customers!$A:$A,customers!B:B," ",0))</f>
        <v>Wyatan Fetherston</v>
      </c>
      <c r="H340" t="str">
        <f>IF(_xlfn.XLOOKUP($D340,customers!$A:$A,customers!F:F," ",0) = 0, "N/A", _xlfn.XLOOKUP($D340,customers!$A:$A,customers!F:F," ",0))</f>
        <v>New York City</v>
      </c>
      <c r="I340" t="str">
        <f>IF(_xlfn.XLOOKUP($D340,customers!$A:$A,customers!G:G," ",0) = 0, "N/A", _xlfn.XLOOKUP($D340,customers!$A:$A,customers!G:G," ",0))</f>
        <v>United States</v>
      </c>
      <c r="J340" t="str">
        <f>IF(_xlfn.XLOOKUP($D340,customers!$A:$A,customers!I:I," ",0) = 0, "N/A", _xlfn.XLOOKUP($D340,customers!$A:$A,customers!I:I," ",0))</f>
        <v>No</v>
      </c>
      <c r="K340" t="str">
        <f>_xlfn.XLOOKUP($E340,products!$A:$A,products!B:B,,0)</f>
        <v>Exc</v>
      </c>
      <c r="L340" t="str">
        <f>_xlfn.XLOOKUP($E340,products!$A:$A,products!C:C,,0)</f>
        <v>L</v>
      </c>
      <c r="M340">
        <f>_xlfn.XLOOKUP($E340,products!$A:$A,products!D:D,,0)</f>
        <v>1</v>
      </c>
      <c r="N340">
        <f>_xlfn.XLOOKUP($E340,products!$A:$A,products!E:E,,0)</f>
        <v>14.85</v>
      </c>
      <c r="O340">
        <f>_xlfn.XLOOKUP($E340,products!$A:$A,products!G:G,,0)</f>
        <v>1.6335</v>
      </c>
      <c r="P340">
        <f t="shared" si="5"/>
        <v>59.4</v>
      </c>
    </row>
    <row r="341" spans="1:16" x14ac:dyDescent="0.35">
      <c r="A341" s="2" t="s">
        <v>2402</v>
      </c>
      <c r="B341" s="2">
        <v>1</v>
      </c>
      <c r="C341" s="5">
        <v>44256</v>
      </c>
      <c r="D341" s="2" t="s">
        <v>2403</v>
      </c>
      <c r="E341" t="s">
        <v>6153</v>
      </c>
      <c r="F341" s="2">
        <v>2</v>
      </c>
      <c r="G341" t="str">
        <f>IF(_xlfn.XLOOKUP($D341,customers!$A:$A,customers!B:B," ",0) = 0, "N/A", _xlfn.XLOOKUP($D341,customers!$A:$A,customers!B:B," ",0))</f>
        <v>Emmaline Rasmus</v>
      </c>
      <c r="H341" t="str">
        <f>IF(_xlfn.XLOOKUP($D341,customers!$A:$A,customers!F:F," ",0) = 0, "N/A", _xlfn.XLOOKUP($D341,customers!$A:$A,customers!F:F," ",0))</f>
        <v>Boston</v>
      </c>
      <c r="I341" t="str">
        <f>IF(_xlfn.XLOOKUP($D341,customers!$A:$A,customers!G:G," ",0) = 0, "N/A", _xlfn.XLOOKUP($D341,customers!$A:$A,customers!G:G," ",0))</f>
        <v>United States</v>
      </c>
      <c r="J341" t="str">
        <f>IF(_xlfn.XLOOKUP($D341,customers!$A:$A,customers!I:I," ",0) = 0, "N/A", _xlfn.XLOOKUP($D341,customers!$A:$A,customers!I:I," ",0))</f>
        <v>Yes</v>
      </c>
      <c r="K341" t="str">
        <f>_xlfn.XLOOKUP($E341,products!$A:$A,products!B:B,,0)</f>
        <v>Exc</v>
      </c>
      <c r="L341" t="str">
        <f>_xlfn.XLOOKUP($E341,products!$A:$A,products!C:C,,0)</f>
        <v>D</v>
      </c>
      <c r="M341">
        <f>_xlfn.XLOOKUP($E341,products!$A:$A,products!D:D,,0)</f>
        <v>0.2</v>
      </c>
      <c r="N341">
        <f>_xlfn.XLOOKUP($E341,products!$A:$A,products!E:E,,0)</f>
        <v>3.645</v>
      </c>
      <c r="O341">
        <f>_xlfn.XLOOKUP($E341,products!$A:$A,products!G:G,,0)</f>
        <v>0.40095000000000003</v>
      </c>
      <c r="P341">
        <f t="shared" si="5"/>
        <v>7.29</v>
      </c>
    </row>
    <row r="342" spans="1:16" x14ac:dyDescent="0.35">
      <c r="A342" s="2" t="s">
        <v>2408</v>
      </c>
      <c r="B342" s="2">
        <v>1</v>
      </c>
      <c r="C342" s="5">
        <v>43528</v>
      </c>
      <c r="D342" s="2" t="s">
        <v>2409</v>
      </c>
      <c r="E342" t="s">
        <v>6144</v>
      </c>
      <c r="F342" s="2">
        <v>1</v>
      </c>
      <c r="G342" t="str">
        <f>IF(_xlfn.XLOOKUP($D342,customers!$A:$A,customers!B:B," ",0) = 0, "N/A", _xlfn.XLOOKUP($D342,customers!$A:$A,customers!B:B," ",0))</f>
        <v>Wesley Giorgioni</v>
      </c>
      <c r="H342" t="str">
        <f>IF(_xlfn.XLOOKUP($D342,customers!$A:$A,customers!F:F," ",0) = 0, "N/A", _xlfn.XLOOKUP($D342,customers!$A:$A,customers!F:F," ",0))</f>
        <v>San Francisco</v>
      </c>
      <c r="I342" t="str">
        <f>IF(_xlfn.XLOOKUP($D342,customers!$A:$A,customers!G:G," ",0) = 0, "N/A", _xlfn.XLOOKUP($D342,customers!$A:$A,customers!G:G," ",0))</f>
        <v>United States</v>
      </c>
      <c r="J342" t="str">
        <f>IF(_xlfn.XLOOKUP($D342,customers!$A:$A,customers!I:I," ",0) = 0, "N/A", _xlfn.XLOOKUP($D342,customers!$A:$A,customers!I:I," ",0))</f>
        <v>Yes</v>
      </c>
      <c r="K342" t="str">
        <f>_xlfn.XLOOKUP($E342,products!$A:$A,products!B:B,,0)</f>
        <v>Exc</v>
      </c>
      <c r="L342" t="str">
        <f>_xlfn.XLOOKUP($E342,products!$A:$A,products!C:C,,0)</f>
        <v>D</v>
      </c>
      <c r="M342">
        <f>_xlfn.XLOOKUP($E342,products!$A:$A,products!D:D,,0)</f>
        <v>0.5</v>
      </c>
      <c r="N342">
        <f>_xlfn.XLOOKUP($E342,products!$A:$A,products!E:E,,0)</f>
        <v>7.29</v>
      </c>
      <c r="O342">
        <f>_xlfn.XLOOKUP($E342,products!$A:$A,products!G:G,,0)</f>
        <v>0.80190000000000006</v>
      </c>
      <c r="P342">
        <f t="shared" si="5"/>
        <v>7.29</v>
      </c>
    </row>
    <row r="343" spans="1:16" x14ac:dyDescent="0.35">
      <c r="A343" s="2" t="s">
        <v>2414</v>
      </c>
      <c r="B343" s="2">
        <v>1</v>
      </c>
      <c r="C343" s="5">
        <v>43751</v>
      </c>
      <c r="D343" s="2" t="s">
        <v>2415</v>
      </c>
      <c r="E343" t="s">
        <v>6176</v>
      </c>
      <c r="F343" s="2">
        <v>2</v>
      </c>
      <c r="G343" t="str">
        <f>IF(_xlfn.XLOOKUP($D343,customers!$A:$A,customers!B:B," ",0) = 0, "N/A", _xlfn.XLOOKUP($D343,customers!$A:$A,customers!B:B," ",0))</f>
        <v>Lucienne Scargle</v>
      </c>
      <c r="H343" t="str">
        <f>IF(_xlfn.XLOOKUP($D343,customers!$A:$A,customers!F:F," ",0) = 0, "N/A", _xlfn.XLOOKUP($D343,customers!$A:$A,customers!F:F," ",0))</f>
        <v>Indianapolis</v>
      </c>
      <c r="I343" t="str">
        <f>IF(_xlfn.XLOOKUP($D343,customers!$A:$A,customers!G:G," ",0) = 0, "N/A", _xlfn.XLOOKUP($D343,customers!$A:$A,customers!G:G," ",0))</f>
        <v>United States</v>
      </c>
      <c r="J343" t="str">
        <f>IF(_xlfn.XLOOKUP($D343,customers!$A:$A,customers!I:I," ",0) = 0, "N/A", _xlfn.XLOOKUP($D343,customers!$A:$A,customers!I:I," ",0))</f>
        <v>No</v>
      </c>
      <c r="K343" t="str">
        <f>_xlfn.XLOOKUP($E343,products!$A:$A,products!B:B,,0)</f>
        <v>Exc</v>
      </c>
      <c r="L343" t="str">
        <f>_xlfn.XLOOKUP($E343,products!$A:$A,products!C:C,,0)</f>
        <v>L</v>
      </c>
      <c r="M343">
        <f>_xlfn.XLOOKUP($E343,products!$A:$A,products!D:D,,0)</f>
        <v>0.5</v>
      </c>
      <c r="N343">
        <f>_xlfn.XLOOKUP($E343,products!$A:$A,products!E:E,,0)</f>
        <v>8.91</v>
      </c>
      <c r="O343">
        <f>_xlfn.XLOOKUP($E343,products!$A:$A,products!G:G,,0)</f>
        <v>0.98009999999999997</v>
      </c>
      <c r="P343">
        <f t="shared" si="5"/>
        <v>17.82</v>
      </c>
    </row>
    <row r="344" spans="1:16" x14ac:dyDescent="0.35">
      <c r="A344" s="2" t="s">
        <v>2414</v>
      </c>
      <c r="B344" s="2">
        <v>1</v>
      </c>
      <c r="C344" s="5">
        <v>43751</v>
      </c>
      <c r="D344" s="2" t="s">
        <v>2415</v>
      </c>
      <c r="E344" t="s">
        <v>6169</v>
      </c>
      <c r="F344" s="2">
        <v>5</v>
      </c>
      <c r="G344" t="str">
        <f>IF(_xlfn.XLOOKUP($D344,customers!$A:$A,customers!B:B," ",0) = 0, "N/A", _xlfn.XLOOKUP($D344,customers!$A:$A,customers!B:B," ",0))</f>
        <v>Lucienne Scargle</v>
      </c>
      <c r="H344" t="str">
        <f>IF(_xlfn.XLOOKUP($D344,customers!$A:$A,customers!F:F," ",0) = 0, "N/A", _xlfn.XLOOKUP($D344,customers!$A:$A,customers!F:F," ",0))</f>
        <v>Indianapolis</v>
      </c>
      <c r="I344" t="str">
        <f>IF(_xlfn.XLOOKUP($D344,customers!$A:$A,customers!G:G," ",0) = 0, "N/A", _xlfn.XLOOKUP($D344,customers!$A:$A,customers!G:G," ",0))</f>
        <v>United States</v>
      </c>
      <c r="J344" t="str">
        <f>IF(_xlfn.XLOOKUP($D344,customers!$A:$A,customers!I:I," ",0) = 0, "N/A", _xlfn.XLOOKUP($D344,customers!$A:$A,customers!I:I," ",0))</f>
        <v>No</v>
      </c>
      <c r="K344" t="str">
        <f>_xlfn.XLOOKUP($E344,products!$A:$A,products!B:B,,0)</f>
        <v>Lib</v>
      </c>
      <c r="L344" t="str">
        <f>_xlfn.XLOOKUP($E344,products!$A:$A,products!C:C,,0)</f>
        <v>D</v>
      </c>
      <c r="M344">
        <f>_xlfn.XLOOKUP($E344,products!$A:$A,products!D:D,,0)</f>
        <v>0.5</v>
      </c>
      <c r="N344">
        <f>_xlfn.XLOOKUP($E344,products!$A:$A,products!E:E,,0)</f>
        <v>7.77</v>
      </c>
      <c r="O344">
        <f>_xlfn.XLOOKUP($E344,products!$A:$A,products!G:G,,0)</f>
        <v>1.0101</v>
      </c>
      <c r="P344">
        <f t="shared" si="5"/>
        <v>38.849999999999994</v>
      </c>
    </row>
    <row r="345" spans="1:16" x14ac:dyDescent="0.35">
      <c r="A345" s="2" t="s">
        <v>2424</v>
      </c>
      <c r="B345" s="2">
        <v>1</v>
      </c>
      <c r="C345" s="5">
        <v>43692</v>
      </c>
      <c r="D345" s="2" t="s">
        <v>2425</v>
      </c>
      <c r="E345" t="s">
        <v>6172</v>
      </c>
      <c r="F345" s="2">
        <v>6</v>
      </c>
      <c r="G345" t="str">
        <f>IF(_xlfn.XLOOKUP($D345,customers!$A:$A,customers!B:B," ",0) = 0, "N/A", _xlfn.XLOOKUP($D345,customers!$A:$A,customers!B:B," ",0))</f>
        <v>Noam Climance</v>
      </c>
      <c r="H345" t="str">
        <f>IF(_xlfn.XLOOKUP($D345,customers!$A:$A,customers!F:F," ",0) = 0, "N/A", _xlfn.XLOOKUP($D345,customers!$A:$A,customers!F:F," ",0))</f>
        <v>Seattle</v>
      </c>
      <c r="I345" t="str">
        <f>IF(_xlfn.XLOOKUP($D345,customers!$A:$A,customers!G:G," ",0) = 0, "N/A", _xlfn.XLOOKUP($D345,customers!$A:$A,customers!G:G," ",0))</f>
        <v>United States</v>
      </c>
      <c r="J345" t="str">
        <f>IF(_xlfn.XLOOKUP($D345,customers!$A:$A,customers!I:I," ",0) = 0, "N/A", _xlfn.XLOOKUP($D345,customers!$A:$A,customers!I:I," ",0))</f>
        <v>No</v>
      </c>
      <c r="K345" t="str">
        <f>_xlfn.XLOOKUP($E345,products!$A:$A,products!B:B,,0)</f>
        <v>Rob</v>
      </c>
      <c r="L345" t="str">
        <f>_xlfn.XLOOKUP($E345,products!$A:$A,products!C:C,,0)</f>
        <v>D</v>
      </c>
      <c r="M345">
        <f>_xlfn.XLOOKUP($E345,products!$A:$A,products!D:D,,0)</f>
        <v>0.5</v>
      </c>
      <c r="N345">
        <f>_xlfn.XLOOKUP($E345,products!$A:$A,products!E:E,,0)</f>
        <v>5.3699999999999992</v>
      </c>
      <c r="O345">
        <f>_xlfn.XLOOKUP($E345,products!$A:$A,products!G:G,,0)</f>
        <v>0.32219999999999993</v>
      </c>
      <c r="P345">
        <f t="shared" si="5"/>
        <v>32.22</v>
      </c>
    </row>
    <row r="346" spans="1:16" x14ac:dyDescent="0.35">
      <c r="A346" s="2" t="s">
        <v>2429</v>
      </c>
      <c r="B346" s="2">
        <v>1</v>
      </c>
      <c r="C346" s="5">
        <v>44529</v>
      </c>
      <c r="D346" s="2" t="s">
        <v>2430</v>
      </c>
      <c r="E346" t="s">
        <v>6138</v>
      </c>
      <c r="F346" s="2">
        <v>2</v>
      </c>
      <c r="G346" t="str">
        <f>IF(_xlfn.XLOOKUP($D346,customers!$A:$A,customers!B:B," ",0) = 0, "N/A", _xlfn.XLOOKUP($D346,customers!$A:$A,customers!B:B," ",0))</f>
        <v>Catarina Donn</v>
      </c>
      <c r="H346" t="str">
        <f>IF(_xlfn.XLOOKUP($D346,customers!$A:$A,customers!F:F," ",0) = 0, "N/A", _xlfn.XLOOKUP($D346,customers!$A:$A,customers!F:F," ",0))</f>
        <v>Dunmanway</v>
      </c>
      <c r="I346" t="str">
        <f>IF(_xlfn.XLOOKUP($D346,customers!$A:$A,customers!G:G," ",0) = 0, "N/A", _xlfn.XLOOKUP($D346,customers!$A:$A,customers!G:G," ",0))</f>
        <v>Ireland</v>
      </c>
      <c r="J346" t="str">
        <f>IF(_xlfn.XLOOKUP($D346,customers!$A:$A,customers!I:I," ",0) = 0, "N/A", _xlfn.XLOOKUP($D346,customers!$A:$A,customers!I:I," ",0))</f>
        <v>Yes</v>
      </c>
      <c r="K346" t="str">
        <f>_xlfn.XLOOKUP($E346,products!$A:$A,products!B:B,,0)</f>
        <v>Rob</v>
      </c>
      <c r="L346" t="str">
        <f>_xlfn.XLOOKUP($E346,products!$A:$A,products!C:C,,0)</f>
        <v>M</v>
      </c>
      <c r="M346">
        <f>_xlfn.XLOOKUP($E346,products!$A:$A,products!D:D,,0)</f>
        <v>1</v>
      </c>
      <c r="N346">
        <f>_xlfn.XLOOKUP($E346,products!$A:$A,products!E:E,,0)</f>
        <v>9.9499999999999993</v>
      </c>
      <c r="O346">
        <f>_xlfn.XLOOKUP($E346,products!$A:$A,products!G:G,,0)</f>
        <v>0.59699999999999998</v>
      </c>
      <c r="P346">
        <f t="shared" si="5"/>
        <v>19.899999999999999</v>
      </c>
    </row>
    <row r="347" spans="1:16" x14ac:dyDescent="0.35">
      <c r="A347" s="2" t="s">
        <v>2434</v>
      </c>
      <c r="B347" s="2">
        <v>1</v>
      </c>
      <c r="C347" s="5">
        <v>43849</v>
      </c>
      <c r="D347" s="2" t="s">
        <v>2435</v>
      </c>
      <c r="E347" t="s">
        <v>6179</v>
      </c>
      <c r="F347" s="2">
        <v>5</v>
      </c>
      <c r="G347" t="str">
        <f>IF(_xlfn.XLOOKUP($D347,customers!$A:$A,customers!B:B," ",0) = 0, "N/A", _xlfn.XLOOKUP($D347,customers!$A:$A,customers!B:B," ",0))</f>
        <v>Ameline Snazle</v>
      </c>
      <c r="H347" t="str">
        <f>IF(_xlfn.XLOOKUP($D347,customers!$A:$A,customers!F:F," ",0) = 0, "N/A", _xlfn.XLOOKUP($D347,customers!$A:$A,customers!F:F," ",0))</f>
        <v>Montgomery</v>
      </c>
      <c r="I347" t="str">
        <f>IF(_xlfn.XLOOKUP($D347,customers!$A:$A,customers!G:G," ",0) = 0, "N/A", _xlfn.XLOOKUP($D347,customers!$A:$A,customers!G:G," ",0))</f>
        <v>United States</v>
      </c>
      <c r="J347" t="str">
        <f>IF(_xlfn.XLOOKUP($D347,customers!$A:$A,customers!I:I," ",0) = 0, "N/A", _xlfn.XLOOKUP($D347,customers!$A:$A,customers!I:I," ",0))</f>
        <v>No</v>
      </c>
      <c r="K347" t="str">
        <f>_xlfn.XLOOKUP($E347,products!$A:$A,products!B:B,,0)</f>
        <v>Rob</v>
      </c>
      <c r="L347" t="str">
        <f>_xlfn.XLOOKUP($E347,products!$A:$A,products!C:C,,0)</f>
        <v>L</v>
      </c>
      <c r="M347">
        <f>_xlfn.XLOOKUP($E347,products!$A:$A,products!D:D,,0)</f>
        <v>1</v>
      </c>
      <c r="N347">
        <f>_xlfn.XLOOKUP($E347,products!$A:$A,products!E:E,,0)</f>
        <v>11.95</v>
      </c>
      <c r="O347">
        <f>_xlfn.XLOOKUP($E347,products!$A:$A,products!G:G,,0)</f>
        <v>0.71699999999999997</v>
      </c>
      <c r="P347">
        <f t="shared" si="5"/>
        <v>59.75</v>
      </c>
    </row>
    <row r="348" spans="1:16" x14ac:dyDescent="0.35">
      <c r="A348" s="2" t="s">
        <v>2440</v>
      </c>
      <c r="B348" s="2">
        <v>1</v>
      </c>
      <c r="C348" s="5">
        <v>44344</v>
      </c>
      <c r="D348" s="2" t="s">
        <v>2441</v>
      </c>
      <c r="E348" t="s">
        <v>6180</v>
      </c>
      <c r="F348" s="2">
        <v>3</v>
      </c>
      <c r="G348" t="str">
        <f>IF(_xlfn.XLOOKUP($D348,customers!$A:$A,customers!B:B," ",0) = 0, "N/A", _xlfn.XLOOKUP($D348,customers!$A:$A,customers!B:B," ",0))</f>
        <v>Rebeka Worg</v>
      </c>
      <c r="H348" t="str">
        <f>IF(_xlfn.XLOOKUP($D348,customers!$A:$A,customers!F:F," ",0) = 0, "N/A", _xlfn.XLOOKUP($D348,customers!$A:$A,customers!F:F," ",0))</f>
        <v>Dallas</v>
      </c>
      <c r="I348" t="str">
        <f>IF(_xlfn.XLOOKUP($D348,customers!$A:$A,customers!G:G," ",0) = 0, "N/A", _xlfn.XLOOKUP($D348,customers!$A:$A,customers!G:G," ",0))</f>
        <v>United States</v>
      </c>
      <c r="J348" t="str">
        <f>IF(_xlfn.XLOOKUP($D348,customers!$A:$A,customers!I:I," ",0) = 0, "N/A", _xlfn.XLOOKUP($D348,customers!$A:$A,customers!I:I," ",0))</f>
        <v>Yes</v>
      </c>
      <c r="K348" t="str">
        <f>_xlfn.XLOOKUP($E348,products!$A:$A,products!B:B,,0)</f>
        <v>Ara</v>
      </c>
      <c r="L348" t="str">
        <f>_xlfn.XLOOKUP($E348,products!$A:$A,products!C:C,,0)</f>
        <v>L</v>
      </c>
      <c r="M348">
        <f>_xlfn.XLOOKUP($E348,products!$A:$A,products!D:D,,0)</f>
        <v>0.5</v>
      </c>
      <c r="N348">
        <f>_xlfn.XLOOKUP($E348,products!$A:$A,products!E:E,,0)</f>
        <v>7.77</v>
      </c>
      <c r="O348">
        <f>_xlfn.XLOOKUP($E348,products!$A:$A,products!G:G,,0)</f>
        <v>0.69929999999999992</v>
      </c>
      <c r="P348">
        <f t="shared" si="5"/>
        <v>23.31</v>
      </c>
    </row>
    <row r="349" spans="1:16" x14ac:dyDescent="0.35">
      <c r="A349" s="2" t="s">
        <v>2446</v>
      </c>
      <c r="B349" s="2">
        <v>1</v>
      </c>
      <c r="C349" s="5">
        <v>44576</v>
      </c>
      <c r="D349" s="2" t="s">
        <v>2447</v>
      </c>
      <c r="E349" t="s">
        <v>6162</v>
      </c>
      <c r="F349" s="2">
        <v>3</v>
      </c>
      <c r="G349" t="str">
        <f>IF(_xlfn.XLOOKUP($D349,customers!$A:$A,customers!B:B," ",0) = 0, "N/A", _xlfn.XLOOKUP($D349,customers!$A:$A,customers!B:B," ",0))</f>
        <v>Lewes Danes</v>
      </c>
      <c r="H349" t="str">
        <f>IF(_xlfn.XLOOKUP($D349,customers!$A:$A,customers!F:F," ",0) = 0, "N/A", _xlfn.XLOOKUP($D349,customers!$A:$A,customers!F:F," ",0))</f>
        <v>Topeka</v>
      </c>
      <c r="I349" t="str">
        <f>IF(_xlfn.XLOOKUP($D349,customers!$A:$A,customers!G:G," ",0) = 0, "N/A", _xlfn.XLOOKUP($D349,customers!$A:$A,customers!G:G," ",0))</f>
        <v>United States</v>
      </c>
      <c r="J349" t="str">
        <f>IF(_xlfn.XLOOKUP($D349,customers!$A:$A,customers!I:I," ",0) = 0, "N/A", _xlfn.XLOOKUP($D349,customers!$A:$A,customers!I:I," ",0))</f>
        <v>No</v>
      </c>
      <c r="K349" t="str">
        <f>_xlfn.XLOOKUP($E349,products!$A:$A,products!B:B,,0)</f>
        <v>Lib</v>
      </c>
      <c r="L349" t="str">
        <f>_xlfn.XLOOKUP($E349,products!$A:$A,products!C:C,,0)</f>
        <v>M</v>
      </c>
      <c r="M349">
        <f>_xlfn.XLOOKUP($E349,products!$A:$A,products!D:D,,0)</f>
        <v>1</v>
      </c>
      <c r="N349">
        <f>_xlfn.XLOOKUP($E349,products!$A:$A,products!E:E,,0)</f>
        <v>14.55</v>
      </c>
      <c r="O349">
        <f>_xlfn.XLOOKUP($E349,products!$A:$A,products!G:G,,0)</f>
        <v>1.8915000000000002</v>
      </c>
      <c r="P349">
        <f t="shared" si="5"/>
        <v>43.650000000000006</v>
      </c>
    </row>
    <row r="350" spans="1:16" x14ac:dyDescent="0.35">
      <c r="A350" s="2" t="s">
        <v>2452</v>
      </c>
      <c r="B350" s="2">
        <v>1</v>
      </c>
      <c r="C350" s="5">
        <v>43803</v>
      </c>
      <c r="D350" s="2" t="s">
        <v>2453</v>
      </c>
      <c r="E350" t="s">
        <v>6148</v>
      </c>
      <c r="F350" s="2">
        <v>6</v>
      </c>
      <c r="G350" t="str">
        <f>IF(_xlfn.XLOOKUP($D350,customers!$A:$A,customers!B:B," ",0) = 0, "N/A", _xlfn.XLOOKUP($D350,customers!$A:$A,customers!B:B," ",0))</f>
        <v>Shelli Keynd</v>
      </c>
      <c r="H350" t="str">
        <f>IF(_xlfn.XLOOKUP($D350,customers!$A:$A,customers!F:F," ",0) = 0, "N/A", _xlfn.XLOOKUP($D350,customers!$A:$A,customers!F:F," ",0))</f>
        <v>Tyler</v>
      </c>
      <c r="I350" t="str">
        <f>IF(_xlfn.XLOOKUP($D350,customers!$A:$A,customers!G:G," ",0) = 0, "N/A", _xlfn.XLOOKUP($D350,customers!$A:$A,customers!G:G," ",0))</f>
        <v>United States</v>
      </c>
      <c r="J350" t="str">
        <f>IF(_xlfn.XLOOKUP($D350,customers!$A:$A,customers!I:I," ",0) = 0, "N/A", _xlfn.XLOOKUP($D350,customers!$A:$A,customers!I:I," ",0))</f>
        <v>No</v>
      </c>
      <c r="K350" t="str">
        <f>_xlfn.XLOOKUP($E350,products!$A:$A,products!B:B,,0)</f>
        <v>Exc</v>
      </c>
      <c r="L350" t="str">
        <f>_xlfn.XLOOKUP($E350,products!$A:$A,products!C:C,,0)</f>
        <v>L</v>
      </c>
      <c r="M350">
        <f>_xlfn.XLOOKUP($E350,products!$A:$A,products!D:D,,0)</f>
        <v>2.5</v>
      </c>
      <c r="N350">
        <f>_xlfn.XLOOKUP($E350,products!$A:$A,products!E:E,,0)</f>
        <v>34.154999999999994</v>
      </c>
      <c r="O350">
        <f>_xlfn.XLOOKUP($E350,products!$A:$A,products!G:G,,0)</f>
        <v>3.7570499999999996</v>
      </c>
      <c r="P350">
        <f t="shared" si="5"/>
        <v>204.92999999999995</v>
      </c>
    </row>
    <row r="351" spans="1:16" x14ac:dyDescent="0.35">
      <c r="A351" s="2" t="s">
        <v>2458</v>
      </c>
      <c r="B351" s="2">
        <v>1</v>
      </c>
      <c r="C351" s="5">
        <v>44743</v>
      </c>
      <c r="D351" s="2" t="s">
        <v>2459</v>
      </c>
      <c r="E351" t="s">
        <v>6178</v>
      </c>
      <c r="F351" s="2">
        <v>4</v>
      </c>
      <c r="G351" t="str">
        <f>IF(_xlfn.XLOOKUP($D351,customers!$A:$A,customers!B:B," ",0) = 0, "N/A", _xlfn.XLOOKUP($D351,customers!$A:$A,customers!B:B," ",0))</f>
        <v>Dell Daveridge</v>
      </c>
      <c r="H351" t="str">
        <f>IF(_xlfn.XLOOKUP($D351,customers!$A:$A,customers!F:F," ",0) = 0, "N/A", _xlfn.XLOOKUP($D351,customers!$A:$A,customers!F:F," ",0))</f>
        <v>Los Angeles</v>
      </c>
      <c r="I351" t="str">
        <f>IF(_xlfn.XLOOKUP($D351,customers!$A:$A,customers!G:G," ",0) = 0, "N/A", _xlfn.XLOOKUP($D351,customers!$A:$A,customers!G:G," ",0))</f>
        <v>United States</v>
      </c>
      <c r="J351" t="str">
        <f>IF(_xlfn.XLOOKUP($D351,customers!$A:$A,customers!I:I," ",0) = 0, "N/A", _xlfn.XLOOKUP($D351,customers!$A:$A,customers!I:I," ",0))</f>
        <v>No</v>
      </c>
      <c r="K351" t="str">
        <f>_xlfn.XLOOKUP($E351,products!$A:$A,products!B:B,,0)</f>
        <v>Rob</v>
      </c>
      <c r="L351" t="str">
        <f>_xlfn.XLOOKUP($E351,products!$A:$A,products!C:C,,0)</f>
        <v>L</v>
      </c>
      <c r="M351">
        <f>_xlfn.XLOOKUP($E351,products!$A:$A,products!D:D,,0)</f>
        <v>0.2</v>
      </c>
      <c r="N351">
        <f>_xlfn.XLOOKUP($E351,products!$A:$A,products!E:E,,0)</f>
        <v>3.5849999999999995</v>
      </c>
      <c r="O351">
        <f>_xlfn.XLOOKUP($E351,products!$A:$A,products!G:G,,0)</f>
        <v>0.21509999999999996</v>
      </c>
      <c r="P351">
        <f t="shared" si="5"/>
        <v>14.339999999999998</v>
      </c>
    </row>
    <row r="352" spans="1:16" x14ac:dyDescent="0.35">
      <c r="A352" s="2" t="s">
        <v>2464</v>
      </c>
      <c r="B352" s="2">
        <v>1</v>
      </c>
      <c r="C352" s="5">
        <v>43592</v>
      </c>
      <c r="D352" s="2" t="s">
        <v>2465</v>
      </c>
      <c r="E352" t="s">
        <v>6158</v>
      </c>
      <c r="F352" s="2">
        <v>4</v>
      </c>
      <c r="G352" t="str">
        <f>IF(_xlfn.XLOOKUP($D352,customers!$A:$A,customers!B:B," ",0) = 0, "N/A", _xlfn.XLOOKUP($D352,customers!$A:$A,customers!B:B," ",0))</f>
        <v>Joshuah Awdry</v>
      </c>
      <c r="H352" t="str">
        <f>IF(_xlfn.XLOOKUP($D352,customers!$A:$A,customers!F:F," ",0) = 0, "N/A", _xlfn.XLOOKUP($D352,customers!$A:$A,customers!F:F," ",0))</f>
        <v>Shreveport</v>
      </c>
      <c r="I352" t="str">
        <f>IF(_xlfn.XLOOKUP($D352,customers!$A:$A,customers!G:G," ",0) = 0, "N/A", _xlfn.XLOOKUP($D352,customers!$A:$A,customers!G:G," ",0))</f>
        <v>United States</v>
      </c>
      <c r="J352" t="str">
        <f>IF(_xlfn.XLOOKUP($D352,customers!$A:$A,customers!I:I," ",0) = 0, "N/A", _xlfn.XLOOKUP($D352,customers!$A:$A,customers!I:I," ",0))</f>
        <v>No</v>
      </c>
      <c r="K352" t="str">
        <f>_xlfn.XLOOKUP($E352,products!$A:$A,products!B:B,,0)</f>
        <v>Ara</v>
      </c>
      <c r="L352" t="str">
        <f>_xlfn.XLOOKUP($E352,products!$A:$A,products!C:C,,0)</f>
        <v>D</v>
      </c>
      <c r="M352">
        <f>_xlfn.XLOOKUP($E352,products!$A:$A,products!D:D,,0)</f>
        <v>0.5</v>
      </c>
      <c r="N352">
        <f>_xlfn.XLOOKUP($E352,products!$A:$A,products!E:E,,0)</f>
        <v>5.97</v>
      </c>
      <c r="O352">
        <f>_xlfn.XLOOKUP($E352,products!$A:$A,products!G:G,,0)</f>
        <v>0.5373</v>
      </c>
      <c r="P352">
        <f t="shared" si="5"/>
        <v>23.88</v>
      </c>
    </row>
    <row r="353" spans="1:16" x14ac:dyDescent="0.35">
      <c r="A353" s="2" t="s">
        <v>2470</v>
      </c>
      <c r="B353" s="2">
        <v>1</v>
      </c>
      <c r="C353" s="5">
        <v>44066</v>
      </c>
      <c r="D353" s="2" t="s">
        <v>2471</v>
      </c>
      <c r="E353" t="s">
        <v>6155</v>
      </c>
      <c r="F353" s="2">
        <v>2</v>
      </c>
      <c r="G353" t="str">
        <f>IF(_xlfn.XLOOKUP($D353,customers!$A:$A,customers!B:B," ",0) = 0, "N/A", _xlfn.XLOOKUP($D353,customers!$A:$A,customers!B:B," ",0))</f>
        <v>Ethel Ryles</v>
      </c>
      <c r="H353" t="str">
        <f>IF(_xlfn.XLOOKUP($D353,customers!$A:$A,customers!F:F," ",0) = 0, "N/A", _xlfn.XLOOKUP($D353,customers!$A:$A,customers!F:F," ",0))</f>
        <v>Boise</v>
      </c>
      <c r="I353" t="str">
        <f>IF(_xlfn.XLOOKUP($D353,customers!$A:$A,customers!G:G," ",0) = 0, "N/A", _xlfn.XLOOKUP($D353,customers!$A:$A,customers!G:G," ",0))</f>
        <v>United States</v>
      </c>
      <c r="J353" t="str">
        <f>IF(_xlfn.XLOOKUP($D353,customers!$A:$A,customers!I:I," ",0) = 0, "N/A", _xlfn.XLOOKUP($D353,customers!$A:$A,customers!I:I," ",0))</f>
        <v>No</v>
      </c>
      <c r="K353" t="str">
        <f>_xlfn.XLOOKUP($E353,products!$A:$A,products!B:B,,0)</f>
        <v>Ara</v>
      </c>
      <c r="L353" t="str">
        <f>_xlfn.XLOOKUP($E353,products!$A:$A,products!C:C,,0)</f>
        <v>M</v>
      </c>
      <c r="M353">
        <f>_xlfn.XLOOKUP($E353,products!$A:$A,products!D:D,,0)</f>
        <v>1</v>
      </c>
      <c r="N353">
        <f>_xlfn.XLOOKUP($E353,products!$A:$A,products!E:E,,0)</f>
        <v>11.25</v>
      </c>
      <c r="O353">
        <f>_xlfn.XLOOKUP($E353,products!$A:$A,products!G:G,,0)</f>
        <v>1.0125</v>
      </c>
      <c r="P353">
        <f t="shared" si="5"/>
        <v>22.5</v>
      </c>
    </row>
    <row r="354" spans="1:16" x14ac:dyDescent="0.35">
      <c r="A354" s="2" t="s">
        <v>2476</v>
      </c>
      <c r="B354" s="2">
        <v>1</v>
      </c>
      <c r="C354" s="5">
        <v>43984</v>
      </c>
      <c r="D354" s="2" t="s">
        <v>2331</v>
      </c>
      <c r="E354" t="s">
        <v>6144</v>
      </c>
      <c r="F354" s="2">
        <v>5</v>
      </c>
      <c r="G354" t="str">
        <f>IF(_xlfn.XLOOKUP($D354,customers!$A:$A,customers!B:B," ",0) = 0, "N/A", _xlfn.XLOOKUP($D354,customers!$A:$A,customers!B:B," ",0))</f>
        <v>Flynn Antony</v>
      </c>
      <c r="H354" t="str">
        <f>IF(_xlfn.XLOOKUP($D354,customers!$A:$A,customers!F:F," ",0) = 0, "N/A", _xlfn.XLOOKUP($D354,customers!$A:$A,customers!F:F," ",0))</f>
        <v>Birmingham</v>
      </c>
      <c r="I354" t="str">
        <f>IF(_xlfn.XLOOKUP($D354,customers!$A:$A,customers!G:G," ",0) = 0, "N/A", _xlfn.XLOOKUP($D354,customers!$A:$A,customers!G:G," ",0))</f>
        <v>United States</v>
      </c>
      <c r="J354" t="str">
        <f>IF(_xlfn.XLOOKUP($D354,customers!$A:$A,customers!I:I," ",0) = 0, "N/A", _xlfn.XLOOKUP($D354,customers!$A:$A,customers!I:I," ",0))</f>
        <v>No</v>
      </c>
      <c r="K354" t="str">
        <f>_xlfn.XLOOKUP($E354,products!$A:$A,products!B:B,,0)</f>
        <v>Exc</v>
      </c>
      <c r="L354" t="str">
        <f>_xlfn.XLOOKUP($E354,products!$A:$A,products!C:C,,0)</f>
        <v>D</v>
      </c>
      <c r="M354">
        <f>_xlfn.XLOOKUP($E354,products!$A:$A,products!D:D,,0)</f>
        <v>0.5</v>
      </c>
      <c r="N354">
        <f>_xlfn.XLOOKUP($E354,products!$A:$A,products!E:E,,0)</f>
        <v>7.29</v>
      </c>
      <c r="O354">
        <f>_xlfn.XLOOKUP($E354,products!$A:$A,products!G:G,,0)</f>
        <v>0.80190000000000006</v>
      </c>
      <c r="P354">
        <f t="shared" si="5"/>
        <v>36.450000000000003</v>
      </c>
    </row>
    <row r="355" spans="1:16" x14ac:dyDescent="0.35">
      <c r="A355" s="2" t="s">
        <v>2482</v>
      </c>
      <c r="B355" s="2">
        <v>1</v>
      </c>
      <c r="C355" s="5">
        <v>43860</v>
      </c>
      <c r="D355" s="2" t="s">
        <v>2483</v>
      </c>
      <c r="E355" t="s">
        <v>6157</v>
      </c>
      <c r="F355" s="2">
        <v>4</v>
      </c>
      <c r="G355" t="str">
        <f>IF(_xlfn.XLOOKUP($D355,customers!$A:$A,customers!B:B," ",0) = 0, "N/A", _xlfn.XLOOKUP($D355,customers!$A:$A,customers!B:B," ",0))</f>
        <v>Maitilde Boxill</v>
      </c>
      <c r="H355" t="str">
        <f>IF(_xlfn.XLOOKUP($D355,customers!$A:$A,customers!F:F," ",0) = 0, "N/A", _xlfn.XLOOKUP($D355,customers!$A:$A,customers!F:F," ",0))</f>
        <v>Montgomery</v>
      </c>
      <c r="I355" t="str">
        <f>IF(_xlfn.XLOOKUP($D355,customers!$A:$A,customers!G:G," ",0) = 0, "N/A", _xlfn.XLOOKUP($D355,customers!$A:$A,customers!G:G," ",0))</f>
        <v>United States</v>
      </c>
      <c r="J355" t="str">
        <f>IF(_xlfn.XLOOKUP($D355,customers!$A:$A,customers!I:I," ",0) = 0, "N/A", _xlfn.XLOOKUP($D355,customers!$A:$A,customers!I:I," ",0))</f>
        <v>Yes</v>
      </c>
      <c r="K355" t="str">
        <f>_xlfn.XLOOKUP($E355,products!$A:$A,products!B:B,,0)</f>
        <v>Ara</v>
      </c>
      <c r="L355" t="str">
        <f>_xlfn.XLOOKUP($E355,products!$A:$A,products!C:C,,0)</f>
        <v>M</v>
      </c>
      <c r="M355">
        <f>_xlfn.XLOOKUP($E355,products!$A:$A,products!D:D,,0)</f>
        <v>0.5</v>
      </c>
      <c r="N355">
        <f>_xlfn.XLOOKUP($E355,products!$A:$A,products!E:E,,0)</f>
        <v>6.75</v>
      </c>
      <c r="O355">
        <f>_xlfn.XLOOKUP($E355,products!$A:$A,products!G:G,,0)</f>
        <v>0.60749999999999993</v>
      </c>
      <c r="P355">
        <f t="shared" si="5"/>
        <v>27</v>
      </c>
    </row>
    <row r="356" spans="1:16" x14ac:dyDescent="0.35">
      <c r="A356" s="2" t="s">
        <v>2487</v>
      </c>
      <c r="B356" s="2">
        <v>1</v>
      </c>
      <c r="C356" s="5">
        <v>43876</v>
      </c>
      <c r="D356" s="2" t="s">
        <v>2488</v>
      </c>
      <c r="E356" t="s">
        <v>6175</v>
      </c>
      <c r="F356" s="2">
        <v>6</v>
      </c>
      <c r="G356" t="str">
        <f>IF(_xlfn.XLOOKUP($D356,customers!$A:$A,customers!B:B," ",0) = 0, "N/A", _xlfn.XLOOKUP($D356,customers!$A:$A,customers!B:B," ",0))</f>
        <v>Jodee Caldicott</v>
      </c>
      <c r="H356" t="str">
        <f>IF(_xlfn.XLOOKUP($D356,customers!$A:$A,customers!F:F," ",0) = 0, "N/A", _xlfn.XLOOKUP($D356,customers!$A:$A,customers!F:F," ",0))</f>
        <v>Fort Pierce</v>
      </c>
      <c r="I356" t="str">
        <f>IF(_xlfn.XLOOKUP($D356,customers!$A:$A,customers!G:G," ",0) = 0, "N/A", _xlfn.XLOOKUP($D356,customers!$A:$A,customers!G:G," ",0))</f>
        <v>United States</v>
      </c>
      <c r="J356" t="str">
        <f>IF(_xlfn.XLOOKUP($D356,customers!$A:$A,customers!I:I," ",0) = 0, "N/A", _xlfn.XLOOKUP($D356,customers!$A:$A,customers!I:I," ",0))</f>
        <v>No</v>
      </c>
      <c r="K356" t="str">
        <f>_xlfn.XLOOKUP($E356,products!$A:$A,products!B:B,,0)</f>
        <v>Ara</v>
      </c>
      <c r="L356" t="str">
        <f>_xlfn.XLOOKUP($E356,products!$A:$A,products!C:C,,0)</f>
        <v>M</v>
      </c>
      <c r="M356">
        <f>_xlfn.XLOOKUP($E356,products!$A:$A,products!D:D,,0)</f>
        <v>2.5</v>
      </c>
      <c r="N356">
        <f>_xlfn.XLOOKUP($E356,products!$A:$A,products!E:E,,0)</f>
        <v>25.874999999999996</v>
      </c>
      <c r="O356">
        <f>_xlfn.XLOOKUP($E356,products!$A:$A,products!G:G,,0)</f>
        <v>2.3287499999999994</v>
      </c>
      <c r="P356">
        <f t="shared" si="5"/>
        <v>155.24999999999997</v>
      </c>
    </row>
    <row r="357" spans="1:16" x14ac:dyDescent="0.35">
      <c r="A357" s="2" t="s">
        <v>2492</v>
      </c>
      <c r="B357" s="2">
        <v>1</v>
      </c>
      <c r="C357" s="5">
        <v>44358</v>
      </c>
      <c r="D357" s="2" t="s">
        <v>2493</v>
      </c>
      <c r="E357" t="s">
        <v>6168</v>
      </c>
      <c r="F357" s="2">
        <v>5</v>
      </c>
      <c r="G357" t="str">
        <f>IF(_xlfn.XLOOKUP($D357,customers!$A:$A,customers!B:B," ",0) = 0, "N/A", _xlfn.XLOOKUP($D357,customers!$A:$A,customers!B:B," ",0))</f>
        <v>Marianna Vedmore</v>
      </c>
      <c r="H357" t="str">
        <f>IF(_xlfn.XLOOKUP($D357,customers!$A:$A,customers!F:F," ",0) = 0, "N/A", _xlfn.XLOOKUP($D357,customers!$A:$A,customers!F:F," ",0))</f>
        <v>Greensboro</v>
      </c>
      <c r="I357" t="str">
        <f>IF(_xlfn.XLOOKUP($D357,customers!$A:$A,customers!G:G," ",0) = 0, "N/A", _xlfn.XLOOKUP($D357,customers!$A:$A,customers!G:G," ",0))</f>
        <v>United States</v>
      </c>
      <c r="J357" t="str">
        <f>IF(_xlfn.XLOOKUP($D357,customers!$A:$A,customers!I:I," ",0) = 0, "N/A", _xlfn.XLOOKUP($D357,customers!$A:$A,customers!I:I," ",0))</f>
        <v>Yes</v>
      </c>
      <c r="K357" t="str">
        <f>_xlfn.XLOOKUP($E357,products!$A:$A,products!B:B,,0)</f>
        <v>Ara</v>
      </c>
      <c r="L357" t="str">
        <f>_xlfn.XLOOKUP($E357,products!$A:$A,products!C:C,,0)</f>
        <v>D</v>
      </c>
      <c r="M357">
        <f>_xlfn.XLOOKUP($E357,products!$A:$A,products!D:D,,0)</f>
        <v>2.5</v>
      </c>
      <c r="N357">
        <f>_xlfn.XLOOKUP($E357,products!$A:$A,products!E:E,,0)</f>
        <v>22.884999999999998</v>
      </c>
      <c r="O357">
        <f>_xlfn.XLOOKUP($E357,products!$A:$A,products!G:G,,0)</f>
        <v>2.0596499999999995</v>
      </c>
      <c r="P357">
        <f t="shared" si="5"/>
        <v>114.42499999999998</v>
      </c>
    </row>
    <row r="358" spans="1:16" x14ac:dyDescent="0.35">
      <c r="A358" s="2" t="s">
        <v>2498</v>
      </c>
      <c r="B358" s="2">
        <v>1</v>
      </c>
      <c r="C358" s="5">
        <v>44631</v>
      </c>
      <c r="D358" s="2" t="s">
        <v>2499</v>
      </c>
      <c r="E358" t="s">
        <v>6143</v>
      </c>
      <c r="F358" s="2">
        <v>4</v>
      </c>
      <c r="G358" t="str">
        <f>IF(_xlfn.XLOOKUP($D358,customers!$A:$A,customers!B:B," ",0) = 0, "N/A", _xlfn.XLOOKUP($D358,customers!$A:$A,customers!B:B," ",0))</f>
        <v>Willey Romao</v>
      </c>
      <c r="H358" t="str">
        <f>IF(_xlfn.XLOOKUP($D358,customers!$A:$A,customers!F:F," ",0) = 0, "N/A", _xlfn.XLOOKUP($D358,customers!$A:$A,customers!F:F," ",0))</f>
        <v>Sacramento</v>
      </c>
      <c r="I358" t="str">
        <f>IF(_xlfn.XLOOKUP($D358,customers!$A:$A,customers!G:G," ",0) = 0, "N/A", _xlfn.XLOOKUP($D358,customers!$A:$A,customers!G:G," ",0))</f>
        <v>United States</v>
      </c>
      <c r="J358" t="str">
        <f>IF(_xlfn.XLOOKUP($D358,customers!$A:$A,customers!I:I," ",0) = 0, "N/A", _xlfn.XLOOKUP($D358,customers!$A:$A,customers!I:I," ",0))</f>
        <v>Yes</v>
      </c>
      <c r="K358" t="str">
        <f>_xlfn.XLOOKUP($E358,products!$A:$A,products!B:B,,0)</f>
        <v>Lib</v>
      </c>
      <c r="L358" t="str">
        <f>_xlfn.XLOOKUP($E358,products!$A:$A,products!C:C,,0)</f>
        <v>D</v>
      </c>
      <c r="M358">
        <f>_xlfn.XLOOKUP($E358,products!$A:$A,products!D:D,,0)</f>
        <v>1</v>
      </c>
      <c r="N358">
        <f>_xlfn.XLOOKUP($E358,products!$A:$A,products!E:E,,0)</f>
        <v>12.95</v>
      </c>
      <c r="O358">
        <f>_xlfn.XLOOKUP($E358,products!$A:$A,products!G:G,,0)</f>
        <v>1.6835</v>
      </c>
      <c r="P358">
        <f t="shared" si="5"/>
        <v>51.8</v>
      </c>
    </row>
    <row r="359" spans="1:16" x14ac:dyDescent="0.35">
      <c r="A359" s="2" t="s">
        <v>2504</v>
      </c>
      <c r="B359" s="2">
        <v>1</v>
      </c>
      <c r="C359" s="5">
        <v>44448</v>
      </c>
      <c r="D359" s="2" t="s">
        <v>2505</v>
      </c>
      <c r="E359" t="s">
        <v>6175</v>
      </c>
      <c r="F359" s="2">
        <v>6</v>
      </c>
      <c r="G359" t="str">
        <f>IF(_xlfn.XLOOKUP($D359,customers!$A:$A,customers!B:B," ",0) = 0, "N/A", _xlfn.XLOOKUP($D359,customers!$A:$A,customers!B:B," ",0))</f>
        <v>Enriqueta Ixor</v>
      </c>
      <c r="H359" t="str">
        <f>IF(_xlfn.XLOOKUP($D359,customers!$A:$A,customers!F:F," ",0) = 0, "N/A", _xlfn.XLOOKUP($D359,customers!$A:$A,customers!F:F," ",0))</f>
        <v>Round Rock</v>
      </c>
      <c r="I359" t="str">
        <f>IF(_xlfn.XLOOKUP($D359,customers!$A:$A,customers!G:G," ",0) = 0, "N/A", _xlfn.XLOOKUP($D359,customers!$A:$A,customers!G:G," ",0))</f>
        <v>United States</v>
      </c>
      <c r="J359" t="str">
        <f>IF(_xlfn.XLOOKUP($D359,customers!$A:$A,customers!I:I," ",0) = 0, "N/A", _xlfn.XLOOKUP($D359,customers!$A:$A,customers!I:I," ",0))</f>
        <v>No</v>
      </c>
      <c r="K359" t="str">
        <f>_xlfn.XLOOKUP($E359,products!$A:$A,products!B:B,,0)</f>
        <v>Ara</v>
      </c>
      <c r="L359" t="str">
        <f>_xlfn.XLOOKUP($E359,products!$A:$A,products!C:C,,0)</f>
        <v>M</v>
      </c>
      <c r="M359">
        <f>_xlfn.XLOOKUP($E359,products!$A:$A,products!D:D,,0)</f>
        <v>2.5</v>
      </c>
      <c r="N359">
        <f>_xlfn.XLOOKUP($E359,products!$A:$A,products!E:E,,0)</f>
        <v>25.874999999999996</v>
      </c>
      <c r="O359">
        <f>_xlfn.XLOOKUP($E359,products!$A:$A,products!G:G,,0)</f>
        <v>2.3287499999999994</v>
      </c>
      <c r="P359">
        <f t="shared" si="5"/>
        <v>155.24999999999997</v>
      </c>
    </row>
    <row r="360" spans="1:16" x14ac:dyDescent="0.35">
      <c r="A360" s="2" t="s">
        <v>2509</v>
      </c>
      <c r="B360" s="2">
        <v>1</v>
      </c>
      <c r="C360" s="5">
        <v>43599</v>
      </c>
      <c r="D360" s="2" t="s">
        <v>2510</v>
      </c>
      <c r="E360" t="s">
        <v>6182</v>
      </c>
      <c r="F360" s="2">
        <v>1</v>
      </c>
      <c r="G360" t="str">
        <f>IF(_xlfn.XLOOKUP($D360,customers!$A:$A,customers!B:B," ",0) = 0, "N/A", _xlfn.XLOOKUP($D360,customers!$A:$A,customers!B:B," ",0))</f>
        <v>Tomasina Cotmore</v>
      </c>
      <c r="H360" t="str">
        <f>IF(_xlfn.XLOOKUP($D360,customers!$A:$A,customers!F:F," ",0) = 0, "N/A", _xlfn.XLOOKUP($D360,customers!$A:$A,customers!F:F," ",0))</f>
        <v>Reston</v>
      </c>
      <c r="I360" t="str">
        <f>IF(_xlfn.XLOOKUP($D360,customers!$A:$A,customers!G:G," ",0) = 0, "N/A", _xlfn.XLOOKUP($D360,customers!$A:$A,customers!G:G," ",0))</f>
        <v>United States</v>
      </c>
      <c r="J360" t="str">
        <f>IF(_xlfn.XLOOKUP($D360,customers!$A:$A,customers!I:I," ",0) = 0, "N/A", _xlfn.XLOOKUP($D360,customers!$A:$A,customers!I:I," ",0))</f>
        <v>No</v>
      </c>
      <c r="K360" t="str">
        <f>_xlfn.XLOOKUP($E360,products!$A:$A,products!B:B,,0)</f>
        <v>Ara</v>
      </c>
      <c r="L360" t="str">
        <f>_xlfn.XLOOKUP($E360,products!$A:$A,products!C:C,,0)</f>
        <v>L</v>
      </c>
      <c r="M360">
        <f>_xlfn.XLOOKUP($E360,products!$A:$A,products!D:D,,0)</f>
        <v>2.5</v>
      </c>
      <c r="N360">
        <f>_xlfn.XLOOKUP($E360,products!$A:$A,products!E:E,,0)</f>
        <v>29.784999999999997</v>
      </c>
      <c r="O360">
        <f>_xlfn.XLOOKUP($E360,products!$A:$A,products!G:G,,0)</f>
        <v>2.6806499999999995</v>
      </c>
      <c r="P360">
        <f t="shared" si="5"/>
        <v>29.784999999999997</v>
      </c>
    </row>
    <row r="361" spans="1:16" x14ac:dyDescent="0.35">
      <c r="A361" s="2" t="s">
        <v>2515</v>
      </c>
      <c r="B361" s="2">
        <v>1</v>
      </c>
      <c r="C361" s="5">
        <v>43563</v>
      </c>
      <c r="D361" s="2" t="s">
        <v>2516</v>
      </c>
      <c r="E361" t="s">
        <v>6178</v>
      </c>
      <c r="F361" s="2">
        <v>6</v>
      </c>
      <c r="G361" t="str">
        <f>IF(_xlfn.XLOOKUP($D361,customers!$A:$A,customers!B:B," ",0) = 0, "N/A", _xlfn.XLOOKUP($D361,customers!$A:$A,customers!B:B," ",0))</f>
        <v>Yuma Skipsey</v>
      </c>
      <c r="H361" t="str">
        <f>IF(_xlfn.XLOOKUP($D361,customers!$A:$A,customers!F:F," ",0) = 0, "N/A", _xlfn.XLOOKUP($D361,customers!$A:$A,customers!F:F," ",0))</f>
        <v>Charlton</v>
      </c>
      <c r="I361" t="str">
        <f>IF(_xlfn.XLOOKUP($D361,customers!$A:$A,customers!G:G," ",0) = 0, "N/A", _xlfn.XLOOKUP($D361,customers!$A:$A,customers!G:G," ",0))</f>
        <v>United Kingdom</v>
      </c>
      <c r="J361" t="str">
        <f>IF(_xlfn.XLOOKUP($D361,customers!$A:$A,customers!I:I," ",0) = 0, "N/A", _xlfn.XLOOKUP($D361,customers!$A:$A,customers!I:I," ",0))</f>
        <v>No</v>
      </c>
      <c r="K361" t="str">
        <f>_xlfn.XLOOKUP($E361,products!$A:$A,products!B:B,,0)</f>
        <v>Rob</v>
      </c>
      <c r="L361" t="str">
        <f>_xlfn.XLOOKUP($E361,products!$A:$A,products!C:C,,0)</f>
        <v>L</v>
      </c>
      <c r="M361">
        <f>_xlfn.XLOOKUP($E361,products!$A:$A,products!D:D,,0)</f>
        <v>0.2</v>
      </c>
      <c r="N361">
        <f>_xlfn.XLOOKUP($E361,products!$A:$A,products!E:E,,0)</f>
        <v>3.5849999999999995</v>
      </c>
      <c r="O361">
        <f>_xlfn.XLOOKUP($E361,products!$A:$A,products!G:G,,0)</f>
        <v>0.21509999999999996</v>
      </c>
      <c r="P361">
        <f t="shared" si="5"/>
        <v>21.509999999999998</v>
      </c>
    </row>
    <row r="362" spans="1:16" x14ac:dyDescent="0.35">
      <c r="A362" s="2" t="s">
        <v>2521</v>
      </c>
      <c r="B362" s="2">
        <v>1</v>
      </c>
      <c r="C362" s="5">
        <v>44058</v>
      </c>
      <c r="D362" s="2" t="s">
        <v>2522</v>
      </c>
      <c r="E362" t="s">
        <v>6149</v>
      </c>
      <c r="F362" s="2">
        <v>2</v>
      </c>
      <c r="G362" t="str">
        <f>IF(_xlfn.XLOOKUP($D362,customers!$A:$A,customers!B:B," ",0) = 0, "N/A", _xlfn.XLOOKUP($D362,customers!$A:$A,customers!B:B," ",0))</f>
        <v>Nicko Corps</v>
      </c>
      <c r="H362" t="str">
        <f>IF(_xlfn.XLOOKUP($D362,customers!$A:$A,customers!F:F," ",0) = 0, "N/A", _xlfn.XLOOKUP($D362,customers!$A:$A,customers!F:F," ",0))</f>
        <v>Columbia</v>
      </c>
      <c r="I362" t="str">
        <f>IF(_xlfn.XLOOKUP($D362,customers!$A:$A,customers!G:G," ",0) = 0, "N/A", _xlfn.XLOOKUP($D362,customers!$A:$A,customers!G:G," ",0))</f>
        <v>United States</v>
      </c>
      <c r="J362" t="str">
        <f>IF(_xlfn.XLOOKUP($D362,customers!$A:$A,customers!I:I," ",0) = 0, "N/A", _xlfn.XLOOKUP($D362,customers!$A:$A,customers!I:I," ",0))</f>
        <v>No</v>
      </c>
      <c r="K362" t="str">
        <f>_xlfn.XLOOKUP($E362,products!$A:$A,products!B:B,,0)</f>
        <v>Rob</v>
      </c>
      <c r="L362" t="str">
        <f>_xlfn.XLOOKUP($E362,products!$A:$A,products!C:C,,0)</f>
        <v>D</v>
      </c>
      <c r="M362">
        <f>_xlfn.XLOOKUP($E362,products!$A:$A,products!D:D,,0)</f>
        <v>2.5</v>
      </c>
      <c r="N362">
        <f>_xlfn.XLOOKUP($E362,products!$A:$A,products!E:E,,0)</f>
        <v>20.584999999999997</v>
      </c>
      <c r="O362">
        <f>_xlfn.XLOOKUP($E362,products!$A:$A,products!G:G,,0)</f>
        <v>1.2350999999999999</v>
      </c>
      <c r="P362">
        <f t="shared" si="5"/>
        <v>41.169999999999995</v>
      </c>
    </row>
    <row r="363" spans="1:16" x14ac:dyDescent="0.35">
      <c r="A363" s="2" t="s">
        <v>2521</v>
      </c>
      <c r="B363" s="2">
        <v>1</v>
      </c>
      <c r="C363" s="5">
        <v>44058</v>
      </c>
      <c r="D363" s="2" t="s">
        <v>2522</v>
      </c>
      <c r="E363" t="s">
        <v>6146</v>
      </c>
      <c r="F363" s="2">
        <v>1</v>
      </c>
      <c r="G363" t="str">
        <f>IF(_xlfn.XLOOKUP($D363,customers!$A:$A,customers!B:B," ",0) = 0, "N/A", _xlfn.XLOOKUP($D363,customers!$A:$A,customers!B:B," ",0))</f>
        <v>Nicko Corps</v>
      </c>
      <c r="H363" t="str">
        <f>IF(_xlfn.XLOOKUP($D363,customers!$A:$A,customers!F:F," ",0) = 0, "N/A", _xlfn.XLOOKUP($D363,customers!$A:$A,customers!F:F," ",0))</f>
        <v>Columbia</v>
      </c>
      <c r="I363" t="str">
        <f>IF(_xlfn.XLOOKUP($D363,customers!$A:$A,customers!G:G," ",0) = 0, "N/A", _xlfn.XLOOKUP($D363,customers!$A:$A,customers!G:G," ",0))</f>
        <v>United States</v>
      </c>
      <c r="J363" t="str">
        <f>IF(_xlfn.XLOOKUP($D363,customers!$A:$A,customers!I:I," ",0) = 0, "N/A", _xlfn.XLOOKUP($D363,customers!$A:$A,customers!I:I," ",0))</f>
        <v>No</v>
      </c>
      <c r="K363" t="str">
        <f>_xlfn.XLOOKUP($E363,products!$A:$A,products!B:B,,0)</f>
        <v>Rob</v>
      </c>
      <c r="L363" t="str">
        <f>_xlfn.XLOOKUP($E363,products!$A:$A,products!C:C,,0)</f>
        <v>M</v>
      </c>
      <c r="M363">
        <f>_xlfn.XLOOKUP($E363,products!$A:$A,products!D:D,,0)</f>
        <v>0.5</v>
      </c>
      <c r="N363">
        <f>_xlfn.XLOOKUP($E363,products!$A:$A,products!E:E,,0)</f>
        <v>5.97</v>
      </c>
      <c r="O363">
        <f>_xlfn.XLOOKUP($E363,products!$A:$A,products!G:G,,0)</f>
        <v>0.35819999999999996</v>
      </c>
      <c r="P363">
        <f t="shared" si="5"/>
        <v>5.97</v>
      </c>
    </row>
    <row r="364" spans="1:16" x14ac:dyDescent="0.35">
      <c r="A364" s="2" t="s">
        <v>2532</v>
      </c>
      <c r="B364" s="2">
        <v>1</v>
      </c>
      <c r="C364" s="5">
        <v>44686</v>
      </c>
      <c r="D364" s="2" t="s">
        <v>2533</v>
      </c>
      <c r="E364" t="s">
        <v>6171</v>
      </c>
      <c r="F364" s="2">
        <v>5</v>
      </c>
      <c r="G364" t="str">
        <f>IF(_xlfn.XLOOKUP($D364,customers!$A:$A,customers!B:B," ",0) = 0, "N/A", _xlfn.XLOOKUP($D364,customers!$A:$A,customers!B:B," ",0))</f>
        <v>Feliks Babber</v>
      </c>
      <c r="H364" t="str">
        <f>IF(_xlfn.XLOOKUP($D364,customers!$A:$A,customers!F:F," ",0) = 0, "N/A", _xlfn.XLOOKUP($D364,customers!$A:$A,customers!F:F," ",0))</f>
        <v>Phoenix</v>
      </c>
      <c r="I364" t="str">
        <f>IF(_xlfn.XLOOKUP($D364,customers!$A:$A,customers!G:G," ",0) = 0, "N/A", _xlfn.XLOOKUP($D364,customers!$A:$A,customers!G:G," ",0))</f>
        <v>United States</v>
      </c>
      <c r="J364" t="str">
        <f>IF(_xlfn.XLOOKUP($D364,customers!$A:$A,customers!I:I," ",0) = 0, "N/A", _xlfn.XLOOKUP($D364,customers!$A:$A,customers!I:I," ",0))</f>
        <v>Yes</v>
      </c>
      <c r="K364" t="str">
        <f>_xlfn.XLOOKUP($E364,products!$A:$A,products!B:B,,0)</f>
        <v>Exc</v>
      </c>
      <c r="L364" t="str">
        <f>_xlfn.XLOOKUP($E364,products!$A:$A,products!C:C,,0)</f>
        <v>L</v>
      </c>
      <c r="M364">
        <f>_xlfn.XLOOKUP($E364,products!$A:$A,products!D:D,,0)</f>
        <v>1</v>
      </c>
      <c r="N364">
        <f>_xlfn.XLOOKUP($E364,products!$A:$A,products!E:E,,0)</f>
        <v>14.85</v>
      </c>
      <c r="O364">
        <f>_xlfn.XLOOKUP($E364,products!$A:$A,products!G:G,,0)</f>
        <v>1.6335</v>
      </c>
      <c r="P364">
        <f t="shared" si="5"/>
        <v>74.25</v>
      </c>
    </row>
    <row r="365" spans="1:16" x14ac:dyDescent="0.35">
      <c r="A365" s="2" t="s">
        <v>2538</v>
      </c>
      <c r="B365" s="2">
        <v>1</v>
      </c>
      <c r="C365" s="5">
        <v>44282</v>
      </c>
      <c r="D365" s="2" t="s">
        <v>2539</v>
      </c>
      <c r="E365" t="s">
        <v>6162</v>
      </c>
      <c r="F365" s="2">
        <v>6</v>
      </c>
      <c r="G365" t="str">
        <f>IF(_xlfn.XLOOKUP($D365,customers!$A:$A,customers!B:B," ",0) = 0, "N/A", _xlfn.XLOOKUP($D365,customers!$A:$A,customers!B:B," ",0))</f>
        <v>Kaja Loxton</v>
      </c>
      <c r="H365" t="str">
        <f>IF(_xlfn.XLOOKUP($D365,customers!$A:$A,customers!F:F," ",0) = 0, "N/A", _xlfn.XLOOKUP($D365,customers!$A:$A,customers!F:F," ",0))</f>
        <v>Miami</v>
      </c>
      <c r="I365" t="str">
        <f>IF(_xlfn.XLOOKUP($D365,customers!$A:$A,customers!G:G," ",0) = 0, "N/A", _xlfn.XLOOKUP($D365,customers!$A:$A,customers!G:G," ",0))</f>
        <v>United States</v>
      </c>
      <c r="J365" t="str">
        <f>IF(_xlfn.XLOOKUP($D365,customers!$A:$A,customers!I:I," ",0) = 0, "N/A", _xlfn.XLOOKUP($D365,customers!$A:$A,customers!I:I," ",0))</f>
        <v>No</v>
      </c>
      <c r="K365" t="str">
        <f>_xlfn.XLOOKUP($E365,products!$A:$A,products!B:B,,0)</f>
        <v>Lib</v>
      </c>
      <c r="L365" t="str">
        <f>_xlfn.XLOOKUP($E365,products!$A:$A,products!C:C,,0)</f>
        <v>M</v>
      </c>
      <c r="M365">
        <f>_xlfn.XLOOKUP($E365,products!$A:$A,products!D:D,,0)</f>
        <v>1</v>
      </c>
      <c r="N365">
        <f>_xlfn.XLOOKUP($E365,products!$A:$A,products!E:E,,0)</f>
        <v>14.55</v>
      </c>
      <c r="O365">
        <f>_xlfn.XLOOKUP($E365,products!$A:$A,products!G:G,,0)</f>
        <v>1.8915000000000002</v>
      </c>
      <c r="P365">
        <f t="shared" si="5"/>
        <v>87.300000000000011</v>
      </c>
    </row>
    <row r="366" spans="1:16" x14ac:dyDescent="0.35">
      <c r="A366" s="2" t="s">
        <v>2543</v>
      </c>
      <c r="B366" s="2">
        <v>1</v>
      </c>
      <c r="C366" s="5">
        <v>43582</v>
      </c>
      <c r="D366" s="2" t="s">
        <v>2544</v>
      </c>
      <c r="E366" t="s">
        <v>6183</v>
      </c>
      <c r="F366" s="2">
        <v>6</v>
      </c>
      <c r="G366" t="str">
        <f>IF(_xlfn.XLOOKUP($D366,customers!$A:$A,customers!B:B," ",0) = 0, "N/A", _xlfn.XLOOKUP($D366,customers!$A:$A,customers!B:B," ",0))</f>
        <v>Parker Tofful</v>
      </c>
      <c r="H366" t="str">
        <f>IF(_xlfn.XLOOKUP($D366,customers!$A:$A,customers!F:F," ",0) = 0, "N/A", _xlfn.XLOOKUP($D366,customers!$A:$A,customers!F:F," ",0))</f>
        <v>Fresno</v>
      </c>
      <c r="I366" t="str">
        <f>IF(_xlfn.XLOOKUP($D366,customers!$A:$A,customers!G:G," ",0) = 0, "N/A", _xlfn.XLOOKUP($D366,customers!$A:$A,customers!G:G," ",0))</f>
        <v>United States</v>
      </c>
      <c r="J366" t="str">
        <f>IF(_xlfn.XLOOKUP($D366,customers!$A:$A,customers!I:I," ",0) = 0, "N/A", _xlfn.XLOOKUP($D366,customers!$A:$A,customers!I:I," ",0))</f>
        <v>Yes</v>
      </c>
      <c r="K366" t="str">
        <f>_xlfn.XLOOKUP($E366,products!$A:$A,products!B:B,,0)</f>
        <v>Exc</v>
      </c>
      <c r="L366" t="str">
        <f>_xlfn.XLOOKUP($E366,products!$A:$A,products!C:C,,0)</f>
        <v>D</v>
      </c>
      <c r="M366">
        <f>_xlfn.XLOOKUP($E366,products!$A:$A,products!D:D,,0)</f>
        <v>1</v>
      </c>
      <c r="N366">
        <f>_xlfn.XLOOKUP($E366,products!$A:$A,products!E:E,,0)</f>
        <v>12.15</v>
      </c>
      <c r="O366">
        <f>_xlfn.XLOOKUP($E366,products!$A:$A,products!G:G,,0)</f>
        <v>1.3365</v>
      </c>
      <c r="P366">
        <f t="shared" si="5"/>
        <v>72.900000000000006</v>
      </c>
    </row>
    <row r="367" spans="1:16" x14ac:dyDescent="0.35">
      <c r="A367" s="2" t="s">
        <v>2549</v>
      </c>
      <c r="B367" s="2">
        <v>1</v>
      </c>
      <c r="C367" s="5">
        <v>44464</v>
      </c>
      <c r="D367" s="2" t="s">
        <v>2550</v>
      </c>
      <c r="E367" t="s">
        <v>6169</v>
      </c>
      <c r="F367" s="2">
        <v>1</v>
      </c>
      <c r="G367" t="str">
        <f>IF(_xlfn.XLOOKUP($D367,customers!$A:$A,customers!B:B," ",0) = 0, "N/A", _xlfn.XLOOKUP($D367,customers!$A:$A,customers!B:B," ",0))</f>
        <v>Casi Gwinnett</v>
      </c>
      <c r="H367" t="str">
        <f>IF(_xlfn.XLOOKUP($D367,customers!$A:$A,customers!F:F," ",0) = 0, "N/A", _xlfn.XLOOKUP($D367,customers!$A:$A,customers!F:F," ",0))</f>
        <v>Anaheim</v>
      </c>
      <c r="I367" t="str">
        <f>IF(_xlfn.XLOOKUP($D367,customers!$A:$A,customers!G:G," ",0) = 0, "N/A", _xlfn.XLOOKUP($D367,customers!$A:$A,customers!G:G," ",0))</f>
        <v>United States</v>
      </c>
      <c r="J367" t="str">
        <f>IF(_xlfn.XLOOKUP($D367,customers!$A:$A,customers!I:I," ",0) = 0, "N/A", _xlfn.XLOOKUP($D367,customers!$A:$A,customers!I:I," ",0))</f>
        <v>No</v>
      </c>
      <c r="K367" t="str">
        <f>_xlfn.XLOOKUP($E367,products!$A:$A,products!B:B,,0)</f>
        <v>Lib</v>
      </c>
      <c r="L367" t="str">
        <f>_xlfn.XLOOKUP($E367,products!$A:$A,products!C:C,,0)</f>
        <v>D</v>
      </c>
      <c r="M367">
        <f>_xlfn.XLOOKUP($E367,products!$A:$A,products!D:D,,0)</f>
        <v>0.5</v>
      </c>
      <c r="N367">
        <f>_xlfn.XLOOKUP($E367,products!$A:$A,products!E:E,,0)</f>
        <v>7.77</v>
      </c>
      <c r="O367">
        <f>_xlfn.XLOOKUP($E367,products!$A:$A,products!G:G,,0)</f>
        <v>1.0101</v>
      </c>
      <c r="P367">
        <f t="shared" si="5"/>
        <v>7.77</v>
      </c>
    </row>
    <row r="368" spans="1:16" x14ac:dyDescent="0.35">
      <c r="A368" s="2" t="s">
        <v>2554</v>
      </c>
      <c r="B368" s="2">
        <v>1</v>
      </c>
      <c r="C368" s="5">
        <v>43874</v>
      </c>
      <c r="D368" s="2" t="s">
        <v>2555</v>
      </c>
      <c r="E368" t="s">
        <v>6144</v>
      </c>
      <c r="F368" s="2">
        <v>6</v>
      </c>
      <c r="G368" t="str">
        <f>IF(_xlfn.XLOOKUP($D368,customers!$A:$A,customers!B:B," ",0) = 0, "N/A", _xlfn.XLOOKUP($D368,customers!$A:$A,customers!B:B," ",0))</f>
        <v>Saree Ellesworth</v>
      </c>
      <c r="H368" t="str">
        <f>IF(_xlfn.XLOOKUP($D368,customers!$A:$A,customers!F:F," ",0) = 0, "N/A", _xlfn.XLOOKUP($D368,customers!$A:$A,customers!F:F," ",0))</f>
        <v>Newport News</v>
      </c>
      <c r="I368" t="str">
        <f>IF(_xlfn.XLOOKUP($D368,customers!$A:$A,customers!G:G," ",0) = 0, "N/A", _xlfn.XLOOKUP($D368,customers!$A:$A,customers!G:G," ",0))</f>
        <v>United States</v>
      </c>
      <c r="J368" t="str">
        <f>IF(_xlfn.XLOOKUP($D368,customers!$A:$A,customers!I:I," ",0) = 0, "N/A", _xlfn.XLOOKUP($D368,customers!$A:$A,customers!I:I," ",0))</f>
        <v>No</v>
      </c>
      <c r="K368" t="str">
        <f>_xlfn.XLOOKUP($E368,products!$A:$A,products!B:B,,0)</f>
        <v>Exc</v>
      </c>
      <c r="L368" t="str">
        <f>_xlfn.XLOOKUP($E368,products!$A:$A,products!C:C,,0)</f>
        <v>D</v>
      </c>
      <c r="M368">
        <f>_xlfn.XLOOKUP($E368,products!$A:$A,products!D:D,,0)</f>
        <v>0.5</v>
      </c>
      <c r="N368">
        <f>_xlfn.XLOOKUP($E368,products!$A:$A,products!E:E,,0)</f>
        <v>7.29</v>
      </c>
      <c r="O368">
        <f>_xlfn.XLOOKUP($E368,products!$A:$A,products!G:G,,0)</f>
        <v>0.80190000000000006</v>
      </c>
      <c r="P368">
        <f t="shared" si="5"/>
        <v>43.74</v>
      </c>
    </row>
    <row r="369" spans="1:16" x14ac:dyDescent="0.35">
      <c r="A369" s="2" t="s">
        <v>2559</v>
      </c>
      <c r="B369" s="2">
        <v>1</v>
      </c>
      <c r="C369" s="5">
        <v>44393</v>
      </c>
      <c r="D369" s="2" t="s">
        <v>2560</v>
      </c>
      <c r="E369" t="s">
        <v>6159</v>
      </c>
      <c r="F369" s="2">
        <v>2</v>
      </c>
      <c r="G369" t="str">
        <f>IF(_xlfn.XLOOKUP($D369,customers!$A:$A,customers!B:B," ",0) = 0, "N/A", _xlfn.XLOOKUP($D369,customers!$A:$A,customers!B:B," ",0))</f>
        <v>Silvio Iorizzi</v>
      </c>
      <c r="H369" t="str">
        <f>IF(_xlfn.XLOOKUP($D369,customers!$A:$A,customers!F:F," ",0) = 0, "N/A", _xlfn.XLOOKUP($D369,customers!$A:$A,customers!F:F," ",0))</f>
        <v>Spartanburg</v>
      </c>
      <c r="I369" t="str">
        <f>IF(_xlfn.XLOOKUP($D369,customers!$A:$A,customers!G:G," ",0) = 0, "N/A", _xlfn.XLOOKUP($D369,customers!$A:$A,customers!G:G," ",0))</f>
        <v>United States</v>
      </c>
      <c r="J369" t="str">
        <f>IF(_xlfn.XLOOKUP($D369,customers!$A:$A,customers!I:I," ",0) = 0, "N/A", _xlfn.XLOOKUP($D369,customers!$A:$A,customers!I:I," ",0))</f>
        <v>Yes</v>
      </c>
      <c r="K369" t="str">
        <f>_xlfn.XLOOKUP($E369,products!$A:$A,products!B:B,,0)</f>
        <v>Lib</v>
      </c>
      <c r="L369" t="str">
        <f>_xlfn.XLOOKUP($E369,products!$A:$A,products!C:C,,0)</f>
        <v>M</v>
      </c>
      <c r="M369">
        <f>_xlfn.XLOOKUP($E369,products!$A:$A,products!D:D,,0)</f>
        <v>0.2</v>
      </c>
      <c r="N369">
        <f>_xlfn.XLOOKUP($E369,products!$A:$A,products!E:E,,0)</f>
        <v>4.3650000000000002</v>
      </c>
      <c r="O369">
        <f>_xlfn.XLOOKUP($E369,products!$A:$A,products!G:G,,0)</f>
        <v>0.56745000000000001</v>
      </c>
      <c r="P369">
        <f t="shared" si="5"/>
        <v>8.73</v>
      </c>
    </row>
    <row r="370" spans="1:16" x14ac:dyDescent="0.35">
      <c r="A370" s="2" t="s">
        <v>2563</v>
      </c>
      <c r="B370" s="2">
        <v>1</v>
      </c>
      <c r="C370" s="5">
        <v>44692</v>
      </c>
      <c r="D370" s="2" t="s">
        <v>2564</v>
      </c>
      <c r="E370" t="s">
        <v>6166</v>
      </c>
      <c r="F370" s="2">
        <v>2</v>
      </c>
      <c r="G370" t="str">
        <f>IF(_xlfn.XLOOKUP($D370,customers!$A:$A,customers!B:B," ",0) = 0, "N/A", _xlfn.XLOOKUP($D370,customers!$A:$A,customers!B:B," ",0))</f>
        <v>Leesa Flaonier</v>
      </c>
      <c r="H370" t="str">
        <f>IF(_xlfn.XLOOKUP($D370,customers!$A:$A,customers!F:F," ",0) = 0, "N/A", _xlfn.XLOOKUP($D370,customers!$A:$A,customers!F:F," ",0))</f>
        <v>Staten Island</v>
      </c>
      <c r="I370" t="str">
        <f>IF(_xlfn.XLOOKUP($D370,customers!$A:$A,customers!G:G," ",0) = 0, "N/A", _xlfn.XLOOKUP($D370,customers!$A:$A,customers!G:G," ",0))</f>
        <v>United States</v>
      </c>
      <c r="J370" t="str">
        <f>IF(_xlfn.XLOOKUP($D370,customers!$A:$A,customers!I:I," ",0) = 0, "N/A", _xlfn.XLOOKUP($D370,customers!$A:$A,customers!I:I," ",0))</f>
        <v>No</v>
      </c>
      <c r="K370" t="str">
        <f>_xlfn.XLOOKUP($E370,products!$A:$A,products!B:B,,0)</f>
        <v>Exc</v>
      </c>
      <c r="L370" t="str">
        <f>_xlfn.XLOOKUP($E370,products!$A:$A,products!C:C,,0)</f>
        <v>M</v>
      </c>
      <c r="M370">
        <f>_xlfn.XLOOKUP($E370,products!$A:$A,products!D:D,,0)</f>
        <v>2.5</v>
      </c>
      <c r="N370">
        <f>_xlfn.XLOOKUP($E370,products!$A:$A,products!E:E,,0)</f>
        <v>31.624999999999996</v>
      </c>
      <c r="O370">
        <f>_xlfn.XLOOKUP($E370,products!$A:$A,products!G:G,,0)</f>
        <v>3.4787499999999998</v>
      </c>
      <c r="P370">
        <f t="shared" si="5"/>
        <v>63.249999999999993</v>
      </c>
    </row>
    <row r="371" spans="1:16" x14ac:dyDescent="0.35">
      <c r="A371" s="2" t="s">
        <v>2569</v>
      </c>
      <c r="B371" s="2">
        <v>1</v>
      </c>
      <c r="C371" s="5">
        <v>43500</v>
      </c>
      <c r="D371" s="2" t="s">
        <v>2570</v>
      </c>
      <c r="E371" t="s">
        <v>6176</v>
      </c>
      <c r="F371" s="2">
        <v>1</v>
      </c>
      <c r="G371" t="str">
        <f>IF(_xlfn.XLOOKUP($D371,customers!$A:$A,customers!B:B," ",0) = 0, "N/A", _xlfn.XLOOKUP($D371,customers!$A:$A,customers!B:B," ",0))</f>
        <v>Abba Pummell</v>
      </c>
      <c r="H371" t="str">
        <f>IF(_xlfn.XLOOKUP($D371,customers!$A:$A,customers!F:F," ",0) = 0, "N/A", _xlfn.XLOOKUP($D371,customers!$A:$A,customers!F:F," ",0))</f>
        <v>Las Vegas</v>
      </c>
      <c r="I371" t="str">
        <f>IF(_xlfn.XLOOKUP($D371,customers!$A:$A,customers!G:G," ",0) = 0, "N/A", _xlfn.XLOOKUP($D371,customers!$A:$A,customers!G:G," ",0))</f>
        <v>United States</v>
      </c>
      <c r="J371" t="str">
        <f>IF(_xlfn.XLOOKUP($D371,customers!$A:$A,customers!I:I," ",0) = 0, "N/A", _xlfn.XLOOKUP($D371,customers!$A:$A,customers!I:I," ",0))</f>
        <v>Yes</v>
      </c>
      <c r="K371" t="str">
        <f>_xlfn.XLOOKUP($E371,products!$A:$A,products!B:B,,0)</f>
        <v>Exc</v>
      </c>
      <c r="L371" t="str">
        <f>_xlfn.XLOOKUP($E371,products!$A:$A,products!C:C,,0)</f>
        <v>L</v>
      </c>
      <c r="M371">
        <f>_xlfn.XLOOKUP($E371,products!$A:$A,products!D:D,,0)</f>
        <v>0.5</v>
      </c>
      <c r="N371">
        <f>_xlfn.XLOOKUP($E371,products!$A:$A,products!E:E,,0)</f>
        <v>8.91</v>
      </c>
      <c r="O371">
        <f>_xlfn.XLOOKUP($E371,products!$A:$A,products!G:G,,0)</f>
        <v>0.98009999999999997</v>
      </c>
      <c r="P371">
        <f t="shared" si="5"/>
        <v>8.91</v>
      </c>
    </row>
    <row r="372" spans="1:16" x14ac:dyDescent="0.35">
      <c r="A372" s="2" t="s">
        <v>2573</v>
      </c>
      <c r="B372" s="2">
        <v>1</v>
      </c>
      <c r="C372" s="5">
        <v>43501</v>
      </c>
      <c r="D372" s="2" t="s">
        <v>2574</v>
      </c>
      <c r="E372" t="s">
        <v>6183</v>
      </c>
      <c r="F372" s="2">
        <v>2</v>
      </c>
      <c r="G372" t="str">
        <f>IF(_xlfn.XLOOKUP($D372,customers!$A:$A,customers!B:B," ",0) = 0, "N/A", _xlfn.XLOOKUP($D372,customers!$A:$A,customers!B:B," ",0))</f>
        <v>Corinna Catcheside</v>
      </c>
      <c r="H372" t="str">
        <f>IF(_xlfn.XLOOKUP($D372,customers!$A:$A,customers!F:F," ",0) = 0, "N/A", _xlfn.XLOOKUP($D372,customers!$A:$A,customers!F:F," ",0))</f>
        <v>Salt Lake City</v>
      </c>
      <c r="I372" t="str">
        <f>IF(_xlfn.XLOOKUP($D372,customers!$A:$A,customers!G:G," ",0) = 0, "N/A", _xlfn.XLOOKUP($D372,customers!$A:$A,customers!G:G," ",0))</f>
        <v>United States</v>
      </c>
      <c r="J372" t="str">
        <f>IF(_xlfn.XLOOKUP($D372,customers!$A:$A,customers!I:I," ",0) = 0, "N/A", _xlfn.XLOOKUP($D372,customers!$A:$A,customers!I:I," ",0))</f>
        <v>Yes</v>
      </c>
      <c r="K372" t="str">
        <f>_xlfn.XLOOKUP($E372,products!$A:$A,products!B:B,,0)</f>
        <v>Exc</v>
      </c>
      <c r="L372" t="str">
        <f>_xlfn.XLOOKUP($E372,products!$A:$A,products!C:C,,0)</f>
        <v>D</v>
      </c>
      <c r="M372">
        <f>_xlfn.XLOOKUP($E372,products!$A:$A,products!D:D,,0)</f>
        <v>1</v>
      </c>
      <c r="N372">
        <f>_xlfn.XLOOKUP($E372,products!$A:$A,products!E:E,,0)</f>
        <v>12.15</v>
      </c>
      <c r="O372">
        <f>_xlfn.XLOOKUP($E372,products!$A:$A,products!G:G,,0)</f>
        <v>1.3365</v>
      </c>
      <c r="P372">
        <f t="shared" si="5"/>
        <v>24.3</v>
      </c>
    </row>
    <row r="373" spans="1:16" x14ac:dyDescent="0.35">
      <c r="A373" s="2" t="s">
        <v>2579</v>
      </c>
      <c r="B373" s="2">
        <v>1</v>
      </c>
      <c r="C373" s="5">
        <v>44705</v>
      </c>
      <c r="D373" s="2" t="s">
        <v>2580</v>
      </c>
      <c r="E373" t="s">
        <v>6180</v>
      </c>
      <c r="F373" s="2">
        <v>6</v>
      </c>
      <c r="G373" t="str">
        <f>IF(_xlfn.XLOOKUP($D373,customers!$A:$A,customers!B:B," ",0) = 0, "N/A", _xlfn.XLOOKUP($D373,customers!$A:$A,customers!B:B," ",0))</f>
        <v>Cortney Gibbonson</v>
      </c>
      <c r="H373" t="str">
        <f>IF(_xlfn.XLOOKUP($D373,customers!$A:$A,customers!F:F," ",0) = 0, "N/A", _xlfn.XLOOKUP($D373,customers!$A:$A,customers!F:F," ",0))</f>
        <v>Seattle</v>
      </c>
      <c r="I373" t="str">
        <f>IF(_xlfn.XLOOKUP($D373,customers!$A:$A,customers!G:G," ",0) = 0, "N/A", _xlfn.XLOOKUP($D373,customers!$A:$A,customers!G:G," ",0))</f>
        <v>United States</v>
      </c>
      <c r="J373" t="str">
        <f>IF(_xlfn.XLOOKUP($D373,customers!$A:$A,customers!I:I," ",0) = 0, "N/A", _xlfn.XLOOKUP($D373,customers!$A:$A,customers!I:I," ",0))</f>
        <v>Yes</v>
      </c>
      <c r="K373" t="str">
        <f>_xlfn.XLOOKUP($E373,products!$A:$A,products!B:B,,0)</f>
        <v>Ara</v>
      </c>
      <c r="L373" t="str">
        <f>_xlfn.XLOOKUP($E373,products!$A:$A,products!C:C,,0)</f>
        <v>L</v>
      </c>
      <c r="M373">
        <f>_xlfn.XLOOKUP($E373,products!$A:$A,products!D:D,,0)</f>
        <v>0.5</v>
      </c>
      <c r="N373">
        <f>_xlfn.XLOOKUP($E373,products!$A:$A,products!E:E,,0)</f>
        <v>7.77</v>
      </c>
      <c r="O373">
        <f>_xlfn.XLOOKUP($E373,products!$A:$A,products!G:G,,0)</f>
        <v>0.69929999999999992</v>
      </c>
      <c r="P373">
        <f t="shared" si="5"/>
        <v>46.62</v>
      </c>
    </row>
    <row r="374" spans="1:16" x14ac:dyDescent="0.35">
      <c r="A374" s="2" t="s">
        <v>2585</v>
      </c>
      <c r="B374" s="2">
        <v>1</v>
      </c>
      <c r="C374" s="5">
        <v>44108</v>
      </c>
      <c r="D374" s="2" t="s">
        <v>2586</v>
      </c>
      <c r="E374" t="s">
        <v>6173</v>
      </c>
      <c r="F374" s="2">
        <v>6</v>
      </c>
      <c r="G374" t="str">
        <f>IF(_xlfn.XLOOKUP($D374,customers!$A:$A,customers!B:B," ",0) = 0, "N/A", _xlfn.XLOOKUP($D374,customers!$A:$A,customers!B:B," ",0))</f>
        <v>Terri Farra</v>
      </c>
      <c r="H374" t="str">
        <f>IF(_xlfn.XLOOKUP($D374,customers!$A:$A,customers!F:F," ",0) = 0, "N/A", _xlfn.XLOOKUP($D374,customers!$A:$A,customers!F:F," ",0))</f>
        <v>Odessa</v>
      </c>
      <c r="I374" t="str">
        <f>IF(_xlfn.XLOOKUP($D374,customers!$A:$A,customers!G:G," ",0) = 0, "N/A", _xlfn.XLOOKUP($D374,customers!$A:$A,customers!G:G," ",0))</f>
        <v>United States</v>
      </c>
      <c r="J374" t="str">
        <f>IF(_xlfn.XLOOKUP($D374,customers!$A:$A,customers!I:I," ",0) = 0, "N/A", _xlfn.XLOOKUP($D374,customers!$A:$A,customers!I:I," ",0))</f>
        <v>No</v>
      </c>
      <c r="K374" t="str">
        <f>_xlfn.XLOOKUP($E374,products!$A:$A,products!B:B,,0)</f>
        <v>Rob</v>
      </c>
      <c r="L374" t="str">
        <f>_xlfn.XLOOKUP($E374,products!$A:$A,products!C:C,,0)</f>
        <v>L</v>
      </c>
      <c r="M374">
        <f>_xlfn.XLOOKUP($E374,products!$A:$A,products!D:D,,0)</f>
        <v>0.5</v>
      </c>
      <c r="N374">
        <f>_xlfn.XLOOKUP($E374,products!$A:$A,products!E:E,,0)</f>
        <v>7.169999999999999</v>
      </c>
      <c r="O374">
        <f>_xlfn.XLOOKUP($E374,products!$A:$A,products!G:G,,0)</f>
        <v>0.43019999999999992</v>
      </c>
      <c r="P374">
        <f t="shared" si="5"/>
        <v>43.019999999999996</v>
      </c>
    </row>
    <row r="375" spans="1:16" x14ac:dyDescent="0.35">
      <c r="A375" s="2" t="s">
        <v>2591</v>
      </c>
      <c r="B375" s="2">
        <v>1</v>
      </c>
      <c r="C375" s="5">
        <v>44742</v>
      </c>
      <c r="D375" s="2" t="s">
        <v>2592</v>
      </c>
      <c r="E375" t="s">
        <v>6158</v>
      </c>
      <c r="F375" s="2">
        <v>3</v>
      </c>
      <c r="G375" t="str">
        <f>IF(_xlfn.XLOOKUP($D375,customers!$A:$A,customers!B:B," ",0) = 0, "N/A", _xlfn.XLOOKUP($D375,customers!$A:$A,customers!B:B," ",0))</f>
        <v>Corney Curme</v>
      </c>
      <c r="H375" t="str">
        <f>IF(_xlfn.XLOOKUP($D375,customers!$A:$A,customers!F:F," ",0) = 0, "N/A", _xlfn.XLOOKUP($D375,customers!$A:$A,customers!F:F," ",0))</f>
        <v>Castleknock</v>
      </c>
      <c r="I375" t="str">
        <f>IF(_xlfn.XLOOKUP($D375,customers!$A:$A,customers!G:G," ",0) = 0, "N/A", _xlfn.XLOOKUP($D375,customers!$A:$A,customers!G:G," ",0))</f>
        <v>Ireland</v>
      </c>
      <c r="J375" t="str">
        <f>IF(_xlfn.XLOOKUP($D375,customers!$A:$A,customers!I:I," ",0) = 0, "N/A", _xlfn.XLOOKUP($D375,customers!$A:$A,customers!I:I," ",0))</f>
        <v>Yes</v>
      </c>
      <c r="K375" t="str">
        <f>_xlfn.XLOOKUP($E375,products!$A:$A,products!B:B,,0)</f>
        <v>Ara</v>
      </c>
      <c r="L375" t="str">
        <f>_xlfn.XLOOKUP($E375,products!$A:$A,products!C:C,,0)</f>
        <v>D</v>
      </c>
      <c r="M375">
        <f>_xlfn.XLOOKUP($E375,products!$A:$A,products!D:D,,0)</f>
        <v>0.5</v>
      </c>
      <c r="N375">
        <f>_xlfn.XLOOKUP($E375,products!$A:$A,products!E:E,,0)</f>
        <v>5.97</v>
      </c>
      <c r="O375">
        <f>_xlfn.XLOOKUP($E375,products!$A:$A,products!G:G,,0)</f>
        <v>0.5373</v>
      </c>
      <c r="P375">
        <f t="shared" si="5"/>
        <v>17.91</v>
      </c>
    </row>
    <row r="376" spans="1:16" x14ac:dyDescent="0.35">
      <c r="A376" s="2" t="s">
        <v>2597</v>
      </c>
      <c r="B376" s="2">
        <v>1</v>
      </c>
      <c r="C376" s="5">
        <v>44125</v>
      </c>
      <c r="D376" s="2" t="s">
        <v>2598</v>
      </c>
      <c r="E376" t="s">
        <v>6161</v>
      </c>
      <c r="F376" s="2">
        <v>4</v>
      </c>
      <c r="G376" t="str">
        <f>IF(_xlfn.XLOOKUP($D376,customers!$A:$A,customers!B:B," ",0) = 0, "N/A", _xlfn.XLOOKUP($D376,customers!$A:$A,customers!B:B," ",0))</f>
        <v>Gothart Bamfield</v>
      </c>
      <c r="H376" t="str">
        <f>IF(_xlfn.XLOOKUP($D376,customers!$A:$A,customers!F:F," ",0) = 0, "N/A", _xlfn.XLOOKUP($D376,customers!$A:$A,customers!F:F," ",0))</f>
        <v>Irving</v>
      </c>
      <c r="I376" t="str">
        <f>IF(_xlfn.XLOOKUP($D376,customers!$A:$A,customers!G:G," ",0) = 0, "N/A", _xlfn.XLOOKUP($D376,customers!$A:$A,customers!G:G," ",0))</f>
        <v>United States</v>
      </c>
      <c r="J376" t="str">
        <f>IF(_xlfn.XLOOKUP($D376,customers!$A:$A,customers!I:I," ",0) = 0, "N/A", _xlfn.XLOOKUP($D376,customers!$A:$A,customers!I:I," ",0))</f>
        <v>Yes</v>
      </c>
      <c r="K376" t="str">
        <f>_xlfn.XLOOKUP($E376,products!$A:$A,products!B:B,,0)</f>
        <v>Lib</v>
      </c>
      <c r="L376" t="str">
        <f>_xlfn.XLOOKUP($E376,products!$A:$A,products!C:C,,0)</f>
        <v>L</v>
      </c>
      <c r="M376">
        <f>_xlfn.XLOOKUP($E376,products!$A:$A,products!D:D,,0)</f>
        <v>0.5</v>
      </c>
      <c r="N376">
        <f>_xlfn.XLOOKUP($E376,products!$A:$A,products!E:E,,0)</f>
        <v>9.51</v>
      </c>
      <c r="O376">
        <f>_xlfn.XLOOKUP($E376,products!$A:$A,products!G:G,,0)</f>
        <v>1.2363</v>
      </c>
      <c r="P376">
        <f t="shared" si="5"/>
        <v>38.04</v>
      </c>
    </row>
    <row r="377" spans="1:16" x14ac:dyDescent="0.35">
      <c r="A377" s="2" t="s">
        <v>2603</v>
      </c>
      <c r="B377" s="2">
        <v>1</v>
      </c>
      <c r="C377" s="5">
        <v>44120</v>
      </c>
      <c r="D377" s="2" t="s">
        <v>2604</v>
      </c>
      <c r="E377" t="s">
        <v>6152</v>
      </c>
      <c r="F377" s="2">
        <v>2</v>
      </c>
      <c r="G377" t="str">
        <f>IF(_xlfn.XLOOKUP($D377,customers!$A:$A,customers!B:B," ",0) = 0, "N/A", _xlfn.XLOOKUP($D377,customers!$A:$A,customers!B:B," ",0))</f>
        <v>Waylin Hollingdale</v>
      </c>
      <c r="H377" t="str">
        <f>IF(_xlfn.XLOOKUP($D377,customers!$A:$A,customers!F:F," ",0) = 0, "N/A", _xlfn.XLOOKUP($D377,customers!$A:$A,customers!F:F," ",0))</f>
        <v>Dayton</v>
      </c>
      <c r="I377" t="str">
        <f>IF(_xlfn.XLOOKUP($D377,customers!$A:$A,customers!G:G," ",0) = 0, "N/A", _xlfn.XLOOKUP($D377,customers!$A:$A,customers!G:G," ",0))</f>
        <v>United States</v>
      </c>
      <c r="J377" t="str">
        <f>IF(_xlfn.XLOOKUP($D377,customers!$A:$A,customers!I:I," ",0) = 0, "N/A", _xlfn.XLOOKUP($D377,customers!$A:$A,customers!I:I," ",0))</f>
        <v>Yes</v>
      </c>
      <c r="K377" t="str">
        <f>_xlfn.XLOOKUP($E377,products!$A:$A,products!B:B,,0)</f>
        <v>Ara</v>
      </c>
      <c r="L377" t="str">
        <f>_xlfn.XLOOKUP($E377,products!$A:$A,products!C:C,,0)</f>
        <v>M</v>
      </c>
      <c r="M377">
        <f>_xlfn.XLOOKUP($E377,products!$A:$A,products!D:D,,0)</f>
        <v>0.2</v>
      </c>
      <c r="N377">
        <f>_xlfn.XLOOKUP($E377,products!$A:$A,products!E:E,,0)</f>
        <v>3.375</v>
      </c>
      <c r="O377">
        <f>_xlfn.XLOOKUP($E377,products!$A:$A,products!G:G,,0)</f>
        <v>0.30374999999999996</v>
      </c>
      <c r="P377">
        <f t="shared" si="5"/>
        <v>6.75</v>
      </c>
    </row>
    <row r="378" spans="1:16" x14ac:dyDescent="0.35">
      <c r="A378" s="2" t="s">
        <v>2609</v>
      </c>
      <c r="B378" s="2">
        <v>1</v>
      </c>
      <c r="C378" s="5">
        <v>44097</v>
      </c>
      <c r="D378" s="2" t="s">
        <v>2610</v>
      </c>
      <c r="E378" t="s">
        <v>6146</v>
      </c>
      <c r="F378" s="2">
        <v>1</v>
      </c>
      <c r="G378" t="str">
        <f>IF(_xlfn.XLOOKUP($D378,customers!$A:$A,customers!B:B," ",0) = 0, "N/A", _xlfn.XLOOKUP($D378,customers!$A:$A,customers!B:B," ",0))</f>
        <v>Judd De Leek</v>
      </c>
      <c r="H378" t="str">
        <f>IF(_xlfn.XLOOKUP($D378,customers!$A:$A,customers!F:F," ",0) = 0, "N/A", _xlfn.XLOOKUP($D378,customers!$A:$A,customers!F:F," ",0))</f>
        <v>Grand Rapids</v>
      </c>
      <c r="I378" t="str">
        <f>IF(_xlfn.XLOOKUP($D378,customers!$A:$A,customers!G:G," ",0) = 0, "N/A", _xlfn.XLOOKUP($D378,customers!$A:$A,customers!G:G," ",0))</f>
        <v>United States</v>
      </c>
      <c r="J378" t="str">
        <f>IF(_xlfn.XLOOKUP($D378,customers!$A:$A,customers!I:I," ",0) = 0, "N/A", _xlfn.XLOOKUP($D378,customers!$A:$A,customers!I:I," ",0))</f>
        <v>Yes</v>
      </c>
      <c r="K378" t="str">
        <f>_xlfn.XLOOKUP($E378,products!$A:$A,products!B:B,,0)</f>
        <v>Rob</v>
      </c>
      <c r="L378" t="str">
        <f>_xlfn.XLOOKUP($E378,products!$A:$A,products!C:C,,0)</f>
        <v>M</v>
      </c>
      <c r="M378">
        <f>_xlfn.XLOOKUP($E378,products!$A:$A,products!D:D,,0)</f>
        <v>0.5</v>
      </c>
      <c r="N378">
        <f>_xlfn.XLOOKUP($E378,products!$A:$A,products!E:E,,0)</f>
        <v>5.97</v>
      </c>
      <c r="O378">
        <f>_xlfn.XLOOKUP($E378,products!$A:$A,products!G:G,,0)</f>
        <v>0.35819999999999996</v>
      </c>
      <c r="P378">
        <f t="shared" si="5"/>
        <v>5.97</v>
      </c>
    </row>
    <row r="379" spans="1:16" x14ac:dyDescent="0.35">
      <c r="A379" s="2" t="s">
        <v>2615</v>
      </c>
      <c r="B379" s="2">
        <v>1</v>
      </c>
      <c r="C379" s="5">
        <v>43532</v>
      </c>
      <c r="D379" s="2" t="s">
        <v>2616</v>
      </c>
      <c r="E379" t="s">
        <v>6163</v>
      </c>
      <c r="F379" s="2">
        <v>3</v>
      </c>
      <c r="G379" t="str">
        <f>IF(_xlfn.XLOOKUP($D379,customers!$A:$A,customers!B:B," ",0) = 0, "N/A", _xlfn.XLOOKUP($D379,customers!$A:$A,customers!B:B," ",0))</f>
        <v>Vanya Skullet</v>
      </c>
      <c r="H379" t="str">
        <f>IF(_xlfn.XLOOKUP($D379,customers!$A:$A,customers!F:F," ",0) = 0, "N/A", _xlfn.XLOOKUP($D379,customers!$A:$A,customers!F:F," ",0))</f>
        <v>Balally</v>
      </c>
      <c r="I379" t="str">
        <f>IF(_xlfn.XLOOKUP($D379,customers!$A:$A,customers!G:G," ",0) = 0, "N/A", _xlfn.XLOOKUP($D379,customers!$A:$A,customers!G:G," ",0))</f>
        <v>Ireland</v>
      </c>
      <c r="J379" t="str">
        <f>IF(_xlfn.XLOOKUP($D379,customers!$A:$A,customers!I:I," ",0) = 0, "N/A", _xlfn.XLOOKUP($D379,customers!$A:$A,customers!I:I," ",0))</f>
        <v>No</v>
      </c>
      <c r="K379" t="str">
        <f>_xlfn.XLOOKUP($E379,products!$A:$A,products!B:B,,0)</f>
        <v>Rob</v>
      </c>
      <c r="L379" t="str">
        <f>_xlfn.XLOOKUP($E379,products!$A:$A,products!C:C,,0)</f>
        <v>D</v>
      </c>
      <c r="M379">
        <f>_xlfn.XLOOKUP($E379,products!$A:$A,products!D:D,,0)</f>
        <v>0.2</v>
      </c>
      <c r="N379">
        <f>_xlfn.XLOOKUP($E379,products!$A:$A,products!E:E,,0)</f>
        <v>2.6849999999999996</v>
      </c>
      <c r="O379">
        <f>_xlfn.XLOOKUP($E379,products!$A:$A,products!G:G,,0)</f>
        <v>0.16109999999999997</v>
      </c>
      <c r="P379">
        <f t="shared" si="5"/>
        <v>8.0549999999999997</v>
      </c>
    </row>
    <row r="380" spans="1:16" x14ac:dyDescent="0.35">
      <c r="A380" s="2" t="s">
        <v>2621</v>
      </c>
      <c r="B380" s="2">
        <v>1</v>
      </c>
      <c r="C380" s="5">
        <v>44377</v>
      </c>
      <c r="D380" s="2" t="s">
        <v>2622</v>
      </c>
      <c r="E380" t="s">
        <v>6180</v>
      </c>
      <c r="F380" s="2">
        <v>3</v>
      </c>
      <c r="G380" t="str">
        <f>IF(_xlfn.XLOOKUP($D380,customers!$A:$A,customers!B:B," ",0) = 0, "N/A", _xlfn.XLOOKUP($D380,customers!$A:$A,customers!B:B," ",0))</f>
        <v>Jany Rudeforth</v>
      </c>
      <c r="H380" t="str">
        <f>IF(_xlfn.XLOOKUP($D380,customers!$A:$A,customers!F:F," ",0) = 0, "N/A", _xlfn.XLOOKUP($D380,customers!$A:$A,customers!F:F," ",0))</f>
        <v>Tullyallen</v>
      </c>
      <c r="I380" t="str">
        <f>IF(_xlfn.XLOOKUP($D380,customers!$A:$A,customers!G:G," ",0) = 0, "N/A", _xlfn.XLOOKUP($D380,customers!$A:$A,customers!G:G," ",0))</f>
        <v>Ireland</v>
      </c>
      <c r="J380" t="str">
        <f>IF(_xlfn.XLOOKUP($D380,customers!$A:$A,customers!I:I," ",0) = 0, "N/A", _xlfn.XLOOKUP($D380,customers!$A:$A,customers!I:I," ",0))</f>
        <v>Yes</v>
      </c>
      <c r="K380" t="str">
        <f>_xlfn.XLOOKUP($E380,products!$A:$A,products!B:B,,0)</f>
        <v>Ara</v>
      </c>
      <c r="L380" t="str">
        <f>_xlfn.XLOOKUP($E380,products!$A:$A,products!C:C,,0)</f>
        <v>L</v>
      </c>
      <c r="M380">
        <f>_xlfn.XLOOKUP($E380,products!$A:$A,products!D:D,,0)</f>
        <v>0.5</v>
      </c>
      <c r="N380">
        <f>_xlfn.XLOOKUP($E380,products!$A:$A,products!E:E,,0)</f>
        <v>7.77</v>
      </c>
      <c r="O380">
        <f>_xlfn.XLOOKUP($E380,products!$A:$A,products!G:G,,0)</f>
        <v>0.69929999999999992</v>
      </c>
      <c r="P380">
        <f t="shared" si="5"/>
        <v>23.31</v>
      </c>
    </row>
    <row r="381" spans="1:16" x14ac:dyDescent="0.35">
      <c r="A381" s="2" t="s">
        <v>2627</v>
      </c>
      <c r="B381" s="2">
        <v>1</v>
      </c>
      <c r="C381" s="5">
        <v>43690</v>
      </c>
      <c r="D381" s="2" t="s">
        <v>2628</v>
      </c>
      <c r="E381" t="s">
        <v>6173</v>
      </c>
      <c r="F381" s="2">
        <v>6</v>
      </c>
      <c r="G381" t="str">
        <f>IF(_xlfn.XLOOKUP($D381,customers!$A:$A,customers!B:B," ",0) = 0, "N/A", _xlfn.XLOOKUP($D381,customers!$A:$A,customers!B:B," ",0))</f>
        <v>Ashbey Tomaszewski</v>
      </c>
      <c r="H381" t="str">
        <f>IF(_xlfn.XLOOKUP($D381,customers!$A:$A,customers!F:F," ",0) = 0, "N/A", _xlfn.XLOOKUP($D381,customers!$A:$A,customers!F:F," ",0))</f>
        <v>Sutton</v>
      </c>
      <c r="I381" t="str">
        <f>IF(_xlfn.XLOOKUP($D381,customers!$A:$A,customers!G:G," ",0) = 0, "N/A", _xlfn.XLOOKUP($D381,customers!$A:$A,customers!G:G," ",0))</f>
        <v>United Kingdom</v>
      </c>
      <c r="J381" t="str">
        <f>IF(_xlfn.XLOOKUP($D381,customers!$A:$A,customers!I:I," ",0) = 0, "N/A", _xlfn.XLOOKUP($D381,customers!$A:$A,customers!I:I," ",0))</f>
        <v>Yes</v>
      </c>
      <c r="K381" t="str">
        <f>_xlfn.XLOOKUP($E381,products!$A:$A,products!B:B,,0)</f>
        <v>Rob</v>
      </c>
      <c r="L381" t="str">
        <f>_xlfn.XLOOKUP($E381,products!$A:$A,products!C:C,,0)</f>
        <v>L</v>
      </c>
      <c r="M381">
        <f>_xlfn.XLOOKUP($E381,products!$A:$A,products!D:D,,0)</f>
        <v>0.5</v>
      </c>
      <c r="N381">
        <f>_xlfn.XLOOKUP($E381,products!$A:$A,products!E:E,,0)</f>
        <v>7.169999999999999</v>
      </c>
      <c r="O381">
        <f>_xlfn.XLOOKUP($E381,products!$A:$A,products!G:G,,0)</f>
        <v>0.43019999999999992</v>
      </c>
      <c r="P381">
        <f t="shared" si="5"/>
        <v>43.019999999999996</v>
      </c>
    </row>
    <row r="382" spans="1:16" x14ac:dyDescent="0.35">
      <c r="A382" s="2" t="s">
        <v>2632</v>
      </c>
      <c r="B382" s="2">
        <v>1</v>
      </c>
      <c r="C382" s="5">
        <v>44249</v>
      </c>
      <c r="D382" s="2" t="s">
        <v>2331</v>
      </c>
      <c r="E382" t="s">
        <v>6169</v>
      </c>
      <c r="F382" s="2">
        <v>3</v>
      </c>
      <c r="G382" t="str">
        <f>IF(_xlfn.XLOOKUP($D382,customers!$A:$A,customers!B:B," ",0) = 0, "N/A", _xlfn.XLOOKUP($D382,customers!$A:$A,customers!B:B," ",0))</f>
        <v>Flynn Antony</v>
      </c>
      <c r="H382" t="str">
        <f>IF(_xlfn.XLOOKUP($D382,customers!$A:$A,customers!F:F," ",0) = 0, "N/A", _xlfn.XLOOKUP($D382,customers!$A:$A,customers!F:F," ",0))</f>
        <v>Birmingham</v>
      </c>
      <c r="I382" t="str">
        <f>IF(_xlfn.XLOOKUP($D382,customers!$A:$A,customers!G:G," ",0) = 0, "N/A", _xlfn.XLOOKUP($D382,customers!$A:$A,customers!G:G," ",0))</f>
        <v>United States</v>
      </c>
      <c r="J382" t="str">
        <f>IF(_xlfn.XLOOKUP($D382,customers!$A:$A,customers!I:I," ",0) = 0, "N/A", _xlfn.XLOOKUP($D382,customers!$A:$A,customers!I:I," ",0))</f>
        <v>No</v>
      </c>
      <c r="K382" t="str">
        <f>_xlfn.XLOOKUP($E382,products!$A:$A,products!B:B,,0)</f>
        <v>Lib</v>
      </c>
      <c r="L382" t="str">
        <f>_xlfn.XLOOKUP($E382,products!$A:$A,products!C:C,,0)</f>
        <v>D</v>
      </c>
      <c r="M382">
        <f>_xlfn.XLOOKUP($E382,products!$A:$A,products!D:D,,0)</f>
        <v>0.5</v>
      </c>
      <c r="N382">
        <f>_xlfn.XLOOKUP($E382,products!$A:$A,products!E:E,,0)</f>
        <v>7.77</v>
      </c>
      <c r="O382">
        <f>_xlfn.XLOOKUP($E382,products!$A:$A,products!G:G,,0)</f>
        <v>1.0101</v>
      </c>
      <c r="P382">
        <f t="shared" si="5"/>
        <v>23.31</v>
      </c>
    </row>
    <row r="383" spans="1:16" x14ac:dyDescent="0.35">
      <c r="A383" s="2" t="s">
        <v>2638</v>
      </c>
      <c r="B383" s="2">
        <v>1</v>
      </c>
      <c r="C383" s="5">
        <v>44646</v>
      </c>
      <c r="D383" s="2" t="s">
        <v>2639</v>
      </c>
      <c r="E383" t="s">
        <v>6154</v>
      </c>
      <c r="F383" s="2">
        <v>5</v>
      </c>
      <c r="G383" t="str">
        <f>IF(_xlfn.XLOOKUP($D383,customers!$A:$A,customers!B:B," ",0) = 0, "N/A", _xlfn.XLOOKUP($D383,customers!$A:$A,customers!B:B," ",0))</f>
        <v>Pren Bess</v>
      </c>
      <c r="H383" t="str">
        <f>IF(_xlfn.XLOOKUP($D383,customers!$A:$A,customers!F:F," ",0) = 0, "N/A", _xlfn.XLOOKUP($D383,customers!$A:$A,customers!F:F," ",0))</f>
        <v>Los Angeles</v>
      </c>
      <c r="I383" t="str">
        <f>IF(_xlfn.XLOOKUP($D383,customers!$A:$A,customers!G:G," ",0) = 0, "N/A", _xlfn.XLOOKUP($D383,customers!$A:$A,customers!G:G," ",0))</f>
        <v>United States</v>
      </c>
      <c r="J383" t="str">
        <f>IF(_xlfn.XLOOKUP($D383,customers!$A:$A,customers!I:I," ",0) = 0, "N/A", _xlfn.XLOOKUP($D383,customers!$A:$A,customers!I:I," ",0))</f>
        <v>Yes</v>
      </c>
      <c r="K383" t="str">
        <f>_xlfn.XLOOKUP($E383,products!$A:$A,products!B:B,,0)</f>
        <v>Ara</v>
      </c>
      <c r="L383" t="str">
        <f>_xlfn.XLOOKUP($E383,products!$A:$A,products!C:C,,0)</f>
        <v>D</v>
      </c>
      <c r="M383">
        <f>_xlfn.XLOOKUP($E383,products!$A:$A,products!D:D,,0)</f>
        <v>0.2</v>
      </c>
      <c r="N383">
        <f>_xlfn.XLOOKUP($E383,products!$A:$A,products!E:E,,0)</f>
        <v>2.9849999999999999</v>
      </c>
      <c r="O383">
        <f>_xlfn.XLOOKUP($E383,products!$A:$A,products!G:G,,0)</f>
        <v>0.26865</v>
      </c>
      <c r="P383">
        <f t="shared" si="5"/>
        <v>14.924999999999999</v>
      </c>
    </row>
    <row r="384" spans="1:16" x14ac:dyDescent="0.35">
      <c r="A384" s="2" t="s">
        <v>2644</v>
      </c>
      <c r="B384" s="2">
        <v>1</v>
      </c>
      <c r="C384" s="5">
        <v>43840</v>
      </c>
      <c r="D384" s="2" t="s">
        <v>2645</v>
      </c>
      <c r="E384" t="s">
        <v>6144</v>
      </c>
      <c r="F384" s="2">
        <v>3</v>
      </c>
      <c r="G384" t="str">
        <f>IF(_xlfn.XLOOKUP($D384,customers!$A:$A,customers!B:B," ",0) = 0, "N/A", _xlfn.XLOOKUP($D384,customers!$A:$A,customers!B:B," ",0))</f>
        <v>Elka Windress</v>
      </c>
      <c r="H384" t="str">
        <f>IF(_xlfn.XLOOKUP($D384,customers!$A:$A,customers!F:F," ",0) = 0, "N/A", _xlfn.XLOOKUP($D384,customers!$A:$A,customers!F:F," ",0))</f>
        <v>Baltimore</v>
      </c>
      <c r="I384" t="str">
        <f>IF(_xlfn.XLOOKUP($D384,customers!$A:$A,customers!G:G," ",0) = 0, "N/A", _xlfn.XLOOKUP($D384,customers!$A:$A,customers!G:G," ",0))</f>
        <v>United States</v>
      </c>
      <c r="J384" t="str">
        <f>IF(_xlfn.XLOOKUP($D384,customers!$A:$A,customers!I:I," ",0) = 0, "N/A", _xlfn.XLOOKUP($D384,customers!$A:$A,customers!I:I," ",0))</f>
        <v>No</v>
      </c>
      <c r="K384" t="str">
        <f>_xlfn.XLOOKUP($E384,products!$A:$A,products!B:B,,0)</f>
        <v>Exc</v>
      </c>
      <c r="L384" t="str">
        <f>_xlfn.XLOOKUP($E384,products!$A:$A,products!C:C,,0)</f>
        <v>D</v>
      </c>
      <c r="M384">
        <f>_xlfn.XLOOKUP($E384,products!$A:$A,products!D:D,,0)</f>
        <v>0.5</v>
      </c>
      <c r="N384">
        <f>_xlfn.XLOOKUP($E384,products!$A:$A,products!E:E,,0)</f>
        <v>7.29</v>
      </c>
      <c r="O384">
        <f>_xlfn.XLOOKUP($E384,products!$A:$A,products!G:G,,0)</f>
        <v>0.80190000000000006</v>
      </c>
      <c r="P384">
        <f t="shared" si="5"/>
        <v>21.87</v>
      </c>
    </row>
    <row r="385" spans="1:16" x14ac:dyDescent="0.35">
      <c r="A385" s="2" t="s">
        <v>2650</v>
      </c>
      <c r="B385" s="2">
        <v>1</v>
      </c>
      <c r="C385" s="5">
        <v>43586</v>
      </c>
      <c r="D385" s="2" t="s">
        <v>2651</v>
      </c>
      <c r="E385" t="s">
        <v>6176</v>
      </c>
      <c r="F385" s="2">
        <v>6</v>
      </c>
      <c r="G385" t="str">
        <f>IF(_xlfn.XLOOKUP($D385,customers!$A:$A,customers!B:B," ",0) = 0, "N/A", _xlfn.XLOOKUP($D385,customers!$A:$A,customers!B:B," ",0))</f>
        <v>Marty Kidstoun</v>
      </c>
      <c r="H385" t="str">
        <f>IF(_xlfn.XLOOKUP($D385,customers!$A:$A,customers!F:F," ",0) = 0, "N/A", _xlfn.XLOOKUP($D385,customers!$A:$A,customers!F:F," ",0))</f>
        <v>Harrisburg</v>
      </c>
      <c r="I385" t="str">
        <f>IF(_xlfn.XLOOKUP($D385,customers!$A:$A,customers!G:G," ",0) = 0, "N/A", _xlfn.XLOOKUP($D385,customers!$A:$A,customers!G:G," ",0))</f>
        <v>United States</v>
      </c>
      <c r="J385" t="str">
        <f>IF(_xlfn.XLOOKUP($D385,customers!$A:$A,customers!I:I," ",0) = 0, "N/A", _xlfn.XLOOKUP($D385,customers!$A:$A,customers!I:I," ",0))</f>
        <v>Yes</v>
      </c>
      <c r="K385" t="str">
        <f>_xlfn.XLOOKUP($E385,products!$A:$A,products!B:B,,0)</f>
        <v>Exc</v>
      </c>
      <c r="L385" t="str">
        <f>_xlfn.XLOOKUP($E385,products!$A:$A,products!C:C,,0)</f>
        <v>L</v>
      </c>
      <c r="M385">
        <f>_xlfn.XLOOKUP($E385,products!$A:$A,products!D:D,,0)</f>
        <v>0.5</v>
      </c>
      <c r="N385">
        <f>_xlfn.XLOOKUP($E385,products!$A:$A,products!E:E,,0)</f>
        <v>8.91</v>
      </c>
      <c r="O385">
        <f>_xlfn.XLOOKUP($E385,products!$A:$A,products!G:G,,0)</f>
        <v>0.98009999999999997</v>
      </c>
      <c r="P385">
        <f t="shared" si="5"/>
        <v>53.46</v>
      </c>
    </row>
    <row r="386" spans="1:16" x14ac:dyDescent="0.35">
      <c r="A386" s="2" t="s">
        <v>2655</v>
      </c>
      <c r="B386" s="2">
        <v>1</v>
      </c>
      <c r="C386" s="5">
        <v>43870</v>
      </c>
      <c r="D386" s="2" t="s">
        <v>2656</v>
      </c>
      <c r="E386" t="s">
        <v>6182</v>
      </c>
      <c r="F386" s="2">
        <v>4</v>
      </c>
      <c r="G386" t="str">
        <f>IF(_xlfn.XLOOKUP($D386,customers!$A:$A,customers!B:B," ",0) = 0, "N/A", _xlfn.XLOOKUP($D386,customers!$A:$A,customers!B:B," ",0))</f>
        <v>Nickey Dimbleby</v>
      </c>
      <c r="H386" t="str">
        <f>IF(_xlfn.XLOOKUP($D386,customers!$A:$A,customers!F:F," ",0) = 0, "N/A", _xlfn.XLOOKUP($D386,customers!$A:$A,customers!F:F," ",0))</f>
        <v>Dallas</v>
      </c>
      <c r="I386" t="str">
        <f>IF(_xlfn.XLOOKUP($D386,customers!$A:$A,customers!G:G," ",0) = 0, "N/A", _xlfn.XLOOKUP($D386,customers!$A:$A,customers!G:G," ",0))</f>
        <v>United States</v>
      </c>
      <c r="J386" t="str">
        <f>IF(_xlfn.XLOOKUP($D386,customers!$A:$A,customers!I:I," ",0) = 0, "N/A", _xlfn.XLOOKUP($D386,customers!$A:$A,customers!I:I," ",0))</f>
        <v>No</v>
      </c>
      <c r="K386" t="str">
        <f>_xlfn.XLOOKUP($E386,products!$A:$A,products!B:B,,0)</f>
        <v>Ara</v>
      </c>
      <c r="L386" t="str">
        <f>_xlfn.XLOOKUP($E386,products!$A:$A,products!C:C,,0)</f>
        <v>L</v>
      </c>
      <c r="M386">
        <f>_xlfn.XLOOKUP($E386,products!$A:$A,products!D:D,,0)</f>
        <v>2.5</v>
      </c>
      <c r="N386">
        <f>_xlfn.XLOOKUP($E386,products!$A:$A,products!E:E,,0)</f>
        <v>29.784999999999997</v>
      </c>
      <c r="O386">
        <f>_xlfn.XLOOKUP($E386,products!$A:$A,products!G:G,,0)</f>
        <v>2.6806499999999995</v>
      </c>
      <c r="P386">
        <f t="shared" ref="P386:P449" si="6">N386*F386</f>
        <v>119.13999999999999</v>
      </c>
    </row>
    <row r="387" spans="1:16" x14ac:dyDescent="0.35">
      <c r="A387" s="2" t="s">
        <v>2660</v>
      </c>
      <c r="B387" s="2">
        <v>1</v>
      </c>
      <c r="C387" s="5">
        <v>44559</v>
      </c>
      <c r="D387" s="2" t="s">
        <v>2661</v>
      </c>
      <c r="E387" t="s">
        <v>6160</v>
      </c>
      <c r="F387" s="2">
        <v>5</v>
      </c>
      <c r="G387" t="str">
        <f>IF(_xlfn.XLOOKUP($D387,customers!$A:$A,customers!B:B," ",0) = 0, "N/A", _xlfn.XLOOKUP($D387,customers!$A:$A,customers!B:B," ",0))</f>
        <v>Virgil Baumadier</v>
      </c>
      <c r="H387" t="str">
        <f>IF(_xlfn.XLOOKUP($D387,customers!$A:$A,customers!F:F," ",0) = 0, "N/A", _xlfn.XLOOKUP($D387,customers!$A:$A,customers!F:F," ",0))</f>
        <v>Kansas City</v>
      </c>
      <c r="I387" t="str">
        <f>IF(_xlfn.XLOOKUP($D387,customers!$A:$A,customers!G:G," ",0) = 0, "N/A", _xlfn.XLOOKUP($D387,customers!$A:$A,customers!G:G," ",0))</f>
        <v>United States</v>
      </c>
      <c r="J387" t="str">
        <f>IF(_xlfn.XLOOKUP($D387,customers!$A:$A,customers!I:I," ",0) = 0, "N/A", _xlfn.XLOOKUP($D387,customers!$A:$A,customers!I:I," ",0))</f>
        <v>Yes</v>
      </c>
      <c r="K387" t="str">
        <f>_xlfn.XLOOKUP($E387,products!$A:$A,products!B:B,,0)</f>
        <v>Lib</v>
      </c>
      <c r="L387" t="str">
        <f>_xlfn.XLOOKUP($E387,products!$A:$A,products!C:C,,0)</f>
        <v>M</v>
      </c>
      <c r="M387">
        <f>_xlfn.XLOOKUP($E387,products!$A:$A,products!D:D,,0)</f>
        <v>0.5</v>
      </c>
      <c r="N387">
        <f>_xlfn.XLOOKUP($E387,products!$A:$A,products!E:E,,0)</f>
        <v>8.73</v>
      </c>
      <c r="O387">
        <f>_xlfn.XLOOKUP($E387,products!$A:$A,products!G:G,,0)</f>
        <v>1.1349</v>
      </c>
      <c r="P387">
        <f t="shared" si="6"/>
        <v>43.650000000000006</v>
      </c>
    </row>
    <row r="388" spans="1:16" x14ac:dyDescent="0.35">
      <c r="A388" s="2" t="s">
        <v>2666</v>
      </c>
      <c r="B388" s="2">
        <v>1</v>
      </c>
      <c r="C388" s="5">
        <v>44083</v>
      </c>
      <c r="D388" s="2" t="s">
        <v>2667</v>
      </c>
      <c r="E388" t="s">
        <v>6154</v>
      </c>
      <c r="F388" s="2">
        <v>6</v>
      </c>
      <c r="G388" t="str">
        <f>IF(_xlfn.XLOOKUP($D388,customers!$A:$A,customers!B:B," ",0) = 0, "N/A", _xlfn.XLOOKUP($D388,customers!$A:$A,customers!B:B," ",0))</f>
        <v>Lenore Messenbird</v>
      </c>
      <c r="H388" t="str">
        <f>IF(_xlfn.XLOOKUP($D388,customers!$A:$A,customers!F:F," ",0) = 0, "N/A", _xlfn.XLOOKUP($D388,customers!$A:$A,customers!F:F," ",0))</f>
        <v>Springfield</v>
      </c>
      <c r="I388" t="str">
        <f>IF(_xlfn.XLOOKUP($D388,customers!$A:$A,customers!G:G," ",0) = 0, "N/A", _xlfn.XLOOKUP($D388,customers!$A:$A,customers!G:G," ",0))</f>
        <v>United States</v>
      </c>
      <c r="J388" t="str">
        <f>IF(_xlfn.XLOOKUP($D388,customers!$A:$A,customers!I:I," ",0) = 0, "N/A", _xlfn.XLOOKUP($D388,customers!$A:$A,customers!I:I," ",0))</f>
        <v>Yes</v>
      </c>
      <c r="K388" t="str">
        <f>_xlfn.XLOOKUP($E388,products!$A:$A,products!B:B,,0)</f>
        <v>Ara</v>
      </c>
      <c r="L388" t="str">
        <f>_xlfn.XLOOKUP($E388,products!$A:$A,products!C:C,,0)</f>
        <v>D</v>
      </c>
      <c r="M388">
        <f>_xlfn.XLOOKUP($E388,products!$A:$A,products!D:D,,0)</f>
        <v>0.2</v>
      </c>
      <c r="N388">
        <f>_xlfn.XLOOKUP($E388,products!$A:$A,products!E:E,,0)</f>
        <v>2.9849999999999999</v>
      </c>
      <c r="O388">
        <f>_xlfn.XLOOKUP($E388,products!$A:$A,products!G:G,,0)</f>
        <v>0.26865</v>
      </c>
      <c r="P388">
        <f t="shared" si="6"/>
        <v>17.91</v>
      </c>
    </row>
    <row r="389" spans="1:16" x14ac:dyDescent="0.35">
      <c r="A389" s="2" t="s">
        <v>2671</v>
      </c>
      <c r="B389" s="2">
        <v>1</v>
      </c>
      <c r="C389" s="5">
        <v>44455</v>
      </c>
      <c r="D389" s="2" t="s">
        <v>2672</v>
      </c>
      <c r="E389" t="s">
        <v>6171</v>
      </c>
      <c r="F389" s="2">
        <v>5</v>
      </c>
      <c r="G389" t="str">
        <f>IF(_xlfn.XLOOKUP($D389,customers!$A:$A,customers!B:B," ",0) = 0, "N/A", _xlfn.XLOOKUP($D389,customers!$A:$A,customers!B:B," ",0))</f>
        <v>Shirleen Welds</v>
      </c>
      <c r="H389" t="str">
        <f>IF(_xlfn.XLOOKUP($D389,customers!$A:$A,customers!F:F," ",0) = 0, "N/A", _xlfn.XLOOKUP($D389,customers!$A:$A,customers!F:F," ",0))</f>
        <v>New Haven</v>
      </c>
      <c r="I389" t="str">
        <f>IF(_xlfn.XLOOKUP($D389,customers!$A:$A,customers!G:G," ",0) = 0, "N/A", _xlfn.XLOOKUP($D389,customers!$A:$A,customers!G:G," ",0))</f>
        <v>United States</v>
      </c>
      <c r="J389" t="str">
        <f>IF(_xlfn.XLOOKUP($D389,customers!$A:$A,customers!I:I," ",0) = 0, "N/A", _xlfn.XLOOKUP($D389,customers!$A:$A,customers!I:I," ",0))</f>
        <v>Yes</v>
      </c>
      <c r="K389" t="str">
        <f>_xlfn.XLOOKUP($E389,products!$A:$A,products!B:B,,0)</f>
        <v>Exc</v>
      </c>
      <c r="L389" t="str">
        <f>_xlfn.XLOOKUP($E389,products!$A:$A,products!C:C,,0)</f>
        <v>L</v>
      </c>
      <c r="M389">
        <f>_xlfn.XLOOKUP($E389,products!$A:$A,products!D:D,,0)</f>
        <v>1</v>
      </c>
      <c r="N389">
        <f>_xlfn.XLOOKUP($E389,products!$A:$A,products!E:E,,0)</f>
        <v>14.85</v>
      </c>
      <c r="O389">
        <f>_xlfn.XLOOKUP($E389,products!$A:$A,products!G:G,,0)</f>
        <v>1.6335</v>
      </c>
      <c r="P389">
        <f t="shared" si="6"/>
        <v>74.25</v>
      </c>
    </row>
    <row r="390" spans="1:16" x14ac:dyDescent="0.35">
      <c r="A390" s="2" t="s">
        <v>2677</v>
      </c>
      <c r="B390" s="2">
        <v>1</v>
      </c>
      <c r="C390" s="5">
        <v>44130</v>
      </c>
      <c r="D390" s="2" t="s">
        <v>2678</v>
      </c>
      <c r="E390" t="s">
        <v>6150</v>
      </c>
      <c r="F390" s="2">
        <v>3</v>
      </c>
      <c r="G390" t="str">
        <f>IF(_xlfn.XLOOKUP($D390,customers!$A:$A,customers!B:B," ",0) = 0, "N/A", _xlfn.XLOOKUP($D390,customers!$A:$A,customers!B:B," ",0))</f>
        <v>Maisie Sarvar</v>
      </c>
      <c r="H390" t="str">
        <f>IF(_xlfn.XLOOKUP($D390,customers!$A:$A,customers!F:F," ",0) = 0, "N/A", _xlfn.XLOOKUP($D390,customers!$A:$A,customers!F:F," ",0))</f>
        <v>Lawrenceville</v>
      </c>
      <c r="I390" t="str">
        <f>IF(_xlfn.XLOOKUP($D390,customers!$A:$A,customers!G:G," ",0) = 0, "N/A", _xlfn.XLOOKUP($D390,customers!$A:$A,customers!G:G," ",0))</f>
        <v>United States</v>
      </c>
      <c r="J390" t="str">
        <f>IF(_xlfn.XLOOKUP($D390,customers!$A:$A,customers!I:I," ",0) = 0, "N/A", _xlfn.XLOOKUP($D390,customers!$A:$A,customers!I:I," ",0))</f>
        <v>Yes</v>
      </c>
      <c r="K390" t="str">
        <f>_xlfn.XLOOKUP($E390,products!$A:$A,products!B:B,,0)</f>
        <v>Lib</v>
      </c>
      <c r="L390" t="str">
        <f>_xlfn.XLOOKUP($E390,products!$A:$A,products!C:C,,0)</f>
        <v>D</v>
      </c>
      <c r="M390">
        <f>_xlfn.XLOOKUP($E390,products!$A:$A,products!D:D,,0)</f>
        <v>0.2</v>
      </c>
      <c r="N390">
        <f>_xlfn.XLOOKUP($E390,products!$A:$A,products!E:E,,0)</f>
        <v>3.8849999999999998</v>
      </c>
      <c r="O390">
        <f>_xlfn.XLOOKUP($E390,products!$A:$A,products!G:G,,0)</f>
        <v>0.50505</v>
      </c>
      <c r="P390">
        <f t="shared" si="6"/>
        <v>11.654999999999999</v>
      </c>
    </row>
    <row r="391" spans="1:16" x14ac:dyDescent="0.35">
      <c r="A391" s="2" t="s">
        <v>2683</v>
      </c>
      <c r="B391" s="2">
        <v>1</v>
      </c>
      <c r="C391" s="5">
        <v>43536</v>
      </c>
      <c r="D391" s="2" t="s">
        <v>2684</v>
      </c>
      <c r="E391" t="s">
        <v>6169</v>
      </c>
      <c r="F391" s="2">
        <v>3</v>
      </c>
      <c r="G391" t="str">
        <f>IF(_xlfn.XLOOKUP($D391,customers!$A:$A,customers!B:B," ",0) = 0, "N/A", _xlfn.XLOOKUP($D391,customers!$A:$A,customers!B:B," ",0))</f>
        <v>Andrej Havick</v>
      </c>
      <c r="H391" t="str">
        <f>IF(_xlfn.XLOOKUP($D391,customers!$A:$A,customers!F:F," ",0) = 0, "N/A", _xlfn.XLOOKUP($D391,customers!$A:$A,customers!F:F," ",0))</f>
        <v>Asheville</v>
      </c>
      <c r="I391" t="str">
        <f>IF(_xlfn.XLOOKUP($D391,customers!$A:$A,customers!G:G," ",0) = 0, "N/A", _xlfn.XLOOKUP($D391,customers!$A:$A,customers!G:G," ",0))</f>
        <v>United States</v>
      </c>
      <c r="J391" t="str">
        <f>IF(_xlfn.XLOOKUP($D391,customers!$A:$A,customers!I:I," ",0) = 0, "N/A", _xlfn.XLOOKUP($D391,customers!$A:$A,customers!I:I," ",0))</f>
        <v>Yes</v>
      </c>
      <c r="K391" t="str">
        <f>_xlfn.XLOOKUP($E391,products!$A:$A,products!B:B,,0)</f>
        <v>Lib</v>
      </c>
      <c r="L391" t="str">
        <f>_xlfn.XLOOKUP($E391,products!$A:$A,products!C:C,,0)</f>
        <v>D</v>
      </c>
      <c r="M391">
        <f>_xlfn.XLOOKUP($E391,products!$A:$A,products!D:D,,0)</f>
        <v>0.5</v>
      </c>
      <c r="N391">
        <f>_xlfn.XLOOKUP($E391,products!$A:$A,products!E:E,,0)</f>
        <v>7.77</v>
      </c>
      <c r="O391">
        <f>_xlfn.XLOOKUP($E391,products!$A:$A,products!G:G,,0)</f>
        <v>1.0101</v>
      </c>
      <c r="P391">
        <f t="shared" si="6"/>
        <v>23.31</v>
      </c>
    </row>
    <row r="392" spans="1:16" x14ac:dyDescent="0.35">
      <c r="A392" s="2" t="s">
        <v>2689</v>
      </c>
      <c r="B392" s="2">
        <v>1</v>
      </c>
      <c r="C392" s="5">
        <v>44245</v>
      </c>
      <c r="D392" s="2" t="s">
        <v>2690</v>
      </c>
      <c r="E392" t="s">
        <v>6144</v>
      </c>
      <c r="F392" s="2">
        <v>2</v>
      </c>
      <c r="G392" t="str">
        <f>IF(_xlfn.XLOOKUP($D392,customers!$A:$A,customers!B:B," ",0) = 0, "N/A", _xlfn.XLOOKUP($D392,customers!$A:$A,customers!B:B," ",0))</f>
        <v>Sloan Diviny</v>
      </c>
      <c r="H392" t="str">
        <f>IF(_xlfn.XLOOKUP($D392,customers!$A:$A,customers!F:F," ",0) = 0, "N/A", _xlfn.XLOOKUP($D392,customers!$A:$A,customers!F:F," ",0))</f>
        <v>Saint Paul</v>
      </c>
      <c r="I392" t="str">
        <f>IF(_xlfn.XLOOKUP($D392,customers!$A:$A,customers!G:G," ",0) = 0, "N/A", _xlfn.XLOOKUP($D392,customers!$A:$A,customers!G:G," ",0))</f>
        <v>United States</v>
      </c>
      <c r="J392" t="str">
        <f>IF(_xlfn.XLOOKUP($D392,customers!$A:$A,customers!I:I," ",0) = 0, "N/A", _xlfn.XLOOKUP($D392,customers!$A:$A,customers!I:I," ",0))</f>
        <v>Yes</v>
      </c>
      <c r="K392" t="str">
        <f>_xlfn.XLOOKUP($E392,products!$A:$A,products!B:B,,0)</f>
        <v>Exc</v>
      </c>
      <c r="L392" t="str">
        <f>_xlfn.XLOOKUP($E392,products!$A:$A,products!C:C,,0)</f>
        <v>D</v>
      </c>
      <c r="M392">
        <f>_xlfn.XLOOKUP($E392,products!$A:$A,products!D:D,,0)</f>
        <v>0.5</v>
      </c>
      <c r="N392">
        <f>_xlfn.XLOOKUP($E392,products!$A:$A,products!E:E,,0)</f>
        <v>7.29</v>
      </c>
      <c r="O392">
        <f>_xlfn.XLOOKUP($E392,products!$A:$A,products!G:G,,0)</f>
        <v>0.80190000000000006</v>
      </c>
      <c r="P392">
        <f t="shared" si="6"/>
        <v>14.58</v>
      </c>
    </row>
    <row r="393" spans="1:16" x14ac:dyDescent="0.35">
      <c r="A393" s="2" t="s">
        <v>2694</v>
      </c>
      <c r="B393" s="2">
        <v>1</v>
      </c>
      <c r="C393" s="5">
        <v>44133</v>
      </c>
      <c r="D393" s="2" t="s">
        <v>2695</v>
      </c>
      <c r="E393" t="s">
        <v>6157</v>
      </c>
      <c r="F393" s="2">
        <v>2</v>
      </c>
      <c r="G393" t="str">
        <f>IF(_xlfn.XLOOKUP($D393,customers!$A:$A,customers!B:B," ",0) = 0, "N/A", _xlfn.XLOOKUP($D393,customers!$A:$A,customers!B:B," ",0))</f>
        <v>Itch Norquoy</v>
      </c>
      <c r="H393" t="str">
        <f>IF(_xlfn.XLOOKUP($D393,customers!$A:$A,customers!F:F," ",0) = 0, "N/A", _xlfn.XLOOKUP($D393,customers!$A:$A,customers!F:F," ",0))</f>
        <v>Minneapolis</v>
      </c>
      <c r="I393" t="str">
        <f>IF(_xlfn.XLOOKUP($D393,customers!$A:$A,customers!G:G," ",0) = 0, "N/A", _xlfn.XLOOKUP($D393,customers!$A:$A,customers!G:G," ",0))</f>
        <v>United States</v>
      </c>
      <c r="J393" t="str">
        <f>IF(_xlfn.XLOOKUP($D393,customers!$A:$A,customers!I:I," ",0) = 0, "N/A", _xlfn.XLOOKUP($D393,customers!$A:$A,customers!I:I," ",0))</f>
        <v>No</v>
      </c>
      <c r="K393" t="str">
        <f>_xlfn.XLOOKUP($E393,products!$A:$A,products!B:B,,0)</f>
        <v>Ara</v>
      </c>
      <c r="L393" t="str">
        <f>_xlfn.XLOOKUP($E393,products!$A:$A,products!C:C,,0)</f>
        <v>M</v>
      </c>
      <c r="M393">
        <f>_xlfn.XLOOKUP($E393,products!$A:$A,products!D:D,,0)</f>
        <v>0.5</v>
      </c>
      <c r="N393">
        <f>_xlfn.XLOOKUP($E393,products!$A:$A,products!E:E,,0)</f>
        <v>6.75</v>
      </c>
      <c r="O393">
        <f>_xlfn.XLOOKUP($E393,products!$A:$A,products!G:G,,0)</f>
        <v>0.60749999999999993</v>
      </c>
      <c r="P393">
        <f t="shared" si="6"/>
        <v>13.5</v>
      </c>
    </row>
    <row r="394" spans="1:16" x14ac:dyDescent="0.35">
      <c r="A394" s="2" t="s">
        <v>2699</v>
      </c>
      <c r="B394" s="2">
        <v>1</v>
      </c>
      <c r="C394" s="5">
        <v>44445</v>
      </c>
      <c r="D394" s="2" t="s">
        <v>2700</v>
      </c>
      <c r="E394" t="s">
        <v>6171</v>
      </c>
      <c r="F394" s="2">
        <v>6</v>
      </c>
      <c r="G394" t="str">
        <f>IF(_xlfn.XLOOKUP($D394,customers!$A:$A,customers!B:B," ",0) = 0, "N/A", _xlfn.XLOOKUP($D394,customers!$A:$A,customers!B:B," ",0))</f>
        <v>Anson Iddison</v>
      </c>
      <c r="H394" t="str">
        <f>IF(_xlfn.XLOOKUP($D394,customers!$A:$A,customers!F:F," ",0) = 0, "N/A", _xlfn.XLOOKUP($D394,customers!$A:$A,customers!F:F," ",0))</f>
        <v>Santa Ana</v>
      </c>
      <c r="I394" t="str">
        <f>IF(_xlfn.XLOOKUP($D394,customers!$A:$A,customers!G:G," ",0) = 0, "N/A", _xlfn.XLOOKUP($D394,customers!$A:$A,customers!G:G," ",0))</f>
        <v>United States</v>
      </c>
      <c r="J394" t="str">
        <f>IF(_xlfn.XLOOKUP($D394,customers!$A:$A,customers!I:I," ",0) = 0, "N/A", _xlfn.XLOOKUP($D394,customers!$A:$A,customers!I:I," ",0))</f>
        <v>No</v>
      </c>
      <c r="K394" t="str">
        <f>_xlfn.XLOOKUP($E394,products!$A:$A,products!B:B,,0)</f>
        <v>Exc</v>
      </c>
      <c r="L394" t="str">
        <f>_xlfn.XLOOKUP($E394,products!$A:$A,products!C:C,,0)</f>
        <v>L</v>
      </c>
      <c r="M394">
        <f>_xlfn.XLOOKUP($E394,products!$A:$A,products!D:D,,0)</f>
        <v>1</v>
      </c>
      <c r="N394">
        <f>_xlfn.XLOOKUP($E394,products!$A:$A,products!E:E,,0)</f>
        <v>14.85</v>
      </c>
      <c r="O394">
        <f>_xlfn.XLOOKUP($E394,products!$A:$A,products!G:G,,0)</f>
        <v>1.6335</v>
      </c>
      <c r="P394">
        <f t="shared" si="6"/>
        <v>89.1</v>
      </c>
    </row>
    <row r="395" spans="1:16" x14ac:dyDescent="0.35">
      <c r="A395" s="2" t="s">
        <v>2699</v>
      </c>
      <c r="B395" s="2">
        <v>1</v>
      </c>
      <c r="C395" s="5">
        <v>44445</v>
      </c>
      <c r="D395" s="2" t="s">
        <v>2700</v>
      </c>
      <c r="E395" t="s">
        <v>6167</v>
      </c>
      <c r="F395" s="2">
        <v>1</v>
      </c>
      <c r="G395" t="str">
        <f>IF(_xlfn.XLOOKUP($D395,customers!$A:$A,customers!B:B," ",0) = 0, "N/A", _xlfn.XLOOKUP($D395,customers!$A:$A,customers!B:B," ",0))</f>
        <v>Anson Iddison</v>
      </c>
      <c r="H395" t="str">
        <f>IF(_xlfn.XLOOKUP($D395,customers!$A:$A,customers!F:F," ",0) = 0, "N/A", _xlfn.XLOOKUP($D395,customers!$A:$A,customers!F:F," ",0))</f>
        <v>Santa Ana</v>
      </c>
      <c r="I395" t="str">
        <f>IF(_xlfn.XLOOKUP($D395,customers!$A:$A,customers!G:G," ",0) = 0, "N/A", _xlfn.XLOOKUP($D395,customers!$A:$A,customers!G:G," ",0))</f>
        <v>United States</v>
      </c>
      <c r="J395" t="str">
        <f>IF(_xlfn.XLOOKUP($D395,customers!$A:$A,customers!I:I," ",0) = 0, "N/A", _xlfn.XLOOKUP($D395,customers!$A:$A,customers!I:I," ",0))</f>
        <v>No</v>
      </c>
      <c r="K395" t="str">
        <f>_xlfn.XLOOKUP($E395,products!$A:$A,products!B:B,,0)</f>
        <v>Ara</v>
      </c>
      <c r="L395" t="str">
        <f>_xlfn.XLOOKUP($E395,products!$A:$A,products!C:C,,0)</f>
        <v>L</v>
      </c>
      <c r="M395">
        <f>_xlfn.XLOOKUP($E395,products!$A:$A,products!D:D,,0)</f>
        <v>0.2</v>
      </c>
      <c r="N395">
        <f>_xlfn.XLOOKUP($E395,products!$A:$A,products!E:E,,0)</f>
        <v>3.8849999999999998</v>
      </c>
      <c r="O395">
        <f>_xlfn.XLOOKUP($E395,products!$A:$A,products!G:G,,0)</f>
        <v>0.34964999999999996</v>
      </c>
      <c r="P395">
        <f t="shared" si="6"/>
        <v>3.8849999999999998</v>
      </c>
    </row>
    <row r="396" spans="1:16" x14ac:dyDescent="0.35">
      <c r="A396" s="2" t="s">
        <v>2710</v>
      </c>
      <c r="B396" s="2">
        <v>1</v>
      </c>
      <c r="C396" s="5">
        <v>44083</v>
      </c>
      <c r="D396" s="2" t="s">
        <v>2711</v>
      </c>
      <c r="E396" t="s">
        <v>6142</v>
      </c>
      <c r="F396" s="2">
        <v>4</v>
      </c>
      <c r="G396" t="str">
        <f>IF(_xlfn.XLOOKUP($D396,customers!$A:$A,customers!B:B," ",0) = 0, "N/A", _xlfn.XLOOKUP($D396,customers!$A:$A,customers!B:B," ",0))</f>
        <v>Randal Longfield</v>
      </c>
      <c r="H396" t="str">
        <f>IF(_xlfn.XLOOKUP($D396,customers!$A:$A,customers!F:F," ",0) = 0, "N/A", _xlfn.XLOOKUP($D396,customers!$A:$A,customers!F:F," ",0))</f>
        <v>Minneapolis</v>
      </c>
      <c r="I396" t="str">
        <f>IF(_xlfn.XLOOKUP($D396,customers!$A:$A,customers!G:G," ",0) = 0, "N/A", _xlfn.XLOOKUP($D396,customers!$A:$A,customers!G:G," ",0))</f>
        <v>United States</v>
      </c>
      <c r="J396" t="str">
        <f>IF(_xlfn.XLOOKUP($D396,customers!$A:$A,customers!I:I," ",0) = 0, "N/A", _xlfn.XLOOKUP($D396,customers!$A:$A,customers!I:I," ",0))</f>
        <v>No</v>
      </c>
      <c r="K396" t="str">
        <f>_xlfn.XLOOKUP($E396,products!$A:$A,products!B:B,,0)</f>
        <v>Rob</v>
      </c>
      <c r="L396" t="str">
        <f>_xlfn.XLOOKUP($E396,products!$A:$A,products!C:C,,0)</f>
        <v>L</v>
      </c>
      <c r="M396">
        <f>_xlfn.XLOOKUP($E396,products!$A:$A,products!D:D,,0)</f>
        <v>2.5</v>
      </c>
      <c r="N396">
        <f>_xlfn.XLOOKUP($E396,products!$A:$A,products!E:E,,0)</f>
        <v>27.484999999999996</v>
      </c>
      <c r="O396">
        <f>_xlfn.XLOOKUP($E396,products!$A:$A,products!G:G,,0)</f>
        <v>1.6490999999999998</v>
      </c>
      <c r="P396">
        <f t="shared" si="6"/>
        <v>109.93999999999998</v>
      </c>
    </row>
    <row r="397" spans="1:16" x14ac:dyDescent="0.35">
      <c r="A397" s="2" t="s">
        <v>2716</v>
      </c>
      <c r="B397" s="2">
        <v>1</v>
      </c>
      <c r="C397" s="5">
        <v>44465</v>
      </c>
      <c r="D397" s="2" t="s">
        <v>2717</v>
      </c>
      <c r="E397" t="s">
        <v>6169</v>
      </c>
      <c r="F397" s="2">
        <v>6</v>
      </c>
      <c r="G397" t="str">
        <f>IF(_xlfn.XLOOKUP($D397,customers!$A:$A,customers!B:B," ",0) = 0, "N/A", _xlfn.XLOOKUP($D397,customers!$A:$A,customers!B:B," ",0))</f>
        <v>Gregorius Kislingbury</v>
      </c>
      <c r="H397" t="str">
        <f>IF(_xlfn.XLOOKUP($D397,customers!$A:$A,customers!F:F," ",0) = 0, "N/A", _xlfn.XLOOKUP($D397,customers!$A:$A,customers!F:F," ",0))</f>
        <v>Washington</v>
      </c>
      <c r="I397" t="str">
        <f>IF(_xlfn.XLOOKUP($D397,customers!$A:$A,customers!G:G," ",0) = 0, "N/A", _xlfn.XLOOKUP($D397,customers!$A:$A,customers!G:G," ",0))</f>
        <v>United States</v>
      </c>
      <c r="J397" t="str">
        <f>IF(_xlfn.XLOOKUP($D397,customers!$A:$A,customers!I:I," ",0) = 0, "N/A", _xlfn.XLOOKUP($D397,customers!$A:$A,customers!I:I," ",0))</f>
        <v>Yes</v>
      </c>
      <c r="K397" t="str">
        <f>_xlfn.XLOOKUP($E397,products!$A:$A,products!B:B,,0)</f>
        <v>Lib</v>
      </c>
      <c r="L397" t="str">
        <f>_xlfn.XLOOKUP($E397,products!$A:$A,products!C:C,,0)</f>
        <v>D</v>
      </c>
      <c r="M397">
        <f>_xlfn.XLOOKUP($E397,products!$A:$A,products!D:D,,0)</f>
        <v>0.5</v>
      </c>
      <c r="N397">
        <f>_xlfn.XLOOKUP($E397,products!$A:$A,products!E:E,,0)</f>
        <v>7.77</v>
      </c>
      <c r="O397">
        <f>_xlfn.XLOOKUP($E397,products!$A:$A,products!G:G,,0)</f>
        <v>1.0101</v>
      </c>
      <c r="P397">
        <f t="shared" si="6"/>
        <v>46.62</v>
      </c>
    </row>
    <row r="398" spans="1:16" x14ac:dyDescent="0.35">
      <c r="A398" s="2" t="s">
        <v>2721</v>
      </c>
      <c r="B398" s="2">
        <v>1</v>
      </c>
      <c r="C398" s="5">
        <v>44140</v>
      </c>
      <c r="D398" s="2" t="s">
        <v>2722</v>
      </c>
      <c r="E398" t="s">
        <v>6180</v>
      </c>
      <c r="F398" s="2">
        <v>5</v>
      </c>
      <c r="G398" t="str">
        <f>IF(_xlfn.XLOOKUP($D398,customers!$A:$A,customers!B:B," ",0) = 0, "N/A", _xlfn.XLOOKUP($D398,customers!$A:$A,customers!B:B," ",0))</f>
        <v>Xenos Gibbons</v>
      </c>
      <c r="H398" t="str">
        <f>IF(_xlfn.XLOOKUP($D398,customers!$A:$A,customers!F:F," ",0) = 0, "N/A", _xlfn.XLOOKUP($D398,customers!$A:$A,customers!F:F," ",0))</f>
        <v>San Bernardino</v>
      </c>
      <c r="I398" t="str">
        <f>IF(_xlfn.XLOOKUP($D398,customers!$A:$A,customers!G:G," ",0) = 0, "N/A", _xlfn.XLOOKUP($D398,customers!$A:$A,customers!G:G," ",0))</f>
        <v>United States</v>
      </c>
      <c r="J398" t="str">
        <f>IF(_xlfn.XLOOKUP($D398,customers!$A:$A,customers!I:I," ",0) = 0, "N/A", _xlfn.XLOOKUP($D398,customers!$A:$A,customers!I:I," ",0))</f>
        <v>No</v>
      </c>
      <c r="K398" t="str">
        <f>_xlfn.XLOOKUP($E398,products!$A:$A,products!B:B,,0)</f>
        <v>Ara</v>
      </c>
      <c r="L398" t="str">
        <f>_xlfn.XLOOKUP($E398,products!$A:$A,products!C:C,,0)</f>
        <v>L</v>
      </c>
      <c r="M398">
        <f>_xlfn.XLOOKUP($E398,products!$A:$A,products!D:D,,0)</f>
        <v>0.5</v>
      </c>
      <c r="N398">
        <f>_xlfn.XLOOKUP($E398,products!$A:$A,products!E:E,,0)</f>
        <v>7.77</v>
      </c>
      <c r="O398">
        <f>_xlfn.XLOOKUP($E398,products!$A:$A,products!G:G,,0)</f>
        <v>0.69929999999999992</v>
      </c>
      <c r="P398">
        <f t="shared" si="6"/>
        <v>38.849999999999994</v>
      </c>
    </row>
    <row r="399" spans="1:16" x14ac:dyDescent="0.35">
      <c r="A399" s="2" t="s">
        <v>2727</v>
      </c>
      <c r="B399" s="2">
        <v>1</v>
      </c>
      <c r="C399" s="5">
        <v>43720</v>
      </c>
      <c r="D399" s="2" t="s">
        <v>2728</v>
      </c>
      <c r="E399" t="s">
        <v>6169</v>
      </c>
      <c r="F399" s="2">
        <v>4</v>
      </c>
      <c r="G399" t="str">
        <f>IF(_xlfn.XLOOKUP($D399,customers!$A:$A,customers!B:B," ",0) = 0, "N/A", _xlfn.XLOOKUP($D399,customers!$A:$A,customers!B:B," ",0))</f>
        <v>Fleur Parres</v>
      </c>
      <c r="H399" t="str">
        <f>IF(_xlfn.XLOOKUP($D399,customers!$A:$A,customers!F:F," ",0) = 0, "N/A", _xlfn.XLOOKUP($D399,customers!$A:$A,customers!F:F," ",0))</f>
        <v>Rochester</v>
      </c>
      <c r="I399" t="str">
        <f>IF(_xlfn.XLOOKUP($D399,customers!$A:$A,customers!G:G," ",0) = 0, "N/A", _xlfn.XLOOKUP($D399,customers!$A:$A,customers!G:G," ",0))</f>
        <v>United States</v>
      </c>
      <c r="J399" t="str">
        <f>IF(_xlfn.XLOOKUP($D399,customers!$A:$A,customers!I:I," ",0) = 0, "N/A", _xlfn.XLOOKUP($D399,customers!$A:$A,customers!I:I," ",0))</f>
        <v>Yes</v>
      </c>
      <c r="K399" t="str">
        <f>_xlfn.XLOOKUP($E399,products!$A:$A,products!B:B,,0)</f>
        <v>Lib</v>
      </c>
      <c r="L399" t="str">
        <f>_xlfn.XLOOKUP($E399,products!$A:$A,products!C:C,,0)</f>
        <v>D</v>
      </c>
      <c r="M399">
        <f>_xlfn.XLOOKUP($E399,products!$A:$A,products!D:D,,0)</f>
        <v>0.5</v>
      </c>
      <c r="N399">
        <f>_xlfn.XLOOKUP($E399,products!$A:$A,products!E:E,,0)</f>
        <v>7.77</v>
      </c>
      <c r="O399">
        <f>_xlfn.XLOOKUP($E399,products!$A:$A,products!G:G,,0)</f>
        <v>1.0101</v>
      </c>
      <c r="P399">
        <f t="shared" si="6"/>
        <v>31.08</v>
      </c>
    </row>
    <row r="400" spans="1:16" x14ac:dyDescent="0.35">
      <c r="A400" s="2" t="s">
        <v>2733</v>
      </c>
      <c r="B400" s="2">
        <v>1</v>
      </c>
      <c r="C400" s="5">
        <v>43677</v>
      </c>
      <c r="D400" s="2" t="s">
        <v>2734</v>
      </c>
      <c r="E400" t="s">
        <v>6154</v>
      </c>
      <c r="F400" s="2">
        <v>6</v>
      </c>
      <c r="G400" t="str">
        <f>IF(_xlfn.XLOOKUP($D400,customers!$A:$A,customers!B:B," ",0) = 0, "N/A", _xlfn.XLOOKUP($D400,customers!$A:$A,customers!B:B," ",0))</f>
        <v>Gran Sibray</v>
      </c>
      <c r="H400" t="str">
        <f>IF(_xlfn.XLOOKUP($D400,customers!$A:$A,customers!F:F," ",0) = 0, "N/A", _xlfn.XLOOKUP($D400,customers!$A:$A,customers!F:F," ",0))</f>
        <v>Vancouver</v>
      </c>
      <c r="I400" t="str">
        <f>IF(_xlfn.XLOOKUP($D400,customers!$A:$A,customers!G:G," ",0) = 0, "N/A", _xlfn.XLOOKUP($D400,customers!$A:$A,customers!G:G," ",0))</f>
        <v>United States</v>
      </c>
      <c r="J400" t="str">
        <f>IF(_xlfn.XLOOKUP($D400,customers!$A:$A,customers!I:I," ",0) = 0, "N/A", _xlfn.XLOOKUP($D400,customers!$A:$A,customers!I:I," ",0))</f>
        <v>Yes</v>
      </c>
      <c r="K400" t="str">
        <f>_xlfn.XLOOKUP($E400,products!$A:$A,products!B:B,,0)</f>
        <v>Ara</v>
      </c>
      <c r="L400" t="str">
        <f>_xlfn.XLOOKUP($E400,products!$A:$A,products!C:C,,0)</f>
        <v>D</v>
      </c>
      <c r="M400">
        <f>_xlfn.XLOOKUP($E400,products!$A:$A,products!D:D,,0)</f>
        <v>0.2</v>
      </c>
      <c r="N400">
        <f>_xlfn.XLOOKUP($E400,products!$A:$A,products!E:E,,0)</f>
        <v>2.9849999999999999</v>
      </c>
      <c r="O400">
        <f>_xlfn.XLOOKUP($E400,products!$A:$A,products!G:G,,0)</f>
        <v>0.26865</v>
      </c>
      <c r="P400">
        <f t="shared" si="6"/>
        <v>17.91</v>
      </c>
    </row>
    <row r="401" spans="1:16" x14ac:dyDescent="0.35">
      <c r="A401" s="2" t="s">
        <v>2739</v>
      </c>
      <c r="B401" s="2">
        <v>1</v>
      </c>
      <c r="C401" s="5">
        <v>43539</v>
      </c>
      <c r="D401" s="2" t="s">
        <v>2740</v>
      </c>
      <c r="E401" t="s">
        <v>6185</v>
      </c>
      <c r="F401" s="2">
        <v>6</v>
      </c>
      <c r="G401" t="str">
        <f>IF(_xlfn.XLOOKUP($D401,customers!$A:$A,customers!B:B," ",0) = 0, "N/A", _xlfn.XLOOKUP($D401,customers!$A:$A,customers!B:B," ",0))</f>
        <v>Ingelbert Hotchkin</v>
      </c>
      <c r="H401" t="str">
        <f>IF(_xlfn.XLOOKUP($D401,customers!$A:$A,customers!F:F," ",0) = 0, "N/A", _xlfn.XLOOKUP($D401,customers!$A:$A,customers!F:F," ",0))</f>
        <v>Preston</v>
      </c>
      <c r="I401" t="str">
        <f>IF(_xlfn.XLOOKUP($D401,customers!$A:$A,customers!G:G," ",0) = 0, "N/A", _xlfn.XLOOKUP($D401,customers!$A:$A,customers!G:G," ",0))</f>
        <v>United Kingdom</v>
      </c>
      <c r="J401" t="str">
        <f>IF(_xlfn.XLOOKUP($D401,customers!$A:$A,customers!I:I," ",0) = 0, "N/A", _xlfn.XLOOKUP($D401,customers!$A:$A,customers!I:I," ",0))</f>
        <v>No</v>
      </c>
      <c r="K401" t="str">
        <f>_xlfn.XLOOKUP($E401,products!$A:$A,products!B:B,,0)</f>
        <v>Exc</v>
      </c>
      <c r="L401" t="str">
        <f>_xlfn.XLOOKUP($E401,products!$A:$A,products!C:C,,0)</f>
        <v>D</v>
      </c>
      <c r="M401">
        <f>_xlfn.XLOOKUP($E401,products!$A:$A,products!D:D,,0)</f>
        <v>2.5</v>
      </c>
      <c r="N401">
        <f>_xlfn.XLOOKUP($E401,products!$A:$A,products!E:E,,0)</f>
        <v>27.945</v>
      </c>
      <c r="O401">
        <f>_xlfn.XLOOKUP($E401,products!$A:$A,products!G:G,,0)</f>
        <v>3.07395</v>
      </c>
      <c r="P401">
        <f t="shared" si="6"/>
        <v>167.67000000000002</v>
      </c>
    </row>
    <row r="402" spans="1:16" x14ac:dyDescent="0.35">
      <c r="A402" s="2" t="s">
        <v>2745</v>
      </c>
      <c r="B402" s="2">
        <v>1</v>
      </c>
      <c r="C402" s="5">
        <v>44332</v>
      </c>
      <c r="D402" s="2" t="s">
        <v>2746</v>
      </c>
      <c r="E402" t="s">
        <v>6170</v>
      </c>
      <c r="F402" s="2">
        <v>4</v>
      </c>
      <c r="G402" t="str">
        <f>IF(_xlfn.XLOOKUP($D402,customers!$A:$A,customers!B:B," ",0) = 0, "N/A", _xlfn.XLOOKUP($D402,customers!$A:$A,customers!B:B," ",0))</f>
        <v>Neely Broadberrie</v>
      </c>
      <c r="H402" t="str">
        <f>IF(_xlfn.XLOOKUP($D402,customers!$A:$A,customers!F:F," ",0) = 0, "N/A", _xlfn.XLOOKUP($D402,customers!$A:$A,customers!F:F," ",0))</f>
        <v>Washington</v>
      </c>
      <c r="I402" t="str">
        <f>IF(_xlfn.XLOOKUP($D402,customers!$A:$A,customers!G:G," ",0) = 0, "N/A", _xlfn.XLOOKUP($D402,customers!$A:$A,customers!G:G," ",0))</f>
        <v>United States</v>
      </c>
      <c r="J402" t="str">
        <f>IF(_xlfn.XLOOKUP($D402,customers!$A:$A,customers!I:I," ",0) = 0, "N/A", _xlfn.XLOOKUP($D402,customers!$A:$A,customers!I:I," ",0))</f>
        <v>No</v>
      </c>
      <c r="K402" t="str">
        <f>_xlfn.XLOOKUP($E402,products!$A:$A,products!B:B,,0)</f>
        <v>Lib</v>
      </c>
      <c r="L402" t="str">
        <f>_xlfn.XLOOKUP($E402,products!$A:$A,products!C:C,,0)</f>
        <v>L</v>
      </c>
      <c r="M402">
        <f>_xlfn.XLOOKUP($E402,products!$A:$A,products!D:D,,0)</f>
        <v>1</v>
      </c>
      <c r="N402">
        <f>_xlfn.XLOOKUP($E402,products!$A:$A,products!E:E,,0)</f>
        <v>15.85</v>
      </c>
      <c r="O402">
        <f>_xlfn.XLOOKUP($E402,products!$A:$A,products!G:G,,0)</f>
        <v>2.0605000000000002</v>
      </c>
      <c r="P402">
        <f t="shared" si="6"/>
        <v>63.4</v>
      </c>
    </row>
    <row r="403" spans="1:16" x14ac:dyDescent="0.35">
      <c r="A403" s="2" t="s">
        <v>2751</v>
      </c>
      <c r="B403" s="2">
        <v>1</v>
      </c>
      <c r="C403" s="5">
        <v>43591</v>
      </c>
      <c r="D403" s="2" t="s">
        <v>2752</v>
      </c>
      <c r="E403" t="s">
        <v>6159</v>
      </c>
      <c r="F403" s="2">
        <v>2</v>
      </c>
      <c r="G403" t="str">
        <f>IF(_xlfn.XLOOKUP($D403,customers!$A:$A,customers!B:B," ",0) = 0, "N/A", _xlfn.XLOOKUP($D403,customers!$A:$A,customers!B:B," ",0))</f>
        <v>Rutger Pithcock</v>
      </c>
      <c r="H403" t="str">
        <f>IF(_xlfn.XLOOKUP($D403,customers!$A:$A,customers!F:F," ",0) = 0, "N/A", _xlfn.XLOOKUP($D403,customers!$A:$A,customers!F:F," ",0))</f>
        <v>Knoxville</v>
      </c>
      <c r="I403" t="str">
        <f>IF(_xlfn.XLOOKUP($D403,customers!$A:$A,customers!G:G," ",0) = 0, "N/A", _xlfn.XLOOKUP($D403,customers!$A:$A,customers!G:G," ",0))</f>
        <v>United States</v>
      </c>
      <c r="J403" t="str">
        <f>IF(_xlfn.XLOOKUP($D403,customers!$A:$A,customers!I:I," ",0) = 0, "N/A", _xlfn.XLOOKUP($D403,customers!$A:$A,customers!I:I," ",0))</f>
        <v>Yes</v>
      </c>
      <c r="K403" t="str">
        <f>_xlfn.XLOOKUP($E403,products!$A:$A,products!B:B,,0)</f>
        <v>Lib</v>
      </c>
      <c r="L403" t="str">
        <f>_xlfn.XLOOKUP($E403,products!$A:$A,products!C:C,,0)</f>
        <v>M</v>
      </c>
      <c r="M403">
        <f>_xlfn.XLOOKUP($E403,products!$A:$A,products!D:D,,0)</f>
        <v>0.2</v>
      </c>
      <c r="N403">
        <f>_xlfn.XLOOKUP($E403,products!$A:$A,products!E:E,,0)</f>
        <v>4.3650000000000002</v>
      </c>
      <c r="O403">
        <f>_xlfn.XLOOKUP($E403,products!$A:$A,products!G:G,,0)</f>
        <v>0.56745000000000001</v>
      </c>
      <c r="P403">
        <f t="shared" si="6"/>
        <v>8.73</v>
      </c>
    </row>
    <row r="404" spans="1:16" x14ac:dyDescent="0.35">
      <c r="A404" s="2" t="s">
        <v>2757</v>
      </c>
      <c r="B404" s="2">
        <v>1</v>
      </c>
      <c r="C404" s="5">
        <v>43502</v>
      </c>
      <c r="D404" s="2" t="s">
        <v>2758</v>
      </c>
      <c r="E404" t="s">
        <v>6177</v>
      </c>
      <c r="F404" s="2">
        <v>3</v>
      </c>
      <c r="G404" t="str">
        <f>IF(_xlfn.XLOOKUP($D404,customers!$A:$A,customers!B:B," ",0) = 0, "N/A", _xlfn.XLOOKUP($D404,customers!$A:$A,customers!B:B," ",0))</f>
        <v>Gale Croysdale</v>
      </c>
      <c r="H404" t="str">
        <f>IF(_xlfn.XLOOKUP($D404,customers!$A:$A,customers!F:F," ",0) = 0, "N/A", _xlfn.XLOOKUP($D404,customers!$A:$A,customers!F:F," ",0))</f>
        <v>Charleston</v>
      </c>
      <c r="I404" t="str">
        <f>IF(_xlfn.XLOOKUP($D404,customers!$A:$A,customers!G:G," ",0) = 0, "N/A", _xlfn.XLOOKUP($D404,customers!$A:$A,customers!G:G," ",0))</f>
        <v>United States</v>
      </c>
      <c r="J404" t="str">
        <f>IF(_xlfn.XLOOKUP($D404,customers!$A:$A,customers!I:I," ",0) = 0, "N/A", _xlfn.XLOOKUP($D404,customers!$A:$A,customers!I:I," ",0))</f>
        <v>Yes</v>
      </c>
      <c r="K404" t="str">
        <f>_xlfn.XLOOKUP($E404,products!$A:$A,products!B:B,,0)</f>
        <v>Rob</v>
      </c>
      <c r="L404" t="str">
        <f>_xlfn.XLOOKUP($E404,products!$A:$A,products!C:C,,0)</f>
        <v>D</v>
      </c>
      <c r="M404">
        <f>_xlfn.XLOOKUP($E404,products!$A:$A,products!D:D,,0)</f>
        <v>1</v>
      </c>
      <c r="N404">
        <f>_xlfn.XLOOKUP($E404,products!$A:$A,products!E:E,,0)</f>
        <v>8.9499999999999993</v>
      </c>
      <c r="O404">
        <f>_xlfn.XLOOKUP($E404,products!$A:$A,products!G:G,,0)</f>
        <v>0.53699999999999992</v>
      </c>
      <c r="P404">
        <f t="shared" si="6"/>
        <v>26.849999999999998</v>
      </c>
    </row>
    <row r="405" spans="1:16" x14ac:dyDescent="0.35">
      <c r="A405" s="2" t="s">
        <v>2763</v>
      </c>
      <c r="B405" s="2">
        <v>1</v>
      </c>
      <c r="C405" s="5">
        <v>44295</v>
      </c>
      <c r="D405" s="2" t="s">
        <v>2764</v>
      </c>
      <c r="E405" t="s">
        <v>6145</v>
      </c>
      <c r="F405" s="2">
        <v>2</v>
      </c>
      <c r="G405" t="str">
        <f>IF(_xlfn.XLOOKUP($D405,customers!$A:$A,customers!B:B," ",0) = 0, "N/A", _xlfn.XLOOKUP($D405,customers!$A:$A,customers!B:B," ",0))</f>
        <v>Benedetto Gozzett</v>
      </c>
      <c r="H405" t="str">
        <f>IF(_xlfn.XLOOKUP($D405,customers!$A:$A,customers!F:F," ",0) = 0, "N/A", _xlfn.XLOOKUP($D405,customers!$A:$A,customers!F:F," ",0))</f>
        <v>Dallas</v>
      </c>
      <c r="I405" t="str">
        <f>IF(_xlfn.XLOOKUP($D405,customers!$A:$A,customers!G:G," ",0) = 0, "N/A", _xlfn.XLOOKUP($D405,customers!$A:$A,customers!G:G," ",0))</f>
        <v>United States</v>
      </c>
      <c r="J405" t="str">
        <f>IF(_xlfn.XLOOKUP($D405,customers!$A:$A,customers!I:I," ",0) = 0, "N/A", _xlfn.XLOOKUP($D405,customers!$A:$A,customers!I:I," ",0))</f>
        <v>No</v>
      </c>
      <c r="K405" t="str">
        <f>_xlfn.XLOOKUP($E405,products!$A:$A,products!B:B,,0)</f>
        <v>Lib</v>
      </c>
      <c r="L405" t="str">
        <f>_xlfn.XLOOKUP($E405,products!$A:$A,products!C:C,,0)</f>
        <v>L</v>
      </c>
      <c r="M405">
        <f>_xlfn.XLOOKUP($E405,products!$A:$A,products!D:D,,0)</f>
        <v>0.2</v>
      </c>
      <c r="N405">
        <f>_xlfn.XLOOKUP($E405,products!$A:$A,products!E:E,,0)</f>
        <v>4.7549999999999999</v>
      </c>
      <c r="O405">
        <f>_xlfn.XLOOKUP($E405,products!$A:$A,products!G:G,,0)</f>
        <v>0.61814999999999998</v>
      </c>
      <c r="P405">
        <f t="shared" si="6"/>
        <v>9.51</v>
      </c>
    </row>
    <row r="406" spans="1:16" x14ac:dyDescent="0.35">
      <c r="A406" s="2" t="s">
        <v>2769</v>
      </c>
      <c r="B406" s="2">
        <v>1</v>
      </c>
      <c r="C406" s="5">
        <v>43971</v>
      </c>
      <c r="D406" s="2" t="s">
        <v>2770</v>
      </c>
      <c r="E406" t="s">
        <v>6147</v>
      </c>
      <c r="F406" s="2">
        <v>4</v>
      </c>
      <c r="G406" t="str">
        <f>IF(_xlfn.XLOOKUP($D406,customers!$A:$A,customers!B:B," ",0) = 0, "N/A", _xlfn.XLOOKUP($D406,customers!$A:$A,customers!B:B," ",0))</f>
        <v>Tania Craggs</v>
      </c>
      <c r="H406" t="str">
        <f>IF(_xlfn.XLOOKUP($D406,customers!$A:$A,customers!F:F," ",0) = 0, "N/A", _xlfn.XLOOKUP($D406,customers!$A:$A,customers!F:F," ",0))</f>
        <v>Whitegate</v>
      </c>
      <c r="I406" t="str">
        <f>IF(_xlfn.XLOOKUP($D406,customers!$A:$A,customers!G:G," ",0) = 0, "N/A", _xlfn.XLOOKUP($D406,customers!$A:$A,customers!G:G," ",0))</f>
        <v>Ireland</v>
      </c>
      <c r="J406" t="str">
        <f>IF(_xlfn.XLOOKUP($D406,customers!$A:$A,customers!I:I," ",0) = 0, "N/A", _xlfn.XLOOKUP($D406,customers!$A:$A,customers!I:I," ",0))</f>
        <v>No</v>
      </c>
      <c r="K406" t="str">
        <f>_xlfn.XLOOKUP($E406,products!$A:$A,products!B:B,,0)</f>
        <v>Ara</v>
      </c>
      <c r="L406" t="str">
        <f>_xlfn.XLOOKUP($E406,products!$A:$A,products!C:C,,0)</f>
        <v>D</v>
      </c>
      <c r="M406">
        <f>_xlfn.XLOOKUP($E406,products!$A:$A,products!D:D,,0)</f>
        <v>1</v>
      </c>
      <c r="N406">
        <f>_xlfn.XLOOKUP($E406,products!$A:$A,products!E:E,,0)</f>
        <v>9.9499999999999993</v>
      </c>
      <c r="O406">
        <f>_xlfn.XLOOKUP($E406,products!$A:$A,products!G:G,,0)</f>
        <v>0.89549999999999985</v>
      </c>
      <c r="P406">
        <f t="shared" si="6"/>
        <v>39.799999999999997</v>
      </c>
    </row>
    <row r="407" spans="1:16" x14ac:dyDescent="0.35">
      <c r="A407" s="2" t="s">
        <v>2775</v>
      </c>
      <c r="B407" s="2">
        <v>1</v>
      </c>
      <c r="C407" s="5">
        <v>44167</v>
      </c>
      <c r="D407" s="2" t="s">
        <v>2776</v>
      </c>
      <c r="E407" t="s">
        <v>6139</v>
      </c>
      <c r="F407" s="2">
        <v>3</v>
      </c>
      <c r="G407" t="str">
        <f>IF(_xlfn.XLOOKUP($D407,customers!$A:$A,customers!B:B," ",0) = 0, "N/A", _xlfn.XLOOKUP($D407,customers!$A:$A,customers!B:B," ",0))</f>
        <v>Leonie Cullrford</v>
      </c>
      <c r="H407" t="str">
        <f>IF(_xlfn.XLOOKUP($D407,customers!$A:$A,customers!F:F," ",0) = 0, "N/A", _xlfn.XLOOKUP($D407,customers!$A:$A,customers!F:F," ",0))</f>
        <v>Chico</v>
      </c>
      <c r="I407" t="str">
        <f>IF(_xlfn.XLOOKUP($D407,customers!$A:$A,customers!G:G," ",0) = 0, "N/A", _xlfn.XLOOKUP($D407,customers!$A:$A,customers!G:G," ",0))</f>
        <v>United States</v>
      </c>
      <c r="J407" t="str">
        <f>IF(_xlfn.XLOOKUP($D407,customers!$A:$A,customers!I:I," ",0) = 0, "N/A", _xlfn.XLOOKUP($D407,customers!$A:$A,customers!I:I," ",0))</f>
        <v>Yes</v>
      </c>
      <c r="K407" t="str">
        <f>_xlfn.XLOOKUP($E407,products!$A:$A,products!B:B,,0)</f>
        <v>Exc</v>
      </c>
      <c r="L407" t="str">
        <f>_xlfn.XLOOKUP($E407,products!$A:$A,products!C:C,,0)</f>
        <v>M</v>
      </c>
      <c r="M407">
        <f>_xlfn.XLOOKUP($E407,products!$A:$A,products!D:D,,0)</f>
        <v>0.5</v>
      </c>
      <c r="N407">
        <f>_xlfn.XLOOKUP($E407,products!$A:$A,products!E:E,,0)</f>
        <v>8.25</v>
      </c>
      <c r="O407">
        <f>_xlfn.XLOOKUP($E407,products!$A:$A,products!G:G,,0)</f>
        <v>0.90749999999999997</v>
      </c>
      <c r="P407">
        <f t="shared" si="6"/>
        <v>24.75</v>
      </c>
    </row>
    <row r="408" spans="1:16" x14ac:dyDescent="0.35">
      <c r="A408" s="2" t="s">
        <v>2781</v>
      </c>
      <c r="B408" s="2">
        <v>1</v>
      </c>
      <c r="C408" s="5">
        <v>44416</v>
      </c>
      <c r="D408" s="2" t="s">
        <v>2782</v>
      </c>
      <c r="E408" t="s">
        <v>6141</v>
      </c>
      <c r="F408" s="2">
        <v>5</v>
      </c>
      <c r="G408" t="str">
        <f>IF(_xlfn.XLOOKUP($D408,customers!$A:$A,customers!B:B," ",0) = 0, "N/A", _xlfn.XLOOKUP($D408,customers!$A:$A,customers!B:B," ",0))</f>
        <v>Auguste Rizon</v>
      </c>
      <c r="H408" t="str">
        <f>IF(_xlfn.XLOOKUP($D408,customers!$A:$A,customers!F:F," ",0) = 0, "N/A", _xlfn.XLOOKUP($D408,customers!$A:$A,customers!F:F," ",0))</f>
        <v>Little Rock</v>
      </c>
      <c r="I408" t="str">
        <f>IF(_xlfn.XLOOKUP($D408,customers!$A:$A,customers!G:G," ",0) = 0, "N/A", _xlfn.XLOOKUP($D408,customers!$A:$A,customers!G:G," ",0))</f>
        <v>United States</v>
      </c>
      <c r="J408" t="str">
        <f>IF(_xlfn.XLOOKUP($D408,customers!$A:$A,customers!I:I," ",0) = 0, "N/A", _xlfn.XLOOKUP($D408,customers!$A:$A,customers!I:I," ",0))</f>
        <v>Yes</v>
      </c>
      <c r="K408" t="str">
        <f>_xlfn.XLOOKUP($E408,products!$A:$A,products!B:B,,0)</f>
        <v>Exc</v>
      </c>
      <c r="L408" t="str">
        <f>_xlfn.XLOOKUP($E408,products!$A:$A,products!C:C,,0)</f>
        <v>M</v>
      </c>
      <c r="M408">
        <f>_xlfn.XLOOKUP($E408,products!$A:$A,products!D:D,,0)</f>
        <v>1</v>
      </c>
      <c r="N408">
        <f>_xlfn.XLOOKUP($E408,products!$A:$A,products!E:E,,0)</f>
        <v>13.75</v>
      </c>
      <c r="O408">
        <f>_xlfn.XLOOKUP($E408,products!$A:$A,products!G:G,,0)</f>
        <v>1.5125</v>
      </c>
      <c r="P408">
        <f t="shared" si="6"/>
        <v>68.75</v>
      </c>
    </row>
    <row r="409" spans="1:16" x14ac:dyDescent="0.35">
      <c r="A409" s="2" t="s">
        <v>2787</v>
      </c>
      <c r="B409" s="2">
        <v>1</v>
      </c>
      <c r="C409" s="5">
        <v>44595</v>
      </c>
      <c r="D409" s="2" t="s">
        <v>2788</v>
      </c>
      <c r="E409" t="s">
        <v>6139</v>
      </c>
      <c r="F409" s="2">
        <v>6</v>
      </c>
      <c r="G409" t="str">
        <f>IF(_xlfn.XLOOKUP($D409,customers!$A:$A,customers!B:B," ",0) = 0, "N/A", _xlfn.XLOOKUP($D409,customers!$A:$A,customers!B:B," ",0))</f>
        <v>Lorin Guerrazzi</v>
      </c>
      <c r="H409" t="str">
        <f>IF(_xlfn.XLOOKUP($D409,customers!$A:$A,customers!F:F," ",0) = 0, "N/A", _xlfn.XLOOKUP($D409,customers!$A:$A,customers!F:F," ",0))</f>
        <v>Balrothery</v>
      </c>
      <c r="I409" t="str">
        <f>IF(_xlfn.XLOOKUP($D409,customers!$A:$A,customers!G:G," ",0) = 0, "N/A", _xlfn.XLOOKUP($D409,customers!$A:$A,customers!G:G," ",0))</f>
        <v>Ireland</v>
      </c>
      <c r="J409" t="str">
        <f>IF(_xlfn.XLOOKUP($D409,customers!$A:$A,customers!I:I," ",0) = 0, "N/A", _xlfn.XLOOKUP($D409,customers!$A:$A,customers!I:I," ",0))</f>
        <v>No</v>
      </c>
      <c r="K409" t="str">
        <f>_xlfn.XLOOKUP($E409,products!$A:$A,products!B:B,,0)</f>
        <v>Exc</v>
      </c>
      <c r="L409" t="str">
        <f>_xlfn.XLOOKUP($E409,products!$A:$A,products!C:C,,0)</f>
        <v>M</v>
      </c>
      <c r="M409">
        <f>_xlfn.XLOOKUP($E409,products!$A:$A,products!D:D,,0)</f>
        <v>0.5</v>
      </c>
      <c r="N409">
        <f>_xlfn.XLOOKUP($E409,products!$A:$A,products!E:E,,0)</f>
        <v>8.25</v>
      </c>
      <c r="O409">
        <f>_xlfn.XLOOKUP($E409,products!$A:$A,products!G:G,,0)</f>
        <v>0.90749999999999997</v>
      </c>
      <c r="P409">
        <f t="shared" si="6"/>
        <v>49.5</v>
      </c>
    </row>
    <row r="410" spans="1:16" x14ac:dyDescent="0.35">
      <c r="A410" s="2" t="s">
        <v>2792</v>
      </c>
      <c r="B410" s="2">
        <v>1</v>
      </c>
      <c r="C410" s="5">
        <v>44659</v>
      </c>
      <c r="D410" s="2" t="s">
        <v>2793</v>
      </c>
      <c r="E410" t="s">
        <v>6175</v>
      </c>
      <c r="F410" s="2">
        <v>2</v>
      </c>
      <c r="G410" t="str">
        <f>IF(_xlfn.XLOOKUP($D410,customers!$A:$A,customers!B:B," ",0) = 0, "N/A", _xlfn.XLOOKUP($D410,customers!$A:$A,customers!B:B," ",0))</f>
        <v>Felice Miell</v>
      </c>
      <c r="H410" t="str">
        <f>IF(_xlfn.XLOOKUP($D410,customers!$A:$A,customers!F:F," ",0) = 0, "N/A", _xlfn.XLOOKUP($D410,customers!$A:$A,customers!F:F," ",0))</f>
        <v>New Brunswick</v>
      </c>
      <c r="I410" t="str">
        <f>IF(_xlfn.XLOOKUP($D410,customers!$A:$A,customers!G:G," ",0) = 0, "N/A", _xlfn.XLOOKUP($D410,customers!$A:$A,customers!G:G," ",0))</f>
        <v>United States</v>
      </c>
      <c r="J410" t="str">
        <f>IF(_xlfn.XLOOKUP($D410,customers!$A:$A,customers!I:I," ",0) = 0, "N/A", _xlfn.XLOOKUP($D410,customers!$A:$A,customers!I:I," ",0))</f>
        <v>Yes</v>
      </c>
      <c r="K410" t="str">
        <f>_xlfn.XLOOKUP($E410,products!$A:$A,products!B:B,,0)</f>
        <v>Ara</v>
      </c>
      <c r="L410" t="str">
        <f>_xlfn.XLOOKUP($E410,products!$A:$A,products!C:C,,0)</f>
        <v>M</v>
      </c>
      <c r="M410">
        <f>_xlfn.XLOOKUP($E410,products!$A:$A,products!D:D,,0)</f>
        <v>2.5</v>
      </c>
      <c r="N410">
        <f>_xlfn.XLOOKUP($E410,products!$A:$A,products!E:E,,0)</f>
        <v>25.874999999999996</v>
      </c>
      <c r="O410">
        <f>_xlfn.XLOOKUP($E410,products!$A:$A,products!G:G,,0)</f>
        <v>2.3287499999999994</v>
      </c>
      <c r="P410">
        <f t="shared" si="6"/>
        <v>51.749999999999993</v>
      </c>
    </row>
    <row r="411" spans="1:16" x14ac:dyDescent="0.35">
      <c r="A411" s="2" t="s">
        <v>2798</v>
      </c>
      <c r="B411" s="2">
        <v>1</v>
      </c>
      <c r="C411" s="5">
        <v>44203</v>
      </c>
      <c r="D411" s="2" t="s">
        <v>2799</v>
      </c>
      <c r="E411" t="s">
        <v>6170</v>
      </c>
      <c r="F411" s="2">
        <v>3</v>
      </c>
      <c r="G411" t="str">
        <f>IF(_xlfn.XLOOKUP($D411,customers!$A:$A,customers!B:B," ",0) = 0, "N/A", _xlfn.XLOOKUP($D411,customers!$A:$A,customers!B:B," ",0))</f>
        <v>Hamish Skeech</v>
      </c>
      <c r="H411" t="str">
        <f>IF(_xlfn.XLOOKUP($D411,customers!$A:$A,customers!F:F," ",0) = 0, "N/A", _xlfn.XLOOKUP($D411,customers!$A:$A,customers!F:F," ",0))</f>
        <v>Valleymount</v>
      </c>
      <c r="I411" t="str">
        <f>IF(_xlfn.XLOOKUP($D411,customers!$A:$A,customers!G:G," ",0) = 0, "N/A", _xlfn.XLOOKUP($D411,customers!$A:$A,customers!G:G," ",0))</f>
        <v>Ireland</v>
      </c>
      <c r="J411" t="str">
        <f>IF(_xlfn.XLOOKUP($D411,customers!$A:$A,customers!I:I," ",0) = 0, "N/A", _xlfn.XLOOKUP($D411,customers!$A:$A,customers!I:I," ",0))</f>
        <v>Yes</v>
      </c>
      <c r="K411" t="str">
        <f>_xlfn.XLOOKUP($E411,products!$A:$A,products!B:B,,0)</f>
        <v>Lib</v>
      </c>
      <c r="L411" t="str">
        <f>_xlfn.XLOOKUP($E411,products!$A:$A,products!C:C,,0)</f>
        <v>L</v>
      </c>
      <c r="M411">
        <f>_xlfn.XLOOKUP($E411,products!$A:$A,products!D:D,,0)</f>
        <v>1</v>
      </c>
      <c r="N411">
        <f>_xlfn.XLOOKUP($E411,products!$A:$A,products!E:E,,0)</f>
        <v>15.85</v>
      </c>
      <c r="O411">
        <f>_xlfn.XLOOKUP($E411,products!$A:$A,products!G:G,,0)</f>
        <v>2.0605000000000002</v>
      </c>
      <c r="P411">
        <f t="shared" si="6"/>
        <v>47.55</v>
      </c>
    </row>
    <row r="412" spans="1:16" x14ac:dyDescent="0.35">
      <c r="A412" s="2" t="s">
        <v>2803</v>
      </c>
      <c r="B412" s="2">
        <v>1</v>
      </c>
      <c r="C412" s="5">
        <v>44441</v>
      </c>
      <c r="D412" s="2" t="s">
        <v>2804</v>
      </c>
      <c r="E412" t="s">
        <v>6167</v>
      </c>
      <c r="F412" s="2">
        <v>4</v>
      </c>
      <c r="G412" t="str">
        <f>IF(_xlfn.XLOOKUP($D412,customers!$A:$A,customers!B:B," ",0) = 0, "N/A", _xlfn.XLOOKUP($D412,customers!$A:$A,customers!B:B," ",0))</f>
        <v>Giordano Lorenzin</v>
      </c>
      <c r="H412" t="str">
        <f>IF(_xlfn.XLOOKUP($D412,customers!$A:$A,customers!F:F," ",0) = 0, "N/A", _xlfn.XLOOKUP($D412,customers!$A:$A,customers!F:F," ",0))</f>
        <v>San Francisco</v>
      </c>
      <c r="I412" t="str">
        <f>IF(_xlfn.XLOOKUP($D412,customers!$A:$A,customers!G:G," ",0) = 0, "N/A", _xlfn.XLOOKUP($D412,customers!$A:$A,customers!G:G," ",0))</f>
        <v>United States</v>
      </c>
      <c r="J412" t="str">
        <f>IF(_xlfn.XLOOKUP($D412,customers!$A:$A,customers!I:I," ",0) = 0, "N/A", _xlfn.XLOOKUP($D412,customers!$A:$A,customers!I:I," ",0))</f>
        <v>No</v>
      </c>
      <c r="K412" t="str">
        <f>_xlfn.XLOOKUP($E412,products!$A:$A,products!B:B,,0)</f>
        <v>Ara</v>
      </c>
      <c r="L412" t="str">
        <f>_xlfn.XLOOKUP($E412,products!$A:$A,products!C:C,,0)</f>
        <v>L</v>
      </c>
      <c r="M412">
        <f>_xlfn.XLOOKUP($E412,products!$A:$A,products!D:D,,0)</f>
        <v>0.2</v>
      </c>
      <c r="N412">
        <f>_xlfn.XLOOKUP($E412,products!$A:$A,products!E:E,,0)</f>
        <v>3.8849999999999998</v>
      </c>
      <c r="O412">
        <f>_xlfn.XLOOKUP($E412,products!$A:$A,products!G:G,,0)</f>
        <v>0.34964999999999996</v>
      </c>
      <c r="P412">
        <f t="shared" si="6"/>
        <v>15.54</v>
      </c>
    </row>
    <row r="413" spans="1:16" x14ac:dyDescent="0.35">
      <c r="A413" s="2" t="s">
        <v>2808</v>
      </c>
      <c r="B413" s="2">
        <v>1</v>
      </c>
      <c r="C413" s="5">
        <v>44504</v>
      </c>
      <c r="D413" s="2" t="s">
        <v>2809</v>
      </c>
      <c r="E413" t="s">
        <v>6162</v>
      </c>
      <c r="F413" s="2">
        <v>6</v>
      </c>
      <c r="G413" t="str">
        <f>IF(_xlfn.XLOOKUP($D413,customers!$A:$A,customers!B:B," ",0) = 0, "N/A", _xlfn.XLOOKUP($D413,customers!$A:$A,customers!B:B," ",0))</f>
        <v>Harwilll Bishell</v>
      </c>
      <c r="H413" t="str">
        <f>IF(_xlfn.XLOOKUP($D413,customers!$A:$A,customers!F:F," ",0) = 0, "N/A", _xlfn.XLOOKUP($D413,customers!$A:$A,customers!F:F," ",0))</f>
        <v>Lafayette</v>
      </c>
      <c r="I413" t="str">
        <f>IF(_xlfn.XLOOKUP($D413,customers!$A:$A,customers!G:G," ",0) = 0, "N/A", _xlfn.XLOOKUP($D413,customers!$A:$A,customers!G:G," ",0))</f>
        <v>United States</v>
      </c>
      <c r="J413" t="str">
        <f>IF(_xlfn.XLOOKUP($D413,customers!$A:$A,customers!I:I," ",0) = 0, "N/A", _xlfn.XLOOKUP($D413,customers!$A:$A,customers!I:I," ",0))</f>
        <v>Yes</v>
      </c>
      <c r="K413" t="str">
        <f>_xlfn.XLOOKUP($E413,products!$A:$A,products!B:B,,0)</f>
        <v>Lib</v>
      </c>
      <c r="L413" t="str">
        <f>_xlfn.XLOOKUP($E413,products!$A:$A,products!C:C,,0)</f>
        <v>M</v>
      </c>
      <c r="M413">
        <f>_xlfn.XLOOKUP($E413,products!$A:$A,products!D:D,,0)</f>
        <v>1</v>
      </c>
      <c r="N413">
        <f>_xlfn.XLOOKUP($E413,products!$A:$A,products!E:E,,0)</f>
        <v>14.55</v>
      </c>
      <c r="O413">
        <f>_xlfn.XLOOKUP($E413,products!$A:$A,products!G:G,,0)</f>
        <v>1.8915000000000002</v>
      </c>
      <c r="P413">
        <f t="shared" si="6"/>
        <v>87.300000000000011</v>
      </c>
    </row>
    <row r="414" spans="1:16" x14ac:dyDescent="0.35">
      <c r="A414" s="2" t="s">
        <v>2813</v>
      </c>
      <c r="B414" s="2">
        <v>1</v>
      </c>
      <c r="C414" s="5">
        <v>44410</v>
      </c>
      <c r="D414" s="2" t="s">
        <v>2814</v>
      </c>
      <c r="E414" t="s">
        <v>6155</v>
      </c>
      <c r="F414" s="2">
        <v>5</v>
      </c>
      <c r="G414" t="str">
        <f>IF(_xlfn.XLOOKUP($D414,customers!$A:$A,customers!B:B," ",0) = 0, "N/A", _xlfn.XLOOKUP($D414,customers!$A:$A,customers!B:B," ",0))</f>
        <v>Freeland Missenden</v>
      </c>
      <c r="H414" t="str">
        <f>IF(_xlfn.XLOOKUP($D414,customers!$A:$A,customers!F:F," ",0) = 0, "N/A", _xlfn.XLOOKUP($D414,customers!$A:$A,customers!F:F," ",0))</f>
        <v>San Diego</v>
      </c>
      <c r="I414" t="str">
        <f>IF(_xlfn.XLOOKUP($D414,customers!$A:$A,customers!G:G," ",0) = 0, "N/A", _xlfn.XLOOKUP($D414,customers!$A:$A,customers!G:G," ",0))</f>
        <v>United States</v>
      </c>
      <c r="J414" t="str">
        <f>IF(_xlfn.XLOOKUP($D414,customers!$A:$A,customers!I:I," ",0) = 0, "N/A", _xlfn.XLOOKUP($D414,customers!$A:$A,customers!I:I," ",0))</f>
        <v>Yes</v>
      </c>
      <c r="K414" t="str">
        <f>_xlfn.XLOOKUP($E414,products!$A:$A,products!B:B,,0)</f>
        <v>Ara</v>
      </c>
      <c r="L414" t="str">
        <f>_xlfn.XLOOKUP($E414,products!$A:$A,products!C:C,,0)</f>
        <v>M</v>
      </c>
      <c r="M414">
        <f>_xlfn.XLOOKUP($E414,products!$A:$A,products!D:D,,0)</f>
        <v>1</v>
      </c>
      <c r="N414">
        <f>_xlfn.XLOOKUP($E414,products!$A:$A,products!E:E,,0)</f>
        <v>11.25</v>
      </c>
      <c r="O414">
        <f>_xlfn.XLOOKUP($E414,products!$A:$A,products!G:G,,0)</f>
        <v>1.0125</v>
      </c>
      <c r="P414">
        <f t="shared" si="6"/>
        <v>56.25</v>
      </c>
    </row>
    <row r="415" spans="1:16" x14ac:dyDescent="0.35">
      <c r="A415" s="2" t="s">
        <v>2818</v>
      </c>
      <c r="B415" s="2">
        <v>1</v>
      </c>
      <c r="C415" s="5">
        <v>43857</v>
      </c>
      <c r="D415" s="2" t="s">
        <v>2819</v>
      </c>
      <c r="E415" t="s">
        <v>6164</v>
      </c>
      <c r="F415" s="2">
        <v>1</v>
      </c>
      <c r="G415" t="str">
        <f>IF(_xlfn.XLOOKUP($D415,customers!$A:$A,customers!B:B," ",0) = 0, "N/A", _xlfn.XLOOKUP($D415,customers!$A:$A,customers!B:B," ",0))</f>
        <v>Waylan Springall</v>
      </c>
      <c r="H415" t="str">
        <f>IF(_xlfn.XLOOKUP($D415,customers!$A:$A,customers!F:F," ",0) = 0, "N/A", _xlfn.XLOOKUP($D415,customers!$A:$A,customers!F:F," ",0))</f>
        <v>Alhambra</v>
      </c>
      <c r="I415" t="str">
        <f>IF(_xlfn.XLOOKUP($D415,customers!$A:$A,customers!G:G," ",0) = 0, "N/A", _xlfn.XLOOKUP($D415,customers!$A:$A,customers!G:G," ",0))</f>
        <v>United States</v>
      </c>
      <c r="J415" t="str">
        <f>IF(_xlfn.XLOOKUP($D415,customers!$A:$A,customers!I:I," ",0) = 0, "N/A", _xlfn.XLOOKUP($D415,customers!$A:$A,customers!I:I," ",0))</f>
        <v>Yes</v>
      </c>
      <c r="K415" t="str">
        <f>_xlfn.XLOOKUP($E415,products!$A:$A,products!B:B,,0)</f>
        <v>Lib</v>
      </c>
      <c r="L415" t="str">
        <f>_xlfn.XLOOKUP($E415,products!$A:$A,products!C:C,,0)</f>
        <v>L</v>
      </c>
      <c r="M415">
        <f>_xlfn.XLOOKUP($E415,products!$A:$A,products!D:D,,0)</f>
        <v>2.5</v>
      </c>
      <c r="N415">
        <f>_xlfn.XLOOKUP($E415,products!$A:$A,products!E:E,,0)</f>
        <v>36.454999999999998</v>
      </c>
      <c r="O415">
        <f>_xlfn.XLOOKUP($E415,products!$A:$A,products!G:G,,0)</f>
        <v>4.7391499999999995</v>
      </c>
      <c r="P415">
        <f t="shared" si="6"/>
        <v>36.454999999999998</v>
      </c>
    </row>
    <row r="416" spans="1:16" x14ac:dyDescent="0.35">
      <c r="A416" s="2" t="s">
        <v>2824</v>
      </c>
      <c r="B416" s="2">
        <v>1</v>
      </c>
      <c r="C416" s="5">
        <v>43802</v>
      </c>
      <c r="D416" s="2" t="s">
        <v>2825</v>
      </c>
      <c r="E416" t="s">
        <v>6178</v>
      </c>
      <c r="F416" s="2">
        <v>3</v>
      </c>
      <c r="G416" t="str">
        <f>IF(_xlfn.XLOOKUP($D416,customers!$A:$A,customers!B:B," ",0) = 0, "N/A", _xlfn.XLOOKUP($D416,customers!$A:$A,customers!B:B," ",0))</f>
        <v>Kiri Avramow</v>
      </c>
      <c r="H416" t="str">
        <f>IF(_xlfn.XLOOKUP($D416,customers!$A:$A,customers!F:F," ",0) = 0, "N/A", _xlfn.XLOOKUP($D416,customers!$A:$A,customers!F:F," ",0))</f>
        <v>Tyler</v>
      </c>
      <c r="I416" t="str">
        <f>IF(_xlfn.XLOOKUP($D416,customers!$A:$A,customers!G:G," ",0) = 0, "N/A", _xlfn.XLOOKUP($D416,customers!$A:$A,customers!G:G," ",0))</f>
        <v>United States</v>
      </c>
      <c r="J416" t="str">
        <f>IF(_xlfn.XLOOKUP($D416,customers!$A:$A,customers!I:I," ",0) = 0, "N/A", _xlfn.XLOOKUP($D416,customers!$A:$A,customers!I:I," ",0))</f>
        <v>Yes</v>
      </c>
      <c r="K416" t="str">
        <f>_xlfn.XLOOKUP($E416,products!$A:$A,products!B:B,,0)</f>
        <v>Rob</v>
      </c>
      <c r="L416" t="str">
        <f>_xlfn.XLOOKUP($E416,products!$A:$A,products!C:C,,0)</f>
        <v>L</v>
      </c>
      <c r="M416">
        <f>_xlfn.XLOOKUP($E416,products!$A:$A,products!D:D,,0)</f>
        <v>0.2</v>
      </c>
      <c r="N416">
        <f>_xlfn.XLOOKUP($E416,products!$A:$A,products!E:E,,0)</f>
        <v>3.5849999999999995</v>
      </c>
      <c r="O416">
        <f>_xlfn.XLOOKUP($E416,products!$A:$A,products!G:G,,0)</f>
        <v>0.21509999999999996</v>
      </c>
      <c r="P416">
        <f t="shared" si="6"/>
        <v>10.754999999999999</v>
      </c>
    </row>
    <row r="417" spans="1:16" x14ac:dyDescent="0.35">
      <c r="A417" s="2" t="s">
        <v>2829</v>
      </c>
      <c r="B417" s="2">
        <v>1</v>
      </c>
      <c r="C417" s="5">
        <v>43683</v>
      </c>
      <c r="D417" s="2" t="s">
        <v>2830</v>
      </c>
      <c r="E417" t="s">
        <v>6174</v>
      </c>
      <c r="F417" s="2">
        <v>3</v>
      </c>
      <c r="G417" t="str">
        <f>IF(_xlfn.XLOOKUP($D417,customers!$A:$A,customers!B:B," ",0) = 0, "N/A", _xlfn.XLOOKUP($D417,customers!$A:$A,customers!B:B," ",0))</f>
        <v>Gregg Hawkyens</v>
      </c>
      <c r="H417" t="str">
        <f>IF(_xlfn.XLOOKUP($D417,customers!$A:$A,customers!F:F," ",0) = 0, "N/A", _xlfn.XLOOKUP($D417,customers!$A:$A,customers!F:F," ",0))</f>
        <v>Lafayette</v>
      </c>
      <c r="I417" t="str">
        <f>IF(_xlfn.XLOOKUP($D417,customers!$A:$A,customers!G:G," ",0) = 0, "N/A", _xlfn.XLOOKUP($D417,customers!$A:$A,customers!G:G," ",0))</f>
        <v>United States</v>
      </c>
      <c r="J417" t="str">
        <f>IF(_xlfn.XLOOKUP($D417,customers!$A:$A,customers!I:I," ",0) = 0, "N/A", _xlfn.XLOOKUP($D417,customers!$A:$A,customers!I:I," ",0))</f>
        <v>No</v>
      </c>
      <c r="K417" t="str">
        <f>_xlfn.XLOOKUP($E417,products!$A:$A,products!B:B,,0)</f>
        <v>Rob</v>
      </c>
      <c r="L417" t="str">
        <f>_xlfn.XLOOKUP($E417,products!$A:$A,products!C:C,,0)</f>
        <v>M</v>
      </c>
      <c r="M417">
        <f>_xlfn.XLOOKUP($E417,products!$A:$A,products!D:D,,0)</f>
        <v>0.2</v>
      </c>
      <c r="N417">
        <f>_xlfn.XLOOKUP($E417,products!$A:$A,products!E:E,,0)</f>
        <v>2.9849999999999999</v>
      </c>
      <c r="O417">
        <f>_xlfn.XLOOKUP($E417,products!$A:$A,products!G:G,,0)</f>
        <v>0.17909999999999998</v>
      </c>
      <c r="P417">
        <f t="shared" si="6"/>
        <v>8.9550000000000001</v>
      </c>
    </row>
    <row r="418" spans="1:16" x14ac:dyDescent="0.35">
      <c r="A418" s="2" t="s">
        <v>2834</v>
      </c>
      <c r="B418" s="2">
        <v>1</v>
      </c>
      <c r="C418" s="5">
        <v>43901</v>
      </c>
      <c r="D418" s="2" t="s">
        <v>2835</v>
      </c>
      <c r="E418" t="s">
        <v>6180</v>
      </c>
      <c r="F418" s="2">
        <v>3</v>
      </c>
      <c r="G418" t="str">
        <f>IF(_xlfn.XLOOKUP($D418,customers!$A:$A,customers!B:B," ",0) = 0, "N/A", _xlfn.XLOOKUP($D418,customers!$A:$A,customers!B:B," ",0))</f>
        <v>Reggis Pracy</v>
      </c>
      <c r="H418" t="str">
        <f>IF(_xlfn.XLOOKUP($D418,customers!$A:$A,customers!F:F," ",0) = 0, "N/A", _xlfn.XLOOKUP($D418,customers!$A:$A,customers!F:F," ",0))</f>
        <v>Dayton</v>
      </c>
      <c r="I418" t="str">
        <f>IF(_xlfn.XLOOKUP($D418,customers!$A:$A,customers!G:G," ",0) = 0, "N/A", _xlfn.XLOOKUP($D418,customers!$A:$A,customers!G:G," ",0))</f>
        <v>United States</v>
      </c>
      <c r="J418" t="str">
        <f>IF(_xlfn.XLOOKUP($D418,customers!$A:$A,customers!I:I," ",0) = 0, "N/A", _xlfn.XLOOKUP($D418,customers!$A:$A,customers!I:I," ",0))</f>
        <v>Yes</v>
      </c>
      <c r="K418" t="str">
        <f>_xlfn.XLOOKUP($E418,products!$A:$A,products!B:B,,0)</f>
        <v>Ara</v>
      </c>
      <c r="L418" t="str">
        <f>_xlfn.XLOOKUP($E418,products!$A:$A,products!C:C,,0)</f>
        <v>L</v>
      </c>
      <c r="M418">
        <f>_xlfn.XLOOKUP($E418,products!$A:$A,products!D:D,,0)</f>
        <v>0.5</v>
      </c>
      <c r="N418">
        <f>_xlfn.XLOOKUP($E418,products!$A:$A,products!E:E,,0)</f>
        <v>7.77</v>
      </c>
      <c r="O418">
        <f>_xlfn.XLOOKUP($E418,products!$A:$A,products!G:G,,0)</f>
        <v>0.69929999999999992</v>
      </c>
      <c r="P418">
        <f t="shared" si="6"/>
        <v>23.31</v>
      </c>
    </row>
    <row r="419" spans="1:16" x14ac:dyDescent="0.35">
      <c r="A419" s="2" t="s">
        <v>2839</v>
      </c>
      <c r="B419" s="2">
        <v>1</v>
      </c>
      <c r="C419" s="5">
        <v>44457</v>
      </c>
      <c r="D419" s="2" t="s">
        <v>2840</v>
      </c>
      <c r="E419" t="s">
        <v>6182</v>
      </c>
      <c r="F419" s="2">
        <v>1</v>
      </c>
      <c r="G419" t="str">
        <f>IF(_xlfn.XLOOKUP($D419,customers!$A:$A,customers!B:B," ",0) = 0, "N/A", _xlfn.XLOOKUP($D419,customers!$A:$A,customers!B:B," ",0))</f>
        <v>Paula Denis</v>
      </c>
      <c r="H419" t="str">
        <f>IF(_xlfn.XLOOKUP($D419,customers!$A:$A,customers!F:F," ",0) = 0, "N/A", _xlfn.XLOOKUP($D419,customers!$A:$A,customers!F:F," ",0))</f>
        <v>Phoenix</v>
      </c>
      <c r="I419" t="str">
        <f>IF(_xlfn.XLOOKUP($D419,customers!$A:$A,customers!G:G," ",0) = 0, "N/A", _xlfn.XLOOKUP($D419,customers!$A:$A,customers!G:G," ",0))</f>
        <v>United States</v>
      </c>
      <c r="J419" t="str">
        <f>IF(_xlfn.XLOOKUP($D419,customers!$A:$A,customers!I:I," ",0) = 0, "N/A", _xlfn.XLOOKUP($D419,customers!$A:$A,customers!I:I," ",0))</f>
        <v>Yes</v>
      </c>
      <c r="K419" t="str">
        <f>_xlfn.XLOOKUP($E419,products!$A:$A,products!B:B,,0)</f>
        <v>Ara</v>
      </c>
      <c r="L419" t="str">
        <f>_xlfn.XLOOKUP($E419,products!$A:$A,products!C:C,,0)</f>
        <v>L</v>
      </c>
      <c r="M419">
        <f>_xlfn.XLOOKUP($E419,products!$A:$A,products!D:D,,0)</f>
        <v>2.5</v>
      </c>
      <c r="N419">
        <f>_xlfn.XLOOKUP($E419,products!$A:$A,products!E:E,,0)</f>
        <v>29.784999999999997</v>
      </c>
      <c r="O419">
        <f>_xlfn.XLOOKUP($E419,products!$A:$A,products!G:G,,0)</f>
        <v>2.6806499999999995</v>
      </c>
      <c r="P419">
        <f t="shared" si="6"/>
        <v>29.784999999999997</v>
      </c>
    </row>
    <row r="420" spans="1:16" x14ac:dyDescent="0.35">
      <c r="A420" s="2" t="s">
        <v>2844</v>
      </c>
      <c r="B420" s="2">
        <v>1</v>
      </c>
      <c r="C420" s="5">
        <v>44142</v>
      </c>
      <c r="D420" s="2" t="s">
        <v>2845</v>
      </c>
      <c r="E420" t="s">
        <v>6182</v>
      </c>
      <c r="F420" s="2">
        <v>5</v>
      </c>
      <c r="G420" t="str">
        <f>IF(_xlfn.XLOOKUP($D420,customers!$A:$A,customers!B:B," ",0) = 0, "N/A", _xlfn.XLOOKUP($D420,customers!$A:$A,customers!B:B," ",0))</f>
        <v>Broderick McGilvra</v>
      </c>
      <c r="H420" t="str">
        <f>IF(_xlfn.XLOOKUP($D420,customers!$A:$A,customers!F:F," ",0) = 0, "N/A", _xlfn.XLOOKUP($D420,customers!$A:$A,customers!F:F," ",0))</f>
        <v>Sacramento</v>
      </c>
      <c r="I420" t="str">
        <f>IF(_xlfn.XLOOKUP($D420,customers!$A:$A,customers!G:G," ",0) = 0, "N/A", _xlfn.XLOOKUP($D420,customers!$A:$A,customers!G:G," ",0))</f>
        <v>United States</v>
      </c>
      <c r="J420" t="str">
        <f>IF(_xlfn.XLOOKUP($D420,customers!$A:$A,customers!I:I," ",0) = 0, "N/A", _xlfn.XLOOKUP($D420,customers!$A:$A,customers!I:I," ",0))</f>
        <v>Yes</v>
      </c>
      <c r="K420" t="str">
        <f>_xlfn.XLOOKUP($E420,products!$A:$A,products!B:B,,0)</f>
        <v>Ara</v>
      </c>
      <c r="L420" t="str">
        <f>_xlfn.XLOOKUP($E420,products!$A:$A,products!C:C,,0)</f>
        <v>L</v>
      </c>
      <c r="M420">
        <f>_xlfn.XLOOKUP($E420,products!$A:$A,products!D:D,,0)</f>
        <v>2.5</v>
      </c>
      <c r="N420">
        <f>_xlfn.XLOOKUP($E420,products!$A:$A,products!E:E,,0)</f>
        <v>29.784999999999997</v>
      </c>
      <c r="O420">
        <f>_xlfn.XLOOKUP($E420,products!$A:$A,products!G:G,,0)</f>
        <v>2.6806499999999995</v>
      </c>
      <c r="P420">
        <f t="shared" si="6"/>
        <v>148.92499999999998</v>
      </c>
    </row>
    <row r="421" spans="1:16" x14ac:dyDescent="0.35">
      <c r="A421" s="2" t="s">
        <v>2849</v>
      </c>
      <c r="B421" s="2">
        <v>1</v>
      </c>
      <c r="C421" s="5">
        <v>44739</v>
      </c>
      <c r="D421" s="2" t="s">
        <v>2850</v>
      </c>
      <c r="E421" t="s">
        <v>6160</v>
      </c>
      <c r="F421" s="2">
        <v>1</v>
      </c>
      <c r="G421" t="str">
        <f>IF(_xlfn.XLOOKUP($D421,customers!$A:$A,customers!B:B," ",0) = 0, "N/A", _xlfn.XLOOKUP($D421,customers!$A:$A,customers!B:B," ",0))</f>
        <v>Annabella Danzey</v>
      </c>
      <c r="H421" t="str">
        <f>IF(_xlfn.XLOOKUP($D421,customers!$A:$A,customers!F:F," ",0) = 0, "N/A", _xlfn.XLOOKUP($D421,customers!$A:$A,customers!F:F," ",0))</f>
        <v>Lincoln</v>
      </c>
      <c r="I421" t="str">
        <f>IF(_xlfn.XLOOKUP($D421,customers!$A:$A,customers!G:G," ",0) = 0, "N/A", _xlfn.XLOOKUP($D421,customers!$A:$A,customers!G:G," ",0))</f>
        <v>United States</v>
      </c>
      <c r="J421" t="str">
        <f>IF(_xlfn.XLOOKUP($D421,customers!$A:$A,customers!I:I," ",0) = 0, "N/A", _xlfn.XLOOKUP($D421,customers!$A:$A,customers!I:I," ",0))</f>
        <v>Yes</v>
      </c>
      <c r="K421" t="str">
        <f>_xlfn.XLOOKUP($E421,products!$A:$A,products!B:B,,0)</f>
        <v>Lib</v>
      </c>
      <c r="L421" t="str">
        <f>_xlfn.XLOOKUP($E421,products!$A:$A,products!C:C,,0)</f>
        <v>M</v>
      </c>
      <c r="M421">
        <f>_xlfn.XLOOKUP($E421,products!$A:$A,products!D:D,,0)</f>
        <v>0.5</v>
      </c>
      <c r="N421">
        <f>_xlfn.XLOOKUP($E421,products!$A:$A,products!E:E,,0)</f>
        <v>8.73</v>
      </c>
      <c r="O421">
        <f>_xlfn.XLOOKUP($E421,products!$A:$A,products!G:G,,0)</f>
        <v>1.1349</v>
      </c>
      <c r="P421">
        <f t="shared" si="6"/>
        <v>8.73</v>
      </c>
    </row>
    <row r="422" spans="1:16" x14ac:dyDescent="0.35">
      <c r="A422" s="2" t="s">
        <v>2855</v>
      </c>
      <c r="B422" s="2">
        <v>1</v>
      </c>
      <c r="C422" s="5">
        <v>43866</v>
      </c>
      <c r="D422" s="2" t="s">
        <v>2586</v>
      </c>
      <c r="E422" t="s">
        <v>6169</v>
      </c>
      <c r="F422" s="2">
        <v>4</v>
      </c>
      <c r="G422" t="str">
        <f>IF(_xlfn.XLOOKUP($D422,customers!$A:$A,customers!B:B," ",0) = 0, "N/A", _xlfn.XLOOKUP($D422,customers!$A:$A,customers!B:B," ",0))</f>
        <v>Terri Farra</v>
      </c>
      <c r="H422" t="str">
        <f>IF(_xlfn.XLOOKUP($D422,customers!$A:$A,customers!F:F," ",0) = 0, "N/A", _xlfn.XLOOKUP($D422,customers!$A:$A,customers!F:F," ",0))</f>
        <v>Odessa</v>
      </c>
      <c r="I422" t="str">
        <f>IF(_xlfn.XLOOKUP($D422,customers!$A:$A,customers!G:G," ",0) = 0, "N/A", _xlfn.XLOOKUP($D422,customers!$A:$A,customers!G:G," ",0))</f>
        <v>United States</v>
      </c>
      <c r="J422" t="str">
        <f>IF(_xlfn.XLOOKUP($D422,customers!$A:$A,customers!I:I," ",0) = 0, "N/A", _xlfn.XLOOKUP($D422,customers!$A:$A,customers!I:I," ",0))</f>
        <v>No</v>
      </c>
      <c r="K422" t="str">
        <f>_xlfn.XLOOKUP($E422,products!$A:$A,products!B:B,,0)</f>
        <v>Lib</v>
      </c>
      <c r="L422" t="str">
        <f>_xlfn.XLOOKUP($E422,products!$A:$A,products!C:C,,0)</f>
        <v>D</v>
      </c>
      <c r="M422">
        <f>_xlfn.XLOOKUP($E422,products!$A:$A,products!D:D,,0)</f>
        <v>0.5</v>
      </c>
      <c r="N422">
        <f>_xlfn.XLOOKUP($E422,products!$A:$A,products!E:E,,0)</f>
        <v>7.77</v>
      </c>
      <c r="O422">
        <f>_xlfn.XLOOKUP($E422,products!$A:$A,products!G:G,,0)</f>
        <v>1.0101</v>
      </c>
      <c r="P422">
        <f t="shared" si="6"/>
        <v>31.08</v>
      </c>
    </row>
    <row r="423" spans="1:16" x14ac:dyDescent="0.35">
      <c r="A423" s="2" t="s">
        <v>2855</v>
      </c>
      <c r="B423" s="2">
        <v>1</v>
      </c>
      <c r="C423" s="5">
        <v>43866</v>
      </c>
      <c r="D423" s="2" t="s">
        <v>2586</v>
      </c>
      <c r="E423" t="s">
        <v>6168</v>
      </c>
      <c r="F423" s="2">
        <v>6</v>
      </c>
      <c r="G423" t="str">
        <f>IF(_xlfn.XLOOKUP($D423,customers!$A:$A,customers!B:B," ",0) = 0, "N/A", _xlfn.XLOOKUP($D423,customers!$A:$A,customers!B:B," ",0))</f>
        <v>Terri Farra</v>
      </c>
      <c r="H423" t="str">
        <f>IF(_xlfn.XLOOKUP($D423,customers!$A:$A,customers!F:F," ",0) = 0, "N/A", _xlfn.XLOOKUP($D423,customers!$A:$A,customers!F:F," ",0))</f>
        <v>Odessa</v>
      </c>
      <c r="I423" t="str">
        <f>IF(_xlfn.XLOOKUP($D423,customers!$A:$A,customers!G:G," ",0) = 0, "N/A", _xlfn.XLOOKUP($D423,customers!$A:$A,customers!G:G," ",0))</f>
        <v>United States</v>
      </c>
      <c r="J423" t="str">
        <f>IF(_xlfn.XLOOKUP($D423,customers!$A:$A,customers!I:I," ",0) = 0, "N/A", _xlfn.XLOOKUP($D423,customers!$A:$A,customers!I:I," ",0))</f>
        <v>No</v>
      </c>
      <c r="K423" t="str">
        <f>_xlfn.XLOOKUP($E423,products!$A:$A,products!B:B,,0)</f>
        <v>Ara</v>
      </c>
      <c r="L423" t="str">
        <f>_xlfn.XLOOKUP($E423,products!$A:$A,products!C:C,,0)</f>
        <v>D</v>
      </c>
      <c r="M423">
        <f>_xlfn.XLOOKUP($E423,products!$A:$A,products!D:D,,0)</f>
        <v>2.5</v>
      </c>
      <c r="N423">
        <f>_xlfn.XLOOKUP($E423,products!$A:$A,products!E:E,,0)</f>
        <v>22.884999999999998</v>
      </c>
      <c r="O423">
        <f>_xlfn.XLOOKUP($E423,products!$A:$A,products!G:G,,0)</f>
        <v>2.0596499999999995</v>
      </c>
      <c r="P423">
        <f t="shared" si="6"/>
        <v>137.31</v>
      </c>
    </row>
    <row r="424" spans="1:16" x14ac:dyDescent="0.35">
      <c r="A424" s="2" t="s">
        <v>2866</v>
      </c>
      <c r="B424" s="2">
        <v>1</v>
      </c>
      <c r="C424" s="5">
        <v>43868</v>
      </c>
      <c r="D424" s="2" t="s">
        <v>2867</v>
      </c>
      <c r="E424" t="s">
        <v>6158</v>
      </c>
      <c r="F424" s="2">
        <v>5</v>
      </c>
      <c r="G424" t="str">
        <f>IF(_xlfn.XLOOKUP($D424,customers!$A:$A,customers!B:B," ",0) = 0, "N/A", _xlfn.XLOOKUP($D424,customers!$A:$A,customers!B:B," ",0))</f>
        <v>Nevins Glowacz</v>
      </c>
      <c r="H424" t="str">
        <f>IF(_xlfn.XLOOKUP($D424,customers!$A:$A,customers!F:F," ",0) = 0, "N/A", _xlfn.XLOOKUP($D424,customers!$A:$A,customers!F:F," ",0))</f>
        <v>Madison</v>
      </c>
      <c r="I424" t="str">
        <f>IF(_xlfn.XLOOKUP($D424,customers!$A:$A,customers!G:G," ",0) = 0, "N/A", _xlfn.XLOOKUP($D424,customers!$A:$A,customers!G:G," ",0))</f>
        <v>United States</v>
      </c>
      <c r="J424" t="str">
        <f>IF(_xlfn.XLOOKUP($D424,customers!$A:$A,customers!I:I," ",0) = 0, "N/A", _xlfn.XLOOKUP($D424,customers!$A:$A,customers!I:I," ",0))</f>
        <v>No</v>
      </c>
      <c r="K424" t="str">
        <f>_xlfn.XLOOKUP($E424,products!$A:$A,products!B:B,,0)</f>
        <v>Ara</v>
      </c>
      <c r="L424" t="str">
        <f>_xlfn.XLOOKUP($E424,products!$A:$A,products!C:C,,0)</f>
        <v>D</v>
      </c>
      <c r="M424">
        <f>_xlfn.XLOOKUP($E424,products!$A:$A,products!D:D,,0)</f>
        <v>0.5</v>
      </c>
      <c r="N424">
        <f>_xlfn.XLOOKUP($E424,products!$A:$A,products!E:E,,0)</f>
        <v>5.97</v>
      </c>
      <c r="O424">
        <f>_xlfn.XLOOKUP($E424,products!$A:$A,products!G:G,,0)</f>
        <v>0.5373</v>
      </c>
      <c r="P424">
        <f t="shared" si="6"/>
        <v>29.849999999999998</v>
      </c>
    </row>
    <row r="425" spans="1:16" x14ac:dyDescent="0.35">
      <c r="A425" s="2" t="s">
        <v>2871</v>
      </c>
      <c r="B425" s="2">
        <v>1</v>
      </c>
      <c r="C425" s="5">
        <v>44183</v>
      </c>
      <c r="D425" s="2" t="s">
        <v>2872</v>
      </c>
      <c r="E425" t="s">
        <v>6146</v>
      </c>
      <c r="F425" s="2">
        <v>3</v>
      </c>
      <c r="G425" t="str">
        <f>IF(_xlfn.XLOOKUP($D425,customers!$A:$A,customers!B:B," ",0) = 0, "N/A", _xlfn.XLOOKUP($D425,customers!$A:$A,customers!B:B," ",0))</f>
        <v>Adelice Isabell</v>
      </c>
      <c r="H425" t="str">
        <f>IF(_xlfn.XLOOKUP($D425,customers!$A:$A,customers!F:F," ",0) = 0, "N/A", _xlfn.XLOOKUP($D425,customers!$A:$A,customers!F:F," ",0))</f>
        <v>Charleston</v>
      </c>
      <c r="I425" t="str">
        <f>IF(_xlfn.XLOOKUP($D425,customers!$A:$A,customers!G:G," ",0) = 0, "N/A", _xlfn.XLOOKUP($D425,customers!$A:$A,customers!G:G," ",0))</f>
        <v>United States</v>
      </c>
      <c r="J425" t="str">
        <f>IF(_xlfn.XLOOKUP($D425,customers!$A:$A,customers!I:I," ",0) = 0, "N/A", _xlfn.XLOOKUP($D425,customers!$A:$A,customers!I:I," ",0))</f>
        <v>No</v>
      </c>
      <c r="K425" t="str">
        <f>_xlfn.XLOOKUP($E425,products!$A:$A,products!B:B,,0)</f>
        <v>Rob</v>
      </c>
      <c r="L425" t="str">
        <f>_xlfn.XLOOKUP($E425,products!$A:$A,products!C:C,,0)</f>
        <v>M</v>
      </c>
      <c r="M425">
        <f>_xlfn.XLOOKUP($E425,products!$A:$A,products!D:D,,0)</f>
        <v>0.5</v>
      </c>
      <c r="N425">
        <f>_xlfn.XLOOKUP($E425,products!$A:$A,products!E:E,,0)</f>
        <v>5.97</v>
      </c>
      <c r="O425">
        <f>_xlfn.XLOOKUP($E425,products!$A:$A,products!G:G,,0)</f>
        <v>0.35819999999999996</v>
      </c>
      <c r="P425">
        <f t="shared" si="6"/>
        <v>17.91</v>
      </c>
    </row>
    <row r="426" spans="1:16" x14ac:dyDescent="0.35">
      <c r="A426" s="2" t="s">
        <v>2876</v>
      </c>
      <c r="B426" s="2">
        <v>1</v>
      </c>
      <c r="C426" s="5">
        <v>44431</v>
      </c>
      <c r="D426" s="2" t="s">
        <v>2877</v>
      </c>
      <c r="E426" t="s">
        <v>6176</v>
      </c>
      <c r="F426" s="2">
        <v>3</v>
      </c>
      <c r="G426" t="str">
        <f>IF(_xlfn.XLOOKUP($D426,customers!$A:$A,customers!B:B," ",0) = 0, "N/A", _xlfn.XLOOKUP($D426,customers!$A:$A,customers!B:B," ",0))</f>
        <v>Yulma Dombrell</v>
      </c>
      <c r="H426" t="str">
        <f>IF(_xlfn.XLOOKUP($D426,customers!$A:$A,customers!F:F," ",0) = 0, "N/A", _xlfn.XLOOKUP($D426,customers!$A:$A,customers!F:F," ",0))</f>
        <v>Little Rock</v>
      </c>
      <c r="I426" t="str">
        <f>IF(_xlfn.XLOOKUP($D426,customers!$A:$A,customers!G:G," ",0) = 0, "N/A", _xlfn.XLOOKUP($D426,customers!$A:$A,customers!G:G," ",0))</f>
        <v>United States</v>
      </c>
      <c r="J426" t="str">
        <f>IF(_xlfn.XLOOKUP($D426,customers!$A:$A,customers!I:I," ",0) = 0, "N/A", _xlfn.XLOOKUP($D426,customers!$A:$A,customers!I:I," ",0))</f>
        <v>Yes</v>
      </c>
      <c r="K426" t="str">
        <f>_xlfn.XLOOKUP($E426,products!$A:$A,products!B:B,,0)</f>
        <v>Exc</v>
      </c>
      <c r="L426" t="str">
        <f>_xlfn.XLOOKUP($E426,products!$A:$A,products!C:C,,0)</f>
        <v>L</v>
      </c>
      <c r="M426">
        <f>_xlfn.XLOOKUP($E426,products!$A:$A,products!D:D,,0)</f>
        <v>0.5</v>
      </c>
      <c r="N426">
        <f>_xlfn.XLOOKUP($E426,products!$A:$A,products!E:E,,0)</f>
        <v>8.91</v>
      </c>
      <c r="O426">
        <f>_xlfn.XLOOKUP($E426,products!$A:$A,products!G:G,,0)</f>
        <v>0.98009999999999997</v>
      </c>
      <c r="P426">
        <f t="shared" si="6"/>
        <v>26.73</v>
      </c>
    </row>
    <row r="427" spans="1:16" x14ac:dyDescent="0.35">
      <c r="A427" s="2" t="s">
        <v>2882</v>
      </c>
      <c r="B427" s="2">
        <v>1</v>
      </c>
      <c r="C427" s="5">
        <v>44428</v>
      </c>
      <c r="D427" s="2" t="s">
        <v>2883</v>
      </c>
      <c r="E427" t="s">
        <v>6177</v>
      </c>
      <c r="F427" s="2">
        <v>2</v>
      </c>
      <c r="G427" t="str">
        <f>IF(_xlfn.XLOOKUP($D427,customers!$A:$A,customers!B:B," ",0) = 0, "N/A", _xlfn.XLOOKUP($D427,customers!$A:$A,customers!B:B," ",0))</f>
        <v>Alric Darth</v>
      </c>
      <c r="H427" t="str">
        <f>IF(_xlfn.XLOOKUP($D427,customers!$A:$A,customers!F:F," ",0) = 0, "N/A", _xlfn.XLOOKUP($D427,customers!$A:$A,customers!F:F," ",0))</f>
        <v>Anchorage</v>
      </c>
      <c r="I427" t="str">
        <f>IF(_xlfn.XLOOKUP($D427,customers!$A:$A,customers!G:G," ",0) = 0, "N/A", _xlfn.XLOOKUP($D427,customers!$A:$A,customers!G:G," ",0))</f>
        <v>United States</v>
      </c>
      <c r="J427" t="str">
        <f>IF(_xlfn.XLOOKUP($D427,customers!$A:$A,customers!I:I," ",0) = 0, "N/A", _xlfn.XLOOKUP($D427,customers!$A:$A,customers!I:I," ",0))</f>
        <v>No</v>
      </c>
      <c r="K427" t="str">
        <f>_xlfn.XLOOKUP($E427,products!$A:$A,products!B:B,,0)</f>
        <v>Rob</v>
      </c>
      <c r="L427" t="str">
        <f>_xlfn.XLOOKUP($E427,products!$A:$A,products!C:C,,0)</f>
        <v>D</v>
      </c>
      <c r="M427">
        <f>_xlfn.XLOOKUP($E427,products!$A:$A,products!D:D,,0)</f>
        <v>1</v>
      </c>
      <c r="N427">
        <f>_xlfn.XLOOKUP($E427,products!$A:$A,products!E:E,,0)</f>
        <v>8.9499999999999993</v>
      </c>
      <c r="O427">
        <f>_xlfn.XLOOKUP($E427,products!$A:$A,products!G:G,,0)</f>
        <v>0.53699999999999992</v>
      </c>
      <c r="P427">
        <f t="shared" si="6"/>
        <v>17.899999999999999</v>
      </c>
    </row>
    <row r="428" spans="1:16" x14ac:dyDescent="0.35">
      <c r="A428" s="2" t="s">
        <v>2888</v>
      </c>
      <c r="B428" s="2">
        <v>1</v>
      </c>
      <c r="C428" s="5">
        <v>43556</v>
      </c>
      <c r="D428" s="2" t="s">
        <v>2889</v>
      </c>
      <c r="E428" t="s">
        <v>6178</v>
      </c>
      <c r="F428" s="2">
        <v>4</v>
      </c>
      <c r="G428" t="str">
        <f>IF(_xlfn.XLOOKUP($D428,customers!$A:$A,customers!B:B," ",0) = 0, "N/A", _xlfn.XLOOKUP($D428,customers!$A:$A,customers!B:B," ",0))</f>
        <v>Manuel Darrigoe</v>
      </c>
      <c r="H428" t="str">
        <f>IF(_xlfn.XLOOKUP($D428,customers!$A:$A,customers!F:F," ",0) = 0, "N/A", _xlfn.XLOOKUP($D428,customers!$A:$A,customers!F:F," ",0))</f>
        <v>Longwood</v>
      </c>
      <c r="I428" t="str">
        <f>IF(_xlfn.XLOOKUP($D428,customers!$A:$A,customers!G:G," ",0) = 0, "N/A", _xlfn.XLOOKUP($D428,customers!$A:$A,customers!G:G," ",0))</f>
        <v>Ireland</v>
      </c>
      <c r="J428" t="str">
        <f>IF(_xlfn.XLOOKUP($D428,customers!$A:$A,customers!I:I," ",0) = 0, "N/A", _xlfn.XLOOKUP($D428,customers!$A:$A,customers!I:I," ",0))</f>
        <v>Yes</v>
      </c>
      <c r="K428" t="str">
        <f>_xlfn.XLOOKUP($E428,products!$A:$A,products!B:B,,0)</f>
        <v>Rob</v>
      </c>
      <c r="L428" t="str">
        <f>_xlfn.XLOOKUP($E428,products!$A:$A,products!C:C,,0)</f>
        <v>L</v>
      </c>
      <c r="M428">
        <f>_xlfn.XLOOKUP($E428,products!$A:$A,products!D:D,,0)</f>
        <v>0.2</v>
      </c>
      <c r="N428">
        <f>_xlfn.XLOOKUP($E428,products!$A:$A,products!E:E,,0)</f>
        <v>3.5849999999999995</v>
      </c>
      <c r="O428">
        <f>_xlfn.XLOOKUP($E428,products!$A:$A,products!G:G,,0)</f>
        <v>0.21509999999999996</v>
      </c>
      <c r="P428">
        <f t="shared" si="6"/>
        <v>14.339999999999998</v>
      </c>
    </row>
    <row r="429" spans="1:16" x14ac:dyDescent="0.35">
      <c r="A429" s="2" t="s">
        <v>2894</v>
      </c>
      <c r="B429" s="2">
        <v>1</v>
      </c>
      <c r="C429" s="5">
        <v>44224</v>
      </c>
      <c r="D429" s="2" t="s">
        <v>2895</v>
      </c>
      <c r="E429" t="s">
        <v>6175</v>
      </c>
      <c r="F429" s="2">
        <v>3</v>
      </c>
      <c r="G429" t="str">
        <f>IF(_xlfn.XLOOKUP($D429,customers!$A:$A,customers!B:B," ",0) = 0, "N/A", _xlfn.XLOOKUP($D429,customers!$A:$A,customers!B:B," ",0))</f>
        <v>Kynthia Berick</v>
      </c>
      <c r="H429" t="str">
        <f>IF(_xlfn.XLOOKUP($D429,customers!$A:$A,customers!F:F," ",0) = 0, "N/A", _xlfn.XLOOKUP($D429,customers!$A:$A,customers!F:F," ",0))</f>
        <v>San Francisco</v>
      </c>
      <c r="I429" t="str">
        <f>IF(_xlfn.XLOOKUP($D429,customers!$A:$A,customers!G:G," ",0) = 0, "N/A", _xlfn.XLOOKUP($D429,customers!$A:$A,customers!G:G," ",0))</f>
        <v>United States</v>
      </c>
      <c r="J429" t="str">
        <f>IF(_xlfn.XLOOKUP($D429,customers!$A:$A,customers!I:I," ",0) = 0, "N/A", _xlfn.XLOOKUP($D429,customers!$A:$A,customers!I:I," ",0))</f>
        <v>Yes</v>
      </c>
      <c r="K429" t="str">
        <f>_xlfn.XLOOKUP($E429,products!$A:$A,products!B:B,,0)</f>
        <v>Ara</v>
      </c>
      <c r="L429" t="str">
        <f>_xlfn.XLOOKUP($E429,products!$A:$A,products!C:C,,0)</f>
        <v>M</v>
      </c>
      <c r="M429">
        <f>_xlfn.XLOOKUP($E429,products!$A:$A,products!D:D,,0)</f>
        <v>2.5</v>
      </c>
      <c r="N429">
        <f>_xlfn.XLOOKUP($E429,products!$A:$A,products!E:E,,0)</f>
        <v>25.874999999999996</v>
      </c>
      <c r="O429">
        <f>_xlfn.XLOOKUP($E429,products!$A:$A,products!G:G,,0)</f>
        <v>2.3287499999999994</v>
      </c>
      <c r="P429">
        <f t="shared" si="6"/>
        <v>77.624999999999986</v>
      </c>
    </row>
    <row r="430" spans="1:16" x14ac:dyDescent="0.35">
      <c r="A430" s="2" t="s">
        <v>2899</v>
      </c>
      <c r="B430" s="2">
        <v>1</v>
      </c>
      <c r="C430" s="5">
        <v>43759</v>
      </c>
      <c r="D430" s="2" t="s">
        <v>2900</v>
      </c>
      <c r="E430" t="s">
        <v>6179</v>
      </c>
      <c r="F430" s="2">
        <v>5</v>
      </c>
      <c r="G430" t="str">
        <f>IF(_xlfn.XLOOKUP($D430,customers!$A:$A,customers!B:B," ",0) = 0, "N/A", _xlfn.XLOOKUP($D430,customers!$A:$A,customers!B:B," ",0))</f>
        <v>Minetta Ackrill</v>
      </c>
      <c r="H430" t="str">
        <f>IF(_xlfn.XLOOKUP($D430,customers!$A:$A,customers!F:F," ",0) = 0, "N/A", _xlfn.XLOOKUP($D430,customers!$A:$A,customers!F:F," ",0))</f>
        <v>Warren</v>
      </c>
      <c r="I430" t="str">
        <f>IF(_xlfn.XLOOKUP($D430,customers!$A:$A,customers!G:G," ",0) = 0, "N/A", _xlfn.XLOOKUP($D430,customers!$A:$A,customers!G:G," ",0))</f>
        <v>United States</v>
      </c>
      <c r="J430" t="str">
        <f>IF(_xlfn.XLOOKUP($D430,customers!$A:$A,customers!I:I," ",0) = 0, "N/A", _xlfn.XLOOKUP($D430,customers!$A:$A,customers!I:I," ",0))</f>
        <v>No</v>
      </c>
      <c r="K430" t="str">
        <f>_xlfn.XLOOKUP($E430,products!$A:$A,products!B:B,,0)</f>
        <v>Rob</v>
      </c>
      <c r="L430" t="str">
        <f>_xlfn.XLOOKUP($E430,products!$A:$A,products!C:C,,0)</f>
        <v>L</v>
      </c>
      <c r="M430">
        <f>_xlfn.XLOOKUP($E430,products!$A:$A,products!D:D,,0)</f>
        <v>1</v>
      </c>
      <c r="N430">
        <f>_xlfn.XLOOKUP($E430,products!$A:$A,products!E:E,,0)</f>
        <v>11.95</v>
      </c>
      <c r="O430">
        <f>_xlfn.XLOOKUP($E430,products!$A:$A,products!G:G,,0)</f>
        <v>0.71699999999999997</v>
      </c>
      <c r="P430">
        <f t="shared" si="6"/>
        <v>59.75</v>
      </c>
    </row>
    <row r="431" spans="1:16" x14ac:dyDescent="0.35">
      <c r="A431" s="2" t="s">
        <v>2905</v>
      </c>
      <c r="B431" s="2">
        <v>1</v>
      </c>
      <c r="C431" s="5">
        <v>44367</v>
      </c>
      <c r="D431" s="2" t="s">
        <v>2586</v>
      </c>
      <c r="E431" t="s">
        <v>6140</v>
      </c>
      <c r="F431" s="2">
        <v>6</v>
      </c>
      <c r="G431" t="str">
        <f>IF(_xlfn.XLOOKUP($D431,customers!$A:$A,customers!B:B," ",0) = 0, "N/A", _xlfn.XLOOKUP($D431,customers!$A:$A,customers!B:B," ",0))</f>
        <v>Terri Farra</v>
      </c>
      <c r="H431" t="str">
        <f>IF(_xlfn.XLOOKUP($D431,customers!$A:$A,customers!F:F," ",0) = 0, "N/A", _xlfn.XLOOKUP($D431,customers!$A:$A,customers!F:F," ",0))</f>
        <v>Odessa</v>
      </c>
      <c r="I431" t="str">
        <f>IF(_xlfn.XLOOKUP($D431,customers!$A:$A,customers!G:G," ",0) = 0, "N/A", _xlfn.XLOOKUP($D431,customers!$A:$A,customers!G:G," ",0))</f>
        <v>United States</v>
      </c>
      <c r="J431" t="str">
        <f>IF(_xlfn.XLOOKUP($D431,customers!$A:$A,customers!I:I," ",0) = 0, "N/A", _xlfn.XLOOKUP($D431,customers!$A:$A,customers!I:I," ",0))</f>
        <v>No</v>
      </c>
      <c r="K431" t="str">
        <f>_xlfn.XLOOKUP($E431,products!$A:$A,products!B:B,,0)</f>
        <v>Ara</v>
      </c>
      <c r="L431" t="str">
        <f>_xlfn.XLOOKUP($E431,products!$A:$A,products!C:C,,0)</f>
        <v>L</v>
      </c>
      <c r="M431">
        <f>_xlfn.XLOOKUP($E431,products!$A:$A,products!D:D,,0)</f>
        <v>1</v>
      </c>
      <c r="N431">
        <f>_xlfn.XLOOKUP($E431,products!$A:$A,products!E:E,,0)</f>
        <v>12.95</v>
      </c>
      <c r="O431">
        <f>_xlfn.XLOOKUP($E431,products!$A:$A,products!G:G,,0)</f>
        <v>1.1655</v>
      </c>
      <c r="P431">
        <f t="shared" si="6"/>
        <v>77.699999999999989</v>
      </c>
    </row>
    <row r="432" spans="1:16" x14ac:dyDescent="0.35">
      <c r="A432" s="2" t="s">
        <v>2911</v>
      </c>
      <c r="B432" s="2">
        <v>1</v>
      </c>
      <c r="C432" s="5">
        <v>44504</v>
      </c>
      <c r="D432" s="2" t="s">
        <v>2912</v>
      </c>
      <c r="E432" t="s">
        <v>6163</v>
      </c>
      <c r="F432" s="2">
        <v>2</v>
      </c>
      <c r="G432" t="str">
        <f>IF(_xlfn.XLOOKUP($D432,customers!$A:$A,customers!B:B," ",0) = 0, "N/A", _xlfn.XLOOKUP($D432,customers!$A:$A,customers!B:B," ",0))</f>
        <v>Melosa Kippen</v>
      </c>
      <c r="H432" t="str">
        <f>IF(_xlfn.XLOOKUP($D432,customers!$A:$A,customers!F:F," ",0) = 0, "N/A", _xlfn.XLOOKUP($D432,customers!$A:$A,customers!F:F," ",0))</f>
        <v>Jackson</v>
      </c>
      <c r="I432" t="str">
        <f>IF(_xlfn.XLOOKUP($D432,customers!$A:$A,customers!G:G," ",0) = 0, "N/A", _xlfn.XLOOKUP($D432,customers!$A:$A,customers!G:G," ",0))</f>
        <v>United States</v>
      </c>
      <c r="J432" t="str">
        <f>IF(_xlfn.XLOOKUP($D432,customers!$A:$A,customers!I:I," ",0) = 0, "N/A", _xlfn.XLOOKUP($D432,customers!$A:$A,customers!I:I," ",0))</f>
        <v>Yes</v>
      </c>
      <c r="K432" t="str">
        <f>_xlfn.XLOOKUP($E432,products!$A:$A,products!B:B,,0)</f>
        <v>Rob</v>
      </c>
      <c r="L432" t="str">
        <f>_xlfn.XLOOKUP($E432,products!$A:$A,products!C:C,,0)</f>
        <v>D</v>
      </c>
      <c r="M432">
        <f>_xlfn.XLOOKUP($E432,products!$A:$A,products!D:D,,0)</f>
        <v>0.2</v>
      </c>
      <c r="N432">
        <f>_xlfn.XLOOKUP($E432,products!$A:$A,products!E:E,,0)</f>
        <v>2.6849999999999996</v>
      </c>
      <c r="O432">
        <f>_xlfn.XLOOKUP($E432,products!$A:$A,products!G:G,,0)</f>
        <v>0.16109999999999997</v>
      </c>
      <c r="P432">
        <f t="shared" si="6"/>
        <v>5.3699999999999992</v>
      </c>
    </row>
    <row r="433" spans="1:16" x14ac:dyDescent="0.35">
      <c r="A433" s="2" t="s">
        <v>2917</v>
      </c>
      <c r="B433" s="2">
        <v>1</v>
      </c>
      <c r="C433" s="5">
        <v>44291</v>
      </c>
      <c r="D433" s="2" t="s">
        <v>2918</v>
      </c>
      <c r="E433" t="s">
        <v>6185</v>
      </c>
      <c r="F433" s="2">
        <v>3</v>
      </c>
      <c r="G433" t="str">
        <f>IF(_xlfn.XLOOKUP($D433,customers!$A:$A,customers!B:B," ",0) = 0, "N/A", _xlfn.XLOOKUP($D433,customers!$A:$A,customers!B:B," ",0))</f>
        <v>Witty Ranson</v>
      </c>
      <c r="H433" t="str">
        <f>IF(_xlfn.XLOOKUP($D433,customers!$A:$A,customers!F:F," ",0) = 0, "N/A", _xlfn.XLOOKUP($D433,customers!$A:$A,customers!F:F," ",0))</f>
        <v>Kildare</v>
      </c>
      <c r="I433" t="str">
        <f>IF(_xlfn.XLOOKUP($D433,customers!$A:$A,customers!G:G," ",0) = 0, "N/A", _xlfn.XLOOKUP($D433,customers!$A:$A,customers!G:G," ",0))</f>
        <v>Ireland</v>
      </c>
      <c r="J433" t="str">
        <f>IF(_xlfn.XLOOKUP($D433,customers!$A:$A,customers!I:I," ",0) = 0, "N/A", _xlfn.XLOOKUP($D433,customers!$A:$A,customers!I:I," ",0))</f>
        <v>Yes</v>
      </c>
      <c r="K433" t="str">
        <f>_xlfn.XLOOKUP($E433,products!$A:$A,products!B:B,,0)</f>
        <v>Exc</v>
      </c>
      <c r="L433" t="str">
        <f>_xlfn.XLOOKUP($E433,products!$A:$A,products!C:C,,0)</f>
        <v>D</v>
      </c>
      <c r="M433">
        <f>_xlfn.XLOOKUP($E433,products!$A:$A,products!D:D,,0)</f>
        <v>2.5</v>
      </c>
      <c r="N433">
        <f>_xlfn.XLOOKUP($E433,products!$A:$A,products!E:E,,0)</f>
        <v>27.945</v>
      </c>
      <c r="O433">
        <f>_xlfn.XLOOKUP($E433,products!$A:$A,products!G:G,,0)</f>
        <v>3.07395</v>
      </c>
      <c r="P433">
        <f t="shared" si="6"/>
        <v>83.835000000000008</v>
      </c>
    </row>
    <row r="434" spans="1:16" x14ac:dyDescent="0.35">
      <c r="A434" s="2" t="s">
        <v>2923</v>
      </c>
      <c r="B434" s="2">
        <v>1</v>
      </c>
      <c r="C434" s="5">
        <v>43808</v>
      </c>
      <c r="D434" s="2" t="s">
        <v>2924</v>
      </c>
      <c r="E434" t="s">
        <v>6155</v>
      </c>
      <c r="F434" s="2">
        <v>2</v>
      </c>
      <c r="G434" t="str">
        <f>IF(_xlfn.XLOOKUP($D434,customers!$A:$A,customers!B:B," ",0) = 0, "N/A", _xlfn.XLOOKUP($D434,customers!$A:$A,customers!B:B," ",0))</f>
        <v>Rod Gowdie</v>
      </c>
      <c r="H434" t="str">
        <f>IF(_xlfn.XLOOKUP($D434,customers!$A:$A,customers!F:F," ",0) = 0, "N/A", _xlfn.XLOOKUP($D434,customers!$A:$A,customers!F:F," ",0))</f>
        <v>Milwaukee</v>
      </c>
      <c r="I434" t="str">
        <f>IF(_xlfn.XLOOKUP($D434,customers!$A:$A,customers!G:G," ",0) = 0, "N/A", _xlfn.XLOOKUP($D434,customers!$A:$A,customers!G:G," ",0))</f>
        <v>United States</v>
      </c>
      <c r="J434" t="str">
        <f>IF(_xlfn.XLOOKUP($D434,customers!$A:$A,customers!I:I," ",0) = 0, "N/A", _xlfn.XLOOKUP($D434,customers!$A:$A,customers!I:I," ",0))</f>
        <v>No</v>
      </c>
      <c r="K434" t="str">
        <f>_xlfn.XLOOKUP($E434,products!$A:$A,products!B:B,,0)</f>
        <v>Ara</v>
      </c>
      <c r="L434" t="str">
        <f>_xlfn.XLOOKUP($E434,products!$A:$A,products!C:C,,0)</f>
        <v>M</v>
      </c>
      <c r="M434">
        <f>_xlfn.XLOOKUP($E434,products!$A:$A,products!D:D,,0)</f>
        <v>1</v>
      </c>
      <c r="N434">
        <f>_xlfn.XLOOKUP($E434,products!$A:$A,products!E:E,,0)</f>
        <v>11.25</v>
      </c>
      <c r="O434">
        <f>_xlfn.XLOOKUP($E434,products!$A:$A,products!G:G,,0)</f>
        <v>1.0125</v>
      </c>
      <c r="P434">
        <f t="shared" si="6"/>
        <v>22.5</v>
      </c>
    </row>
    <row r="435" spans="1:16" x14ac:dyDescent="0.35">
      <c r="A435" s="2" t="s">
        <v>2928</v>
      </c>
      <c r="B435" s="2">
        <v>1</v>
      </c>
      <c r="C435" s="5">
        <v>44563</v>
      </c>
      <c r="D435" s="2" t="s">
        <v>2929</v>
      </c>
      <c r="E435" t="s">
        <v>6181</v>
      </c>
      <c r="F435" s="2">
        <v>6</v>
      </c>
      <c r="G435" t="str">
        <f>IF(_xlfn.XLOOKUP($D435,customers!$A:$A,customers!B:B," ",0) = 0, "N/A", _xlfn.XLOOKUP($D435,customers!$A:$A,customers!B:B," ",0))</f>
        <v>Lemuel Rignold</v>
      </c>
      <c r="H435" t="str">
        <f>IF(_xlfn.XLOOKUP($D435,customers!$A:$A,customers!F:F," ",0) = 0, "N/A", _xlfn.XLOOKUP($D435,customers!$A:$A,customers!F:F," ",0))</f>
        <v>Sacramento</v>
      </c>
      <c r="I435" t="str">
        <f>IF(_xlfn.XLOOKUP($D435,customers!$A:$A,customers!G:G," ",0) = 0, "N/A", _xlfn.XLOOKUP($D435,customers!$A:$A,customers!G:G," ",0))</f>
        <v>United States</v>
      </c>
      <c r="J435" t="str">
        <f>IF(_xlfn.XLOOKUP($D435,customers!$A:$A,customers!I:I," ",0) = 0, "N/A", _xlfn.XLOOKUP($D435,customers!$A:$A,customers!I:I," ",0))</f>
        <v>Yes</v>
      </c>
      <c r="K435" t="str">
        <f>_xlfn.XLOOKUP($E435,products!$A:$A,products!B:B,,0)</f>
        <v>Lib</v>
      </c>
      <c r="L435" t="str">
        <f>_xlfn.XLOOKUP($E435,products!$A:$A,products!C:C,,0)</f>
        <v>M</v>
      </c>
      <c r="M435">
        <f>_xlfn.XLOOKUP($E435,products!$A:$A,products!D:D,,0)</f>
        <v>2.5</v>
      </c>
      <c r="N435">
        <f>_xlfn.XLOOKUP($E435,products!$A:$A,products!E:E,,0)</f>
        <v>33.464999999999996</v>
      </c>
      <c r="O435">
        <f>_xlfn.XLOOKUP($E435,products!$A:$A,products!G:G,,0)</f>
        <v>4.3504499999999995</v>
      </c>
      <c r="P435">
        <f t="shared" si="6"/>
        <v>200.78999999999996</v>
      </c>
    </row>
    <row r="436" spans="1:16" x14ac:dyDescent="0.35">
      <c r="A436" s="2" t="s">
        <v>2934</v>
      </c>
      <c r="B436" s="2">
        <v>1</v>
      </c>
      <c r="C436" s="5">
        <v>43807</v>
      </c>
      <c r="D436" s="2" t="s">
        <v>2935</v>
      </c>
      <c r="E436" t="s">
        <v>6155</v>
      </c>
      <c r="F436" s="2">
        <v>6</v>
      </c>
      <c r="G436" t="str">
        <f>IF(_xlfn.XLOOKUP($D436,customers!$A:$A,customers!B:B," ",0) = 0, "N/A", _xlfn.XLOOKUP($D436,customers!$A:$A,customers!B:B," ",0))</f>
        <v>Nevsa Fields</v>
      </c>
      <c r="H436" t="str">
        <f>IF(_xlfn.XLOOKUP($D436,customers!$A:$A,customers!F:F," ",0) = 0, "N/A", _xlfn.XLOOKUP($D436,customers!$A:$A,customers!F:F," ",0))</f>
        <v>Boston</v>
      </c>
      <c r="I436" t="str">
        <f>IF(_xlfn.XLOOKUP($D436,customers!$A:$A,customers!G:G," ",0) = 0, "N/A", _xlfn.XLOOKUP($D436,customers!$A:$A,customers!G:G," ",0))</f>
        <v>United States</v>
      </c>
      <c r="J436" t="str">
        <f>IF(_xlfn.XLOOKUP($D436,customers!$A:$A,customers!I:I," ",0) = 0, "N/A", _xlfn.XLOOKUP($D436,customers!$A:$A,customers!I:I," ",0))</f>
        <v>No</v>
      </c>
      <c r="K436" t="str">
        <f>_xlfn.XLOOKUP($E436,products!$A:$A,products!B:B,,0)</f>
        <v>Ara</v>
      </c>
      <c r="L436" t="str">
        <f>_xlfn.XLOOKUP($E436,products!$A:$A,products!C:C,,0)</f>
        <v>M</v>
      </c>
      <c r="M436">
        <f>_xlfn.XLOOKUP($E436,products!$A:$A,products!D:D,,0)</f>
        <v>1</v>
      </c>
      <c r="N436">
        <f>_xlfn.XLOOKUP($E436,products!$A:$A,products!E:E,,0)</f>
        <v>11.25</v>
      </c>
      <c r="O436">
        <f>_xlfn.XLOOKUP($E436,products!$A:$A,products!G:G,,0)</f>
        <v>1.0125</v>
      </c>
      <c r="P436">
        <f t="shared" si="6"/>
        <v>67.5</v>
      </c>
    </row>
    <row r="437" spans="1:16" x14ac:dyDescent="0.35">
      <c r="A437" s="2" t="s">
        <v>2939</v>
      </c>
      <c r="B437" s="2">
        <v>1</v>
      </c>
      <c r="C437" s="5">
        <v>44528</v>
      </c>
      <c r="D437" s="2" t="s">
        <v>2940</v>
      </c>
      <c r="E437" t="s">
        <v>6139</v>
      </c>
      <c r="F437" s="2">
        <v>1</v>
      </c>
      <c r="G437" t="str">
        <f>IF(_xlfn.XLOOKUP($D437,customers!$A:$A,customers!B:B," ",0) = 0, "N/A", _xlfn.XLOOKUP($D437,customers!$A:$A,customers!B:B," ",0))</f>
        <v>Chance Rowthorn</v>
      </c>
      <c r="H437" t="str">
        <f>IF(_xlfn.XLOOKUP($D437,customers!$A:$A,customers!F:F," ",0) = 0, "N/A", _xlfn.XLOOKUP($D437,customers!$A:$A,customers!F:F," ",0))</f>
        <v>Topeka</v>
      </c>
      <c r="I437" t="str">
        <f>IF(_xlfn.XLOOKUP($D437,customers!$A:$A,customers!G:G," ",0) = 0, "N/A", _xlfn.XLOOKUP($D437,customers!$A:$A,customers!G:G," ",0))</f>
        <v>United States</v>
      </c>
      <c r="J437" t="str">
        <f>IF(_xlfn.XLOOKUP($D437,customers!$A:$A,customers!I:I," ",0) = 0, "N/A", _xlfn.XLOOKUP($D437,customers!$A:$A,customers!I:I," ",0))</f>
        <v>No</v>
      </c>
      <c r="K437" t="str">
        <f>_xlfn.XLOOKUP($E437,products!$A:$A,products!B:B,,0)</f>
        <v>Exc</v>
      </c>
      <c r="L437" t="str">
        <f>_xlfn.XLOOKUP($E437,products!$A:$A,products!C:C,,0)</f>
        <v>M</v>
      </c>
      <c r="M437">
        <f>_xlfn.XLOOKUP($E437,products!$A:$A,products!D:D,,0)</f>
        <v>0.5</v>
      </c>
      <c r="N437">
        <f>_xlfn.XLOOKUP($E437,products!$A:$A,products!E:E,,0)</f>
        <v>8.25</v>
      </c>
      <c r="O437">
        <f>_xlfn.XLOOKUP($E437,products!$A:$A,products!G:G,,0)</f>
        <v>0.90749999999999997</v>
      </c>
      <c r="P437">
        <f t="shared" si="6"/>
        <v>8.25</v>
      </c>
    </row>
    <row r="438" spans="1:16" x14ac:dyDescent="0.35">
      <c r="A438" s="2" t="s">
        <v>2945</v>
      </c>
      <c r="B438" s="2">
        <v>1</v>
      </c>
      <c r="C438" s="5">
        <v>44631</v>
      </c>
      <c r="D438" s="2" t="s">
        <v>2946</v>
      </c>
      <c r="E438" t="s">
        <v>6145</v>
      </c>
      <c r="F438" s="2">
        <v>2</v>
      </c>
      <c r="G438" t="str">
        <f>IF(_xlfn.XLOOKUP($D438,customers!$A:$A,customers!B:B," ",0) = 0, "N/A", _xlfn.XLOOKUP($D438,customers!$A:$A,customers!B:B," ",0))</f>
        <v>Orly Ryland</v>
      </c>
      <c r="H438" t="str">
        <f>IF(_xlfn.XLOOKUP($D438,customers!$A:$A,customers!F:F," ",0) = 0, "N/A", _xlfn.XLOOKUP($D438,customers!$A:$A,customers!F:F," ",0))</f>
        <v>Fargo</v>
      </c>
      <c r="I438" t="str">
        <f>IF(_xlfn.XLOOKUP($D438,customers!$A:$A,customers!G:G," ",0) = 0, "N/A", _xlfn.XLOOKUP($D438,customers!$A:$A,customers!G:G," ",0))</f>
        <v>United States</v>
      </c>
      <c r="J438" t="str">
        <f>IF(_xlfn.XLOOKUP($D438,customers!$A:$A,customers!I:I," ",0) = 0, "N/A", _xlfn.XLOOKUP($D438,customers!$A:$A,customers!I:I," ",0))</f>
        <v>Yes</v>
      </c>
      <c r="K438" t="str">
        <f>_xlfn.XLOOKUP($E438,products!$A:$A,products!B:B,,0)</f>
        <v>Lib</v>
      </c>
      <c r="L438" t="str">
        <f>_xlfn.XLOOKUP($E438,products!$A:$A,products!C:C,,0)</f>
        <v>L</v>
      </c>
      <c r="M438">
        <f>_xlfn.XLOOKUP($E438,products!$A:$A,products!D:D,,0)</f>
        <v>0.2</v>
      </c>
      <c r="N438">
        <f>_xlfn.XLOOKUP($E438,products!$A:$A,products!E:E,,0)</f>
        <v>4.7549999999999999</v>
      </c>
      <c r="O438">
        <f>_xlfn.XLOOKUP($E438,products!$A:$A,products!G:G,,0)</f>
        <v>0.61814999999999998</v>
      </c>
      <c r="P438">
        <f t="shared" si="6"/>
        <v>9.51</v>
      </c>
    </row>
    <row r="439" spans="1:16" x14ac:dyDescent="0.35">
      <c r="A439" s="2" t="s">
        <v>2951</v>
      </c>
      <c r="B439" s="2">
        <v>1</v>
      </c>
      <c r="C439" s="5">
        <v>44213</v>
      </c>
      <c r="D439" s="2" t="s">
        <v>2952</v>
      </c>
      <c r="E439" t="s">
        <v>6165</v>
      </c>
      <c r="F439" s="2">
        <v>1</v>
      </c>
      <c r="G439" t="str">
        <f>IF(_xlfn.XLOOKUP($D439,customers!$A:$A,customers!B:B," ",0) = 0, "N/A", _xlfn.XLOOKUP($D439,customers!$A:$A,customers!B:B," ",0))</f>
        <v>Willabella Abramski</v>
      </c>
      <c r="H439" t="str">
        <f>IF(_xlfn.XLOOKUP($D439,customers!$A:$A,customers!F:F," ",0) = 0, "N/A", _xlfn.XLOOKUP($D439,customers!$A:$A,customers!F:F," ",0))</f>
        <v>Houston</v>
      </c>
      <c r="I439" t="str">
        <f>IF(_xlfn.XLOOKUP($D439,customers!$A:$A,customers!G:G," ",0) = 0, "N/A", _xlfn.XLOOKUP($D439,customers!$A:$A,customers!G:G," ",0))</f>
        <v>United States</v>
      </c>
      <c r="J439" t="str">
        <f>IF(_xlfn.XLOOKUP($D439,customers!$A:$A,customers!I:I," ",0) = 0, "N/A", _xlfn.XLOOKUP($D439,customers!$A:$A,customers!I:I," ",0))</f>
        <v>No</v>
      </c>
      <c r="K439" t="str">
        <f>_xlfn.XLOOKUP($E439,products!$A:$A,products!B:B,,0)</f>
        <v>Lib</v>
      </c>
      <c r="L439" t="str">
        <f>_xlfn.XLOOKUP($E439,products!$A:$A,products!C:C,,0)</f>
        <v>D</v>
      </c>
      <c r="M439">
        <f>_xlfn.XLOOKUP($E439,products!$A:$A,products!D:D,,0)</f>
        <v>2.5</v>
      </c>
      <c r="N439">
        <f>_xlfn.XLOOKUP($E439,products!$A:$A,products!E:E,,0)</f>
        <v>29.784999999999997</v>
      </c>
      <c r="O439">
        <f>_xlfn.XLOOKUP($E439,products!$A:$A,products!G:G,,0)</f>
        <v>3.8720499999999998</v>
      </c>
      <c r="P439">
        <f t="shared" si="6"/>
        <v>29.784999999999997</v>
      </c>
    </row>
    <row r="440" spans="1:16" x14ac:dyDescent="0.35">
      <c r="A440" s="2" t="s">
        <v>2956</v>
      </c>
      <c r="B440" s="2">
        <v>1</v>
      </c>
      <c r="C440" s="5">
        <v>43483</v>
      </c>
      <c r="D440" s="2" t="s">
        <v>3042</v>
      </c>
      <c r="E440" t="s">
        <v>6169</v>
      </c>
      <c r="F440" s="2">
        <v>2</v>
      </c>
      <c r="G440" t="str">
        <f>IF(_xlfn.XLOOKUP($D440,customers!$A:$A,customers!B:B," ",0) = 0, "N/A", _xlfn.XLOOKUP($D440,customers!$A:$A,customers!B:B," ",0))</f>
        <v>Morgen Seson</v>
      </c>
      <c r="H440" t="str">
        <f>IF(_xlfn.XLOOKUP($D440,customers!$A:$A,customers!F:F," ",0) = 0, "N/A", _xlfn.XLOOKUP($D440,customers!$A:$A,customers!F:F," ",0))</f>
        <v>Seattle</v>
      </c>
      <c r="I440" t="str">
        <f>IF(_xlfn.XLOOKUP($D440,customers!$A:$A,customers!G:G," ",0) = 0, "N/A", _xlfn.XLOOKUP($D440,customers!$A:$A,customers!G:G," ",0))</f>
        <v>United States</v>
      </c>
      <c r="J440" t="str">
        <f>IF(_xlfn.XLOOKUP($D440,customers!$A:$A,customers!I:I," ",0) = 0, "N/A", _xlfn.XLOOKUP($D440,customers!$A:$A,customers!I:I," ",0))</f>
        <v>No</v>
      </c>
      <c r="K440" t="str">
        <f>_xlfn.XLOOKUP($E440,products!$A:$A,products!B:B,,0)</f>
        <v>Lib</v>
      </c>
      <c r="L440" t="str">
        <f>_xlfn.XLOOKUP($E440,products!$A:$A,products!C:C,,0)</f>
        <v>D</v>
      </c>
      <c r="M440">
        <f>_xlfn.XLOOKUP($E440,products!$A:$A,products!D:D,,0)</f>
        <v>0.5</v>
      </c>
      <c r="N440">
        <f>_xlfn.XLOOKUP($E440,products!$A:$A,products!E:E,,0)</f>
        <v>7.77</v>
      </c>
      <c r="O440">
        <f>_xlfn.XLOOKUP($E440,products!$A:$A,products!G:G,,0)</f>
        <v>1.0101</v>
      </c>
      <c r="P440">
        <f t="shared" si="6"/>
        <v>15.54</v>
      </c>
    </row>
    <row r="441" spans="1:16" x14ac:dyDescent="0.35">
      <c r="A441" s="2" t="s">
        <v>2962</v>
      </c>
      <c r="B441" s="2">
        <v>1</v>
      </c>
      <c r="C441" s="5">
        <v>43562</v>
      </c>
      <c r="D441" s="2" t="s">
        <v>2963</v>
      </c>
      <c r="E441" t="s">
        <v>6176</v>
      </c>
      <c r="F441" s="2">
        <v>4</v>
      </c>
      <c r="G441" t="str">
        <f>IF(_xlfn.XLOOKUP($D441,customers!$A:$A,customers!B:B," ",0) = 0, "N/A", _xlfn.XLOOKUP($D441,customers!$A:$A,customers!B:B," ",0))</f>
        <v>Chickie Ragless</v>
      </c>
      <c r="H441" t="str">
        <f>IF(_xlfn.XLOOKUP($D441,customers!$A:$A,customers!F:F," ",0) = 0, "N/A", _xlfn.XLOOKUP($D441,customers!$A:$A,customers!F:F," ",0))</f>
        <v>Caherconlish</v>
      </c>
      <c r="I441" t="str">
        <f>IF(_xlfn.XLOOKUP($D441,customers!$A:$A,customers!G:G," ",0) = 0, "N/A", _xlfn.XLOOKUP($D441,customers!$A:$A,customers!G:G," ",0))</f>
        <v>Ireland</v>
      </c>
      <c r="J441" t="str">
        <f>IF(_xlfn.XLOOKUP($D441,customers!$A:$A,customers!I:I," ",0) = 0, "N/A", _xlfn.XLOOKUP($D441,customers!$A:$A,customers!I:I," ",0))</f>
        <v>No</v>
      </c>
      <c r="K441" t="str">
        <f>_xlfn.XLOOKUP($E441,products!$A:$A,products!B:B,,0)</f>
        <v>Exc</v>
      </c>
      <c r="L441" t="str">
        <f>_xlfn.XLOOKUP($E441,products!$A:$A,products!C:C,,0)</f>
        <v>L</v>
      </c>
      <c r="M441">
        <f>_xlfn.XLOOKUP($E441,products!$A:$A,products!D:D,,0)</f>
        <v>0.5</v>
      </c>
      <c r="N441">
        <f>_xlfn.XLOOKUP($E441,products!$A:$A,products!E:E,,0)</f>
        <v>8.91</v>
      </c>
      <c r="O441">
        <f>_xlfn.XLOOKUP($E441,products!$A:$A,products!G:G,,0)</f>
        <v>0.98009999999999997</v>
      </c>
      <c r="P441">
        <f t="shared" si="6"/>
        <v>35.64</v>
      </c>
    </row>
    <row r="442" spans="1:16" x14ac:dyDescent="0.35">
      <c r="A442" s="2" t="s">
        <v>2968</v>
      </c>
      <c r="B442" s="2">
        <v>1</v>
      </c>
      <c r="C442" s="5">
        <v>44230</v>
      </c>
      <c r="D442" s="2" t="s">
        <v>2969</v>
      </c>
      <c r="E442" t="s">
        <v>6175</v>
      </c>
      <c r="F442" s="2">
        <v>4</v>
      </c>
      <c r="G442" t="str">
        <f>IF(_xlfn.XLOOKUP($D442,customers!$A:$A,customers!B:B," ",0) = 0, "N/A", _xlfn.XLOOKUP($D442,customers!$A:$A,customers!B:B," ",0))</f>
        <v>Freda Hollows</v>
      </c>
      <c r="H442" t="str">
        <f>IF(_xlfn.XLOOKUP($D442,customers!$A:$A,customers!F:F," ",0) = 0, "N/A", _xlfn.XLOOKUP($D442,customers!$A:$A,customers!F:F," ",0))</f>
        <v>Buffalo</v>
      </c>
      <c r="I442" t="str">
        <f>IF(_xlfn.XLOOKUP($D442,customers!$A:$A,customers!G:G," ",0) = 0, "N/A", _xlfn.XLOOKUP($D442,customers!$A:$A,customers!G:G," ",0))</f>
        <v>United States</v>
      </c>
      <c r="J442" t="str">
        <f>IF(_xlfn.XLOOKUP($D442,customers!$A:$A,customers!I:I," ",0) = 0, "N/A", _xlfn.XLOOKUP($D442,customers!$A:$A,customers!I:I," ",0))</f>
        <v>Yes</v>
      </c>
      <c r="K442" t="str">
        <f>_xlfn.XLOOKUP($E442,products!$A:$A,products!B:B,,0)</f>
        <v>Ara</v>
      </c>
      <c r="L442" t="str">
        <f>_xlfn.XLOOKUP($E442,products!$A:$A,products!C:C,,0)</f>
        <v>M</v>
      </c>
      <c r="M442">
        <f>_xlfn.XLOOKUP($E442,products!$A:$A,products!D:D,,0)</f>
        <v>2.5</v>
      </c>
      <c r="N442">
        <f>_xlfn.XLOOKUP($E442,products!$A:$A,products!E:E,,0)</f>
        <v>25.874999999999996</v>
      </c>
      <c r="O442">
        <f>_xlfn.XLOOKUP($E442,products!$A:$A,products!G:G,,0)</f>
        <v>2.3287499999999994</v>
      </c>
      <c r="P442">
        <f t="shared" si="6"/>
        <v>103.49999999999999</v>
      </c>
    </row>
    <row r="443" spans="1:16" x14ac:dyDescent="0.35">
      <c r="A443" s="2" t="s">
        <v>2974</v>
      </c>
      <c r="B443" s="2">
        <v>1</v>
      </c>
      <c r="C443" s="5">
        <v>43573</v>
      </c>
      <c r="D443" s="2" t="s">
        <v>2975</v>
      </c>
      <c r="E443" t="s">
        <v>6183</v>
      </c>
      <c r="F443" s="2">
        <v>3</v>
      </c>
      <c r="G443" t="str">
        <f>IF(_xlfn.XLOOKUP($D443,customers!$A:$A,customers!B:B," ",0) = 0, "N/A", _xlfn.XLOOKUP($D443,customers!$A:$A,customers!B:B," ",0))</f>
        <v>Livy Lathleiff</v>
      </c>
      <c r="H443" t="str">
        <f>IF(_xlfn.XLOOKUP($D443,customers!$A:$A,customers!F:F," ",0) = 0, "N/A", _xlfn.XLOOKUP($D443,customers!$A:$A,customers!F:F," ",0))</f>
        <v>Shankill</v>
      </c>
      <c r="I443" t="str">
        <f>IF(_xlfn.XLOOKUP($D443,customers!$A:$A,customers!G:G," ",0) = 0, "N/A", _xlfn.XLOOKUP($D443,customers!$A:$A,customers!G:G," ",0))</f>
        <v>Ireland</v>
      </c>
      <c r="J443" t="str">
        <f>IF(_xlfn.XLOOKUP($D443,customers!$A:$A,customers!I:I," ",0) = 0, "N/A", _xlfn.XLOOKUP($D443,customers!$A:$A,customers!I:I," ",0))</f>
        <v>Yes</v>
      </c>
      <c r="K443" t="str">
        <f>_xlfn.XLOOKUP($E443,products!$A:$A,products!B:B,,0)</f>
        <v>Exc</v>
      </c>
      <c r="L443" t="str">
        <f>_xlfn.XLOOKUP($E443,products!$A:$A,products!C:C,,0)</f>
        <v>D</v>
      </c>
      <c r="M443">
        <f>_xlfn.XLOOKUP($E443,products!$A:$A,products!D:D,,0)</f>
        <v>1</v>
      </c>
      <c r="N443">
        <f>_xlfn.XLOOKUP($E443,products!$A:$A,products!E:E,,0)</f>
        <v>12.15</v>
      </c>
      <c r="O443">
        <f>_xlfn.XLOOKUP($E443,products!$A:$A,products!G:G,,0)</f>
        <v>1.3365</v>
      </c>
      <c r="P443">
        <f t="shared" si="6"/>
        <v>36.450000000000003</v>
      </c>
    </row>
    <row r="444" spans="1:16" x14ac:dyDescent="0.35">
      <c r="A444" s="2" t="s">
        <v>2980</v>
      </c>
      <c r="B444" s="2">
        <v>1</v>
      </c>
      <c r="C444" s="5">
        <v>44384</v>
      </c>
      <c r="D444" s="2" t="s">
        <v>2981</v>
      </c>
      <c r="E444" t="s">
        <v>6173</v>
      </c>
      <c r="F444" s="2">
        <v>5</v>
      </c>
      <c r="G444" t="str">
        <f>IF(_xlfn.XLOOKUP($D444,customers!$A:$A,customers!B:B," ",0) = 0, "N/A", _xlfn.XLOOKUP($D444,customers!$A:$A,customers!B:B," ",0))</f>
        <v>Koralle Heads</v>
      </c>
      <c r="H444" t="str">
        <f>IF(_xlfn.XLOOKUP($D444,customers!$A:$A,customers!F:F," ",0) = 0, "N/A", _xlfn.XLOOKUP($D444,customers!$A:$A,customers!F:F," ",0))</f>
        <v>Bethlehem</v>
      </c>
      <c r="I444" t="str">
        <f>IF(_xlfn.XLOOKUP($D444,customers!$A:$A,customers!G:G," ",0) = 0, "N/A", _xlfn.XLOOKUP($D444,customers!$A:$A,customers!G:G," ",0))</f>
        <v>United States</v>
      </c>
      <c r="J444" t="str">
        <f>IF(_xlfn.XLOOKUP($D444,customers!$A:$A,customers!I:I," ",0) = 0, "N/A", _xlfn.XLOOKUP($D444,customers!$A:$A,customers!I:I," ",0))</f>
        <v>No</v>
      </c>
      <c r="K444" t="str">
        <f>_xlfn.XLOOKUP($E444,products!$A:$A,products!B:B,,0)</f>
        <v>Rob</v>
      </c>
      <c r="L444" t="str">
        <f>_xlfn.XLOOKUP($E444,products!$A:$A,products!C:C,,0)</f>
        <v>L</v>
      </c>
      <c r="M444">
        <f>_xlfn.XLOOKUP($E444,products!$A:$A,products!D:D,,0)</f>
        <v>0.5</v>
      </c>
      <c r="N444">
        <f>_xlfn.XLOOKUP($E444,products!$A:$A,products!E:E,,0)</f>
        <v>7.169999999999999</v>
      </c>
      <c r="O444">
        <f>_xlfn.XLOOKUP($E444,products!$A:$A,products!G:G,,0)</f>
        <v>0.43019999999999992</v>
      </c>
      <c r="P444">
        <f t="shared" si="6"/>
        <v>35.849999999999994</v>
      </c>
    </row>
    <row r="445" spans="1:16" x14ac:dyDescent="0.35">
      <c r="A445" s="2" t="s">
        <v>2986</v>
      </c>
      <c r="B445" s="2">
        <v>1</v>
      </c>
      <c r="C445" s="5">
        <v>44250</v>
      </c>
      <c r="D445" s="2" t="s">
        <v>2987</v>
      </c>
      <c r="E445" t="s">
        <v>6184</v>
      </c>
      <c r="F445" s="2">
        <v>5</v>
      </c>
      <c r="G445" t="str">
        <f>IF(_xlfn.XLOOKUP($D445,customers!$A:$A,customers!B:B," ",0) = 0, "N/A", _xlfn.XLOOKUP($D445,customers!$A:$A,customers!B:B," ",0))</f>
        <v>Theo Bowne</v>
      </c>
      <c r="H445" t="str">
        <f>IF(_xlfn.XLOOKUP($D445,customers!$A:$A,customers!F:F," ",0) = 0, "N/A", _xlfn.XLOOKUP($D445,customers!$A:$A,customers!F:F," ",0))</f>
        <v>Watergrasshill</v>
      </c>
      <c r="I445" t="str">
        <f>IF(_xlfn.XLOOKUP($D445,customers!$A:$A,customers!G:G," ",0) = 0, "N/A", _xlfn.XLOOKUP($D445,customers!$A:$A,customers!G:G," ",0))</f>
        <v>Ireland</v>
      </c>
      <c r="J445" t="str">
        <f>IF(_xlfn.XLOOKUP($D445,customers!$A:$A,customers!I:I," ",0) = 0, "N/A", _xlfn.XLOOKUP($D445,customers!$A:$A,customers!I:I," ",0))</f>
        <v>Yes</v>
      </c>
      <c r="K445" t="str">
        <f>_xlfn.XLOOKUP($E445,products!$A:$A,products!B:B,,0)</f>
        <v>Exc</v>
      </c>
      <c r="L445" t="str">
        <f>_xlfn.XLOOKUP($E445,products!$A:$A,products!C:C,,0)</f>
        <v>L</v>
      </c>
      <c r="M445">
        <f>_xlfn.XLOOKUP($E445,products!$A:$A,products!D:D,,0)</f>
        <v>0.2</v>
      </c>
      <c r="N445">
        <f>_xlfn.XLOOKUP($E445,products!$A:$A,products!E:E,,0)</f>
        <v>4.4550000000000001</v>
      </c>
      <c r="O445">
        <f>_xlfn.XLOOKUP($E445,products!$A:$A,products!G:G,,0)</f>
        <v>0.49004999999999999</v>
      </c>
      <c r="P445">
        <f t="shared" si="6"/>
        <v>22.274999999999999</v>
      </c>
    </row>
    <row r="446" spans="1:16" x14ac:dyDescent="0.35">
      <c r="A446" s="2" t="s">
        <v>2992</v>
      </c>
      <c r="B446" s="2">
        <v>1</v>
      </c>
      <c r="C446" s="5">
        <v>44418</v>
      </c>
      <c r="D446" s="2" t="s">
        <v>2993</v>
      </c>
      <c r="E446" t="s">
        <v>6156</v>
      </c>
      <c r="F446" s="2">
        <v>6</v>
      </c>
      <c r="G446" t="str">
        <f>IF(_xlfn.XLOOKUP($D446,customers!$A:$A,customers!B:B," ",0) = 0, "N/A", _xlfn.XLOOKUP($D446,customers!$A:$A,customers!B:B," ",0))</f>
        <v>Rasia Jacquemard</v>
      </c>
      <c r="H446" t="str">
        <f>IF(_xlfn.XLOOKUP($D446,customers!$A:$A,customers!F:F," ",0) = 0, "N/A", _xlfn.XLOOKUP($D446,customers!$A:$A,customers!F:F," ",0))</f>
        <v>Monasterevin</v>
      </c>
      <c r="I446" t="str">
        <f>IF(_xlfn.XLOOKUP($D446,customers!$A:$A,customers!G:G," ",0) = 0, "N/A", _xlfn.XLOOKUP($D446,customers!$A:$A,customers!G:G," ",0))</f>
        <v>Ireland</v>
      </c>
      <c r="J446" t="str">
        <f>IF(_xlfn.XLOOKUP($D446,customers!$A:$A,customers!I:I," ",0) = 0, "N/A", _xlfn.XLOOKUP($D446,customers!$A:$A,customers!I:I," ",0))</f>
        <v>No</v>
      </c>
      <c r="K446" t="str">
        <f>_xlfn.XLOOKUP($E446,products!$A:$A,products!B:B,,0)</f>
        <v>Exc</v>
      </c>
      <c r="L446" t="str">
        <f>_xlfn.XLOOKUP($E446,products!$A:$A,products!C:C,,0)</f>
        <v>M</v>
      </c>
      <c r="M446">
        <f>_xlfn.XLOOKUP($E446,products!$A:$A,products!D:D,,0)</f>
        <v>0.2</v>
      </c>
      <c r="N446">
        <f>_xlfn.XLOOKUP($E446,products!$A:$A,products!E:E,,0)</f>
        <v>4.125</v>
      </c>
      <c r="O446">
        <f>_xlfn.XLOOKUP($E446,products!$A:$A,products!G:G,,0)</f>
        <v>0.45374999999999999</v>
      </c>
      <c r="P446">
        <f t="shared" si="6"/>
        <v>24.75</v>
      </c>
    </row>
    <row r="447" spans="1:16" x14ac:dyDescent="0.35">
      <c r="A447" s="2" t="s">
        <v>2999</v>
      </c>
      <c r="B447" s="2">
        <v>1</v>
      </c>
      <c r="C447" s="5">
        <v>43784</v>
      </c>
      <c r="D447" s="2" t="s">
        <v>3000</v>
      </c>
      <c r="E447" t="s">
        <v>6181</v>
      </c>
      <c r="F447" s="2">
        <v>2</v>
      </c>
      <c r="G447" t="str">
        <f>IF(_xlfn.XLOOKUP($D447,customers!$A:$A,customers!B:B," ",0) = 0, "N/A", _xlfn.XLOOKUP($D447,customers!$A:$A,customers!B:B," ",0))</f>
        <v>Kizzie Warman</v>
      </c>
      <c r="H447" t="str">
        <f>IF(_xlfn.XLOOKUP($D447,customers!$A:$A,customers!F:F," ",0) = 0, "N/A", _xlfn.XLOOKUP($D447,customers!$A:$A,customers!F:F," ",0))</f>
        <v>Sandyford</v>
      </c>
      <c r="I447" t="str">
        <f>IF(_xlfn.XLOOKUP($D447,customers!$A:$A,customers!G:G," ",0) = 0, "N/A", _xlfn.XLOOKUP($D447,customers!$A:$A,customers!G:G," ",0))</f>
        <v>Ireland</v>
      </c>
      <c r="J447" t="str">
        <f>IF(_xlfn.XLOOKUP($D447,customers!$A:$A,customers!I:I," ",0) = 0, "N/A", _xlfn.XLOOKUP($D447,customers!$A:$A,customers!I:I," ",0))</f>
        <v>Yes</v>
      </c>
      <c r="K447" t="str">
        <f>_xlfn.XLOOKUP($E447,products!$A:$A,products!B:B,,0)</f>
        <v>Lib</v>
      </c>
      <c r="L447" t="str">
        <f>_xlfn.XLOOKUP($E447,products!$A:$A,products!C:C,,0)</f>
        <v>M</v>
      </c>
      <c r="M447">
        <f>_xlfn.XLOOKUP($E447,products!$A:$A,products!D:D,,0)</f>
        <v>2.5</v>
      </c>
      <c r="N447">
        <f>_xlfn.XLOOKUP($E447,products!$A:$A,products!E:E,,0)</f>
        <v>33.464999999999996</v>
      </c>
      <c r="O447">
        <f>_xlfn.XLOOKUP($E447,products!$A:$A,products!G:G,,0)</f>
        <v>4.3504499999999995</v>
      </c>
      <c r="P447">
        <f t="shared" si="6"/>
        <v>66.929999999999993</v>
      </c>
    </row>
    <row r="448" spans="1:16" x14ac:dyDescent="0.35">
      <c r="A448" s="2" t="s">
        <v>3004</v>
      </c>
      <c r="B448" s="2">
        <v>1</v>
      </c>
      <c r="C448" s="5">
        <v>43816</v>
      </c>
      <c r="D448" s="2" t="s">
        <v>3005</v>
      </c>
      <c r="E448" t="s">
        <v>6160</v>
      </c>
      <c r="F448" s="2">
        <v>1</v>
      </c>
      <c r="G448" t="str">
        <f>IF(_xlfn.XLOOKUP($D448,customers!$A:$A,customers!B:B," ",0) = 0, "N/A", _xlfn.XLOOKUP($D448,customers!$A:$A,customers!B:B," ",0))</f>
        <v>Wain Cholomin</v>
      </c>
      <c r="H448" t="str">
        <f>IF(_xlfn.XLOOKUP($D448,customers!$A:$A,customers!F:F," ",0) = 0, "N/A", _xlfn.XLOOKUP($D448,customers!$A:$A,customers!F:F," ",0))</f>
        <v>Birmingham</v>
      </c>
      <c r="I448" t="str">
        <f>IF(_xlfn.XLOOKUP($D448,customers!$A:$A,customers!G:G," ",0) = 0, "N/A", _xlfn.XLOOKUP($D448,customers!$A:$A,customers!G:G," ",0))</f>
        <v>United Kingdom</v>
      </c>
      <c r="J448" t="str">
        <f>IF(_xlfn.XLOOKUP($D448,customers!$A:$A,customers!I:I," ",0) = 0, "N/A", _xlfn.XLOOKUP($D448,customers!$A:$A,customers!I:I," ",0))</f>
        <v>Yes</v>
      </c>
      <c r="K448" t="str">
        <f>_xlfn.XLOOKUP($E448,products!$A:$A,products!B:B,,0)</f>
        <v>Lib</v>
      </c>
      <c r="L448" t="str">
        <f>_xlfn.XLOOKUP($E448,products!$A:$A,products!C:C,,0)</f>
        <v>M</v>
      </c>
      <c r="M448">
        <f>_xlfn.XLOOKUP($E448,products!$A:$A,products!D:D,,0)</f>
        <v>0.5</v>
      </c>
      <c r="N448">
        <f>_xlfn.XLOOKUP($E448,products!$A:$A,products!E:E,,0)</f>
        <v>8.73</v>
      </c>
      <c r="O448">
        <f>_xlfn.XLOOKUP($E448,products!$A:$A,products!G:G,,0)</f>
        <v>1.1349</v>
      </c>
      <c r="P448">
        <f t="shared" si="6"/>
        <v>8.73</v>
      </c>
    </row>
    <row r="449" spans="1:16" x14ac:dyDescent="0.35">
      <c r="A449" s="2" t="s">
        <v>3010</v>
      </c>
      <c r="B449" s="2">
        <v>1</v>
      </c>
      <c r="C449" s="5">
        <v>43908</v>
      </c>
      <c r="D449" s="2" t="s">
        <v>3011</v>
      </c>
      <c r="E449" t="s">
        <v>6146</v>
      </c>
      <c r="F449" s="2">
        <v>3</v>
      </c>
      <c r="G449" t="str">
        <f>IF(_xlfn.XLOOKUP($D449,customers!$A:$A,customers!B:B," ",0) = 0, "N/A", _xlfn.XLOOKUP($D449,customers!$A:$A,customers!B:B," ",0))</f>
        <v>Arleen Braidman</v>
      </c>
      <c r="H449" t="str">
        <f>IF(_xlfn.XLOOKUP($D449,customers!$A:$A,customers!F:F," ",0) = 0, "N/A", _xlfn.XLOOKUP($D449,customers!$A:$A,customers!F:F," ",0))</f>
        <v>Phoenix</v>
      </c>
      <c r="I449" t="str">
        <f>IF(_xlfn.XLOOKUP($D449,customers!$A:$A,customers!G:G," ",0) = 0, "N/A", _xlfn.XLOOKUP($D449,customers!$A:$A,customers!G:G," ",0))</f>
        <v>United States</v>
      </c>
      <c r="J449" t="str">
        <f>IF(_xlfn.XLOOKUP($D449,customers!$A:$A,customers!I:I," ",0) = 0, "N/A", _xlfn.XLOOKUP($D449,customers!$A:$A,customers!I:I," ",0))</f>
        <v>No</v>
      </c>
      <c r="K449" t="str">
        <f>_xlfn.XLOOKUP($E449,products!$A:$A,products!B:B,,0)</f>
        <v>Rob</v>
      </c>
      <c r="L449" t="str">
        <f>_xlfn.XLOOKUP($E449,products!$A:$A,products!C:C,,0)</f>
        <v>M</v>
      </c>
      <c r="M449">
        <f>_xlfn.XLOOKUP($E449,products!$A:$A,products!D:D,,0)</f>
        <v>0.5</v>
      </c>
      <c r="N449">
        <f>_xlfn.XLOOKUP($E449,products!$A:$A,products!E:E,,0)</f>
        <v>5.97</v>
      </c>
      <c r="O449">
        <f>_xlfn.XLOOKUP($E449,products!$A:$A,products!G:G,,0)</f>
        <v>0.35819999999999996</v>
      </c>
      <c r="P449">
        <f t="shared" si="6"/>
        <v>17.91</v>
      </c>
    </row>
    <row r="450" spans="1:16" x14ac:dyDescent="0.35">
      <c r="A450" s="2" t="s">
        <v>3015</v>
      </c>
      <c r="B450" s="2">
        <v>1</v>
      </c>
      <c r="C450" s="5">
        <v>44718</v>
      </c>
      <c r="D450" s="2" t="s">
        <v>3016</v>
      </c>
      <c r="E450" t="s">
        <v>6173</v>
      </c>
      <c r="F450" s="2">
        <v>1</v>
      </c>
      <c r="G450" t="str">
        <f>IF(_xlfn.XLOOKUP($D450,customers!$A:$A,customers!B:B," ",0) = 0, "N/A", _xlfn.XLOOKUP($D450,customers!$A:$A,customers!B:B," ",0))</f>
        <v>Pru Durban</v>
      </c>
      <c r="H450" t="str">
        <f>IF(_xlfn.XLOOKUP($D450,customers!$A:$A,customers!F:F," ",0) = 0, "N/A", _xlfn.XLOOKUP($D450,customers!$A:$A,customers!F:F," ",0))</f>
        <v>Longford</v>
      </c>
      <c r="I450" t="str">
        <f>IF(_xlfn.XLOOKUP($D450,customers!$A:$A,customers!G:G," ",0) = 0, "N/A", _xlfn.XLOOKUP($D450,customers!$A:$A,customers!G:G," ",0))</f>
        <v>Ireland</v>
      </c>
      <c r="J450" t="str">
        <f>IF(_xlfn.XLOOKUP($D450,customers!$A:$A,customers!I:I," ",0) = 0, "N/A", _xlfn.XLOOKUP($D450,customers!$A:$A,customers!I:I," ",0))</f>
        <v>No</v>
      </c>
      <c r="K450" t="str">
        <f>_xlfn.XLOOKUP($E450,products!$A:$A,products!B:B,,0)</f>
        <v>Rob</v>
      </c>
      <c r="L450" t="str">
        <f>_xlfn.XLOOKUP($E450,products!$A:$A,products!C:C,,0)</f>
        <v>L</v>
      </c>
      <c r="M450">
        <f>_xlfn.XLOOKUP($E450,products!$A:$A,products!D:D,,0)</f>
        <v>0.5</v>
      </c>
      <c r="N450">
        <f>_xlfn.XLOOKUP($E450,products!$A:$A,products!E:E,,0)</f>
        <v>7.169999999999999</v>
      </c>
      <c r="O450">
        <f>_xlfn.XLOOKUP($E450,products!$A:$A,products!G:G,,0)</f>
        <v>0.43019999999999992</v>
      </c>
      <c r="P450">
        <f t="shared" ref="P450:P513" si="7">N450*F450</f>
        <v>7.169999999999999</v>
      </c>
    </row>
    <row r="451" spans="1:16" x14ac:dyDescent="0.35">
      <c r="A451" s="2" t="s">
        <v>3021</v>
      </c>
      <c r="B451" s="2">
        <v>1</v>
      </c>
      <c r="C451" s="5">
        <v>44336</v>
      </c>
      <c r="D451" s="2" t="s">
        <v>3022</v>
      </c>
      <c r="E451" t="s">
        <v>6163</v>
      </c>
      <c r="F451" s="2">
        <v>2</v>
      </c>
      <c r="G451" t="str">
        <f>IF(_xlfn.XLOOKUP($D451,customers!$A:$A,customers!B:B," ",0) = 0, "N/A", _xlfn.XLOOKUP($D451,customers!$A:$A,customers!B:B," ",0))</f>
        <v>Antone Harrold</v>
      </c>
      <c r="H451" t="str">
        <f>IF(_xlfn.XLOOKUP($D451,customers!$A:$A,customers!F:F," ",0) = 0, "N/A", _xlfn.XLOOKUP($D451,customers!$A:$A,customers!F:F," ",0))</f>
        <v>Toledo</v>
      </c>
      <c r="I451" t="str">
        <f>IF(_xlfn.XLOOKUP($D451,customers!$A:$A,customers!G:G," ",0) = 0, "N/A", _xlfn.XLOOKUP($D451,customers!$A:$A,customers!G:G," ",0))</f>
        <v>United States</v>
      </c>
      <c r="J451" t="str">
        <f>IF(_xlfn.XLOOKUP($D451,customers!$A:$A,customers!I:I," ",0) = 0, "N/A", _xlfn.XLOOKUP($D451,customers!$A:$A,customers!I:I," ",0))</f>
        <v>No</v>
      </c>
      <c r="K451" t="str">
        <f>_xlfn.XLOOKUP($E451,products!$A:$A,products!B:B,,0)</f>
        <v>Rob</v>
      </c>
      <c r="L451" t="str">
        <f>_xlfn.XLOOKUP($E451,products!$A:$A,products!C:C,,0)</f>
        <v>D</v>
      </c>
      <c r="M451">
        <f>_xlfn.XLOOKUP($E451,products!$A:$A,products!D:D,,0)</f>
        <v>0.2</v>
      </c>
      <c r="N451">
        <f>_xlfn.XLOOKUP($E451,products!$A:$A,products!E:E,,0)</f>
        <v>2.6849999999999996</v>
      </c>
      <c r="O451">
        <f>_xlfn.XLOOKUP($E451,products!$A:$A,products!G:G,,0)</f>
        <v>0.16109999999999997</v>
      </c>
      <c r="P451">
        <f t="shared" si="7"/>
        <v>5.3699999999999992</v>
      </c>
    </row>
    <row r="452" spans="1:16" x14ac:dyDescent="0.35">
      <c r="A452" s="2" t="s">
        <v>3027</v>
      </c>
      <c r="B452" s="2">
        <v>1</v>
      </c>
      <c r="C452" s="5">
        <v>44207</v>
      </c>
      <c r="D452" s="2" t="s">
        <v>3028</v>
      </c>
      <c r="E452" t="s">
        <v>6145</v>
      </c>
      <c r="F452" s="2">
        <v>5</v>
      </c>
      <c r="G452" t="str">
        <f>IF(_xlfn.XLOOKUP($D452,customers!$A:$A,customers!B:B," ",0) = 0, "N/A", _xlfn.XLOOKUP($D452,customers!$A:$A,customers!B:B," ",0))</f>
        <v>Sim Pamphilon</v>
      </c>
      <c r="H452" t="str">
        <f>IF(_xlfn.XLOOKUP($D452,customers!$A:$A,customers!F:F," ",0) = 0, "N/A", _xlfn.XLOOKUP($D452,customers!$A:$A,customers!F:F," ",0))</f>
        <v>Ballylinan</v>
      </c>
      <c r="I452" t="str">
        <f>IF(_xlfn.XLOOKUP($D452,customers!$A:$A,customers!G:G," ",0) = 0, "N/A", _xlfn.XLOOKUP($D452,customers!$A:$A,customers!G:G," ",0))</f>
        <v>Ireland</v>
      </c>
      <c r="J452" t="str">
        <f>IF(_xlfn.XLOOKUP($D452,customers!$A:$A,customers!I:I," ",0) = 0, "N/A", _xlfn.XLOOKUP($D452,customers!$A:$A,customers!I:I," ",0))</f>
        <v>No</v>
      </c>
      <c r="K452" t="str">
        <f>_xlfn.XLOOKUP($E452,products!$A:$A,products!B:B,,0)</f>
        <v>Lib</v>
      </c>
      <c r="L452" t="str">
        <f>_xlfn.XLOOKUP($E452,products!$A:$A,products!C:C,,0)</f>
        <v>L</v>
      </c>
      <c r="M452">
        <f>_xlfn.XLOOKUP($E452,products!$A:$A,products!D:D,,0)</f>
        <v>0.2</v>
      </c>
      <c r="N452">
        <f>_xlfn.XLOOKUP($E452,products!$A:$A,products!E:E,,0)</f>
        <v>4.7549999999999999</v>
      </c>
      <c r="O452">
        <f>_xlfn.XLOOKUP($E452,products!$A:$A,products!G:G,,0)</f>
        <v>0.61814999999999998</v>
      </c>
      <c r="P452">
        <f t="shared" si="7"/>
        <v>23.774999999999999</v>
      </c>
    </row>
    <row r="453" spans="1:16" x14ac:dyDescent="0.35">
      <c r="A453" s="2" t="s">
        <v>3035</v>
      </c>
      <c r="B453" s="2">
        <v>1</v>
      </c>
      <c r="C453" s="5">
        <v>43518</v>
      </c>
      <c r="D453" s="2" t="s">
        <v>3036</v>
      </c>
      <c r="E453" t="s">
        <v>6149</v>
      </c>
      <c r="F453" s="2">
        <v>2</v>
      </c>
      <c r="G453" t="str">
        <f>IF(_xlfn.XLOOKUP($D453,customers!$A:$A,customers!B:B," ",0) = 0, "N/A", _xlfn.XLOOKUP($D453,customers!$A:$A,customers!B:B," ",0))</f>
        <v>Mohandis Spurden</v>
      </c>
      <c r="H453" t="str">
        <f>IF(_xlfn.XLOOKUP($D453,customers!$A:$A,customers!F:F," ",0) = 0, "N/A", _xlfn.XLOOKUP($D453,customers!$A:$A,customers!F:F," ",0))</f>
        <v>Charlotte</v>
      </c>
      <c r="I453" t="str">
        <f>IF(_xlfn.XLOOKUP($D453,customers!$A:$A,customers!G:G," ",0) = 0, "N/A", _xlfn.XLOOKUP($D453,customers!$A:$A,customers!G:G," ",0))</f>
        <v>United States</v>
      </c>
      <c r="J453" t="str">
        <f>IF(_xlfn.XLOOKUP($D453,customers!$A:$A,customers!I:I," ",0) = 0, "N/A", _xlfn.XLOOKUP($D453,customers!$A:$A,customers!I:I," ",0))</f>
        <v>Yes</v>
      </c>
      <c r="K453" t="str">
        <f>_xlfn.XLOOKUP($E453,products!$A:$A,products!B:B,,0)</f>
        <v>Rob</v>
      </c>
      <c r="L453" t="str">
        <f>_xlfn.XLOOKUP($E453,products!$A:$A,products!C:C,,0)</f>
        <v>D</v>
      </c>
      <c r="M453">
        <f>_xlfn.XLOOKUP($E453,products!$A:$A,products!D:D,,0)</f>
        <v>2.5</v>
      </c>
      <c r="N453">
        <f>_xlfn.XLOOKUP($E453,products!$A:$A,products!E:E,,0)</f>
        <v>20.584999999999997</v>
      </c>
      <c r="O453">
        <f>_xlfn.XLOOKUP($E453,products!$A:$A,products!G:G,,0)</f>
        <v>1.2350999999999999</v>
      </c>
      <c r="P453">
        <f t="shared" si="7"/>
        <v>41.169999999999995</v>
      </c>
    </row>
    <row r="454" spans="1:16" x14ac:dyDescent="0.35">
      <c r="A454" s="2" t="s">
        <v>3041</v>
      </c>
      <c r="B454" s="2">
        <v>1</v>
      </c>
      <c r="C454" s="5">
        <v>44524</v>
      </c>
      <c r="D454" s="2" t="s">
        <v>3042</v>
      </c>
      <c r="E454" t="s">
        <v>6167</v>
      </c>
      <c r="F454" s="2">
        <v>3</v>
      </c>
      <c r="G454" t="str">
        <f>IF(_xlfn.XLOOKUP($D454,customers!$A:$A,customers!B:B," ",0) = 0, "N/A", _xlfn.XLOOKUP($D454,customers!$A:$A,customers!B:B," ",0))</f>
        <v>Morgen Seson</v>
      </c>
      <c r="H454" t="str">
        <f>IF(_xlfn.XLOOKUP($D454,customers!$A:$A,customers!F:F," ",0) = 0, "N/A", _xlfn.XLOOKUP($D454,customers!$A:$A,customers!F:F," ",0))</f>
        <v>Seattle</v>
      </c>
      <c r="I454" t="str">
        <f>IF(_xlfn.XLOOKUP($D454,customers!$A:$A,customers!G:G," ",0) = 0, "N/A", _xlfn.XLOOKUP($D454,customers!$A:$A,customers!G:G," ",0))</f>
        <v>United States</v>
      </c>
      <c r="J454" t="str">
        <f>IF(_xlfn.XLOOKUP($D454,customers!$A:$A,customers!I:I," ",0) = 0, "N/A", _xlfn.XLOOKUP($D454,customers!$A:$A,customers!I:I," ",0))</f>
        <v>No</v>
      </c>
      <c r="K454" t="str">
        <f>_xlfn.XLOOKUP($E454,products!$A:$A,products!B:B,,0)</f>
        <v>Ara</v>
      </c>
      <c r="L454" t="str">
        <f>_xlfn.XLOOKUP($E454,products!$A:$A,products!C:C,,0)</f>
        <v>L</v>
      </c>
      <c r="M454">
        <f>_xlfn.XLOOKUP($E454,products!$A:$A,products!D:D,,0)</f>
        <v>0.2</v>
      </c>
      <c r="N454">
        <f>_xlfn.XLOOKUP($E454,products!$A:$A,products!E:E,,0)</f>
        <v>3.8849999999999998</v>
      </c>
      <c r="O454">
        <f>_xlfn.XLOOKUP($E454,products!$A:$A,products!G:G,,0)</f>
        <v>0.34964999999999996</v>
      </c>
      <c r="P454">
        <f t="shared" si="7"/>
        <v>11.654999999999999</v>
      </c>
    </row>
    <row r="455" spans="1:16" x14ac:dyDescent="0.35">
      <c r="A455" s="2" t="s">
        <v>3047</v>
      </c>
      <c r="B455" s="2">
        <v>1</v>
      </c>
      <c r="C455" s="5">
        <v>44579</v>
      </c>
      <c r="D455" s="2" t="s">
        <v>3048</v>
      </c>
      <c r="E455" t="s">
        <v>6161</v>
      </c>
      <c r="F455" s="2">
        <v>4</v>
      </c>
      <c r="G455" t="str">
        <f>IF(_xlfn.XLOOKUP($D455,customers!$A:$A,customers!B:B," ",0) = 0, "N/A", _xlfn.XLOOKUP($D455,customers!$A:$A,customers!B:B," ",0))</f>
        <v>Nalani Pirrone</v>
      </c>
      <c r="H455" t="str">
        <f>IF(_xlfn.XLOOKUP($D455,customers!$A:$A,customers!F:F," ",0) = 0, "N/A", _xlfn.XLOOKUP($D455,customers!$A:$A,customers!F:F," ",0))</f>
        <v>Wilkes Barre</v>
      </c>
      <c r="I455" t="str">
        <f>IF(_xlfn.XLOOKUP($D455,customers!$A:$A,customers!G:G," ",0) = 0, "N/A", _xlfn.XLOOKUP($D455,customers!$A:$A,customers!G:G," ",0))</f>
        <v>United States</v>
      </c>
      <c r="J455" t="str">
        <f>IF(_xlfn.XLOOKUP($D455,customers!$A:$A,customers!I:I," ",0) = 0, "N/A", _xlfn.XLOOKUP($D455,customers!$A:$A,customers!I:I," ",0))</f>
        <v>No</v>
      </c>
      <c r="K455" t="str">
        <f>_xlfn.XLOOKUP($E455,products!$A:$A,products!B:B,,0)</f>
        <v>Lib</v>
      </c>
      <c r="L455" t="str">
        <f>_xlfn.XLOOKUP($E455,products!$A:$A,products!C:C,,0)</f>
        <v>L</v>
      </c>
      <c r="M455">
        <f>_xlfn.XLOOKUP($E455,products!$A:$A,products!D:D,,0)</f>
        <v>0.5</v>
      </c>
      <c r="N455">
        <f>_xlfn.XLOOKUP($E455,products!$A:$A,products!E:E,,0)</f>
        <v>9.51</v>
      </c>
      <c r="O455">
        <f>_xlfn.XLOOKUP($E455,products!$A:$A,products!G:G,,0)</f>
        <v>1.2363</v>
      </c>
      <c r="P455">
        <f t="shared" si="7"/>
        <v>38.04</v>
      </c>
    </row>
    <row r="456" spans="1:16" x14ac:dyDescent="0.35">
      <c r="A456" s="2" t="s">
        <v>3053</v>
      </c>
      <c r="B456" s="2">
        <v>1</v>
      </c>
      <c r="C456" s="5">
        <v>44421</v>
      </c>
      <c r="D456" s="2" t="s">
        <v>3054</v>
      </c>
      <c r="E456" t="s">
        <v>6149</v>
      </c>
      <c r="F456" s="2">
        <v>4</v>
      </c>
      <c r="G456" t="str">
        <f>IF(_xlfn.XLOOKUP($D456,customers!$A:$A,customers!B:B," ",0) = 0, "N/A", _xlfn.XLOOKUP($D456,customers!$A:$A,customers!B:B," ",0))</f>
        <v>Reube Cawley</v>
      </c>
      <c r="H456" t="str">
        <f>IF(_xlfn.XLOOKUP($D456,customers!$A:$A,customers!F:F," ",0) = 0, "N/A", _xlfn.XLOOKUP($D456,customers!$A:$A,customers!F:F," ",0))</f>
        <v>Ballyboden</v>
      </c>
      <c r="I456" t="str">
        <f>IF(_xlfn.XLOOKUP($D456,customers!$A:$A,customers!G:G," ",0) = 0, "N/A", _xlfn.XLOOKUP($D456,customers!$A:$A,customers!G:G," ",0))</f>
        <v>Ireland</v>
      </c>
      <c r="J456" t="str">
        <f>IF(_xlfn.XLOOKUP($D456,customers!$A:$A,customers!I:I," ",0) = 0, "N/A", _xlfn.XLOOKUP($D456,customers!$A:$A,customers!I:I," ",0))</f>
        <v>Yes</v>
      </c>
      <c r="K456" t="str">
        <f>_xlfn.XLOOKUP($E456,products!$A:$A,products!B:B,,0)</f>
        <v>Rob</v>
      </c>
      <c r="L456" t="str">
        <f>_xlfn.XLOOKUP($E456,products!$A:$A,products!C:C,,0)</f>
        <v>D</v>
      </c>
      <c r="M456">
        <f>_xlfn.XLOOKUP($E456,products!$A:$A,products!D:D,,0)</f>
        <v>2.5</v>
      </c>
      <c r="N456">
        <f>_xlfn.XLOOKUP($E456,products!$A:$A,products!E:E,,0)</f>
        <v>20.584999999999997</v>
      </c>
      <c r="O456">
        <f>_xlfn.XLOOKUP($E456,products!$A:$A,products!G:G,,0)</f>
        <v>1.2350999999999999</v>
      </c>
      <c r="P456">
        <f t="shared" si="7"/>
        <v>82.339999999999989</v>
      </c>
    </row>
    <row r="457" spans="1:16" x14ac:dyDescent="0.35">
      <c r="A457" s="2" t="s">
        <v>3058</v>
      </c>
      <c r="B457" s="2">
        <v>1</v>
      </c>
      <c r="C457" s="5">
        <v>43841</v>
      </c>
      <c r="D457" s="2" t="s">
        <v>3059</v>
      </c>
      <c r="E457" t="s">
        <v>6145</v>
      </c>
      <c r="F457" s="2">
        <v>2</v>
      </c>
      <c r="G457" t="str">
        <f>IF(_xlfn.XLOOKUP($D457,customers!$A:$A,customers!B:B," ",0) = 0, "N/A", _xlfn.XLOOKUP($D457,customers!$A:$A,customers!B:B," ",0))</f>
        <v>Stan Barribal</v>
      </c>
      <c r="H457" t="str">
        <f>IF(_xlfn.XLOOKUP($D457,customers!$A:$A,customers!F:F," ",0) = 0, "N/A", _xlfn.XLOOKUP($D457,customers!$A:$A,customers!F:F," ",0))</f>
        <v>Bagenalstown</v>
      </c>
      <c r="I457" t="str">
        <f>IF(_xlfn.XLOOKUP($D457,customers!$A:$A,customers!G:G," ",0) = 0, "N/A", _xlfn.XLOOKUP($D457,customers!$A:$A,customers!G:G," ",0))</f>
        <v>Ireland</v>
      </c>
      <c r="J457" t="str">
        <f>IF(_xlfn.XLOOKUP($D457,customers!$A:$A,customers!I:I," ",0) = 0, "N/A", _xlfn.XLOOKUP($D457,customers!$A:$A,customers!I:I," ",0))</f>
        <v>Yes</v>
      </c>
      <c r="K457" t="str">
        <f>_xlfn.XLOOKUP($E457,products!$A:$A,products!B:B,,0)</f>
        <v>Lib</v>
      </c>
      <c r="L457" t="str">
        <f>_xlfn.XLOOKUP($E457,products!$A:$A,products!C:C,,0)</f>
        <v>L</v>
      </c>
      <c r="M457">
        <f>_xlfn.XLOOKUP($E457,products!$A:$A,products!D:D,,0)</f>
        <v>0.2</v>
      </c>
      <c r="N457">
        <f>_xlfn.XLOOKUP($E457,products!$A:$A,products!E:E,,0)</f>
        <v>4.7549999999999999</v>
      </c>
      <c r="O457">
        <f>_xlfn.XLOOKUP($E457,products!$A:$A,products!G:G,,0)</f>
        <v>0.61814999999999998</v>
      </c>
      <c r="P457">
        <f t="shared" si="7"/>
        <v>9.51</v>
      </c>
    </row>
    <row r="458" spans="1:16" x14ac:dyDescent="0.35">
      <c r="A458" s="2" t="s">
        <v>3064</v>
      </c>
      <c r="B458" s="2">
        <v>1</v>
      </c>
      <c r="C458" s="5">
        <v>44017</v>
      </c>
      <c r="D458" s="2" t="s">
        <v>3065</v>
      </c>
      <c r="E458" t="s">
        <v>6149</v>
      </c>
      <c r="F458" s="2">
        <v>2</v>
      </c>
      <c r="G458" t="str">
        <f>IF(_xlfn.XLOOKUP($D458,customers!$A:$A,customers!B:B," ",0) = 0, "N/A", _xlfn.XLOOKUP($D458,customers!$A:$A,customers!B:B," ",0))</f>
        <v>Agnes Adamides</v>
      </c>
      <c r="H458" t="str">
        <f>IF(_xlfn.XLOOKUP($D458,customers!$A:$A,customers!F:F," ",0) = 0, "N/A", _xlfn.XLOOKUP($D458,customers!$A:$A,customers!F:F," ",0))</f>
        <v>Liverpool</v>
      </c>
      <c r="I458" t="str">
        <f>IF(_xlfn.XLOOKUP($D458,customers!$A:$A,customers!G:G," ",0) = 0, "N/A", _xlfn.XLOOKUP($D458,customers!$A:$A,customers!G:G," ",0))</f>
        <v>United Kingdom</v>
      </c>
      <c r="J458" t="str">
        <f>IF(_xlfn.XLOOKUP($D458,customers!$A:$A,customers!I:I," ",0) = 0, "N/A", _xlfn.XLOOKUP($D458,customers!$A:$A,customers!I:I," ",0))</f>
        <v>No</v>
      </c>
      <c r="K458" t="str">
        <f>_xlfn.XLOOKUP($E458,products!$A:$A,products!B:B,,0)</f>
        <v>Rob</v>
      </c>
      <c r="L458" t="str">
        <f>_xlfn.XLOOKUP($E458,products!$A:$A,products!C:C,,0)</f>
        <v>D</v>
      </c>
      <c r="M458">
        <f>_xlfn.XLOOKUP($E458,products!$A:$A,products!D:D,,0)</f>
        <v>2.5</v>
      </c>
      <c r="N458">
        <f>_xlfn.XLOOKUP($E458,products!$A:$A,products!E:E,,0)</f>
        <v>20.584999999999997</v>
      </c>
      <c r="O458">
        <f>_xlfn.XLOOKUP($E458,products!$A:$A,products!G:G,,0)</f>
        <v>1.2350999999999999</v>
      </c>
      <c r="P458">
        <f t="shared" si="7"/>
        <v>41.169999999999995</v>
      </c>
    </row>
    <row r="459" spans="1:16" x14ac:dyDescent="0.35">
      <c r="A459" s="2" t="s">
        <v>3070</v>
      </c>
      <c r="B459" s="2">
        <v>1</v>
      </c>
      <c r="C459" s="5">
        <v>43671</v>
      </c>
      <c r="D459" s="2" t="s">
        <v>3071</v>
      </c>
      <c r="E459" t="s">
        <v>6161</v>
      </c>
      <c r="F459" s="2">
        <v>5</v>
      </c>
      <c r="G459" t="str">
        <f>IF(_xlfn.XLOOKUP($D459,customers!$A:$A,customers!B:B," ",0) = 0, "N/A", _xlfn.XLOOKUP($D459,customers!$A:$A,customers!B:B," ",0))</f>
        <v>Carmelita Thowes</v>
      </c>
      <c r="H459" t="str">
        <f>IF(_xlfn.XLOOKUP($D459,customers!$A:$A,customers!F:F," ",0) = 0, "N/A", _xlfn.XLOOKUP($D459,customers!$A:$A,customers!F:F," ",0))</f>
        <v>Rochester</v>
      </c>
      <c r="I459" t="str">
        <f>IF(_xlfn.XLOOKUP($D459,customers!$A:$A,customers!G:G," ",0) = 0, "N/A", _xlfn.XLOOKUP($D459,customers!$A:$A,customers!G:G," ",0))</f>
        <v>United States</v>
      </c>
      <c r="J459" t="str">
        <f>IF(_xlfn.XLOOKUP($D459,customers!$A:$A,customers!I:I," ",0) = 0, "N/A", _xlfn.XLOOKUP($D459,customers!$A:$A,customers!I:I," ",0))</f>
        <v>No</v>
      </c>
      <c r="K459" t="str">
        <f>_xlfn.XLOOKUP($E459,products!$A:$A,products!B:B,,0)</f>
        <v>Lib</v>
      </c>
      <c r="L459" t="str">
        <f>_xlfn.XLOOKUP($E459,products!$A:$A,products!C:C,,0)</f>
        <v>L</v>
      </c>
      <c r="M459">
        <f>_xlfn.XLOOKUP($E459,products!$A:$A,products!D:D,,0)</f>
        <v>0.5</v>
      </c>
      <c r="N459">
        <f>_xlfn.XLOOKUP($E459,products!$A:$A,products!E:E,,0)</f>
        <v>9.51</v>
      </c>
      <c r="O459">
        <f>_xlfn.XLOOKUP($E459,products!$A:$A,products!G:G,,0)</f>
        <v>1.2363</v>
      </c>
      <c r="P459">
        <f t="shared" si="7"/>
        <v>47.55</v>
      </c>
    </row>
    <row r="460" spans="1:16" x14ac:dyDescent="0.35">
      <c r="A460" s="2" t="s">
        <v>3076</v>
      </c>
      <c r="B460" s="2">
        <v>1</v>
      </c>
      <c r="C460" s="5">
        <v>44707</v>
      </c>
      <c r="D460" s="2" t="s">
        <v>3077</v>
      </c>
      <c r="E460" t="s">
        <v>6155</v>
      </c>
      <c r="F460" s="2">
        <v>4</v>
      </c>
      <c r="G460" t="str">
        <f>IF(_xlfn.XLOOKUP($D460,customers!$A:$A,customers!B:B," ",0) = 0, "N/A", _xlfn.XLOOKUP($D460,customers!$A:$A,customers!B:B," ",0))</f>
        <v>Rodolfo Willoway</v>
      </c>
      <c r="H460" t="str">
        <f>IF(_xlfn.XLOOKUP($D460,customers!$A:$A,customers!F:F," ",0) = 0, "N/A", _xlfn.XLOOKUP($D460,customers!$A:$A,customers!F:F," ",0))</f>
        <v>Tucson</v>
      </c>
      <c r="I460" t="str">
        <f>IF(_xlfn.XLOOKUP($D460,customers!$A:$A,customers!G:G," ",0) = 0, "N/A", _xlfn.XLOOKUP($D460,customers!$A:$A,customers!G:G," ",0))</f>
        <v>United States</v>
      </c>
      <c r="J460" t="str">
        <f>IF(_xlfn.XLOOKUP($D460,customers!$A:$A,customers!I:I," ",0) = 0, "N/A", _xlfn.XLOOKUP($D460,customers!$A:$A,customers!I:I," ",0))</f>
        <v>No</v>
      </c>
      <c r="K460" t="str">
        <f>_xlfn.XLOOKUP($E460,products!$A:$A,products!B:B,,0)</f>
        <v>Ara</v>
      </c>
      <c r="L460" t="str">
        <f>_xlfn.XLOOKUP($E460,products!$A:$A,products!C:C,,0)</f>
        <v>M</v>
      </c>
      <c r="M460">
        <f>_xlfn.XLOOKUP($E460,products!$A:$A,products!D:D,,0)</f>
        <v>1</v>
      </c>
      <c r="N460">
        <f>_xlfn.XLOOKUP($E460,products!$A:$A,products!E:E,,0)</f>
        <v>11.25</v>
      </c>
      <c r="O460">
        <f>_xlfn.XLOOKUP($E460,products!$A:$A,products!G:G,,0)</f>
        <v>1.0125</v>
      </c>
      <c r="P460">
        <f t="shared" si="7"/>
        <v>45</v>
      </c>
    </row>
    <row r="461" spans="1:16" x14ac:dyDescent="0.35">
      <c r="A461" s="2" t="s">
        <v>3082</v>
      </c>
      <c r="B461" s="2">
        <v>1</v>
      </c>
      <c r="C461" s="5">
        <v>43840</v>
      </c>
      <c r="D461" s="2" t="s">
        <v>3083</v>
      </c>
      <c r="E461" t="s">
        <v>6145</v>
      </c>
      <c r="F461" s="2">
        <v>5</v>
      </c>
      <c r="G461" t="str">
        <f>IF(_xlfn.XLOOKUP($D461,customers!$A:$A,customers!B:B," ",0) = 0, "N/A", _xlfn.XLOOKUP($D461,customers!$A:$A,customers!B:B," ",0))</f>
        <v>Alvis Elwin</v>
      </c>
      <c r="H461" t="str">
        <f>IF(_xlfn.XLOOKUP($D461,customers!$A:$A,customers!F:F," ",0) = 0, "N/A", _xlfn.XLOOKUP($D461,customers!$A:$A,customers!F:F," ",0))</f>
        <v>Minneapolis</v>
      </c>
      <c r="I461" t="str">
        <f>IF(_xlfn.XLOOKUP($D461,customers!$A:$A,customers!G:G," ",0) = 0, "N/A", _xlfn.XLOOKUP($D461,customers!$A:$A,customers!G:G," ",0))</f>
        <v>United States</v>
      </c>
      <c r="J461" t="str">
        <f>IF(_xlfn.XLOOKUP($D461,customers!$A:$A,customers!I:I," ",0) = 0, "N/A", _xlfn.XLOOKUP($D461,customers!$A:$A,customers!I:I," ",0))</f>
        <v>No</v>
      </c>
      <c r="K461" t="str">
        <f>_xlfn.XLOOKUP($E461,products!$A:$A,products!B:B,,0)</f>
        <v>Lib</v>
      </c>
      <c r="L461" t="str">
        <f>_xlfn.XLOOKUP($E461,products!$A:$A,products!C:C,,0)</f>
        <v>L</v>
      </c>
      <c r="M461">
        <f>_xlfn.XLOOKUP($E461,products!$A:$A,products!D:D,,0)</f>
        <v>0.2</v>
      </c>
      <c r="N461">
        <f>_xlfn.XLOOKUP($E461,products!$A:$A,products!E:E,,0)</f>
        <v>4.7549999999999999</v>
      </c>
      <c r="O461">
        <f>_xlfn.XLOOKUP($E461,products!$A:$A,products!G:G,,0)</f>
        <v>0.61814999999999998</v>
      </c>
      <c r="P461">
        <f t="shared" si="7"/>
        <v>23.774999999999999</v>
      </c>
    </row>
    <row r="462" spans="1:16" x14ac:dyDescent="0.35">
      <c r="A462" s="2" t="s">
        <v>3088</v>
      </c>
      <c r="B462" s="2">
        <v>1</v>
      </c>
      <c r="C462" s="5">
        <v>43602</v>
      </c>
      <c r="D462" s="2" t="s">
        <v>3089</v>
      </c>
      <c r="E462" t="s">
        <v>6172</v>
      </c>
      <c r="F462" s="2">
        <v>3</v>
      </c>
      <c r="G462" t="str">
        <f>IF(_xlfn.XLOOKUP($D462,customers!$A:$A,customers!B:B," ",0) = 0, "N/A", _xlfn.XLOOKUP($D462,customers!$A:$A,customers!B:B," ",0))</f>
        <v>Araldo Bilbrook</v>
      </c>
      <c r="H462" t="str">
        <f>IF(_xlfn.XLOOKUP($D462,customers!$A:$A,customers!F:F," ",0) = 0, "N/A", _xlfn.XLOOKUP($D462,customers!$A:$A,customers!F:F," ",0))</f>
        <v>Ashbourne</v>
      </c>
      <c r="I462" t="str">
        <f>IF(_xlfn.XLOOKUP($D462,customers!$A:$A,customers!G:G," ",0) = 0, "N/A", _xlfn.XLOOKUP($D462,customers!$A:$A,customers!G:G," ",0))</f>
        <v>Ireland</v>
      </c>
      <c r="J462" t="str">
        <f>IF(_xlfn.XLOOKUP($D462,customers!$A:$A,customers!I:I," ",0) = 0, "N/A", _xlfn.XLOOKUP($D462,customers!$A:$A,customers!I:I," ",0))</f>
        <v>Yes</v>
      </c>
      <c r="K462" t="str">
        <f>_xlfn.XLOOKUP($E462,products!$A:$A,products!B:B,,0)</f>
        <v>Rob</v>
      </c>
      <c r="L462" t="str">
        <f>_xlfn.XLOOKUP($E462,products!$A:$A,products!C:C,,0)</f>
        <v>D</v>
      </c>
      <c r="M462">
        <f>_xlfn.XLOOKUP($E462,products!$A:$A,products!D:D,,0)</f>
        <v>0.5</v>
      </c>
      <c r="N462">
        <f>_xlfn.XLOOKUP($E462,products!$A:$A,products!E:E,,0)</f>
        <v>5.3699999999999992</v>
      </c>
      <c r="O462">
        <f>_xlfn.XLOOKUP($E462,products!$A:$A,products!G:G,,0)</f>
        <v>0.32219999999999993</v>
      </c>
      <c r="P462">
        <f t="shared" si="7"/>
        <v>16.11</v>
      </c>
    </row>
    <row r="463" spans="1:16" x14ac:dyDescent="0.35">
      <c r="A463" s="2" t="s">
        <v>3094</v>
      </c>
      <c r="B463" s="2">
        <v>1</v>
      </c>
      <c r="C463" s="5">
        <v>44036</v>
      </c>
      <c r="D463" s="2" t="s">
        <v>3095</v>
      </c>
      <c r="E463" t="s">
        <v>6163</v>
      </c>
      <c r="F463" s="2">
        <v>4</v>
      </c>
      <c r="G463" t="str">
        <f>IF(_xlfn.XLOOKUP($D463,customers!$A:$A,customers!B:B," ",0) = 0, "N/A", _xlfn.XLOOKUP($D463,customers!$A:$A,customers!B:B," ",0))</f>
        <v>Ransell McKall</v>
      </c>
      <c r="H463" t="str">
        <f>IF(_xlfn.XLOOKUP($D463,customers!$A:$A,customers!F:F," ",0) = 0, "N/A", _xlfn.XLOOKUP($D463,customers!$A:$A,customers!F:F," ",0))</f>
        <v>Bristol</v>
      </c>
      <c r="I463" t="str">
        <f>IF(_xlfn.XLOOKUP($D463,customers!$A:$A,customers!G:G," ",0) = 0, "N/A", _xlfn.XLOOKUP($D463,customers!$A:$A,customers!G:G," ",0))</f>
        <v>United Kingdom</v>
      </c>
      <c r="J463" t="str">
        <f>IF(_xlfn.XLOOKUP($D463,customers!$A:$A,customers!I:I," ",0) = 0, "N/A", _xlfn.XLOOKUP($D463,customers!$A:$A,customers!I:I," ",0))</f>
        <v>Yes</v>
      </c>
      <c r="K463" t="str">
        <f>_xlfn.XLOOKUP($E463,products!$A:$A,products!B:B,,0)</f>
        <v>Rob</v>
      </c>
      <c r="L463" t="str">
        <f>_xlfn.XLOOKUP($E463,products!$A:$A,products!C:C,,0)</f>
        <v>D</v>
      </c>
      <c r="M463">
        <f>_xlfn.XLOOKUP($E463,products!$A:$A,products!D:D,,0)</f>
        <v>0.2</v>
      </c>
      <c r="N463">
        <f>_xlfn.XLOOKUP($E463,products!$A:$A,products!E:E,,0)</f>
        <v>2.6849999999999996</v>
      </c>
      <c r="O463">
        <f>_xlfn.XLOOKUP($E463,products!$A:$A,products!G:G,,0)</f>
        <v>0.16109999999999997</v>
      </c>
      <c r="P463">
        <f t="shared" si="7"/>
        <v>10.739999999999998</v>
      </c>
    </row>
    <row r="464" spans="1:16" x14ac:dyDescent="0.35">
      <c r="A464" s="2" t="s">
        <v>3100</v>
      </c>
      <c r="B464" s="2">
        <v>1</v>
      </c>
      <c r="C464" s="5">
        <v>44124</v>
      </c>
      <c r="D464" s="2" t="s">
        <v>3101</v>
      </c>
      <c r="E464" t="s">
        <v>6147</v>
      </c>
      <c r="F464" s="2">
        <v>5</v>
      </c>
      <c r="G464" t="str">
        <f>IF(_xlfn.XLOOKUP($D464,customers!$A:$A,customers!B:B," ",0) = 0, "N/A", _xlfn.XLOOKUP($D464,customers!$A:$A,customers!B:B," ",0))</f>
        <v>Borg Daile</v>
      </c>
      <c r="H464" t="str">
        <f>IF(_xlfn.XLOOKUP($D464,customers!$A:$A,customers!F:F," ",0) = 0, "N/A", _xlfn.XLOOKUP($D464,customers!$A:$A,customers!F:F," ",0))</f>
        <v>Atlanta</v>
      </c>
      <c r="I464" t="str">
        <f>IF(_xlfn.XLOOKUP($D464,customers!$A:$A,customers!G:G," ",0) = 0, "N/A", _xlfn.XLOOKUP($D464,customers!$A:$A,customers!G:G," ",0))</f>
        <v>United States</v>
      </c>
      <c r="J464" t="str">
        <f>IF(_xlfn.XLOOKUP($D464,customers!$A:$A,customers!I:I," ",0) = 0, "N/A", _xlfn.XLOOKUP($D464,customers!$A:$A,customers!I:I," ",0))</f>
        <v>Yes</v>
      </c>
      <c r="K464" t="str">
        <f>_xlfn.XLOOKUP($E464,products!$A:$A,products!B:B,,0)</f>
        <v>Ara</v>
      </c>
      <c r="L464" t="str">
        <f>_xlfn.XLOOKUP($E464,products!$A:$A,products!C:C,,0)</f>
        <v>D</v>
      </c>
      <c r="M464">
        <f>_xlfn.XLOOKUP($E464,products!$A:$A,products!D:D,,0)</f>
        <v>1</v>
      </c>
      <c r="N464">
        <f>_xlfn.XLOOKUP($E464,products!$A:$A,products!E:E,,0)</f>
        <v>9.9499999999999993</v>
      </c>
      <c r="O464">
        <f>_xlfn.XLOOKUP($E464,products!$A:$A,products!G:G,,0)</f>
        <v>0.89549999999999985</v>
      </c>
      <c r="P464">
        <f t="shared" si="7"/>
        <v>49.75</v>
      </c>
    </row>
    <row r="465" spans="1:16" x14ac:dyDescent="0.35">
      <c r="A465" s="2" t="s">
        <v>3106</v>
      </c>
      <c r="B465" s="2">
        <v>1</v>
      </c>
      <c r="C465" s="5">
        <v>43730</v>
      </c>
      <c r="D465" s="2" t="s">
        <v>3107</v>
      </c>
      <c r="E465" t="s">
        <v>6141</v>
      </c>
      <c r="F465" s="2">
        <v>2</v>
      </c>
      <c r="G465" t="str">
        <f>IF(_xlfn.XLOOKUP($D465,customers!$A:$A,customers!B:B," ",0) = 0, "N/A", _xlfn.XLOOKUP($D465,customers!$A:$A,customers!B:B," ",0))</f>
        <v>Adolphe Treherne</v>
      </c>
      <c r="H465" t="str">
        <f>IF(_xlfn.XLOOKUP($D465,customers!$A:$A,customers!F:F," ",0) = 0, "N/A", _xlfn.XLOOKUP($D465,customers!$A:$A,customers!F:F," ",0))</f>
        <v>Farranacoush</v>
      </c>
      <c r="I465" t="str">
        <f>IF(_xlfn.XLOOKUP($D465,customers!$A:$A,customers!G:G," ",0) = 0, "N/A", _xlfn.XLOOKUP($D465,customers!$A:$A,customers!G:G," ",0))</f>
        <v>Ireland</v>
      </c>
      <c r="J465" t="str">
        <f>IF(_xlfn.XLOOKUP($D465,customers!$A:$A,customers!I:I," ",0) = 0, "N/A", _xlfn.XLOOKUP($D465,customers!$A:$A,customers!I:I," ",0))</f>
        <v>No</v>
      </c>
      <c r="K465" t="str">
        <f>_xlfn.XLOOKUP($E465,products!$A:$A,products!B:B,,0)</f>
        <v>Exc</v>
      </c>
      <c r="L465" t="str">
        <f>_xlfn.XLOOKUP($E465,products!$A:$A,products!C:C,,0)</f>
        <v>M</v>
      </c>
      <c r="M465">
        <f>_xlfn.XLOOKUP($E465,products!$A:$A,products!D:D,,0)</f>
        <v>1</v>
      </c>
      <c r="N465">
        <f>_xlfn.XLOOKUP($E465,products!$A:$A,products!E:E,,0)</f>
        <v>13.75</v>
      </c>
      <c r="O465">
        <f>_xlfn.XLOOKUP($E465,products!$A:$A,products!G:G,,0)</f>
        <v>1.5125</v>
      </c>
      <c r="P465">
        <f t="shared" si="7"/>
        <v>27.5</v>
      </c>
    </row>
    <row r="466" spans="1:16" x14ac:dyDescent="0.35">
      <c r="A466" s="2" t="s">
        <v>3112</v>
      </c>
      <c r="B466" s="2">
        <v>1</v>
      </c>
      <c r="C466" s="5">
        <v>43989</v>
      </c>
      <c r="D466" s="2" t="s">
        <v>3113</v>
      </c>
      <c r="E466" t="s">
        <v>6165</v>
      </c>
      <c r="F466" s="2">
        <v>4</v>
      </c>
      <c r="G466" t="str">
        <f>IF(_xlfn.XLOOKUP($D466,customers!$A:$A,customers!B:B," ",0) = 0, "N/A", _xlfn.XLOOKUP($D466,customers!$A:$A,customers!B:B," ",0))</f>
        <v>Annetta Brentnall</v>
      </c>
      <c r="H466" t="str">
        <f>IF(_xlfn.XLOOKUP($D466,customers!$A:$A,customers!F:F," ",0) = 0, "N/A", _xlfn.XLOOKUP($D466,customers!$A:$A,customers!F:F," ",0))</f>
        <v>East End</v>
      </c>
      <c r="I466" t="str">
        <f>IF(_xlfn.XLOOKUP($D466,customers!$A:$A,customers!G:G," ",0) = 0, "N/A", _xlfn.XLOOKUP($D466,customers!$A:$A,customers!G:G," ",0))</f>
        <v>United Kingdom</v>
      </c>
      <c r="J466" t="str">
        <f>IF(_xlfn.XLOOKUP($D466,customers!$A:$A,customers!I:I," ",0) = 0, "N/A", _xlfn.XLOOKUP($D466,customers!$A:$A,customers!I:I," ",0))</f>
        <v>No</v>
      </c>
      <c r="K466" t="str">
        <f>_xlfn.XLOOKUP($E466,products!$A:$A,products!B:B,,0)</f>
        <v>Lib</v>
      </c>
      <c r="L466" t="str">
        <f>_xlfn.XLOOKUP($E466,products!$A:$A,products!C:C,,0)</f>
        <v>D</v>
      </c>
      <c r="M466">
        <f>_xlfn.XLOOKUP($E466,products!$A:$A,products!D:D,,0)</f>
        <v>2.5</v>
      </c>
      <c r="N466">
        <f>_xlfn.XLOOKUP($E466,products!$A:$A,products!E:E,,0)</f>
        <v>29.784999999999997</v>
      </c>
      <c r="O466">
        <f>_xlfn.XLOOKUP($E466,products!$A:$A,products!G:G,,0)</f>
        <v>3.8720499999999998</v>
      </c>
      <c r="P466">
        <f t="shared" si="7"/>
        <v>119.13999999999999</v>
      </c>
    </row>
    <row r="467" spans="1:16" x14ac:dyDescent="0.35">
      <c r="A467" s="2" t="s">
        <v>3118</v>
      </c>
      <c r="B467" s="2">
        <v>1</v>
      </c>
      <c r="C467" s="5">
        <v>43814</v>
      </c>
      <c r="D467" s="2" t="s">
        <v>3119</v>
      </c>
      <c r="E467" t="s">
        <v>6149</v>
      </c>
      <c r="F467" s="2">
        <v>1</v>
      </c>
      <c r="G467" t="str">
        <f>IF(_xlfn.XLOOKUP($D467,customers!$A:$A,customers!B:B," ",0) = 0, "N/A", _xlfn.XLOOKUP($D467,customers!$A:$A,customers!B:B," ",0))</f>
        <v>Dick Drinkall</v>
      </c>
      <c r="H467" t="str">
        <f>IF(_xlfn.XLOOKUP($D467,customers!$A:$A,customers!F:F," ",0) = 0, "N/A", _xlfn.XLOOKUP($D467,customers!$A:$A,customers!F:F," ",0))</f>
        <v>Knoxville</v>
      </c>
      <c r="I467" t="str">
        <f>IF(_xlfn.XLOOKUP($D467,customers!$A:$A,customers!G:G," ",0) = 0, "N/A", _xlfn.XLOOKUP($D467,customers!$A:$A,customers!G:G," ",0))</f>
        <v>United States</v>
      </c>
      <c r="J467" t="str">
        <f>IF(_xlfn.XLOOKUP($D467,customers!$A:$A,customers!I:I," ",0) = 0, "N/A", _xlfn.XLOOKUP($D467,customers!$A:$A,customers!I:I," ",0))</f>
        <v>Yes</v>
      </c>
      <c r="K467" t="str">
        <f>_xlfn.XLOOKUP($E467,products!$A:$A,products!B:B,,0)</f>
        <v>Rob</v>
      </c>
      <c r="L467" t="str">
        <f>_xlfn.XLOOKUP($E467,products!$A:$A,products!C:C,,0)</f>
        <v>D</v>
      </c>
      <c r="M467">
        <f>_xlfn.XLOOKUP($E467,products!$A:$A,products!D:D,,0)</f>
        <v>2.5</v>
      </c>
      <c r="N467">
        <f>_xlfn.XLOOKUP($E467,products!$A:$A,products!E:E,,0)</f>
        <v>20.584999999999997</v>
      </c>
      <c r="O467">
        <f>_xlfn.XLOOKUP($E467,products!$A:$A,products!G:G,,0)</f>
        <v>1.2350999999999999</v>
      </c>
      <c r="P467">
        <f t="shared" si="7"/>
        <v>20.584999999999997</v>
      </c>
    </row>
    <row r="468" spans="1:16" x14ac:dyDescent="0.35">
      <c r="A468" s="2" t="s">
        <v>3124</v>
      </c>
      <c r="B468" s="2">
        <v>1</v>
      </c>
      <c r="C468" s="5">
        <v>44171</v>
      </c>
      <c r="D468" s="2" t="s">
        <v>3125</v>
      </c>
      <c r="E468" t="s">
        <v>6154</v>
      </c>
      <c r="F468" s="2">
        <v>3</v>
      </c>
      <c r="G468" t="str">
        <f>IF(_xlfn.XLOOKUP($D468,customers!$A:$A,customers!B:B," ",0) = 0, "N/A", _xlfn.XLOOKUP($D468,customers!$A:$A,customers!B:B," ",0))</f>
        <v>Dagny Kornel</v>
      </c>
      <c r="H468" t="str">
        <f>IF(_xlfn.XLOOKUP($D468,customers!$A:$A,customers!F:F," ",0) = 0, "N/A", _xlfn.XLOOKUP($D468,customers!$A:$A,customers!F:F," ",0))</f>
        <v>Saginaw</v>
      </c>
      <c r="I468" t="str">
        <f>IF(_xlfn.XLOOKUP($D468,customers!$A:$A,customers!G:G," ",0) = 0, "N/A", _xlfn.XLOOKUP($D468,customers!$A:$A,customers!G:G," ",0))</f>
        <v>United States</v>
      </c>
      <c r="J468" t="str">
        <f>IF(_xlfn.XLOOKUP($D468,customers!$A:$A,customers!I:I," ",0) = 0, "N/A", _xlfn.XLOOKUP($D468,customers!$A:$A,customers!I:I," ",0))</f>
        <v>Yes</v>
      </c>
      <c r="K468" t="str">
        <f>_xlfn.XLOOKUP($E468,products!$A:$A,products!B:B,,0)</f>
        <v>Ara</v>
      </c>
      <c r="L468" t="str">
        <f>_xlfn.XLOOKUP($E468,products!$A:$A,products!C:C,,0)</f>
        <v>D</v>
      </c>
      <c r="M468">
        <f>_xlfn.XLOOKUP($E468,products!$A:$A,products!D:D,,0)</f>
        <v>0.2</v>
      </c>
      <c r="N468">
        <f>_xlfn.XLOOKUP($E468,products!$A:$A,products!E:E,,0)</f>
        <v>2.9849999999999999</v>
      </c>
      <c r="O468">
        <f>_xlfn.XLOOKUP($E468,products!$A:$A,products!G:G,,0)</f>
        <v>0.26865</v>
      </c>
      <c r="P468">
        <f t="shared" si="7"/>
        <v>8.9550000000000001</v>
      </c>
    </row>
    <row r="469" spans="1:16" x14ac:dyDescent="0.35">
      <c r="A469" s="2" t="s">
        <v>3130</v>
      </c>
      <c r="B469" s="2">
        <v>1</v>
      </c>
      <c r="C469" s="5">
        <v>44536</v>
      </c>
      <c r="D469" s="2" t="s">
        <v>3131</v>
      </c>
      <c r="E469" t="s">
        <v>6158</v>
      </c>
      <c r="F469" s="2">
        <v>1</v>
      </c>
      <c r="G469" t="str">
        <f>IF(_xlfn.XLOOKUP($D469,customers!$A:$A,customers!B:B," ",0) = 0, "N/A", _xlfn.XLOOKUP($D469,customers!$A:$A,customers!B:B," ",0))</f>
        <v>Rhona Lequeux</v>
      </c>
      <c r="H469" t="str">
        <f>IF(_xlfn.XLOOKUP($D469,customers!$A:$A,customers!F:F," ",0) = 0, "N/A", _xlfn.XLOOKUP($D469,customers!$A:$A,customers!F:F," ",0))</f>
        <v>Saint Augustine</v>
      </c>
      <c r="I469" t="str">
        <f>IF(_xlfn.XLOOKUP($D469,customers!$A:$A,customers!G:G," ",0) = 0, "N/A", _xlfn.XLOOKUP($D469,customers!$A:$A,customers!G:G," ",0))</f>
        <v>United States</v>
      </c>
      <c r="J469" t="str">
        <f>IF(_xlfn.XLOOKUP($D469,customers!$A:$A,customers!I:I," ",0) = 0, "N/A", _xlfn.XLOOKUP($D469,customers!$A:$A,customers!I:I," ",0))</f>
        <v>No</v>
      </c>
      <c r="K469" t="str">
        <f>_xlfn.XLOOKUP($E469,products!$A:$A,products!B:B,,0)</f>
        <v>Ara</v>
      </c>
      <c r="L469" t="str">
        <f>_xlfn.XLOOKUP($E469,products!$A:$A,products!C:C,,0)</f>
        <v>D</v>
      </c>
      <c r="M469">
        <f>_xlfn.XLOOKUP($E469,products!$A:$A,products!D:D,,0)</f>
        <v>0.5</v>
      </c>
      <c r="N469">
        <f>_xlfn.XLOOKUP($E469,products!$A:$A,products!E:E,,0)</f>
        <v>5.97</v>
      </c>
      <c r="O469">
        <f>_xlfn.XLOOKUP($E469,products!$A:$A,products!G:G,,0)</f>
        <v>0.5373</v>
      </c>
      <c r="P469">
        <f t="shared" si="7"/>
        <v>5.97</v>
      </c>
    </row>
    <row r="470" spans="1:16" x14ac:dyDescent="0.35">
      <c r="A470" s="2" t="s">
        <v>3136</v>
      </c>
      <c r="B470" s="2">
        <v>1</v>
      </c>
      <c r="C470" s="5">
        <v>44023</v>
      </c>
      <c r="D470" s="2" t="s">
        <v>3137</v>
      </c>
      <c r="E470" t="s">
        <v>6141</v>
      </c>
      <c r="F470" s="2">
        <v>3</v>
      </c>
      <c r="G470" t="str">
        <f>IF(_xlfn.XLOOKUP($D470,customers!$A:$A,customers!B:B," ",0) = 0, "N/A", _xlfn.XLOOKUP($D470,customers!$A:$A,customers!B:B," ",0))</f>
        <v>Julius Mccaull</v>
      </c>
      <c r="H470" t="str">
        <f>IF(_xlfn.XLOOKUP($D470,customers!$A:$A,customers!F:F," ",0) = 0, "N/A", _xlfn.XLOOKUP($D470,customers!$A:$A,customers!F:F," ",0))</f>
        <v>San Rafael</v>
      </c>
      <c r="I470" t="str">
        <f>IF(_xlfn.XLOOKUP($D470,customers!$A:$A,customers!G:G," ",0) = 0, "N/A", _xlfn.XLOOKUP($D470,customers!$A:$A,customers!G:G," ",0))</f>
        <v>United States</v>
      </c>
      <c r="J470" t="str">
        <f>IF(_xlfn.XLOOKUP($D470,customers!$A:$A,customers!I:I," ",0) = 0, "N/A", _xlfn.XLOOKUP($D470,customers!$A:$A,customers!I:I," ",0))</f>
        <v>Yes</v>
      </c>
      <c r="K470" t="str">
        <f>_xlfn.XLOOKUP($E470,products!$A:$A,products!B:B,,0)</f>
        <v>Exc</v>
      </c>
      <c r="L470" t="str">
        <f>_xlfn.XLOOKUP($E470,products!$A:$A,products!C:C,,0)</f>
        <v>M</v>
      </c>
      <c r="M470">
        <f>_xlfn.XLOOKUP($E470,products!$A:$A,products!D:D,,0)</f>
        <v>1</v>
      </c>
      <c r="N470">
        <f>_xlfn.XLOOKUP($E470,products!$A:$A,products!E:E,,0)</f>
        <v>13.75</v>
      </c>
      <c r="O470">
        <f>_xlfn.XLOOKUP($E470,products!$A:$A,products!G:G,,0)</f>
        <v>1.5125</v>
      </c>
      <c r="P470">
        <f t="shared" si="7"/>
        <v>41.25</v>
      </c>
    </row>
    <row r="471" spans="1:16" x14ac:dyDescent="0.35">
      <c r="A471" s="2" t="s">
        <v>3141</v>
      </c>
      <c r="B471" s="2">
        <v>1</v>
      </c>
      <c r="C471" s="5">
        <v>44375</v>
      </c>
      <c r="D471" s="2" t="s">
        <v>3194</v>
      </c>
      <c r="E471" t="s">
        <v>6184</v>
      </c>
      <c r="F471" s="2">
        <v>5</v>
      </c>
      <c r="G471" t="str">
        <f>IF(_xlfn.XLOOKUP($D471,customers!$A:$A,customers!B:B," ",0) = 0, "N/A", _xlfn.XLOOKUP($D471,customers!$A:$A,customers!B:B," ",0))</f>
        <v>Ailey Brash</v>
      </c>
      <c r="H471" t="str">
        <f>IF(_xlfn.XLOOKUP($D471,customers!$A:$A,customers!F:F," ",0) = 0, "N/A", _xlfn.XLOOKUP($D471,customers!$A:$A,customers!F:F," ",0))</f>
        <v>Flushing</v>
      </c>
      <c r="I471" t="str">
        <f>IF(_xlfn.XLOOKUP($D471,customers!$A:$A,customers!G:G," ",0) = 0, "N/A", _xlfn.XLOOKUP($D471,customers!$A:$A,customers!G:G," ",0))</f>
        <v>United States</v>
      </c>
      <c r="J471" t="str">
        <f>IF(_xlfn.XLOOKUP($D471,customers!$A:$A,customers!I:I," ",0) = 0, "N/A", _xlfn.XLOOKUP($D471,customers!$A:$A,customers!I:I," ",0))</f>
        <v>Yes</v>
      </c>
      <c r="K471" t="str">
        <f>_xlfn.XLOOKUP($E471,products!$A:$A,products!B:B,,0)</f>
        <v>Exc</v>
      </c>
      <c r="L471" t="str">
        <f>_xlfn.XLOOKUP($E471,products!$A:$A,products!C:C,,0)</f>
        <v>L</v>
      </c>
      <c r="M471">
        <f>_xlfn.XLOOKUP($E471,products!$A:$A,products!D:D,,0)</f>
        <v>0.2</v>
      </c>
      <c r="N471">
        <f>_xlfn.XLOOKUP($E471,products!$A:$A,products!E:E,,0)</f>
        <v>4.4550000000000001</v>
      </c>
      <c r="O471">
        <f>_xlfn.XLOOKUP($E471,products!$A:$A,products!G:G,,0)</f>
        <v>0.49004999999999999</v>
      </c>
      <c r="P471">
        <f t="shared" si="7"/>
        <v>22.274999999999999</v>
      </c>
    </row>
    <row r="472" spans="1:16" x14ac:dyDescent="0.35">
      <c r="A472" s="2" t="s">
        <v>3147</v>
      </c>
      <c r="B472" s="2">
        <v>1</v>
      </c>
      <c r="C472" s="5">
        <v>44656</v>
      </c>
      <c r="D472" s="2" t="s">
        <v>3148</v>
      </c>
      <c r="E472" t="s">
        <v>6157</v>
      </c>
      <c r="F472" s="2">
        <v>1</v>
      </c>
      <c r="G472" t="str">
        <f>IF(_xlfn.XLOOKUP($D472,customers!$A:$A,customers!B:B," ",0) = 0, "N/A", _xlfn.XLOOKUP($D472,customers!$A:$A,customers!B:B," ",0))</f>
        <v>Alberto Hutchinson</v>
      </c>
      <c r="H472" t="str">
        <f>IF(_xlfn.XLOOKUP($D472,customers!$A:$A,customers!F:F," ",0) = 0, "N/A", _xlfn.XLOOKUP($D472,customers!$A:$A,customers!F:F," ",0))</f>
        <v>Lawrenceville</v>
      </c>
      <c r="I472" t="str">
        <f>IF(_xlfn.XLOOKUP($D472,customers!$A:$A,customers!G:G," ",0) = 0, "N/A", _xlfn.XLOOKUP($D472,customers!$A:$A,customers!G:G," ",0))</f>
        <v>United States</v>
      </c>
      <c r="J472" t="str">
        <f>IF(_xlfn.XLOOKUP($D472,customers!$A:$A,customers!I:I," ",0) = 0, "N/A", _xlfn.XLOOKUP($D472,customers!$A:$A,customers!I:I," ",0))</f>
        <v>Yes</v>
      </c>
      <c r="K472" t="str">
        <f>_xlfn.XLOOKUP($E472,products!$A:$A,products!B:B,,0)</f>
        <v>Ara</v>
      </c>
      <c r="L472" t="str">
        <f>_xlfn.XLOOKUP($E472,products!$A:$A,products!C:C,,0)</f>
        <v>M</v>
      </c>
      <c r="M472">
        <f>_xlfn.XLOOKUP($E472,products!$A:$A,products!D:D,,0)</f>
        <v>0.5</v>
      </c>
      <c r="N472">
        <f>_xlfn.XLOOKUP($E472,products!$A:$A,products!E:E,,0)</f>
        <v>6.75</v>
      </c>
      <c r="O472">
        <f>_xlfn.XLOOKUP($E472,products!$A:$A,products!G:G,,0)</f>
        <v>0.60749999999999993</v>
      </c>
      <c r="P472">
        <f t="shared" si="7"/>
        <v>6.75</v>
      </c>
    </row>
    <row r="473" spans="1:16" x14ac:dyDescent="0.35">
      <c r="A473" s="2" t="s">
        <v>3153</v>
      </c>
      <c r="B473" s="2">
        <v>1</v>
      </c>
      <c r="C473" s="5">
        <v>44644</v>
      </c>
      <c r="D473" s="2" t="s">
        <v>3154</v>
      </c>
      <c r="E473" t="s">
        <v>6181</v>
      </c>
      <c r="F473" s="2">
        <v>4</v>
      </c>
      <c r="G473" t="str">
        <f>IF(_xlfn.XLOOKUP($D473,customers!$A:$A,customers!B:B," ",0) = 0, "N/A", _xlfn.XLOOKUP($D473,customers!$A:$A,customers!B:B," ",0))</f>
        <v>Lamond Gheeraert</v>
      </c>
      <c r="H473" t="str">
        <f>IF(_xlfn.XLOOKUP($D473,customers!$A:$A,customers!F:F," ",0) = 0, "N/A", _xlfn.XLOOKUP($D473,customers!$A:$A,customers!F:F," ",0))</f>
        <v>Topeka</v>
      </c>
      <c r="I473" t="str">
        <f>IF(_xlfn.XLOOKUP($D473,customers!$A:$A,customers!G:G," ",0) = 0, "N/A", _xlfn.XLOOKUP($D473,customers!$A:$A,customers!G:G," ",0))</f>
        <v>United States</v>
      </c>
      <c r="J473" t="str">
        <f>IF(_xlfn.XLOOKUP($D473,customers!$A:$A,customers!I:I," ",0) = 0, "N/A", _xlfn.XLOOKUP($D473,customers!$A:$A,customers!I:I," ",0))</f>
        <v>Yes</v>
      </c>
      <c r="K473" t="str">
        <f>_xlfn.XLOOKUP($E473,products!$A:$A,products!B:B,,0)</f>
        <v>Lib</v>
      </c>
      <c r="L473" t="str">
        <f>_xlfn.XLOOKUP($E473,products!$A:$A,products!C:C,,0)</f>
        <v>M</v>
      </c>
      <c r="M473">
        <f>_xlfn.XLOOKUP($E473,products!$A:$A,products!D:D,,0)</f>
        <v>2.5</v>
      </c>
      <c r="N473">
        <f>_xlfn.XLOOKUP($E473,products!$A:$A,products!E:E,,0)</f>
        <v>33.464999999999996</v>
      </c>
      <c r="O473">
        <f>_xlfn.XLOOKUP($E473,products!$A:$A,products!G:G,,0)</f>
        <v>4.3504499999999995</v>
      </c>
      <c r="P473">
        <f t="shared" si="7"/>
        <v>133.85999999999999</v>
      </c>
    </row>
    <row r="474" spans="1:16" x14ac:dyDescent="0.35">
      <c r="A474" s="2" t="s">
        <v>3158</v>
      </c>
      <c r="B474" s="2">
        <v>1</v>
      </c>
      <c r="C474" s="5">
        <v>43869</v>
      </c>
      <c r="D474" s="2" t="s">
        <v>3159</v>
      </c>
      <c r="E474" t="s">
        <v>6154</v>
      </c>
      <c r="F474" s="2">
        <v>2</v>
      </c>
      <c r="G474" t="str">
        <f>IF(_xlfn.XLOOKUP($D474,customers!$A:$A,customers!B:B," ",0) = 0, "N/A", _xlfn.XLOOKUP($D474,customers!$A:$A,customers!B:B," ",0))</f>
        <v>Roxine Drivers</v>
      </c>
      <c r="H474" t="str">
        <f>IF(_xlfn.XLOOKUP($D474,customers!$A:$A,customers!F:F," ",0) = 0, "N/A", _xlfn.XLOOKUP($D474,customers!$A:$A,customers!F:F," ",0))</f>
        <v>Shawnee Mission</v>
      </c>
      <c r="I474" t="str">
        <f>IF(_xlfn.XLOOKUP($D474,customers!$A:$A,customers!G:G," ",0) = 0, "N/A", _xlfn.XLOOKUP($D474,customers!$A:$A,customers!G:G," ",0))</f>
        <v>United States</v>
      </c>
      <c r="J474" t="str">
        <f>IF(_xlfn.XLOOKUP($D474,customers!$A:$A,customers!I:I," ",0) = 0, "N/A", _xlfn.XLOOKUP($D474,customers!$A:$A,customers!I:I," ",0))</f>
        <v>No</v>
      </c>
      <c r="K474" t="str">
        <f>_xlfn.XLOOKUP($E474,products!$A:$A,products!B:B,,0)</f>
        <v>Ara</v>
      </c>
      <c r="L474" t="str">
        <f>_xlfn.XLOOKUP($E474,products!$A:$A,products!C:C,,0)</f>
        <v>D</v>
      </c>
      <c r="M474">
        <f>_xlfn.XLOOKUP($E474,products!$A:$A,products!D:D,,0)</f>
        <v>0.2</v>
      </c>
      <c r="N474">
        <f>_xlfn.XLOOKUP($E474,products!$A:$A,products!E:E,,0)</f>
        <v>2.9849999999999999</v>
      </c>
      <c r="O474">
        <f>_xlfn.XLOOKUP($E474,products!$A:$A,products!G:G,,0)</f>
        <v>0.26865</v>
      </c>
      <c r="P474">
        <f t="shared" si="7"/>
        <v>5.97</v>
      </c>
    </row>
    <row r="475" spans="1:16" x14ac:dyDescent="0.35">
      <c r="A475" s="2" t="s">
        <v>3164</v>
      </c>
      <c r="B475" s="2">
        <v>1</v>
      </c>
      <c r="C475" s="5">
        <v>44603</v>
      </c>
      <c r="D475" s="2" t="s">
        <v>3165</v>
      </c>
      <c r="E475" t="s">
        <v>6140</v>
      </c>
      <c r="F475" s="2">
        <v>2</v>
      </c>
      <c r="G475" t="str">
        <f>IF(_xlfn.XLOOKUP($D475,customers!$A:$A,customers!B:B," ",0) = 0, "N/A", _xlfn.XLOOKUP($D475,customers!$A:$A,customers!B:B," ",0))</f>
        <v>Heloise Zeal</v>
      </c>
      <c r="H475" t="str">
        <f>IF(_xlfn.XLOOKUP($D475,customers!$A:$A,customers!F:F," ",0) = 0, "N/A", _xlfn.XLOOKUP($D475,customers!$A:$A,customers!F:F," ",0))</f>
        <v>Seattle</v>
      </c>
      <c r="I475" t="str">
        <f>IF(_xlfn.XLOOKUP($D475,customers!$A:$A,customers!G:G," ",0) = 0, "N/A", _xlfn.XLOOKUP($D475,customers!$A:$A,customers!G:G," ",0))</f>
        <v>United States</v>
      </c>
      <c r="J475" t="str">
        <f>IF(_xlfn.XLOOKUP($D475,customers!$A:$A,customers!I:I," ",0) = 0, "N/A", _xlfn.XLOOKUP($D475,customers!$A:$A,customers!I:I," ",0))</f>
        <v>No</v>
      </c>
      <c r="K475" t="str">
        <f>_xlfn.XLOOKUP($E475,products!$A:$A,products!B:B,,0)</f>
        <v>Ara</v>
      </c>
      <c r="L475" t="str">
        <f>_xlfn.XLOOKUP($E475,products!$A:$A,products!C:C,,0)</f>
        <v>L</v>
      </c>
      <c r="M475">
        <f>_xlfn.XLOOKUP($E475,products!$A:$A,products!D:D,,0)</f>
        <v>1</v>
      </c>
      <c r="N475">
        <f>_xlfn.XLOOKUP($E475,products!$A:$A,products!E:E,,0)</f>
        <v>12.95</v>
      </c>
      <c r="O475">
        <f>_xlfn.XLOOKUP($E475,products!$A:$A,products!G:G,,0)</f>
        <v>1.1655</v>
      </c>
      <c r="P475">
        <f t="shared" si="7"/>
        <v>25.9</v>
      </c>
    </row>
    <row r="476" spans="1:16" x14ac:dyDescent="0.35">
      <c r="A476" s="2" t="s">
        <v>3170</v>
      </c>
      <c r="B476" s="2">
        <v>1</v>
      </c>
      <c r="C476" s="5">
        <v>44014</v>
      </c>
      <c r="D476" s="2" t="s">
        <v>3171</v>
      </c>
      <c r="E476" t="s">
        <v>6166</v>
      </c>
      <c r="F476" s="2">
        <v>1</v>
      </c>
      <c r="G476" t="str">
        <f>IF(_xlfn.XLOOKUP($D476,customers!$A:$A,customers!B:B," ",0) = 0, "N/A", _xlfn.XLOOKUP($D476,customers!$A:$A,customers!B:B," ",0))</f>
        <v>Granger Smallcombe</v>
      </c>
      <c r="H476" t="str">
        <f>IF(_xlfn.XLOOKUP($D476,customers!$A:$A,customers!F:F," ",0) = 0, "N/A", _xlfn.XLOOKUP($D476,customers!$A:$A,customers!F:F," ",0))</f>
        <v>Kilkenny</v>
      </c>
      <c r="I476" t="str">
        <f>IF(_xlfn.XLOOKUP($D476,customers!$A:$A,customers!G:G," ",0) = 0, "N/A", _xlfn.XLOOKUP($D476,customers!$A:$A,customers!G:G," ",0))</f>
        <v>Ireland</v>
      </c>
      <c r="J476" t="str">
        <f>IF(_xlfn.XLOOKUP($D476,customers!$A:$A,customers!I:I," ",0) = 0, "N/A", _xlfn.XLOOKUP($D476,customers!$A:$A,customers!I:I," ",0))</f>
        <v>Yes</v>
      </c>
      <c r="K476" t="str">
        <f>_xlfn.XLOOKUP($E476,products!$A:$A,products!B:B,,0)</f>
        <v>Exc</v>
      </c>
      <c r="L476" t="str">
        <f>_xlfn.XLOOKUP($E476,products!$A:$A,products!C:C,,0)</f>
        <v>M</v>
      </c>
      <c r="M476">
        <f>_xlfn.XLOOKUP($E476,products!$A:$A,products!D:D,,0)</f>
        <v>2.5</v>
      </c>
      <c r="N476">
        <f>_xlfn.XLOOKUP($E476,products!$A:$A,products!E:E,,0)</f>
        <v>31.624999999999996</v>
      </c>
      <c r="O476">
        <f>_xlfn.XLOOKUP($E476,products!$A:$A,products!G:G,,0)</f>
        <v>3.4787499999999998</v>
      </c>
      <c r="P476">
        <f t="shared" si="7"/>
        <v>31.624999999999996</v>
      </c>
    </row>
    <row r="477" spans="1:16" x14ac:dyDescent="0.35">
      <c r="A477" s="2" t="s">
        <v>3176</v>
      </c>
      <c r="B477" s="2">
        <v>1</v>
      </c>
      <c r="C477" s="5">
        <v>44767</v>
      </c>
      <c r="D477" s="2" t="s">
        <v>3177</v>
      </c>
      <c r="E477" t="s">
        <v>6159</v>
      </c>
      <c r="F477" s="2">
        <v>2</v>
      </c>
      <c r="G477" t="str">
        <f>IF(_xlfn.XLOOKUP($D477,customers!$A:$A,customers!B:B," ",0) = 0, "N/A", _xlfn.XLOOKUP($D477,customers!$A:$A,customers!B:B," ",0))</f>
        <v>Daryn Dibley</v>
      </c>
      <c r="H477" t="str">
        <f>IF(_xlfn.XLOOKUP($D477,customers!$A:$A,customers!F:F," ",0) = 0, "N/A", _xlfn.XLOOKUP($D477,customers!$A:$A,customers!F:F," ",0))</f>
        <v>Kissimmee</v>
      </c>
      <c r="I477" t="str">
        <f>IF(_xlfn.XLOOKUP($D477,customers!$A:$A,customers!G:G," ",0) = 0, "N/A", _xlfn.XLOOKUP($D477,customers!$A:$A,customers!G:G," ",0))</f>
        <v>United States</v>
      </c>
      <c r="J477" t="str">
        <f>IF(_xlfn.XLOOKUP($D477,customers!$A:$A,customers!I:I," ",0) = 0, "N/A", _xlfn.XLOOKUP($D477,customers!$A:$A,customers!I:I," ",0))</f>
        <v>No</v>
      </c>
      <c r="K477" t="str">
        <f>_xlfn.XLOOKUP($E477,products!$A:$A,products!B:B,,0)</f>
        <v>Lib</v>
      </c>
      <c r="L477" t="str">
        <f>_xlfn.XLOOKUP($E477,products!$A:$A,products!C:C,,0)</f>
        <v>M</v>
      </c>
      <c r="M477">
        <f>_xlfn.XLOOKUP($E477,products!$A:$A,products!D:D,,0)</f>
        <v>0.2</v>
      </c>
      <c r="N477">
        <f>_xlfn.XLOOKUP($E477,products!$A:$A,products!E:E,,0)</f>
        <v>4.3650000000000002</v>
      </c>
      <c r="O477">
        <f>_xlfn.XLOOKUP($E477,products!$A:$A,products!G:G,,0)</f>
        <v>0.56745000000000001</v>
      </c>
      <c r="P477">
        <f t="shared" si="7"/>
        <v>8.73</v>
      </c>
    </row>
    <row r="478" spans="1:16" x14ac:dyDescent="0.35">
      <c r="A478" s="2" t="s">
        <v>3181</v>
      </c>
      <c r="B478" s="2">
        <v>1</v>
      </c>
      <c r="C478" s="5">
        <v>44274</v>
      </c>
      <c r="D478" s="2" t="s">
        <v>3182</v>
      </c>
      <c r="E478" t="s">
        <v>6184</v>
      </c>
      <c r="F478" s="2">
        <v>6</v>
      </c>
      <c r="G478" t="str">
        <f>IF(_xlfn.XLOOKUP($D478,customers!$A:$A,customers!B:B," ",0) = 0, "N/A", _xlfn.XLOOKUP($D478,customers!$A:$A,customers!B:B," ",0))</f>
        <v>Gardy Dimitriou</v>
      </c>
      <c r="H478" t="str">
        <f>IF(_xlfn.XLOOKUP($D478,customers!$A:$A,customers!F:F," ",0) = 0, "N/A", _xlfn.XLOOKUP($D478,customers!$A:$A,customers!F:F," ",0))</f>
        <v>Rochester</v>
      </c>
      <c r="I478" t="str">
        <f>IF(_xlfn.XLOOKUP($D478,customers!$A:$A,customers!G:G," ",0) = 0, "N/A", _xlfn.XLOOKUP($D478,customers!$A:$A,customers!G:G," ",0))</f>
        <v>United States</v>
      </c>
      <c r="J478" t="str">
        <f>IF(_xlfn.XLOOKUP($D478,customers!$A:$A,customers!I:I," ",0) = 0, "N/A", _xlfn.XLOOKUP($D478,customers!$A:$A,customers!I:I," ",0))</f>
        <v>Yes</v>
      </c>
      <c r="K478" t="str">
        <f>_xlfn.XLOOKUP($E478,products!$A:$A,products!B:B,,0)</f>
        <v>Exc</v>
      </c>
      <c r="L478" t="str">
        <f>_xlfn.XLOOKUP($E478,products!$A:$A,products!C:C,,0)</f>
        <v>L</v>
      </c>
      <c r="M478">
        <f>_xlfn.XLOOKUP($E478,products!$A:$A,products!D:D,,0)</f>
        <v>0.2</v>
      </c>
      <c r="N478">
        <f>_xlfn.XLOOKUP($E478,products!$A:$A,products!E:E,,0)</f>
        <v>4.4550000000000001</v>
      </c>
      <c r="O478">
        <f>_xlfn.XLOOKUP($E478,products!$A:$A,products!G:G,,0)</f>
        <v>0.49004999999999999</v>
      </c>
      <c r="P478">
        <f t="shared" si="7"/>
        <v>26.73</v>
      </c>
    </row>
    <row r="479" spans="1:16" x14ac:dyDescent="0.35">
      <c r="A479" s="2" t="s">
        <v>3187</v>
      </c>
      <c r="B479" s="2">
        <v>1</v>
      </c>
      <c r="C479" s="5">
        <v>43962</v>
      </c>
      <c r="D479" s="2" t="s">
        <v>3188</v>
      </c>
      <c r="E479" t="s">
        <v>6159</v>
      </c>
      <c r="F479" s="2">
        <v>6</v>
      </c>
      <c r="G479" t="str">
        <f>IF(_xlfn.XLOOKUP($D479,customers!$A:$A,customers!B:B," ",0) = 0, "N/A", _xlfn.XLOOKUP($D479,customers!$A:$A,customers!B:B," ",0))</f>
        <v>Fanny Flanagan</v>
      </c>
      <c r="H479" t="str">
        <f>IF(_xlfn.XLOOKUP($D479,customers!$A:$A,customers!F:F," ",0) = 0, "N/A", _xlfn.XLOOKUP($D479,customers!$A:$A,customers!F:F," ",0))</f>
        <v>Tyler</v>
      </c>
      <c r="I479" t="str">
        <f>IF(_xlfn.XLOOKUP($D479,customers!$A:$A,customers!G:G," ",0) = 0, "N/A", _xlfn.XLOOKUP($D479,customers!$A:$A,customers!G:G," ",0))</f>
        <v>United States</v>
      </c>
      <c r="J479" t="str">
        <f>IF(_xlfn.XLOOKUP($D479,customers!$A:$A,customers!I:I," ",0) = 0, "N/A", _xlfn.XLOOKUP($D479,customers!$A:$A,customers!I:I," ",0))</f>
        <v>No</v>
      </c>
      <c r="K479" t="str">
        <f>_xlfn.XLOOKUP($E479,products!$A:$A,products!B:B,,0)</f>
        <v>Lib</v>
      </c>
      <c r="L479" t="str">
        <f>_xlfn.XLOOKUP($E479,products!$A:$A,products!C:C,,0)</f>
        <v>M</v>
      </c>
      <c r="M479">
        <f>_xlfn.XLOOKUP($E479,products!$A:$A,products!D:D,,0)</f>
        <v>0.2</v>
      </c>
      <c r="N479">
        <f>_xlfn.XLOOKUP($E479,products!$A:$A,products!E:E,,0)</f>
        <v>4.3650000000000002</v>
      </c>
      <c r="O479">
        <f>_xlfn.XLOOKUP($E479,products!$A:$A,products!G:G,,0)</f>
        <v>0.56745000000000001</v>
      </c>
      <c r="P479">
        <f t="shared" si="7"/>
        <v>26.19</v>
      </c>
    </row>
    <row r="480" spans="1:16" x14ac:dyDescent="0.35">
      <c r="A480" s="2" t="s">
        <v>3193</v>
      </c>
      <c r="B480" s="2">
        <v>1</v>
      </c>
      <c r="C480" s="5">
        <v>43624</v>
      </c>
      <c r="D480" s="2" t="s">
        <v>3194</v>
      </c>
      <c r="E480" t="s">
        <v>6177</v>
      </c>
      <c r="F480" s="2">
        <v>6</v>
      </c>
      <c r="G480" t="str">
        <f>IF(_xlfn.XLOOKUP($D480,customers!$A:$A,customers!B:B," ",0) = 0, "N/A", _xlfn.XLOOKUP($D480,customers!$A:$A,customers!B:B," ",0))</f>
        <v>Ailey Brash</v>
      </c>
      <c r="H480" t="str">
        <f>IF(_xlfn.XLOOKUP($D480,customers!$A:$A,customers!F:F," ",0) = 0, "N/A", _xlfn.XLOOKUP($D480,customers!$A:$A,customers!F:F," ",0))</f>
        <v>Flushing</v>
      </c>
      <c r="I480" t="str">
        <f>IF(_xlfn.XLOOKUP($D480,customers!$A:$A,customers!G:G," ",0) = 0, "N/A", _xlfn.XLOOKUP($D480,customers!$A:$A,customers!G:G," ",0))</f>
        <v>United States</v>
      </c>
      <c r="J480" t="str">
        <f>IF(_xlfn.XLOOKUP($D480,customers!$A:$A,customers!I:I," ",0) = 0, "N/A", _xlfn.XLOOKUP($D480,customers!$A:$A,customers!I:I," ",0))</f>
        <v>Yes</v>
      </c>
      <c r="K480" t="str">
        <f>_xlfn.XLOOKUP($E480,products!$A:$A,products!B:B,,0)</f>
        <v>Rob</v>
      </c>
      <c r="L480" t="str">
        <f>_xlfn.XLOOKUP($E480,products!$A:$A,products!C:C,,0)</f>
        <v>D</v>
      </c>
      <c r="M480">
        <f>_xlfn.XLOOKUP($E480,products!$A:$A,products!D:D,,0)</f>
        <v>1</v>
      </c>
      <c r="N480">
        <f>_xlfn.XLOOKUP($E480,products!$A:$A,products!E:E,,0)</f>
        <v>8.9499999999999993</v>
      </c>
      <c r="O480">
        <f>_xlfn.XLOOKUP($E480,products!$A:$A,products!G:G,,0)</f>
        <v>0.53699999999999992</v>
      </c>
      <c r="P480">
        <f t="shared" si="7"/>
        <v>53.699999999999996</v>
      </c>
    </row>
    <row r="481" spans="1:16" x14ac:dyDescent="0.35">
      <c r="A481" s="2" t="s">
        <v>3193</v>
      </c>
      <c r="B481" s="2">
        <v>1</v>
      </c>
      <c r="C481" s="5">
        <v>43624</v>
      </c>
      <c r="D481" s="2" t="s">
        <v>3194</v>
      </c>
      <c r="E481" t="s">
        <v>6166</v>
      </c>
      <c r="F481" s="2">
        <v>4</v>
      </c>
      <c r="G481" t="str">
        <f>IF(_xlfn.XLOOKUP($D481,customers!$A:$A,customers!B:B," ",0) = 0, "N/A", _xlfn.XLOOKUP($D481,customers!$A:$A,customers!B:B," ",0))</f>
        <v>Ailey Brash</v>
      </c>
      <c r="H481" t="str">
        <f>IF(_xlfn.XLOOKUP($D481,customers!$A:$A,customers!F:F," ",0) = 0, "N/A", _xlfn.XLOOKUP($D481,customers!$A:$A,customers!F:F," ",0))</f>
        <v>Flushing</v>
      </c>
      <c r="I481" t="str">
        <f>IF(_xlfn.XLOOKUP($D481,customers!$A:$A,customers!G:G," ",0) = 0, "N/A", _xlfn.XLOOKUP($D481,customers!$A:$A,customers!G:G," ",0))</f>
        <v>United States</v>
      </c>
      <c r="J481" t="str">
        <f>IF(_xlfn.XLOOKUP($D481,customers!$A:$A,customers!I:I," ",0) = 0, "N/A", _xlfn.XLOOKUP($D481,customers!$A:$A,customers!I:I," ",0))</f>
        <v>Yes</v>
      </c>
      <c r="K481" t="str">
        <f>_xlfn.XLOOKUP($E481,products!$A:$A,products!B:B,,0)</f>
        <v>Exc</v>
      </c>
      <c r="L481" t="str">
        <f>_xlfn.XLOOKUP($E481,products!$A:$A,products!C:C,,0)</f>
        <v>M</v>
      </c>
      <c r="M481">
        <f>_xlfn.XLOOKUP($E481,products!$A:$A,products!D:D,,0)</f>
        <v>2.5</v>
      </c>
      <c r="N481">
        <f>_xlfn.XLOOKUP($E481,products!$A:$A,products!E:E,,0)</f>
        <v>31.624999999999996</v>
      </c>
      <c r="O481">
        <f>_xlfn.XLOOKUP($E481,products!$A:$A,products!G:G,,0)</f>
        <v>3.4787499999999998</v>
      </c>
      <c r="P481">
        <f t="shared" si="7"/>
        <v>126.49999999999999</v>
      </c>
    </row>
    <row r="482" spans="1:16" x14ac:dyDescent="0.35">
      <c r="A482" s="2" t="s">
        <v>3193</v>
      </c>
      <c r="B482" s="2">
        <v>1</v>
      </c>
      <c r="C482" s="5">
        <v>43624</v>
      </c>
      <c r="D482" s="2" t="s">
        <v>3194</v>
      </c>
      <c r="E482" t="s">
        <v>6156</v>
      </c>
      <c r="F482" s="2">
        <v>1</v>
      </c>
      <c r="G482" t="str">
        <f>IF(_xlfn.XLOOKUP($D482,customers!$A:$A,customers!B:B," ",0) = 0, "N/A", _xlfn.XLOOKUP($D482,customers!$A:$A,customers!B:B," ",0))</f>
        <v>Ailey Brash</v>
      </c>
      <c r="H482" t="str">
        <f>IF(_xlfn.XLOOKUP($D482,customers!$A:$A,customers!F:F," ",0) = 0, "N/A", _xlfn.XLOOKUP($D482,customers!$A:$A,customers!F:F," ",0))</f>
        <v>Flushing</v>
      </c>
      <c r="I482" t="str">
        <f>IF(_xlfn.XLOOKUP($D482,customers!$A:$A,customers!G:G," ",0) = 0, "N/A", _xlfn.XLOOKUP($D482,customers!$A:$A,customers!G:G," ",0))</f>
        <v>United States</v>
      </c>
      <c r="J482" t="str">
        <f>IF(_xlfn.XLOOKUP($D482,customers!$A:$A,customers!I:I," ",0) = 0, "N/A", _xlfn.XLOOKUP($D482,customers!$A:$A,customers!I:I," ",0))</f>
        <v>Yes</v>
      </c>
      <c r="K482" t="str">
        <f>_xlfn.XLOOKUP($E482,products!$A:$A,products!B:B,,0)</f>
        <v>Exc</v>
      </c>
      <c r="L482" t="str">
        <f>_xlfn.XLOOKUP($E482,products!$A:$A,products!C:C,,0)</f>
        <v>M</v>
      </c>
      <c r="M482">
        <f>_xlfn.XLOOKUP($E482,products!$A:$A,products!D:D,,0)</f>
        <v>0.2</v>
      </c>
      <c r="N482">
        <f>_xlfn.XLOOKUP($E482,products!$A:$A,products!E:E,,0)</f>
        <v>4.125</v>
      </c>
      <c r="O482">
        <f>_xlfn.XLOOKUP($E482,products!$A:$A,products!G:G,,0)</f>
        <v>0.45374999999999999</v>
      </c>
      <c r="P482">
        <f t="shared" si="7"/>
        <v>4.125</v>
      </c>
    </row>
    <row r="483" spans="1:16" x14ac:dyDescent="0.35">
      <c r="A483" s="2" t="s">
        <v>3208</v>
      </c>
      <c r="B483" s="2">
        <v>1</v>
      </c>
      <c r="C483" s="5">
        <v>43747</v>
      </c>
      <c r="D483" s="2" t="s">
        <v>3209</v>
      </c>
      <c r="E483" t="s">
        <v>6179</v>
      </c>
      <c r="F483" s="2">
        <v>2</v>
      </c>
      <c r="G483" t="str">
        <f>IF(_xlfn.XLOOKUP($D483,customers!$A:$A,customers!B:B," ",0) = 0, "N/A", _xlfn.XLOOKUP($D483,customers!$A:$A,customers!B:B," ",0))</f>
        <v>Nanny Izhakov</v>
      </c>
      <c r="H483" t="str">
        <f>IF(_xlfn.XLOOKUP($D483,customers!$A:$A,customers!F:F," ",0) = 0, "N/A", _xlfn.XLOOKUP($D483,customers!$A:$A,customers!F:F," ",0))</f>
        <v>Seaton</v>
      </c>
      <c r="I483" t="str">
        <f>IF(_xlfn.XLOOKUP($D483,customers!$A:$A,customers!G:G," ",0) = 0, "N/A", _xlfn.XLOOKUP($D483,customers!$A:$A,customers!G:G," ",0))</f>
        <v>United Kingdom</v>
      </c>
      <c r="J483" t="str">
        <f>IF(_xlfn.XLOOKUP($D483,customers!$A:$A,customers!I:I," ",0) = 0, "N/A", _xlfn.XLOOKUP($D483,customers!$A:$A,customers!I:I," ",0))</f>
        <v>No</v>
      </c>
      <c r="K483" t="str">
        <f>_xlfn.XLOOKUP($E483,products!$A:$A,products!B:B,,0)</f>
        <v>Rob</v>
      </c>
      <c r="L483" t="str">
        <f>_xlfn.XLOOKUP($E483,products!$A:$A,products!C:C,,0)</f>
        <v>L</v>
      </c>
      <c r="M483">
        <f>_xlfn.XLOOKUP($E483,products!$A:$A,products!D:D,,0)</f>
        <v>1</v>
      </c>
      <c r="N483">
        <f>_xlfn.XLOOKUP($E483,products!$A:$A,products!E:E,,0)</f>
        <v>11.95</v>
      </c>
      <c r="O483">
        <f>_xlfn.XLOOKUP($E483,products!$A:$A,products!G:G,,0)</f>
        <v>0.71699999999999997</v>
      </c>
      <c r="P483">
        <f t="shared" si="7"/>
        <v>23.9</v>
      </c>
    </row>
    <row r="484" spans="1:16" x14ac:dyDescent="0.35">
      <c r="A484" s="2" t="s">
        <v>3214</v>
      </c>
      <c r="B484" s="2">
        <v>1</v>
      </c>
      <c r="C484" s="5">
        <v>44247</v>
      </c>
      <c r="D484" s="2" t="s">
        <v>3215</v>
      </c>
      <c r="E484" t="s">
        <v>6185</v>
      </c>
      <c r="F484" s="2">
        <v>5</v>
      </c>
      <c r="G484" t="str">
        <f>IF(_xlfn.XLOOKUP($D484,customers!$A:$A,customers!B:B," ",0) = 0, "N/A", _xlfn.XLOOKUP($D484,customers!$A:$A,customers!B:B," ",0))</f>
        <v>Stanly Keets</v>
      </c>
      <c r="H484" t="str">
        <f>IF(_xlfn.XLOOKUP($D484,customers!$A:$A,customers!F:F," ",0) = 0, "N/A", _xlfn.XLOOKUP($D484,customers!$A:$A,customers!F:F," ",0))</f>
        <v>Alexandria</v>
      </c>
      <c r="I484" t="str">
        <f>IF(_xlfn.XLOOKUP($D484,customers!$A:$A,customers!G:G," ",0) = 0, "N/A", _xlfn.XLOOKUP($D484,customers!$A:$A,customers!G:G," ",0))</f>
        <v>United States</v>
      </c>
      <c r="J484" t="str">
        <f>IF(_xlfn.XLOOKUP($D484,customers!$A:$A,customers!I:I," ",0) = 0, "N/A", _xlfn.XLOOKUP($D484,customers!$A:$A,customers!I:I," ",0))</f>
        <v>Yes</v>
      </c>
      <c r="K484" t="str">
        <f>_xlfn.XLOOKUP($E484,products!$A:$A,products!B:B,,0)</f>
        <v>Exc</v>
      </c>
      <c r="L484" t="str">
        <f>_xlfn.XLOOKUP($E484,products!$A:$A,products!C:C,,0)</f>
        <v>D</v>
      </c>
      <c r="M484">
        <f>_xlfn.XLOOKUP($E484,products!$A:$A,products!D:D,,0)</f>
        <v>2.5</v>
      </c>
      <c r="N484">
        <f>_xlfn.XLOOKUP($E484,products!$A:$A,products!E:E,,0)</f>
        <v>27.945</v>
      </c>
      <c r="O484">
        <f>_xlfn.XLOOKUP($E484,products!$A:$A,products!G:G,,0)</f>
        <v>3.07395</v>
      </c>
      <c r="P484">
        <f t="shared" si="7"/>
        <v>139.72499999999999</v>
      </c>
    </row>
    <row r="485" spans="1:16" x14ac:dyDescent="0.35">
      <c r="A485" s="2" t="s">
        <v>3220</v>
      </c>
      <c r="B485" s="2">
        <v>1</v>
      </c>
      <c r="C485" s="5">
        <v>43790</v>
      </c>
      <c r="D485" s="2" t="s">
        <v>3221</v>
      </c>
      <c r="E485" t="s">
        <v>6165</v>
      </c>
      <c r="F485" s="2">
        <v>2</v>
      </c>
      <c r="G485" t="str">
        <f>IF(_xlfn.XLOOKUP($D485,customers!$A:$A,customers!B:B," ",0) = 0, "N/A", _xlfn.XLOOKUP($D485,customers!$A:$A,customers!B:B," ",0))</f>
        <v>Orion Dyott</v>
      </c>
      <c r="H485" t="str">
        <f>IF(_xlfn.XLOOKUP($D485,customers!$A:$A,customers!F:F," ",0) = 0, "N/A", _xlfn.XLOOKUP($D485,customers!$A:$A,customers!F:F," ",0))</f>
        <v>Salt Lake City</v>
      </c>
      <c r="I485" t="str">
        <f>IF(_xlfn.XLOOKUP($D485,customers!$A:$A,customers!G:G," ",0) = 0, "N/A", _xlfn.XLOOKUP($D485,customers!$A:$A,customers!G:G," ",0))</f>
        <v>United States</v>
      </c>
      <c r="J485" t="str">
        <f>IF(_xlfn.XLOOKUP($D485,customers!$A:$A,customers!I:I," ",0) = 0, "N/A", _xlfn.XLOOKUP($D485,customers!$A:$A,customers!I:I," ",0))</f>
        <v>Yes</v>
      </c>
      <c r="K485" t="str">
        <f>_xlfn.XLOOKUP($E485,products!$A:$A,products!B:B,,0)</f>
        <v>Lib</v>
      </c>
      <c r="L485" t="str">
        <f>_xlfn.XLOOKUP($E485,products!$A:$A,products!C:C,,0)</f>
        <v>D</v>
      </c>
      <c r="M485">
        <f>_xlfn.XLOOKUP($E485,products!$A:$A,products!D:D,,0)</f>
        <v>2.5</v>
      </c>
      <c r="N485">
        <f>_xlfn.XLOOKUP($E485,products!$A:$A,products!E:E,,0)</f>
        <v>29.784999999999997</v>
      </c>
      <c r="O485">
        <f>_xlfn.XLOOKUP($E485,products!$A:$A,products!G:G,,0)</f>
        <v>3.8720499999999998</v>
      </c>
      <c r="P485">
        <f t="shared" si="7"/>
        <v>59.569999999999993</v>
      </c>
    </row>
    <row r="486" spans="1:16" x14ac:dyDescent="0.35">
      <c r="A486" s="2" t="s">
        <v>3225</v>
      </c>
      <c r="B486" s="2">
        <v>1</v>
      </c>
      <c r="C486" s="5">
        <v>44479</v>
      </c>
      <c r="D486" s="2" t="s">
        <v>3226</v>
      </c>
      <c r="E486" t="s">
        <v>6161</v>
      </c>
      <c r="F486" s="2">
        <v>6</v>
      </c>
      <c r="G486" t="str">
        <f>IF(_xlfn.XLOOKUP($D486,customers!$A:$A,customers!B:B," ",0) = 0, "N/A", _xlfn.XLOOKUP($D486,customers!$A:$A,customers!B:B," ",0))</f>
        <v>Keefer Cake</v>
      </c>
      <c r="H486" t="str">
        <f>IF(_xlfn.XLOOKUP($D486,customers!$A:$A,customers!F:F," ",0) = 0, "N/A", _xlfn.XLOOKUP($D486,customers!$A:$A,customers!F:F," ",0))</f>
        <v>San Jose</v>
      </c>
      <c r="I486" t="str">
        <f>IF(_xlfn.XLOOKUP($D486,customers!$A:$A,customers!G:G," ",0) = 0, "N/A", _xlfn.XLOOKUP($D486,customers!$A:$A,customers!G:G," ",0))</f>
        <v>United States</v>
      </c>
      <c r="J486" t="str">
        <f>IF(_xlfn.XLOOKUP($D486,customers!$A:$A,customers!I:I," ",0) = 0, "N/A", _xlfn.XLOOKUP($D486,customers!$A:$A,customers!I:I," ",0))</f>
        <v>No</v>
      </c>
      <c r="K486" t="str">
        <f>_xlfn.XLOOKUP($E486,products!$A:$A,products!B:B,,0)</f>
        <v>Lib</v>
      </c>
      <c r="L486" t="str">
        <f>_xlfn.XLOOKUP($E486,products!$A:$A,products!C:C,,0)</f>
        <v>L</v>
      </c>
      <c r="M486">
        <f>_xlfn.XLOOKUP($E486,products!$A:$A,products!D:D,,0)</f>
        <v>0.5</v>
      </c>
      <c r="N486">
        <f>_xlfn.XLOOKUP($E486,products!$A:$A,products!E:E,,0)</f>
        <v>9.51</v>
      </c>
      <c r="O486">
        <f>_xlfn.XLOOKUP($E486,products!$A:$A,products!G:G,,0)</f>
        <v>1.2363</v>
      </c>
      <c r="P486">
        <f t="shared" si="7"/>
        <v>57.06</v>
      </c>
    </row>
    <row r="487" spans="1:16" x14ac:dyDescent="0.35">
      <c r="A487" s="2" t="s">
        <v>3230</v>
      </c>
      <c r="B487" s="2">
        <v>1</v>
      </c>
      <c r="C487" s="5">
        <v>44413</v>
      </c>
      <c r="D487" s="2" t="s">
        <v>3231</v>
      </c>
      <c r="E487" t="s">
        <v>6178</v>
      </c>
      <c r="F487" s="2">
        <v>6</v>
      </c>
      <c r="G487" t="str">
        <f>IF(_xlfn.XLOOKUP($D487,customers!$A:$A,customers!B:B," ",0) = 0, "N/A", _xlfn.XLOOKUP($D487,customers!$A:$A,customers!B:B," ",0))</f>
        <v>Morna Hansed</v>
      </c>
      <c r="H487" t="str">
        <f>IF(_xlfn.XLOOKUP($D487,customers!$A:$A,customers!F:F," ",0) = 0, "N/A", _xlfn.XLOOKUP($D487,customers!$A:$A,customers!F:F," ",0))</f>
        <v>Tr谩 Mh贸r</v>
      </c>
      <c r="I487" t="str">
        <f>IF(_xlfn.XLOOKUP($D487,customers!$A:$A,customers!G:G," ",0) = 0, "N/A", _xlfn.XLOOKUP($D487,customers!$A:$A,customers!G:G," ",0))</f>
        <v>Ireland</v>
      </c>
      <c r="J487" t="str">
        <f>IF(_xlfn.XLOOKUP($D487,customers!$A:$A,customers!I:I," ",0) = 0, "N/A", _xlfn.XLOOKUP($D487,customers!$A:$A,customers!I:I," ",0))</f>
        <v>Yes</v>
      </c>
      <c r="K487" t="str">
        <f>_xlfn.XLOOKUP($E487,products!$A:$A,products!B:B,,0)</f>
        <v>Rob</v>
      </c>
      <c r="L487" t="str">
        <f>_xlfn.XLOOKUP($E487,products!$A:$A,products!C:C,,0)</f>
        <v>L</v>
      </c>
      <c r="M487">
        <f>_xlfn.XLOOKUP($E487,products!$A:$A,products!D:D,,0)</f>
        <v>0.2</v>
      </c>
      <c r="N487">
        <f>_xlfn.XLOOKUP($E487,products!$A:$A,products!E:E,,0)</f>
        <v>3.5849999999999995</v>
      </c>
      <c r="O487">
        <f>_xlfn.XLOOKUP($E487,products!$A:$A,products!G:G,,0)</f>
        <v>0.21509999999999996</v>
      </c>
      <c r="P487">
        <f t="shared" si="7"/>
        <v>21.509999999999998</v>
      </c>
    </row>
    <row r="488" spans="1:16" x14ac:dyDescent="0.35">
      <c r="A488" s="2" t="s">
        <v>3236</v>
      </c>
      <c r="B488" s="2">
        <v>1</v>
      </c>
      <c r="C488" s="5">
        <v>44043</v>
      </c>
      <c r="D488" s="2" t="s">
        <v>3237</v>
      </c>
      <c r="E488" t="s">
        <v>6160</v>
      </c>
      <c r="F488" s="2">
        <v>6</v>
      </c>
      <c r="G488" t="str">
        <f>IF(_xlfn.XLOOKUP($D488,customers!$A:$A,customers!B:B," ",0) = 0, "N/A", _xlfn.XLOOKUP($D488,customers!$A:$A,customers!B:B," ",0))</f>
        <v>Franny Kienlein</v>
      </c>
      <c r="H488" t="str">
        <f>IF(_xlfn.XLOOKUP($D488,customers!$A:$A,customers!F:F," ",0) = 0, "N/A", _xlfn.XLOOKUP($D488,customers!$A:$A,customers!F:F," ",0))</f>
        <v>Coolock</v>
      </c>
      <c r="I488" t="str">
        <f>IF(_xlfn.XLOOKUP($D488,customers!$A:$A,customers!G:G," ",0) = 0, "N/A", _xlfn.XLOOKUP($D488,customers!$A:$A,customers!G:G," ",0))</f>
        <v>Ireland</v>
      </c>
      <c r="J488" t="str">
        <f>IF(_xlfn.XLOOKUP($D488,customers!$A:$A,customers!I:I," ",0) = 0, "N/A", _xlfn.XLOOKUP($D488,customers!$A:$A,customers!I:I," ",0))</f>
        <v>Yes</v>
      </c>
      <c r="K488" t="str">
        <f>_xlfn.XLOOKUP($E488,products!$A:$A,products!B:B,,0)</f>
        <v>Lib</v>
      </c>
      <c r="L488" t="str">
        <f>_xlfn.XLOOKUP($E488,products!$A:$A,products!C:C,,0)</f>
        <v>M</v>
      </c>
      <c r="M488">
        <f>_xlfn.XLOOKUP($E488,products!$A:$A,products!D:D,,0)</f>
        <v>0.5</v>
      </c>
      <c r="N488">
        <f>_xlfn.XLOOKUP($E488,products!$A:$A,products!E:E,,0)</f>
        <v>8.73</v>
      </c>
      <c r="O488">
        <f>_xlfn.XLOOKUP($E488,products!$A:$A,products!G:G,,0)</f>
        <v>1.1349</v>
      </c>
      <c r="P488">
        <f t="shared" si="7"/>
        <v>52.38</v>
      </c>
    </row>
    <row r="489" spans="1:16" x14ac:dyDescent="0.35">
      <c r="A489" s="2" t="s">
        <v>3242</v>
      </c>
      <c r="B489" s="2">
        <v>1</v>
      </c>
      <c r="C489" s="5">
        <v>44093</v>
      </c>
      <c r="D489" s="2" t="s">
        <v>3243</v>
      </c>
      <c r="E489" t="s">
        <v>6183</v>
      </c>
      <c r="F489" s="2">
        <v>6</v>
      </c>
      <c r="G489" t="str">
        <f>IF(_xlfn.XLOOKUP($D489,customers!$A:$A,customers!B:B," ",0) = 0, "N/A", _xlfn.XLOOKUP($D489,customers!$A:$A,customers!B:B," ",0))</f>
        <v>Klarika Egglestone</v>
      </c>
      <c r="H489" t="str">
        <f>IF(_xlfn.XLOOKUP($D489,customers!$A:$A,customers!F:F," ",0) = 0, "N/A", _xlfn.XLOOKUP($D489,customers!$A:$A,customers!F:F," ",0))</f>
        <v>Coolock</v>
      </c>
      <c r="I489" t="str">
        <f>IF(_xlfn.XLOOKUP($D489,customers!$A:$A,customers!G:G," ",0) = 0, "N/A", _xlfn.XLOOKUP($D489,customers!$A:$A,customers!G:G," ",0))</f>
        <v>Ireland</v>
      </c>
      <c r="J489" t="str">
        <f>IF(_xlfn.XLOOKUP($D489,customers!$A:$A,customers!I:I," ",0) = 0, "N/A", _xlfn.XLOOKUP($D489,customers!$A:$A,customers!I:I," ",0))</f>
        <v>No</v>
      </c>
      <c r="K489" t="str">
        <f>_xlfn.XLOOKUP($E489,products!$A:$A,products!B:B,,0)</f>
        <v>Exc</v>
      </c>
      <c r="L489" t="str">
        <f>_xlfn.XLOOKUP($E489,products!$A:$A,products!C:C,,0)</f>
        <v>D</v>
      </c>
      <c r="M489">
        <f>_xlfn.XLOOKUP($E489,products!$A:$A,products!D:D,,0)</f>
        <v>1</v>
      </c>
      <c r="N489">
        <f>_xlfn.XLOOKUP($E489,products!$A:$A,products!E:E,,0)</f>
        <v>12.15</v>
      </c>
      <c r="O489">
        <f>_xlfn.XLOOKUP($E489,products!$A:$A,products!G:G,,0)</f>
        <v>1.3365</v>
      </c>
      <c r="P489">
        <f t="shared" si="7"/>
        <v>72.900000000000006</v>
      </c>
    </row>
    <row r="490" spans="1:16" x14ac:dyDescent="0.35">
      <c r="A490" s="2" t="s">
        <v>3248</v>
      </c>
      <c r="B490" s="2">
        <v>1</v>
      </c>
      <c r="C490" s="5">
        <v>43954</v>
      </c>
      <c r="D490" s="2" t="s">
        <v>3249</v>
      </c>
      <c r="E490" t="s">
        <v>6174</v>
      </c>
      <c r="F490" s="2">
        <v>5</v>
      </c>
      <c r="G490" t="str">
        <f>IF(_xlfn.XLOOKUP($D490,customers!$A:$A,customers!B:B," ",0) = 0, "N/A", _xlfn.XLOOKUP($D490,customers!$A:$A,customers!B:B," ",0))</f>
        <v>Becky Semkins</v>
      </c>
      <c r="H490" t="str">
        <f>IF(_xlfn.XLOOKUP($D490,customers!$A:$A,customers!F:F," ",0) = 0, "N/A", _xlfn.XLOOKUP($D490,customers!$A:$A,customers!F:F," ",0))</f>
        <v>Kinnegad</v>
      </c>
      <c r="I490" t="str">
        <f>IF(_xlfn.XLOOKUP($D490,customers!$A:$A,customers!G:G," ",0) = 0, "N/A", _xlfn.XLOOKUP($D490,customers!$A:$A,customers!G:G," ",0))</f>
        <v>Ireland</v>
      </c>
      <c r="J490" t="str">
        <f>IF(_xlfn.XLOOKUP($D490,customers!$A:$A,customers!I:I," ",0) = 0, "N/A", _xlfn.XLOOKUP($D490,customers!$A:$A,customers!I:I," ",0))</f>
        <v>Yes</v>
      </c>
      <c r="K490" t="str">
        <f>_xlfn.XLOOKUP($E490,products!$A:$A,products!B:B,,0)</f>
        <v>Rob</v>
      </c>
      <c r="L490" t="str">
        <f>_xlfn.XLOOKUP($E490,products!$A:$A,products!C:C,,0)</f>
        <v>M</v>
      </c>
      <c r="M490">
        <f>_xlfn.XLOOKUP($E490,products!$A:$A,products!D:D,,0)</f>
        <v>0.2</v>
      </c>
      <c r="N490">
        <f>_xlfn.XLOOKUP($E490,products!$A:$A,products!E:E,,0)</f>
        <v>2.9849999999999999</v>
      </c>
      <c r="O490">
        <f>_xlfn.XLOOKUP($E490,products!$A:$A,products!G:G,,0)</f>
        <v>0.17909999999999998</v>
      </c>
      <c r="P490">
        <f t="shared" si="7"/>
        <v>14.924999999999999</v>
      </c>
    </row>
    <row r="491" spans="1:16" x14ac:dyDescent="0.35">
      <c r="A491" s="2" t="s">
        <v>3254</v>
      </c>
      <c r="B491" s="2">
        <v>1</v>
      </c>
      <c r="C491" s="5">
        <v>43654</v>
      </c>
      <c r="D491" s="2" t="s">
        <v>3255</v>
      </c>
      <c r="E491" t="s">
        <v>6170</v>
      </c>
      <c r="F491" s="2">
        <v>6</v>
      </c>
      <c r="G491" t="str">
        <f>IF(_xlfn.XLOOKUP($D491,customers!$A:$A,customers!B:B," ",0) = 0, "N/A", _xlfn.XLOOKUP($D491,customers!$A:$A,customers!B:B," ",0))</f>
        <v>Sean Lorenzetti</v>
      </c>
      <c r="H491" t="str">
        <f>IF(_xlfn.XLOOKUP($D491,customers!$A:$A,customers!F:F," ",0) = 0, "N/A", _xlfn.XLOOKUP($D491,customers!$A:$A,customers!F:F," ",0))</f>
        <v>El Paso</v>
      </c>
      <c r="I491" t="str">
        <f>IF(_xlfn.XLOOKUP($D491,customers!$A:$A,customers!G:G," ",0) = 0, "N/A", _xlfn.XLOOKUP($D491,customers!$A:$A,customers!G:G," ",0))</f>
        <v>United States</v>
      </c>
      <c r="J491" t="str">
        <f>IF(_xlfn.XLOOKUP($D491,customers!$A:$A,customers!I:I," ",0) = 0, "N/A", _xlfn.XLOOKUP($D491,customers!$A:$A,customers!I:I," ",0))</f>
        <v>No</v>
      </c>
      <c r="K491" t="str">
        <f>_xlfn.XLOOKUP($E491,products!$A:$A,products!B:B,,0)</f>
        <v>Lib</v>
      </c>
      <c r="L491" t="str">
        <f>_xlfn.XLOOKUP($E491,products!$A:$A,products!C:C,,0)</f>
        <v>L</v>
      </c>
      <c r="M491">
        <f>_xlfn.XLOOKUP($E491,products!$A:$A,products!D:D,,0)</f>
        <v>1</v>
      </c>
      <c r="N491">
        <f>_xlfn.XLOOKUP($E491,products!$A:$A,products!E:E,,0)</f>
        <v>15.85</v>
      </c>
      <c r="O491">
        <f>_xlfn.XLOOKUP($E491,products!$A:$A,products!G:G,,0)</f>
        <v>2.0605000000000002</v>
      </c>
      <c r="P491">
        <f t="shared" si="7"/>
        <v>95.1</v>
      </c>
    </row>
    <row r="492" spans="1:16" x14ac:dyDescent="0.35">
      <c r="A492" s="2" t="s">
        <v>3260</v>
      </c>
      <c r="B492" s="2">
        <v>1</v>
      </c>
      <c r="C492" s="5">
        <v>43764</v>
      </c>
      <c r="D492" s="2" t="s">
        <v>3261</v>
      </c>
      <c r="E492" t="s">
        <v>6169</v>
      </c>
      <c r="F492" s="2">
        <v>2</v>
      </c>
      <c r="G492" t="str">
        <f>IF(_xlfn.XLOOKUP($D492,customers!$A:$A,customers!B:B," ",0) = 0, "N/A", _xlfn.XLOOKUP($D492,customers!$A:$A,customers!B:B," ",0))</f>
        <v>Bob Giannazzi</v>
      </c>
      <c r="H492" t="str">
        <f>IF(_xlfn.XLOOKUP($D492,customers!$A:$A,customers!F:F," ",0) = 0, "N/A", _xlfn.XLOOKUP($D492,customers!$A:$A,customers!F:F," ",0))</f>
        <v>Fort Lauderdale</v>
      </c>
      <c r="I492" t="str">
        <f>IF(_xlfn.XLOOKUP($D492,customers!$A:$A,customers!G:G," ",0) = 0, "N/A", _xlfn.XLOOKUP($D492,customers!$A:$A,customers!G:G," ",0))</f>
        <v>United States</v>
      </c>
      <c r="J492" t="str">
        <f>IF(_xlfn.XLOOKUP($D492,customers!$A:$A,customers!I:I," ",0) = 0, "N/A", _xlfn.XLOOKUP($D492,customers!$A:$A,customers!I:I," ",0))</f>
        <v>No</v>
      </c>
      <c r="K492" t="str">
        <f>_xlfn.XLOOKUP($E492,products!$A:$A,products!B:B,,0)</f>
        <v>Lib</v>
      </c>
      <c r="L492" t="str">
        <f>_xlfn.XLOOKUP($E492,products!$A:$A,products!C:C,,0)</f>
        <v>D</v>
      </c>
      <c r="M492">
        <f>_xlfn.XLOOKUP($E492,products!$A:$A,products!D:D,,0)</f>
        <v>0.5</v>
      </c>
      <c r="N492">
        <f>_xlfn.XLOOKUP($E492,products!$A:$A,products!E:E,,0)</f>
        <v>7.77</v>
      </c>
      <c r="O492">
        <f>_xlfn.XLOOKUP($E492,products!$A:$A,products!G:G,,0)</f>
        <v>1.0101</v>
      </c>
      <c r="P492">
        <f t="shared" si="7"/>
        <v>15.54</v>
      </c>
    </row>
    <row r="493" spans="1:16" x14ac:dyDescent="0.35">
      <c r="A493" s="2" t="s">
        <v>3266</v>
      </c>
      <c r="B493" s="2">
        <v>1</v>
      </c>
      <c r="C493" s="5">
        <v>44101</v>
      </c>
      <c r="D493" s="2" t="s">
        <v>3267</v>
      </c>
      <c r="E493" t="s">
        <v>6150</v>
      </c>
      <c r="F493" s="2">
        <v>6</v>
      </c>
      <c r="G493" t="str">
        <f>IF(_xlfn.XLOOKUP($D493,customers!$A:$A,customers!B:B," ",0) = 0, "N/A", _xlfn.XLOOKUP($D493,customers!$A:$A,customers!B:B," ",0))</f>
        <v>Kendra Backshell</v>
      </c>
      <c r="H493" t="str">
        <f>IF(_xlfn.XLOOKUP($D493,customers!$A:$A,customers!F:F," ",0) = 0, "N/A", _xlfn.XLOOKUP($D493,customers!$A:$A,customers!F:F," ",0))</f>
        <v>Indianapolis</v>
      </c>
      <c r="I493" t="str">
        <f>IF(_xlfn.XLOOKUP($D493,customers!$A:$A,customers!G:G," ",0) = 0, "N/A", _xlfn.XLOOKUP($D493,customers!$A:$A,customers!G:G," ",0))</f>
        <v>United States</v>
      </c>
      <c r="J493" t="str">
        <f>IF(_xlfn.XLOOKUP($D493,customers!$A:$A,customers!I:I," ",0) = 0, "N/A", _xlfn.XLOOKUP($D493,customers!$A:$A,customers!I:I," ",0))</f>
        <v>No</v>
      </c>
      <c r="K493" t="str">
        <f>_xlfn.XLOOKUP($E493,products!$A:$A,products!B:B,,0)</f>
        <v>Lib</v>
      </c>
      <c r="L493" t="str">
        <f>_xlfn.XLOOKUP($E493,products!$A:$A,products!C:C,,0)</f>
        <v>D</v>
      </c>
      <c r="M493">
        <f>_xlfn.XLOOKUP($E493,products!$A:$A,products!D:D,,0)</f>
        <v>0.2</v>
      </c>
      <c r="N493">
        <f>_xlfn.XLOOKUP($E493,products!$A:$A,products!E:E,,0)</f>
        <v>3.8849999999999998</v>
      </c>
      <c r="O493">
        <f>_xlfn.XLOOKUP($E493,products!$A:$A,products!G:G,,0)</f>
        <v>0.50505</v>
      </c>
      <c r="P493">
        <f t="shared" si="7"/>
        <v>23.31</v>
      </c>
    </row>
    <row r="494" spans="1:16" x14ac:dyDescent="0.35">
      <c r="A494" s="2" t="s">
        <v>3271</v>
      </c>
      <c r="B494" s="2">
        <v>1</v>
      </c>
      <c r="C494" s="5">
        <v>44620</v>
      </c>
      <c r="D494" s="2" t="s">
        <v>3272</v>
      </c>
      <c r="E494" t="s">
        <v>6156</v>
      </c>
      <c r="F494" s="2">
        <v>1</v>
      </c>
      <c r="G494" t="str">
        <f>IF(_xlfn.XLOOKUP($D494,customers!$A:$A,customers!B:B," ",0) = 0, "N/A", _xlfn.XLOOKUP($D494,customers!$A:$A,customers!B:B," ",0))</f>
        <v>Uriah Lethbrig</v>
      </c>
      <c r="H494" t="str">
        <f>IF(_xlfn.XLOOKUP($D494,customers!$A:$A,customers!F:F," ",0) = 0, "N/A", _xlfn.XLOOKUP($D494,customers!$A:$A,customers!F:F," ",0))</f>
        <v>Milwaukee</v>
      </c>
      <c r="I494" t="str">
        <f>IF(_xlfn.XLOOKUP($D494,customers!$A:$A,customers!G:G," ",0) = 0, "N/A", _xlfn.XLOOKUP($D494,customers!$A:$A,customers!G:G," ",0))</f>
        <v>United States</v>
      </c>
      <c r="J494" t="str">
        <f>IF(_xlfn.XLOOKUP($D494,customers!$A:$A,customers!I:I," ",0) = 0, "N/A", _xlfn.XLOOKUP($D494,customers!$A:$A,customers!I:I," ",0))</f>
        <v>Yes</v>
      </c>
      <c r="K494" t="str">
        <f>_xlfn.XLOOKUP($E494,products!$A:$A,products!B:B,,0)</f>
        <v>Exc</v>
      </c>
      <c r="L494" t="str">
        <f>_xlfn.XLOOKUP($E494,products!$A:$A,products!C:C,,0)</f>
        <v>M</v>
      </c>
      <c r="M494">
        <f>_xlfn.XLOOKUP($E494,products!$A:$A,products!D:D,,0)</f>
        <v>0.2</v>
      </c>
      <c r="N494">
        <f>_xlfn.XLOOKUP($E494,products!$A:$A,products!E:E,,0)</f>
        <v>4.125</v>
      </c>
      <c r="O494">
        <f>_xlfn.XLOOKUP($E494,products!$A:$A,products!G:G,,0)</f>
        <v>0.45374999999999999</v>
      </c>
      <c r="P494">
        <f t="shared" si="7"/>
        <v>4.125</v>
      </c>
    </row>
    <row r="495" spans="1:16" x14ac:dyDescent="0.35">
      <c r="A495" s="2" t="s">
        <v>3277</v>
      </c>
      <c r="B495" s="2">
        <v>1</v>
      </c>
      <c r="C495" s="5">
        <v>44090</v>
      </c>
      <c r="D495" s="2" t="s">
        <v>3278</v>
      </c>
      <c r="E495" t="s">
        <v>6146</v>
      </c>
      <c r="F495" s="2">
        <v>6</v>
      </c>
      <c r="G495" t="str">
        <f>IF(_xlfn.XLOOKUP($D495,customers!$A:$A,customers!B:B," ",0) = 0, "N/A", _xlfn.XLOOKUP($D495,customers!$A:$A,customers!B:B," ",0))</f>
        <v>Sky Farnish</v>
      </c>
      <c r="H495" t="str">
        <f>IF(_xlfn.XLOOKUP($D495,customers!$A:$A,customers!F:F," ",0) = 0, "N/A", _xlfn.XLOOKUP($D495,customers!$A:$A,customers!F:F," ",0))</f>
        <v>Eaton</v>
      </c>
      <c r="I495" t="str">
        <f>IF(_xlfn.XLOOKUP($D495,customers!$A:$A,customers!G:G," ",0) = 0, "N/A", _xlfn.XLOOKUP($D495,customers!$A:$A,customers!G:G," ",0))</f>
        <v>United Kingdom</v>
      </c>
      <c r="J495" t="str">
        <f>IF(_xlfn.XLOOKUP($D495,customers!$A:$A,customers!I:I," ",0) = 0, "N/A", _xlfn.XLOOKUP($D495,customers!$A:$A,customers!I:I," ",0))</f>
        <v>No</v>
      </c>
      <c r="K495" t="str">
        <f>_xlfn.XLOOKUP($E495,products!$A:$A,products!B:B,,0)</f>
        <v>Rob</v>
      </c>
      <c r="L495" t="str">
        <f>_xlfn.XLOOKUP($E495,products!$A:$A,products!C:C,,0)</f>
        <v>M</v>
      </c>
      <c r="M495">
        <f>_xlfn.XLOOKUP($E495,products!$A:$A,products!D:D,,0)</f>
        <v>0.5</v>
      </c>
      <c r="N495">
        <f>_xlfn.XLOOKUP($E495,products!$A:$A,products!E:E,,0)</f>
        <v>5.97</v>
      </c>
      <c r="O495">
        <f>_xlfn.XLOOKUP($E495,products!$A:$A,products!G:G,,0)</f>
        <v>0.35819999999999996</v>
      </c>
      <c r="P495">
        <f t="shared" si="7"/>
        <v>35.82</v>
      </c>
    </row>
    <row r="496" spans="1:16" x14ac:dyDescent="0.35">
      <c r="A496" s="2" t="s">
        <v>3283</v>
      </c>
      <c r="B496" s="2">
        <v>1</v>
      </c>
      <c r="C496" s="5">
        <v>44132</v>
      </c>
      <c r="D496" s="2" t="s">
        <v>3284</v>
      </c>
      <c r="E496" t="s">
        <v>6170</v>
      </c>
      <c r="F496" s="2">
        <v>2</v>
      </c>
      <c r="G496" t="str">
        <f>IF(_xlfn.XLOOKUP($D496,customers!$A:$A,customers!B:B," ",0) = 0, "N/A", _xlfn.XLOOKUP($D496,customers!$A:$A,customers!B:B," ",0))</f>
        <v>Felicia Jecock</v>
      </c>
      <c r="H496" t="str">
        <f>IF(_xlfn.XLOOKUP($D496,customers!$A:$A,customers!F:F," ",0) = 0, "N/A", _xlfn.XLOOKUP($D496,customers!$A:$A,customers!F:F," ",0))</f>
        <v>Baton Rouge</v>
      </c>
      <c r="I496" t="str">
        <f>IF(_xlfn.XLOOKUP($D496,customers!$A:$A,customers!G:G," ",0) = 0, "N/A", _xlfn.XLOOKUP($D496,customers!$A:$A,customers!G:G," ",0))</f>
        <v>United States</v>
      </c>
      <c r="J496" t="str">
        <f>IF(_xlfn.XLOOKUP($D496,customers!$A:$A,customers!I:I," ",0) = 0, "N/A", _xlfn.XLOOKUP($D496,customers!$A:$A,customers!I:I," ",0))</f>
        <v>No</v>
      </c>
      <c r="K496" t="str">
        <f>_xlfn.XLOOKUP($E496,products!$A:$A,products!B:B,,0)</f>
        <v>Lib</v>
      </c>
      <c r="L496" t="str">
        <f>_xlfn.XLOOKUP($E496,products!$A:$A,products!C:C,,0)</f>
        <v>L</v>
      </c>
      <c r="M496">
        <f>_xlfn.XLOOKUP($E496,products!$A:$A,products!D:D,,0)</f>
        <v>1</v>
      </c>
      <c r="N496">
        <f>_xlfn.XLOOKUP($E496,products!$A:$A,products!E:E,,0)</f>
        <v>15.85</v>
      </c>
      <c r="O496">
        <f>_xlfn.XLOOKUP($E496,products!$A:$A,products!G:G,,0)</f>
        <v>2.0605000000000002</v>
      </c>
      <c r="P496">
        <f t="shared" si="7"/>
        <v>31.7</v>
      </c>
    </row>
    <row r="497" spans="1:16" x14ac:dyDescent="0.35">
      <c r="A497" s="2" t="s">
        <v>3289</v>
      </c>
      <c r="B497" s="2">
        <v>1</v>
      </c>
      <c r="C497" s="5">
        <v>43710</v>
      </c>
      <c r="D497" s="2" t="s">
        <v>3290</v>
      </c>
      <c r="E497" t="s">
        <v>6170</v>
      </c>
      <c r="F497" s="2">
        <v>5</v>
      </c>
      <c r="G497" t="str">
        <f>IF(_xlfn.XLOOKUP($D497,customers!$A:$A,customers!B:B," ",0) = 0, "N/A", _xlfn.XLOOKUP($D497,customers!$A:$A,customers!B:B," ",0))</f>
        <v>Currey MacAllister</v>
      </c>
      <c r="H497" t="str">
        <f>IF(_xlfn.XLOOKUP($D497,customers!$A:$A,customers!F:F," ",0) = 0, "N/A", _xlfn.XLOOKUP($D497,customers!$A:$A,customers!F:F," ",0))</f>
        <v>Danbury</v>
      </c>
      <c r="I497" t="str">
        <f>IF(_xlfn.XLOOKUP($D497,customers!$A:$A,customers!G:G," ",0) = 0, "N/A", _xlfn.XLOOKUP($D497,customers!$A:$A,customers!G:G," ",0))</f>
        <v>United States</v>
      </c>
      <c r="J497" t="str">
        <f>IF(_xlfn.XLOOKUP($D497,customers!$A:$A,customers!I:I," ",0) = 0, "N/A", _xlfn.XLOOKUP($D497,customers!$A:$A,customers!I:I," ",0))</f>
        <v>Yes</v>
      </c>
      <c r="K497" t="str">
        <f>_xlfn.XLOOKUP($E497,products!$A:$A,products!B:B,,0)</f>
        <v>Lib</v>
      </c>
      <c r="L497" t="str">
        <f>_xlfn.XLOOKUP($E497,products!$A:$A,products!C:C,,0)</f>
        <v>L</v>
      </c>
      <c r="M497">
        <f>_xlfn.XLOOKUP($E497,products!$A:$A,products!D:D,,0)</f>
        <v>1</v>
      </c>
      <c r="N497">
        <f>_xlfn.XLOOKUP($E497,products!$A:$A,products!E:E,,0)</f>
        <v>15.85</v>
      </c>
      <c r="O497">
        <f>_xlfn.XLOOKUP($E497,products!$A:$A,products!G:G,,0)</f>
        <v>2.0605000000000002</v>
      </c>
      <c r="P497">
        <f t="shared" si="7"/>
        <v>79.25</v>
      </c>
    </row>
    <row r="498" spans="1:16" x14ac:dyDescent="0.35">
      <c r="A498" s="2" t="s">
        <v>3294</v>
      </c>
      <c r="B498" s="2">
        <v>1</v>
      </c>
      <c r="C498" s="5">
        <v>44438</v>
      </c>
      <c r="D498" s="2" t="s">
        <v>3295</v>
      </c>
      <c r="E498" t="s">
        <v>6153</v>
      </c>
      <c r="F498" s="2">
        <v>3</v>
      </c>
      <c r="G498" t="str">
        <f>IF(_xlfn.XLOOKUP($D498,customers!$A:$A,customers!B:B," ",0) = 0, "N/A", _xlfn.XLOOKUP($D498,customers!$A:$A,customers!B:B," ",0))</f>
        <v>Hamlen Pallister</v>
      </c>
      <c r="H498" t="str">
        <f>IF(_xlfn.XLOOKUP($D498,customers!$A:$A,customers!F:F," ",0) = 0, "N/A", _xlfn.XLOOKUP($D498,customers!$A:$A,customers!F:F," ",0))</f>
        <v>Pensacola</v>
      </c>
      <c r="I498" t="str">
        <f>IF(_xlfn.XLOOKUP($D498,customers!$A:$A,customers!G:G," ",0) = 0, "N/A", _xlfn.XLOOKUP($D498,customers!$A:$A,customers!G:G," ",0))</f>
        <v>United States</v>
      </c>
      <c r="J498" t="str">
        <f>IF(_xlfn.XLOOKUP($D498,customers!$A:$A,customers!I:I," ",0) = 0, "N/A", _xlfn.XLOOKUP($D498,customers!$A:$A,customers!I:I," ",0))</f>
        <v>No</v>
      </c>
      <c r="K498" t="str">
        <f>_xlfn.XLOOKUP($E498,products!$A:$A,products!B:B,,0)</f>
        <v>Exc</v>
      </c>
      <c r="L498" t="str">
        <f>_xlfn.XLOOKUP($E498,products!$A:$A,products!C:C,,0)</f>
        <v>D</v>
      </c>
      <c r="M498">
        <f>_xlfn.XLOOKUP($E498,products!$A:$A,products!D:D,,0)</f>
        <v>0.2</v>
      </c>
      <c r="N498">
        <f>_xlfn.XLOOKUP($E498,products!$A:$A,products!E:E,,0)</f>
        <v>3.645</v>
      </c>
      <c r="O498">
        <f>_xlfn.XLOOKUP($E498,products!$A:$A,products!G:G,,0)</f>
        <v>0.40095000000000003</v>
      </c>
      <c r="P498">
        <f t="shared" si="7"/>
        <v>10.935</v>
      </c>
    </row>
    <row r="499" spans="1:16" x14ac:dyDescent="0.35">
      <c r="A499" s="2" t="s">
        <v>3300</v>
      </c>
      <c r="B499" s="2">
        <v>1</v>
      </c>
      <c r="C499" s="5">
        <v>44351</v>
      </c>
      <c r="D499" s="2" t="s">
        <v>3301</v>
      </c>
      <c r="E499" t="s">
        <v>6147</v>
      </c>
      <c r="F499" s="2">
        <v>4</v>
      </c>
      <c r="G499" t="str">
        <f>IF(_xlfn.XLOOKUP($D499,customers!$A:$A,customers!B:B," ",0) = 0, "N/A", _xlfn.XLOOKUP($D499,customers!$A:$A,customers!B:B," ",0))</f>
        <v>Chantal Mersh</v>
      </c>
      <c r="H499" t="str">
        <f>IF(_xlfn.XLOOKUP($D499,customers!$A:$A,customers!F:F," ",0) = 0, "N/A", _xlfn.XLOOKUP($D499,customers!$A:$A,customers!F:F," ",0))</f>
        <v>Milltown</v>
      </c>
      <c r="I499" t="str">
        <f>IF(_xlfn.XLOOKUP($D499,customers!$A:$A,customers!G:G," ",0) = 0, "N/A", _xlfn.XLOOKUP($D499,customers!$A:$A,customers!G:G," ",0))</f>
        <v>Ireland</v>
      </c>
      <c r="J499" t="str">
        <f>IF(_xlfn.XLOOKUP($D499,customers!$A:$A,customers!I:I," ",0) = 0, "N/A", _xlfn.XLOOKUP($D499,customers!$A:$A,customers!I:I," ",0))</f>
        <v>No</v>
      </c>
      <c r="K499" t="str">
        <f>_xlfn.XLOOKUP($E499,products!$A:$A,products!B:B,,0)</f>
        <v>Ara</v>
      </c>
      <c r="L499" t="str">
        <f>_xlfn.XLOOKUP($E499,products!$A:$A,products!C:C,,0)</f>
        <v>D</v>
      </c>
      <c r="M499">
        <f>_xlfn.XLOOKUP($E499,products!$A:$A,products!D:D,,0)</f>
        <v>1</v>
      </c>
      <c r="N499">
        <f>_xlfn.XLOOKUP($E499,products!$A:$A,products!E:E,,0)</f>
        <v>9.9499999999999993</v>
      </c>
      <c r="O499">
        <f>_xlfn.XLOOKUP($E499,products!$A:$A,products!G:G,,0)</f>
        <v>0.89549999999999985</v>
      </c>
      <c r="P499">
        <f t="shared" si="7"/>
        <v>39.799999999999997</v>
      </c>
    </row>
    <row r="500" spans="1:16" x14ac:dyDescent="0.35">
      <c r="A500" s="2" t="s">
        <v>3307</v>
      </c>
      <c r="B500" s="2">
        <v>1</v>
      </c>
      <c r="C500" s="5">
        <v>44159</v>
      </c>
      <c r="D500" s="2" t="s">
        <v>3368</v>
      </c>
      <c r="E500" t="s">
        <v>6138</v>
      </c>
      <c r="F500" s="2">
        <v>5</v>
      </c>
      <c r="G500" t="str">
        <f>IF(_xlfn.XLOOKUP($D500,customers!$A:$A,customers!B:B," ",0) = 0, "N/A", _xlfn.XLOOKUP($D500,customers!$A:$A,customers!B:B," ",0))</f>
        <v>Marja Urion</v>
      </c>
      <c r="H500" t="str">
        <f>IF(_xlfn.XLOOKUP($D500,customers!$A:$A,customers!F:F," ",0) = 0, "N/A", _xlfn.XLOOKUP($D500,customers!$A:$A,customers!F:F," ",0))</f>
        <v>Virginia</v>
      </c>
      <c r="I500" t="str">
        <f>IF(_xlfn.XLOOKUP($D500,customers!$A:$A,customers!G:G," ",0) = 0, "N/A", _xlfn.XLOOKUP($D500,customers!$A:$A,customers!G:G," ",0))</f>
        <v>Ireland</v>
      </c>
      <c r="J500" t="str">
        <f>IF(_xlfn.XLOOKUP($D500,customers!$A:$A,customers!I:I," ",0) = 0, "N/A", _xlfn.XLOOKUP($D500,customers!$A:$A,customers!I:I," ",0))</f>
        <v>Yes</v>
      </c>
      <c r="K500" t="str">
        <f>_xlfn.XLOOKUP($E500,products!$A:$A,products!B:B,,0)</f>
        <v>Rob</v>
      </c>
      <c r="L500" t="str">
        <f>_xlfn.XLOOKUP($E500,products!$A:$A,products!C:C,,0)</f>
        <v>M</v>
      </c>
      <c r="M500">
        <f>_xlfn.XLOOKUP($E500,products!$A:$A,products!D:D,,0)</f>
        <v>1</v>
      </c>
      <c r="N500">
        <f>_xlfn.XLOOKUP($E500,products!$A:$A,products!E:E,,0)</f>
        <v>9.9499999999999993</v>
      </c>
      <c r="O500">
        <f>_xlfn.XLOOKUP($E500,products!$A:$A,products!G:G,,0)</f>
        <v>0.59699999999999998</v>
      </c>
      <c r="P500">
        <f t="shared" si="7"/>
        <v>49.75</v>
      </c>
    </row>
    <row r="501" spans="1:16" x14ac:dyDescent="0.35">
      <c r="A501" s="2" t="s">
        <v>3313</v>
      </c>
      <c r="B501" s="2">
        <v>1</v>
      </c>
      <c r="C501" s="5">
        <v>44003</v>
      </c>
      <c r="D501" s="2" t="s">
        <v>3314</v>
      </c>
      <c r="E501" t="s">
        <v>6163</v>
      </c>
      <c r="F501" s="2">
        <v>3</v>
      </c>
      <c r="G501" t="str">
        <f>IF(_xlfn.XLOOKUP($D501,customers!$A:$A,customers!B:B," ",0) = 0, "N/A", _xlfn.XLOOKUP($D501,customers!$A:$A,customers!B:B," ",0))</f>
        <v>Malynda Purbrick</v>
      </c>
      <c r="H501" t="str">
        <f>IF(_xlfn.XLOOKUP($D501,customers!$A:$A,customers!F:F," ",0) = 0, "N/A", _xlfn.XLOOKUP($D501,customers!$A:$A,customers!F:F," ",0))</f>
        <v>Balally</v>
      </c>
      <c r="I501" t="str">
        <f>IF(_xlfn.XLOOKUP($D501,customers!$A:$A,customers!G:G," ",0) = 0, "N/A", _xlfn.XLOOKUP($D501,customers!$A:$A,customers!G:G," ",0))</f>
        <v>Ireland</v>
      </c>
      <c r="J501" t="str">
        <f>IF(_xlfn.XLOOKUP($D501,customers!$A:$A,customers!I:I," ",0) = 0, "N/A", _xlfn.XLOOKUP($D501,customers!$A:$A,customers!I:I," ",0))</f>
        <v>Yes</v>
      </c>
      <c r="K501" t="str">
        <f>_xlfn.XLOOKUP($E501,products!$A:$A,products!B:B,,0)</f>
        <v>Rob</v>
      </c>
      <c r="L501" t="str">
        <f>_xlfn.XLOOKUP($E501,products!$A:$A,products!C:C,,0)</f>
        <v>D</v>
      </c>
      <c r="M501">
        <f>_xlfn.XLOOKUP($E501,products!$A:$A,products!D:D,,0)</f>
        <v>0.2</v>
      </c>
      <c r="N501">
        <f>_xlfn.XLOOKUP($E501,products!$A:$A,products!E:E,,0)</f>
        <v>2.6849999999999996</v>
      </c>
      <c r="O501">
        <f>_xlfn.XLOOKUP($E501,products!$A:$A,products!G:G,,0)</f>
        <v>0.16109999999999997</v>
      </c>
      <c r="P501">
        <f t="shared" si="7"/>
        <v>8.0549999999999997</v>
      </c>
    </row>
    <row r="502" spans="1:16" x14ac:dyDescent="0.35">
      <c r="A502" s="2" t="s">
        <v>3318</v>
      </c>
      <c r="B502" s="2">
        <v>1</v>
      </c>
      <c r="C502" s="5">
        <v>44025</v>
      </c>
      <c r="D502" s="2" t="s">
        <v>3319</v>
      </c>
      <c r="E502" t="s">
        <v>6179</v>
      </c>
      <c r="F502" s="2">
        <v>4</v>
      </c>
      <c r="G502" t="str">
        <f>IF(_xlfn.XLOOKUP($D502,customers!$A:$A,customers!B:B," ",0) = 0, "N/A", _xlfn.XLOOKUP($D502,customers!$A:$A,customers!B:B," ",0))</f>
        <v>Alf Housaman</v>
      </c>
      <c r="H502" t="str">
        <f>IF(_xlfn.XLOOKUP($D502,customers!$A:$A,customers!F:F," ",0) = 0, "N/A", _xlfn.XLOOKUP($D502,customers!$A:$A,customers!F:F," ",0))</f>
        <v>Grand Rapids</v>
      </c>
      <c r="I502" t="str">
        <f>IF(_xlfn.XLOOKUP($D502,customers!$A:$A,customers!G:G," ",0) = 0, "N/A", _xlfn.XLOOKUP($D502,customers!$A:$A,customers!G:G," ",0))</f>
        <v>United States</v>
      </c>
      <c r="J502" t="str">
        <f>IF(_xlfn.XLOOKUP($D502,customers!$A:$A,customers!I:I," ",0) = 0, "N/A", _xlfn.XLOOKUP($D502,customers!$A:$A,customers!I:I," ",0))</f>
        <v>No</v>
      </c>
      <c r="K502" t="str">
        <f>_xlfn.XLOOKUP($E502,products!$A:$A,products!B:B,,0)</f>
        <v>Rob</v>
      </c>
      <c r="L502" t="str">
        <f>_xlfn.XLOOKUP($E502,products!$A:$A,products!C:C,,0)</f>
        <v>L</v>
      </c>
      <c r="M502">
        <f>_xlfn.XLOOKUP($E502,products!$A:$A,products!D:D,,0)</f>
        <v>1</v>
      </c>
      <c r="N502">
        <f>_xlfn.XLOOKUP($E502,products!$A:$A,products!E:E,,0)</f>
        <v>11.95</v>
      </c>
      <c r="O502">
        <f>_xlfn.XLOOKUP($E502,products!$A:$A,products!G:G,,0)</f>
        <v>0.71699999999999997</v>
      </c>
      <c r="P502">
        <f t="shared" si="7"/>
        <v>47.8</v>
      </c>
    </row>
    <row r="503" spans="1:16" x14ac:dyDescent="0.35">
      <c r="A503" s="2" t="s">
        <v>3323</v>
      </c>
      <c r="B503" s="2">
        <v>1</v>
      </c>
      <c r="C503" s="5">
        <v>43467</v>
      </c>
      <c r="D503" s="2" t="s">
        <v>3324</v>
      </c>
      <c r="E503" t="s">
        <v>6174</v>
      </c>
      <c r="F503" s="2">
        <v>4</v>
      </c>
      <c r="G503" t="str">
        <f>IF(_xlfn.XLOOKUP($D503,customers!$A:$A,customers!B:B," ",0) = 0, "N/A", _xlfn.XLOOKUP($D503,customers!$A:$A,customers!B:B," ",0))</f>
        <v>Gladi Ducker</v>
      </c>
      <c r="H503" t="str">
        <f>IF(_xlfn.XLOOKUP($D503,customers!$A:$A,customers!F:F," ",0) = 0, "N/A", _xlfn.XLOOKUP($D503,customers!$A:$A,customers!F:F," ",0))</f>
        <v>Belfast</v>
      </c>
      <c r="I503" t="str">
        <f>IF(_xlfn.XLOOKUP($D503,customers!$A:$A,customers!G:G," ",0) = 0, "N/A", _xlfn.XLOOKUP($D503,customers!$A:$A,customers!G:G," ",0))</f>
        <v>United Kingdom</v>
      </c>
      <c r="J503" t="str">
        <f>IF(_xlfn.XLOOKUP($D503,customers!$A:$A,customers!I:I," ",0) = 0, "N/A", _xlfn.XLOOKUP($D503,customers!$A:$A,customers!I:I," ",0))</f>
        <v>No</v>
      </c>
      <c r="K503" t="str">
        <f>_xlfn.XLOOKUP($E503,products!$A:$A,products!B:B,,0)</f>
        <v>Rob</v>
      </c>
      <c r="L503" t="str">
        <f>_xlfn.XLOOKUP($E503,products!$A:$A,products!C:C,,0)</f>
        <v>M</v>
      </c>
      <c r="M503">
        <f>_xlfn.XLOOKUP($E503,products!$A:$A,products!D:D,,0)</f>
        <v>0.2</v>
      </c>
      <c r="N503">
        <f>_xlfn.XLOOKUP($E503,products!$A:$A,products!E:E,,0)</f>
        <v>2.9849999999999999</v>
      </c>
      <c r="O503">
        <f>_xlfn.XLOOKUP($E503,products!$A:$A,products!G:G,,0)</f>
        <v>0.17909999999999998</v>
      </c>
      <c r="P503">
        <f t="shared" si="7"/>
        <v>11.94</v>
      </c>
    </row>
    <row r="504" spans="1:16" x14ac:dyDescent="0.35">
      <c r="A504" s="2" t="s">
        <v>3323</v>
      </c>
      <c r="B504" s="2">
        <v>1</v>
      </c>
      <c r="C504" s="5">
        <v>43467</v>
      </c>
      <c r="D504" s="2" t="s">
        <v>3324</v>
      </c>
      <c r="E504" t="s">
        <v>6156</v>
      </c>
      <c r="F504" s="2">
        <v>4</v>
      </c>
      <c r="G504" t="str">
        <f>IF(_xlfn.XLOOKUP($D504,customers!$A:$A,customers!B:B," ",0) = 0, "N/A", _xlfn.XLOOKUP($D504,customers!$A:$A,customers!B:B," ",0))</f>
        <v>Gladi Ducker</v>
      </c>
      <c r="H504" t="str">
        <f>IF(_xlfn.XLOOKUP($D504,customers!$A:$A,customers!F:F," ",0) = 0, "N/A", _xlfn.XLOOKUP($D504,customers!$A:$A,customers!F:F," ",0))</f>
        <v>Belfast</v>
      </c>
      <c r="I504" t="str">
        <f>IF(_xlfn.XLOOKUP($D504,customers!$A:$A,customers!G:G," ",0) = 0, "N/A", _xlfn.XLOOKUP($D504,customers!$A:$A,customers!G:G," ",0))</f>
        <v>United Kingdom</v>
      </c>
      <c r="J504" t="str">
        <f>IF(_xlfn.XLOOKUP($D504,customers!$A:$A,customers!I:I," ",0) = 0, "N/A", _xlfn.XLOOKUP($D504,customers!$A:$A,customers!I:I," ",0))</f>
        <v>No</v>
      </c>
      <c r="K504" t="str">
        <f>_xlfn.XLOOKUP($E504,products!$A:$A,products!B:B,,0)</f>
        <v>Exc</v>
      </c>
      <c r="L504" t="str">
        <f>_xlfn.XLOOKUP($E504,products!$A:$A,products!C:C,,0)</f>
        <v>M</v>
      </c>
      <c r="M504">
        <f>_xlfn.XLOOKUP($E504,products!$A:$A,products!D:D,,0)</f>
        <v>0.2</v>
      </c>
      <c r="N504">
        <f>_xlfn.XLOOKUP($E504,products!$A:$A,products!E:E,,0)</f>
        <v>4.125</v>
      </c>
      <c r="O504">
        <f>_xlfn.XLOOKUP($E504,products!$A:$A,products!G:G,,0)</f>
        <v>0.45374999999999999</v>
      </c>
      <c r="P504">
        <f t="shared" si="7"/>
        <v>16.5</v>
      </c>
    </row>
    <row r="505" spans="1:16" x14ac:dyDescent="0.35">
      <c r="A505" s="2" t="s">
        <v>3323</v>
      </c>
      <c r="B505" s="2">
        <v>1</v>
      </c>
      <c r="C505" s="5">
        <v>43467</v>
      </c>
      <c r="D505" s="2" t="s">
        <v>3324</v>
      </c>
      <c r="E505" t="s">
        <v>6143</v>
      </c>
      <c r="F505" s="2">
        <v>4</v>
      </c>
      <c r="G505" t="str">
        <f>IF(_xlfn.XLOOKUP($D505,customers!$A:$A,customers!B:B," ",0) = 0, "N/A", _xlfn.XLOOKUP($D505,customers!$A:$A,customers!B:B," ",0))</f>
        <v>Gladi Ducker</v>
      </c>
      <c r="H505" t="str">
        <f>IF(_xlfn.XLOOKUP($D505,customers!$A:$A,customers!F:F," ",0) = 0, "N/A", _xlfn.XLOOKUP($D505,customers!$A:$A,customers!F:F," ",0))</f>
        <v>Belfast</v>
      </c>
      <c r="I505" t="str">
        <f>IF(_xlfn.XLOOKUP($D505,customers!$A:$A,customers!G:G," ",0) = 0, "N/A", _xlfn.XLOOKUP($D505,customers!$A:$A,customers!G:G," ",0))</f>
        <v>United Kingdom</v>
      </c>
      <c r="J505" t="str">
        <f>IF(_xlfn.XLOOKUP($D505,customers!$A:$A,customers!I:I," ",0) = 0, "N/A", _xlfn.XLOOKUP($D505,customers!$A:$A,customers!I:I," ",0))</f>
        <v>No</v>
      </c>
      <c r="K505" t="str">
        <f>_xlfn.XLOOKUP($E505,products!$A:$A,products!B:B,,0)</f>
        <v>Lib</v>
      </c>
      <c r="L505" t="str">
        <f>_xlfn.XLOOKUP($E505,products!$A:$A,products!C:C,,0)</f>
        <v>D</v>
      </c>
      <c r="M505">
        <f>_xlfn.XLOOKUP($E505,products!$A:$A,products!D:D,,0)</f>
        <v>1</v>
      </c>
      <c r="N505">
        <f>_xlfn.XLOOKUP($E505,products!$A:$A,products!E:E,,0)</f>
        <v>12.95</v>
      </c>
      <c r="O505">
        <f>_xlfn.XLOOKUP($E505,products!$A:$A,products!G:G,,0)</f>
        <v>1.6835</v>
      </c>
      <c r="P505">
        <f t="shared" si="7"/>
        <v>51.8</v>
      </c>
    </row>
    <row r="506" spans="1:16" x14ac:dyDescent="0.35">
      <c r="A506" s="2" t="s">
        <v>3323</v>
      </c>
      <c r="B506" s="2">
        <v>1</v>
      </c>
      <c r="C506" s="5">
        <v>43467</v>
      </c>
      <c r="D506" s="2" t="s">
        <v>3324</v>
      </c>
      <c r="E506" t="s">
        <v>6145</v>
      </c>
      <c r="F506" s="2">
        <v>3</v>
      </c>
      <c r="G506" t="str">
        <f>IF(_xlfn.XLOOKUP($D506,customers!$A:$A,customers!B:B," ",0) = 0, "N/A", _xlfn.XLOOKUP($D506,customers!$A:$A,customers!B:B," ",0))</f>
        <v>Gladi Ducker</v>
      </c>
      <c r="H506" t="str">
        <f>IF(_xlfn.XLOOKUP($D506,customers!$A:$A,customers!F:F," ",0) = 0, "N/A", _xlfn.XLOOKUP($D506,customers!$A:$A,customers!F:F," ",0))</f>
        <v>Belfast</v>
      </c>
      <c r="I506" t="str">
        <f>IF(_xlfn.XLOOKUP($D506,customers!$A:$A,customers!G:G," ",0) = 0, "N/A", _xlfn.XLOOKUP($D506,customers!$A:$A,customers!G:G," ",0))</f>
        <v>United Kingdom</v>
      </c>
      <c r="J506" t="str">
        <f>IF(_xlfn.XLOOKUP($D506,customers!$A:$A,customers!I:I," ",0) = 0, "N/A", _xlfn.XLOOKUP($D506,customers!$A:$A,customers!I:I," ",0))</f>
        <v>No</v>
      </c>
      <c r="K506" t="str">
        <f>_xlfn.XLOOKUP($E506,products!$A:$A,products!B:B,,0)</f>
        <v>Lib</v>
      </c>
      <c r="L506" t="str">
        <f>_xlfn.XLOOKUP($E506,products!$A:$A,products!C:C,,0)</f>
        <v>L</v>
      </c>
      <c r="M506">
        <f>_xlfn.XLOOKUP($E506,products!$A:$A,products!D:D,,0)</f>
        <v>0.2</v>
      </c>
      <c r="N506">
        <f>_xlfn.XLOOKUP($E506,products!$A:$A,products!E:E,,0)</f>
        <v>4.7549999999999999</v>
      </c>
      <c r="O506">
        <f>_xlfn.XLOOKUP($E506,products!$A:$A,products!G:G,,0)</f>
        <v>0.61814999999999998</v>
      </c>
      <c r="P506">
        <f t="shared" si="7"/>
        <v>14.265000000000001</v>
      </c>
    </row>
    <row r="507" spans="1:16" x14ac:dyDescent="0.35">
      <c r="A507" s="2" t="s">
        <v>3343</v>
      </c>
      <c r="B507" s="2">
        <v>1</v>
      </c>
      <c r="C507" s="5">
        <v>44609</v>
      </c>
      <c r="D507" s="2" t="s">
        <v>3344</v>
      </c>
      <c r="E507" t="s">
        <v>6159</v>
      </c>
      <c r="F507" s="2">
        <v>6</v>
      </c>
      <c r="G507" t="str">
        <f>IF(_xlfn.XLOOKUP($D507,customers!$A:$A,customers!B:B," ",0) = 0, "N/A", _xlfn.XLOOKUP($D507,customers!$A:$A,customers!B:B," ",0))</f>
        <v>Wain Stearley</v>
      </c>
      <c r="H507" t="str">
        <f>IF(_xlfn.XLOOKUP($D507,customers!$A:$A,customers!F:F," ",0) = 0, "N/A", _xlfn.XLOOKUP($D507,customers!$A:$A,customers!F:F," ",0))</f>
        <v>High Point</v>
      </c>
      <c r="I507" t="str">
        <f>IF(_xlfn.XLOOKUP($D507,customers!$A:$A,customers!G:G," ",0) = 0, "N/A", _xlfn.XLOOKUP($D507,customers!$A:$A,customers!G:G," ",0))</f>
        <v>United States</v>
      </c>
      <c r="J507" t="str">
        <f>IF(_xlfn.XLOOKUP($D507,customers!$A:$A,customers!I:I," ",0) = 0, "N/A", _xlfn.XLOOKUP($D507,customers!$A:$A,customers!I:I," ",0))</f>
        <v>No</v>
      </c>
      <c r="K507" t="str">
        <f>_xlfn.XLOOKUP($E507,products!$A:$A,products!B:B,,0)</f>
        <v>Lib</v>
      </c>
      <c r="L507" t="str">
        <f>_xlfn.XLOOKUP($E507,products!$A:$A,products!C:C,,0)</f>
        <v>M</v>
      </c>
      <c r="M507">
        <f>_xlfn.XLOOKUP($E507,products!$A:$A,products!D:D,,0)</f>
        <v>0.2</v>
      </c>
      <c r="N507">
        <f>_xlfn.XLOOKUP($E507,products!$A:$A,products!E:E,,0)</f>
        <v>4.3650000000000002</v>
      </c>
      <c r="O507">
        <f>_xlfn.XLOOKUP($E507,products!$A:$A,products!G:G,,0)</f>
        <v>0.56745000000000001</v>
      </c>
      <c r="P507">
        <f t="shared" si="7"/>
        <v>26.19</v>
      </c>
    </row>
    <row r="508" spans="1:16" x14ac:dyDescent="0.35">
      <c r="A508" s="2" t="s">
        <v>3349</v>
      </c>
      <c r="B508" s="2">
        <v>1</v>
      </c>
      <c r="C508" s="5">
        <v>44184</v>
      </c>
      <c r="D508" s="2" t="s">
        <v>3350</v>
      </c>
      <c r="E508" t="s">
        <v>6140</v>
      </c>
      <c r="F508" s="2">
        <v>2</v>
      </c>
      <c r="G508" t="str">
        <f>IF(_xlfn.XLOOKUP($D508,customers!$A:$A,customers!B:B," ",0) = 0, "N/A", _xlfn.XLOOKUP($D508,customers!$A:$A,customers!B:B," ",0))</f>
        <v>Diane-marie Wincer</v>
      </c>
      <c r="H508" t="str">
        <f>IF(_xlfn.XLOOKUP($D508,customers!$A:$A,customers!F:F," ",0) = 0, "N/A", _xlfn.XLOOKUP($D508,customers!$A:$A,customers!F:F," ",0))</f>
        <v>El Paso</v>
      </c>
      <c r="I508" t="str">
        <f>IF(_xlfn.XLOOKUP($D508,customers!$A:$A,customers!G:G," ",0) = 0, "N/A", _xlfn.XLOOKUP($D508,customers!$A:$A,customers!G:G," ",0))</f>
        <v>United States</v>
      </c>
      <c r="J508" t="str">
        <f>IF(_xlfn.XLOOKUP($D508,customers!$A:$A,customers!I:I," ",0) = 0, "N/A", _xlfn.XLOOKUP($D508,customers!$A:$A,customers!I:I," ",0))</f>
        <v>Yes</v>
      </c>
      <c r="K508" t="str">
        <f>_xlfn.XLOOKUP($E508,products!$A:$A,products!B:B,,0)</f>
        <v>Ara</v>
      </c>
      <c r="L508" t="str">
        <f>_xlfn.XLOOKUP($E508,products!$A:$A,products!C:C,,0)</f>
        <v>L</v>
      </c>
      <c r="M508">
        <f>_xlfn.XLOOKUP($E508,products!$A:$A,products!D:D,,0)</f>
        <v>1</v>
      </c>
      <c r="N508">
        <f>_xlfn.XLOOKUP($E508,products!$A:$A,products!E:E,,0)</f>
        <v>12.95</v>
      </c>
      <c r="O508">
        <f>_xlfn.XLOOKUP($E508,products!$A:$A,products!G:G,,0)</f>
        <v>1.1655</v>
      </c>
      <c r="P508">
        <f t="shared" si="7"/>
        <v>25.9</v>
      </c>
    </row>
    <row r="509" spans="1:16" x14ac:dyDescent="0.35">
      <c r="A509" s="2" t="s">
        <v>3355</v>
      </c>
      <c r="B509" s="2">
        <v>1</v>
      </c>
      <c r="C509" s="5">
        <v>43516</v>
      </c>
      <c r="D509" s="2" t="s">
        <v>3356</v>
      </c>
      <c r="E509" t="s">
        <v>6182</v>
      </c>
      <c r="F509" s="2">
        <v>3</v>
      </c>
      <c r="G509" t="str">
        <f>IF(_xlfn.XLOOKUP($D509,customers!$A:$A,customers!B:B," ",0) = 0, "N/A", _xlfn.XLOOKUP($D509,customers!$A:$A,customers!B:B," ",0))</f>
        <v>Perry Lyfield</v>
      </c>
      <c r="H509" t="str">
        <f>IF(_xlfn.XLOOKUP($D509,customers!$A:$A,customers!F:F," ",0) = 0, "N/A", _xlfn.XLOOKUP($D509,customers!$A:$A,customers!F:F," ",0))</f>
        <v>Cleveland</v>
      </c>
      <c r="I509" t="str">
        <f>IF(_xlfn.XLOOKUP($D509,customers!$A:$A,customers!G:G," ",0) = 0, "N/A", _xlfn.XLOOKUP($D509,customers!$A:$A,customers!G:G," ",0))</f>
        <v>United States</v>
      </c>
      <c r="J509" t="str">
        <f>IF(_xlfn.XLOOKUP($D509,customers!$A:$A,customers!I:I," ",0) = 0, "N/A", _xlfn.XLOOKUP($D509,customers!$A:$A,customers!I:I," ",0))</f>
        <v>Yes</v>
      </c>
      <c r="K509" t="str">
        <f>_xlfn.XLOOKUP($E509,products!$A:$A,products!B:B,,0)</f>
        <v>Ara</v>
      </c>
      <c r="L509" t="str">
        <f>_xlfn.XLOOKUP($E509,products!$A:$A,products!C:C,,0)</f>
        <v>L</v>
      </c>
      <c r="M509">
        <f>_xlfn.XLOOKUP($E509,products!$A:$A,products!D:D,,0)</f>
        <v>2.5</v>
      </c>
      <c r="N509">
        <f>_xlfn.XLOOKUP($E509,products!$A:$A,products!E:E,,0)</f>
        <v>29.784999999999997</v>
      </c>
      <c r="O509">
        <f>_xlfn.XLOOKUP($E509,products!$A:$A,products!G:G,,0)</f>
        <v>2.6806499999999995</v>
      </c>
      <c r="P509">
        <f t="shared" si="7"/>
        <v>89.35499999999999</v>
      </c>
    </row>
    <row r="510" spans="1:16" x14ac:dyDescent="0.35">
      <c r="A510" s="2" t="s">
        <v>3361</v>
      </c>
      <c r="B510" s="2">
        <v>1</v>
      </c>
      <c r="C510" s="5">
        <v>44210</v>
      </c>
      <c r="D510" s="2" t="s">
        <v>3362</v>
      </c>
      <c r="E510" t="s">
        <v>6169</v>
      </c>
      <c r="F510" s="2">
        <v>6</v>
      </c>
      <c r="G510" t="str">
        <f>IF(_xlfn.XLOOKUP($D510,customers!$A:$A,customers!B:B," ",0) = 0, "N/A", _xlfn.XLOOKUP($D510,customers!$A:$A,customers!B:B," ",0))</f>
        <v>Heall Perris</v>
      </c>
      <c r="H510" t="str">
        <f>IF(_xlfn.XLOOKUP($D510,customers!$A:$A,customers!F:F," ",0) = 0, "N/A", _xlfn.XLOOKUP($D510,customers!$A:$A,customers!F:F," ",0))</f>
        <v>Ballymahon</v>
      </c>
      <c r="I510" t="str">
        <f>IF(_xlfn.XLOOKUP($D510,customers!$A:$A,customers!G:G," ",0) = 0, "N/A", _xlfn.XLOOKUP($D510,customers!$A:$A,customers!G:G," ",0))</f>
        <v>Ireland</v>
      </c>
      <c r="J510" t="str">
        <f>IF(_xlfn.XLOOKUP($D510,customers!$A:$A,customers!I:I," ",0) = 0, "N/A", _xlfn.XLOOKUP($D510,customers!$A:$A,customers!I:I," ",0))</f>
        <v>No</v>
      </c>
      <c r="K510" t="str">
        <f>_xlfn.XLOOKUP($E510,products!$A:$A,products!B:B,,0)</f>
        <v>Lib</v>
      </c>
      <c r="L510" t="str">
        <f>_xlfn.XLOOKUP($E510,products!$A:$A,products!C:C,,0)</f>
        <v>D</v>
      </c>
      <c r="M510">
        <f>_xlfn.XLOOKUP($E510,products!$A:$A,products!D:D,,0)</f>
        <v>0.5</v>
      </c>
      <c r="N510">
        <f>_xlfn.XLOOKUP($E510,products!$A:$A,products!E:E,,0)</f>
        <v>7.77</v>
      </c>
      <c r="O510">
        <f>_xlfn.XLOOKUP($E510,products!$A:$A,products!G:G,,0)</f>
        <v>1.0101</v>
      </c>
      <c r="P510">
        <f t="shared" si="7"/>
        <v>46.62</v>
      </c>
    </row>
    <row r="511" spans="1:16" x14ac:dyDescent="0.35">
      <c r="A511" s="2" t="s">
        <v>3367</v>
      </c>
      <c r="B511" s="2">
        <v>1</v>
      </c>
      <c r="C511" s="5">
        <v>43785</v>
      </c>
      <c r="D511" s="2" t="s">
        <v>3368</v>
      </c>
      <c r="E511" t="s">
        <v>6147</v>
      </c>
      <c r="F511" s="2">
        <v>3</v>
      </c>
      <c r="G511" t="str">
        <f>IF(_xlfn.XLOOKUP($D511,customers!$A:$A,customers!B:B," ",0) = 0, "N/A", _xlfn.XLOOKUP($D511,customers!$A:$A,customers!B:B," ",0))</f>
        <v>Marja Urion</v>
      </c>
      <c r="H511" t="str">
        <f>IF(_xlfn.XLOOKUP($D511,customers!$A:$A,customers!F:F," ",0) = 0, "N/A", _xlfn.XLOOKUP($D511,customers!$A:$A,customers!F:F," ",0))</f>
        <v>Virginia</v>
      </c>
      <c r="I511" t="str">
        <f>IF(_xlfn.XLOOKUP($D511,customers!$A:$A,customers!G:G," ",0) = 0, "N/A", _xlfn.XLOOKUP($D511,customers!$A:$A,customers!G:G," ",0))</f>
        <v>Ireland</v>
      </c>
      <c r="J511" t="str">
        <f>IF(_xlfn.XLOOKUP($D511,customers!$A:$A,customers!I:I," ",0) = 0, "N/A", _xlfn.XLOOKUP($D511,customers!$A:$A,customers!I:I," ",0))</f>
        <v>Yes</v>
      </c>
      <c r="K511" t="str">
        <f>_xlfn.XLOOKUP($E511,products!$A:$A,products!B:B,,0)</f>
        <v>Ara</v>
      </c>
      <c r="L511" t="str">
        <f>_xlfn.XLOOKUP($E511,products!$A:$A,products!C:C,,0)</f>
        <v>D</v>
      </c>
      <c r="M511">
        <f>_xlfn.XLOOKUP($E511,products!$A:$A,products!D:D,,0)</f>
        <v>1</v>
      </c>
      <c r="N511">
        <f>_xlfn.XLOOKUP($E511,products!$A:$A,products!E:E,,0)</f>
        <v>9.9499999999999993</v>
      </c>
      <c r="O511">
        <f>_xlfn.XLOOKUP($E511,products!$A:$A,products!G:G,,0)</f>
        <v>0.89549999999999985</v>
      </c>
      <c r="P511">
        <f t="shared" si="7"/>
        <v>29.849999999999998</v>
      </c>
    </row>
    <row r="512" spans="1:16" x14ac:dyDescent="0.35">
      <c r="A512" s="2" t="s">
        <v>3373</v>
      </c>
      <c r="B512" s="2">
        <v>1</v>
      </c>
      <c r="C512" s="5">
        <v>43803</v>
      </c>
      <c r="D512" s="2" t="s">
        <v>3374</v>
      </c>
      <c r="E512" t="s">
        <v>6178</v>
      </c>
      <c r="F512" s="2">
        <v>3</v>
      </c>
      <c r="G512" t="str">
        <f>IF(_xlfn.XLOOKUP($D512,customers!$A:$A,customers!B:B," ",0) = 0, "N/A", _xlfn.XLOOKUP($D512,customers!$A:$A,customers!B:B," ",0))</f>
        <v>Camellia Kid</v>
      </c>
      <c r="H512" t="str">
        <f>IF(_xlfn.XLOOKUP($D512,customers!$A:$A,customers!F:F," ",0) = 0, "N/A", _xlfn.XLOOKUP($D512,customers!$A:$A,customers!F:F," ",0))</f>
        <v>Whitegate</v>
      </c>
      <c r="I512" t="str">
        <f>IF(_xlfn.XLOOKUP($D512,customers!$A:$A,customers!G:G," ",0) = 0, "N/A", _xlfn.XLOOKUP($D512,customers!$A:$A,customers!G:G," ",0))</f>
        <v>Ireland</v>
      </c>
      <c r="J512" t="str">
        <f>IF(_xlfn.XLOOKUP($D512,customers!$A:$A,customers!I:I," ",0) = 0, "N/A", _xlfn.XLOOKUP($D512,customers!$A:$A,customers!I:I," ",0))</f>
        <v>Yes</v>
      </c>
      <c r="K512" t="str">
        <f>_xlfn.XLOOKUP($E512,products!$A:$A,products!B:B,,0)</f>
        <v>Rob</v>
      </c>
      <c r="L512" t="str">
        <f>_xlfn.XLOOKUP($E512,products!$A:$A,products!C:C,,0)</f>
        <v>L</v>
      </c>
      <c r="M512">
        <f>_xlfn.XLOOKUP($E512,products!$A:$A,products!D:D,,0)</f>
        <v>0.2</v>
      </c>
      <c r="N512">
        <f>_xlfn.XLOOKUP($E512,products!$A:$A,products!E:E,,0)</f>
        <v>3.5849999999999995</v>
      </c>
      <c r="O512">
        <f>_xlfn.XLOOKUP($E512,products!$A:$A,products!G:G,,0)</f>
        <v>0.21509999999999996</v>
      </c>
      <c r="P512">
        <f t="shared" si="7"/>
        <v>10.754999999999999</v>
      </c>
    </row>
    <row r="513" spans="1:16" x14ac:dyDescent="0.35">
      <c r="A513" s="2" t="s">
        <v>3379</v>
      </c>
      <c r="B513" s="2">
        <v>1</v>
      </c>
      <c r="C513" s="5">
        <v>44043</v>
      </c>
      <c r="D513" s="2" t="s">
        <v>3380</v>
      </c>
      <c r="E513" t="s">
        <v>6152</v>
      </c>
      <c r="F513" s="2">
        <v>4</v>
      </c>
      <c r="G513" t="str">
        <f>IF(_xlfn.XLOOKUP($D513,customers!$A:$A,customers!B:B," ",0) = 0, "N/A", _xlfn.XLOOKUP($D513,customers!$A:$A,customers!B:B," ",0))</f>
        <v>Carolann Beine</v>
      </c>
      <c r="H513" t="str">
        <f>IF(_xlfn.XLOOKUP($D513,customers!$A:$A,customers!F:F," ",0) = 0, "N/A", _xlfn.XLOOKUP($D513,customers!$A:$A,customers!F:F," ",0))</f>
        <v>Birmingham</v>
      </c>
      <c r="I513" t="str">
        <f>IF(_xlfn.XLOOKUP($D513,customers!$A:$A,customers!G:G," ",0) = 0, "N/A", _xlfn.XLOOKUP($D513,customers!$A:$A,customers!G:G," ",0))</f>
        <v>United States</v>
      </c>
      <c r="J513" t="str">
        <f>IF(_xlfn.XLOOKUP($D513,customers!$A:$A,customers!I:I," ",0) = 0, "N/A", _xlfn.XLOOKUP($D513,customers!$A:$A,customers!I:I," ",0))</f>
        <v>Yes</v>
      </c>
      <c r="K513" t="str">
        <f>_xlfn.XLOOKUP($E513,products!$A:$A,products!B:B,,0)</f>
        <v>Ara</v>
      </c>
      <c r="L513" t="str">
        <f>_xlfn.XLOOKUP($E513,products!$A:$A,products!C:C,,0)</f>
        <v>M</v>
      </c>
      <c r="M513">
        <f>_xlfn.XLOOKUP($E513,products!$A:$A,products!D:D,,0)</f>
        <v>0.2</v>
      </c>
      <c r="N513">
        <f>_xlfn.XLOOKUP($E513,products!$A:$A,products!E:E,,0)</f>
        <v>3.375</v>
      </c>
      <c r="O513">
        <f>_xlfn.XLOOKUP($E513,products!$A:$A,products!G:G,,0)</f>
        <v>0.30374999999999996</v>
      </c>
      <c r="P513">
        <f t="shared" si="7"/>
        <v>13.5</v>
      </c>
    </row>
    <row r="514" spans="1:16" x14ac:dyDescent="0.35">
      <c r="A514" s="2" t="s">
        <v>3385</v>
      </c>
      <c r="B514" s="2">
        <v>1</v>
      </c>
      <c r="C514" s="5">
        <v>43535</v>
      </c>
      <c r="D514" s="2" t="s">
        <v>3386</v>
      </c>
      <c r="E514" t="s">
        <v>6170</v>
      </c>
      <c r="F514" s="2">
        <v>3</v>
      </c>
      <c r="G514" t="str">
        <f>IF(_xlfn.XLOOKUP($D514,customers!$A:$A,customers!B:B," ",0) = 0, "N/A", _xlfn.XLOOKUP($D514,customers!$A:$A,customers!B:B," ",0))</f>
        <v>Celia Bakeup</v>
      </c>
      <c r="H514" t="str">
        <f>IF(_xlfn.XLOOKUP($D514,customers!$A:$A,customers!F:F," ",0) = 0, "N/A", _xlfn.XLOOKUP($D514,customers!$A:$A,customers!F:F," ",0))</f>
        <v>Saint Cloud</v>
      </c>
      <c r="I514" t="str">
        <f>IF(_xlfn.XLOOKUP($D514,customers!$A:$A,customers!G:G," ",0) = 0, "N/A", _xlfn.XLOOKUP($D514,customers!$A:$A,customers!G:G," ",0))</f>
        <v>United States</v>
      </c>
      <c r="J514" t="str">
        <f>IF(_xlfn.XLOOKUP($D514,customers!$A:$A,customers!I:I," ",0) = 0, "N/A", _xlfn.XLOOKUP($D514,customers!$A:$A,customers!I:I," ",0))</f>
        <v>No</v>
      </c>
      <c r="K514" t="str">
        <f>_xlfn.XLOOKUP($E514,products!$A:$A,products!B:B,,0)</f>
        <v>Lib</v>
      </c>
      <c r="L514" t="str">
        <f>_xlfn.XLOOKUP($E514,products!$A:$A,products!C:C,,0)</f>
        <v>L</v>
      </c>
      <c r="M514">
        <f>_xlfn.XLOOKUP($E514,products!$A:$A,products!D:D,,0)</f>
        <v>1</v>
      </c>
      <c r="N514">
        <f>_xlfn.XLOOKUP($E514,products!$A:$A,products!E:E,,0)</f>
        <v>15.85</v>
      </c>
      <c r="O514">
        <f>_xlfn.XLOOKUP($E514,products!$A:$A,products!G:G,,0)</f>
        <v>2.0605000000000002</v>
      </c>
      <c r="P514">
        <f t="shared" ref="P514:P577" si="8">N514*F514</f>
        <v>47.55</v>
      </c>
    </row>
    <row r="515" spans="1:16" x14ac:dyDescent="0.35">
      <c r="A515" s="2" t="s">
        <v>3391</v>
      </c>
      <c r="B515" s="2">
        <v>1</v>
      </c>
      <c r="C515" s="5">
        <v>44691</v>
      </c>
      <c r="D515" s="2" t="s">
        <v>3392</v>
      </c>
      <c r="E515" t="s">
        <v>6170</v>
      </c>
      <c r="F515" s="2">
        <v>5</v>
      </c>
      <c r="G515" t="str">
        <f>IF(_xlfn.XLOOKUP($D515,customers!$A:$A,customers!B:B," ",0) = 0, "N/A", _xlfn.XLOOKUP($D515,customers!$A:$A,customers!B:B," ",0))</f>
        <v>Nataniel Helkin</v>
      </c>
      <c r="H515" t="str">
        <f>IF(_xlfn.XLOOKUP($D515,customers!$A:$A,customers!F:F," ",0) = 0, "N/A", _xlfn.XLOOKUP($D515,customers!$A:$A,customers!F:F," ",0))</f>
        <v>Philadelphia</v>
      </c>
      <c r="I515" t="str">
        <f>IF(_xlfn.XLOOKUP($D515,customers!$A:$A,customers!G:G," ",0) = 0, "N/A", _xlfn.XLOOKUP($D515,customers!$A:$A,customers!G:G," ",0))</f>
        <v>United States</v>
      </c>
      <c r="J515" t="str">
        <f>IF(_xlfn.XLOOKUP($D515,customers!$A:$A,customers!I:I," ",0) = 0, "N/A", _xlfn.XLOOKUP($D515,customers!$A:$A,customers!I:I," ",0))</f>
        <v>No</v>
      </c>
      <c r="K515" t="str">
        <f>_xlfn.XLOOKUP($E515,products!$A:$A,products!B:B,,0)</f>
        <v>Lib</v>
      </c>
      <c r="L515" t="str">
        <f>_xlfn.XLOOKUP($E515,products!$A:$A,products!C:C,,0)</f>
        <v>L</v>
      </c>
      <c r="M515">
        <f>_xlfn.XLOOKUP($E515,products!$A:$A,products!D:D,,0)</f>
        <v>1</v>
      </c>
      <c r="N515">
        <f>_xlfn.XLOOKUP($E515,products!$A:$A,products!E:E,,0)</f>
        <v>15.85</v>
      </c>
      <c r="O515">
        <f>_xlfn.XLOOKUP($E515,products!$A:$A,products!G:G,,0)</f>
        <v>2.0605000000000002</v>
      </c>
      <c r="P515">
        <f t="shared" si="8"/>
        <v>79.25</v>
      </c>
    </row>
    <row r="516" spans="1:16" x14ac:dyDescent="0.35">
      <c r="A516" s="2" t="s">
        <v>3396</v>
      </c>
      <c r="B516" s="2">
        <v>1</v>
      </c>
      <c r="C516" s="5">
        <v>44555</v>
      </c>
      <c r="D516" s="2" t="s">
        <v>3397</v>
      </c>
      <c r="E516" t="s">
        <v>6159</v>
      </c>
      <c r="F516" s="2">
        <v>6</v>
      </c>
      <c r="G516" t="str">
        <f>IF(_xlfn.XLOOKUP($D516,customers!$A:$A,customers!B:B," ",0) = 0, "N/A", _xlfn.XLOOKUP($D516,customers!$A:$A,customers!B:B," ",0))</f>
        <v>Pippo Witherington</v>
      </c>
      <c r="H516" t="str">
        <f>IF(_xlfn.XLOOKUP($D516,customers!$A:$A,customers!F:F," ",0) = 0, "N/A", _xlfn.XLOOKUP($D516,customers!$A:$A,customers!F:F," ",0))</f>
        <v>Detroit</v>
      </c>
      <c r="I516" t="str">
        <f>IF(_xlfn.XLOOKUP($D516,customers!$A:$A,customers!G:G," ",0) = 0, "N/A", _xlfn.XLOOKUP($D516,customers!$A:$A,customers!G:G," ",0))</f>
        <v>United States</v>
      </c>
      <c r="J516" t="str">
        <f>IF(_xlfn.XLOOKUP($D516,customers!$A:$A,customers!I:I," ",0) = 0, "N/A", _xlfn.XLOOKUP($D516,customers!$A:$A,customers!I:I," ",0))</f>
        <v>Yes</v>
      </c>
      <c r="K516" t="str">
        <f>_xlfn.XLOOKUP($E516,products!$A:$A,products!B:B,,0)</f>
        <v>Lib</v>
      </c>
      <c r="L516" t="str">
        <f>_xlfn.XLOOKUP($E516,products!$A:$A,products!C:C,,0)</f>
        <v>M</v>
      </c>
      <c r="M516">
        <f>_xlfn.XLOOKUP($E516,products!$A:$A,products!D:D,,0)</f>
        <v>0.2</v>
      </c>
      <c r="N516">
        <f>_xlfn.XLOOKUP($E516,products!$A:$A,products!E:E,,0)</f>
        <v>4.3650000000000002</v>
      </c>
      <c r="O516">
        <f>_xlfn.XLOOKUP($E516,products!$A:$A,products!G:G,,0)</f>
        <v>0.56745000000000001</v>
      </c>
      <c r="P516">
        <f t="shared" si="8"/>
        <v>26.19</v>
      </c>
    </row>
    <row r="517" spans="1:16" x14ac:dyDescent="0.35">
      <c r="A517" s="2" t="s">
        <v>3402</v>
      </c>
      <c r="B517" s="2">
        <v>1</v>
      </c>
      <c r="C517" s="5">
        <v>44673</v>
      </c>
      <c r="D517" s="2" t="s">
        <v>3403</v>
      </c>
      <c r="E517" t="s">
        <v>6173</v>
      </c>
      <c r="F517" s="2">
        <v>3</v>
      </c>
      <c r="G517" t="str">
        <f>IF(_xlfn.XLOOKUP($D517,customers!$A:$A,customers!B:B," ",0) = 0, "N/A", _xlfn.XLOOKUP($D517,customers!$A:$A,customers!B:B," ",0))</f>
        <v>Tildie Tilzey</v>
      </c>
      <c r="H517" t="str">
        <f>IF(_xlfn.XLOOKUP($D517,customers!$A:$A,customers!F:F," ",0) = 0, "N/A", _xlfn.XLOOKUP($D517,customers!$A:$A,customers!F:F," ",0))</f>
        <v>Saint Louis</v>
      </c>
      <c r="I517" t="str">
        <f>IF(_xlfn.XLOOKUP($D517,customers!$A:$A,customers!G:G," ",0) = 0, "N/A", _xlfn.XLOOKUP($D517,customers!$A:$A,customers!G:G," ",0))</f>
        <v>United States</v>
      </c>
      <c r="J517" t="str">
        <f>IF(_xlfn.XLOOKUP($D517,customers!$A:$A,customers!I:I," ",0) = 0, "N/A", _xlfn.XLOOKUP($D517,customers!$A:$A,customers!I:I," ",0))</f>
        <v>No</v>
      </c>
      <c r="K517" t="str">
        <f>_xlfn.XLOOKUP($E517,products!$A:$A,products!B:B,,0)</f>
        <v>Rob</v>
      </c>
      <c r="L517" t="str">
        <f>_xlfn.XLOOKUP($E517,products!$A:$A,products!C:C,,0)</f>
        <v>L</v>
      </c>
      <c r="M517">
        <f>_xlfn.XLOOKUP($E517,products!$A:$A,products!D:D,,0)</f>
        <v>0.5</v>
      </c>
      <c r="N517">
        <f>_xlfn.XLOOKUP($E517,products!$A:$A,products!E:E,,0)</f>
        <v>7.169999999999999</v>
      </c>
      <c r="O517">
        <f>_xlfn.XLOOKUP($E517,products!$A:$A,products!G:G,,0)</f>
        <v>0.43019999999999992</v>
      </c>
      <c r="P517">
        <f t="shared" si="8"/>
        <v>21.509999999999998</v>
      </c>
    </row>
    <row r="518" spans="1:16" x14ac:dyDescent="0.35">
      <c r="A518" s="2" t="s">
        <v>3408</v>
      </c>
      <c r="B518" s="2">
        <v>1</v>
      </c>
      <c r="C518" s="5">
        <v>44723</v>
      </c>
      <c r="D518" s="2" t="s">
        <v>3409</v>
      </c>
      <c r="E518" t="s">
        <v>6149</v>
      </c>
      <c r="F518" s="2">
        <v>5</v>
      </c>
      <c r="G518" t="str">
        <f>IF(_xlfn.XLOOKUP($D518,customers!$A:$A,customers!B:B," ",0) = 0, "N/A", _xlfn.XLOOKUP($D518,customers!$A:$A,customers!B:B," ",0))</f>
        <v>Cindra Burling</v>
      </c>
      <c r="H518" t="str">
        <f>IF(_xlfn.XLOOKUP($D518,customers!$A:$A,customers!F:F," ",0) = 0, "N/A", _xlfn.XLOOKUP($D518,customers!$A:$A,customers!F:F," ",0))</f>
        <v>Schenectady</v>
      </c>
      <c r="I518" t="str">
        <f>IF(_xlfn.XLOOKUP($D518,customers!$A:$A,customers!G:G," ",0) = 0, "N/A", _xlfn.XLOOKUP($D518,customers!$A:$A,customers!G:G," ",0))</f>
        <v>United States</v>
      </c>
      <c r="J518" t="str">
        <f>IF(_xlfn.XLOOKUP($D518,customers!$A:$A,customers!I:I," ",0) = 0, "N/A", _xlfn.XLOOKUP($D518,customers!$A:$A,customers!I:I," ",0))</f>
        <v>Yes</v>
      </c>
      <c r="K518" t="str">
        <f>_xlfn.XLOOKUP($E518,products!$A:$A,products!B:B,,0)</f>
        <v>Rob</v>
      </c>
      <c r="L518" t="str">
        <f>_xlfn.XLOOKUP($E518,products!$A:$A,products!C:C,,0)</f>
        <v>D</v>
      </c>
      <c r="M518">
        <f>_xlfn.XLOOKUP($E518,products!$A:$A,products!D:D,,0)</f>
        <v>2.5</v>
      </c>
      <c r="N518">
        <f>_xlfn.XLOOKUP($E518,products!$A:$A,products!E:E,,0)</f>
        <v>20.584999999999997</v>
      </c>
      <c r="O518">
        <f>_xlfn.XLOOKUP($E518,products!$A:$A,products!G:G,,0)</f>
        <v>1.2350999999999999</v>
      </c>
      <c r="P518">
        <f t="shared" si="8"/>
        <v>102.92499999999998</v>
      </c>
    </row>
    <row r="519" spans="1:16" x14ac:dyDescent="0.35">
      <c r="A519" s="2" t="s">
        <v>3413</v>
      </c>
      <c r="B519" s="2">
        <v>1</v>
      </c>
      <c r="C519" s="5">
        <v>44678</v>
      </c>
      <c r="D519" s="2" t="s">
        <v>3414</v>
      </c>
      <c r="E519" t="s">
        <v>6150</v>
      </c>
      <c r="F519" s="2">
        <v>2</v>
      </c>
      <c r="G519" t="str">
        <f>IF(_xlfn.XLOOKUP($D519,customers!$A:$A,customers!B:B," ",0) = 0, "N/A", _xlfn.XLOOKUP($D519,customers!$A:$A,customers!B:B," ",0))</f>
        <v>Channa Belamy</v>
      </c>
      <c r="H519" t="str">
        <f>IF(_xlfn.XLOOKUP($D519,customers!$A:$A,customers!F:F," ",0) = 0, "N/A", _xlfn.XLOOKUP($D519,customers!$A:$A,customers!F:F," ",0))</f>
        <v>Lakeland</v>
      </c>
      <c r="I519" t="str">
        <f>IF(_xlfn.XLOOKUP($D519,customers!$A:$A,customers!G:G," ",0) = 0, "N/A", _xlfn.XLOOKUP($D519,customers!$A:$A,customers!G:G," ",0))</f>
        <v>United States</v>
      </c>
      <c r="J519" t="str">
        <f>IF(_xlfn.XLOOKUP($D519,customers!$A:$A,customers!I:I," ",0) = 0, "N/A", _xlfn.XLOOKUP($D519,customers!$A:$A,customers!I:I," ",0))</f>
        <v>No</v>
      </c>
      <c r="K519" t="str">
        <f>_xlfn.XLOOKUP($E519,products!$A:$A,products!B:B,,0)</f>
        <v>Lib</v>
      </c>
      <c r="L519" t="str">
        <f>_xlfn.XLOOKUP($E519,products!$A:$A,products!C:C,,0)</f>
        <v>D</v>
      </c>
      <c r="M519">
        <f>_xlfn.XLOOKUP($E519,products!$A:$A,products!D:D,,0)</f>
        <v>0.2</v>
      </c>
      <c r="N519">
        <f>_xlfn.XLOOKUP($E519,products!$A:$A,products!E:E,,0)</f>
        <v>3.8849999999999998</v>
      </c>
      <c r="O519">
        <f>_xlfn.XLOOKUP($E519,products!$A:$A,products!G:G,,0)</f>
        <v>0.50505</v>
      </c>
      <c r="P519">
        <f t="shared" si="8"/>
        <v>7.77</v>
      </c>
    </row>
    <row r="520" spans="1:16" x14ac:dyDescent="0.35">
      <c r="A520" s="2" t="s">
        <v>3418</v>
      </c>
      <c r="B520" s="2">
        <v>1</v>
      </c>
      <c r="C520" s="5">
        <v>44194</v>
      </c>
      <c r="D520" s="2" t="s">
        <v>3419</v>
      </c>
      <c r="E520" t="s">
        <v>6185</v>
      </c>
      <c r="F520" s="2">
        <v>5</v>
      </c>
      <c r="G520" t="str">
        <f>IF(_xlfn.XLOOKUP($D520,customers!$A:$A,customers!B:B," ",0) = 0, "N/A", _xlfn.XLOOKUP($D520,customers!$A:$A,customers!B:B," ",0))</f>
        <v>Karl Imorts</v>
      </c>
      <c r="H520" t="str">
        <f>IF(_xlfn.XLOOKUP($D520,customers!$A:$A,customers!F:F," ",0) = 0, "N/A", _xlfn.XLOOKUP($D520,customers!$A:$A,customers!F:F," ",0))</f>
        <v>Melbourne</v>
      </c>
      <c r="I520" t="str">
        <f>IF(_xlfn.XLOOKUP($D520,customers!$A:$A,customers!G:G," ",0) = 0, "N/A", _xlfn.XLOOKUP($D520,customers!$A:$A,customers!G:G," ",0))</f>
        <v>United States</v>
      </c>
      <c r="J520" t="str">
        <f>IF(_xlfn.XLOOKUP($D520,customers!$A:$A,customers!I:I," ",0) = 0, "N/A", _xlfn.XLOOKUP($D520,customers!$A:$A,customers!I:I," ",0))</f>
        <v>No</v>
      </c>
      <c r="K520" t="str">
        <f>_xlfn.XLOOKUP($E520,products!$A:$A,products!B:B,,0)</f>
        <v>Exc</v>
      </c>
      <c r="L520" t="str">
        <f>_xlfn.XLOOKUP($E520,products!$A:$A,products!C:C,,0)</f>
        <v>D</v>
      </c>
      <c r="M520">
        <f>_xlfn.XLOOKUP($E520,products!$A:$A,products!D:D,,0)</f>
        <v>2.5</v>
      </c>
      <c r="N520">
        <f>_xlfn.XLOOKUP($E520,products!$A:$A,products!E:E,,0)</f>
        <v>27.945</v>
      </c>
      <c r="O520">
        <f>_xlfn.XLOOKUP($E520,products!$A:$A,products!G:G,,0)</f>
        <v>3.07395</v>
      </c>
      <c r="P520">
        <f t="shared" si="8"/>
        <v>139.72499999999999</v>
      </c>
    </row>
    <row r="521" spans="1:16" x14ac:dyDescent="0.35">
      <c r="A521" s="2" t="s">
        <v>3424</v>
      </c>
      <c r="B521" s="2">
        <v>1</v>
      </c>
      <c r="C521" s="5">
        <v>44026</v>
      </c>
      <c r="D521" s="2" t="s">
        <v>3368</v>
      </c>
      <c r="E521" t="s">
        <v>6158</v>
      </c>
      <c r="F521" s="2">
        <v>2</v>
      </c>
      <c r="G521" t="str">
        <f>IF(_xlfn.XLOOKUP($D521,customers!$A:$A,customers!B:B," ",0) = 0, "N/A", _xlfn.XLOOKUP($D521,customers!$A:$A,customers!B:B," ",0))</f>
        <v>Marja Urion</v>
      </c>
      <c r="H521" t="str">
        <f>IF(_xlfn.XLOOKUP($D521,customers!$A:$A,customers!F:F," ",0) = 0, "N/A", _xlfn.XLOOKUP($D521,customers!$A:$A,customers!F:F," ",0))</f>
        <v>Virginia</v>
      </c>
      <c r="I521" t="str">
        <f>IF(_xlfn.XLOOKUP($D521,customers!$A:$A,customers!G:G," ",0) = 0, "N/A", _xlfn.XLOOKUP($D521,customers!$A:$A,customers!G:G," ",0))</f>
        <v>Ireland</v>
      </c>
      <c r="J521" t="str">
        <f>IF(_xlfn.XLOOKUP($D521,customers!$A:$A,customers!I:I," ",0) = 0, "N/A", _xlfn.XLOOKUP($D521,customers!$A:$A,customers!I:I," ",0))</f>
        <v>Yes</v>
      </c>
      <c r="K521" t="str">
        <f>_xlfn.XLOOKUP($E521,products!$A:$A,products!B:B,,0)</f>
        <v>Ara</v>
      </c>
      <c r="L521" t="str">
        <f>_xlfn.XLOOKUP($E521,products!$A:$A,products!C:C,,0)</f>
        <v>D</v>
      </c>
      <c r="M521">
        <f>_xlfn.XLOOKUP($E521,products!$A:$A,products!D:D,,0)</f>
        <v>0.5</v>
      </c>
      <c r="N521">
        <f>_xlfn.XLOOKUP($E521,products!$A:$A,products!E:E,,0)</f>
        <v>5.97</v>
      </c>
      <c r="O521">
        <f>_xlfn.XLOOKUP($E521,products!$A:$A,products!G:G,,0)</f>
        <v>0.5373</v>
      </c>
      <c r="P521">
        <f t="shared" si="8"/>
        <v>11.94</v>
      </c>
    </row>
    <row r="522" spans="1:16" x14ac:dyDescent="0.35">
      <c r="A522" s="2" t="s">
        <v>3430</v>
      </c>
      <c r="B522" s="2">
        <v>1</v>
      </c>
      <c r="C522" s="5">
        <v>44446</v>
      </c>
      <c r="D522" s="2" t="s">
        <v>3431</v>
      </c>
      <c r="E522" t="s">
        <v>6150</v>
      </c>
      <c r="F522" s="2">
        <v>1</v>
      </c>
      <c r="G522" t="str">
        <f>IF(_xlfn.XLOOKUP($D522,customers!$A:$A,customers!B:B," ",0) = 0, "N/A", _xlfn.XLOOKUP($D522,customers!$A:$A,customers!B:B," ",0))</f>
        <v>Mag Armistead</v>
      </c>
      <c r="H522" t="str">
        <f>IF(_xlfn.XLOOKUP($D522,customers!$A:$A,customers!F:F," ",0) = 0, "N/A", _xlfn.XLOOKUP($D522,customers!$A:$A,customers!F:F," ",0))</f>
        <v>New Orleans</v>
      </c>
      <c r="I522" t="str">
        <f>IF(_xlfn.XLOOKUP($D522,customers!$A:$A,customers!G:G," ",0) = 0, "N/A", _xlfn.XLOOKUP($D522,customers!$A:$A,customers!G:G," ",0))</f>
        <v>United States</v>
      </c>
      <c r="J522" t="str">
        <f>IF(_xlfn.XLOOKUP($D522,customers!$A:$A,customers!I:I," ",0) = 0, "N/A", _xlfn.XLOOKUP($D522,customers!$A:$A,customers!I:I," ",0))</f>
        <v>No</v>
      </c>
      <c r="K522" t="str">
        <f>_xlfn.XLOOKUP($E522,products!$A:$A,products!B:B,,0)</f>
        <v>Lib</v>
      </c>
      <c r="L522" t="str">
        <f>_xlfn.XLOOKUP($E522,products!$A:$A,products!C:C,,0)</f>
        <v>D</v>
      </c>
      <c r="M522">
        <f>_xlfn.XLOOKUP($E522,products!$A:$A,products!D:D,,0)</f>
        <v>0.2</v>
      </c>
      <c r="N522">
        <f>_xlfn.XLOOKUP($E522,products!$A:$A,products!E:E,,0)</f>
        <v>3.8849999999999998</v>
      </c>
      <c r="O522">
        <f>_xlfn.XLOOKUP($E522,products!$A:$A,products!G:G,,0)</f>
        <v>0.50505</v>
      </c>
      <c r="P522">
        <f t="shared" si="8"/>
        <v>3.8849999999999998</v>
      </c>
    </row>
    <row r="523" spans="1:16" x14ac:dyDescent="0.35">
      <c r="A523" s="2" t="s">
        <v>3430</v>
      </c>
      <c r="B523" s="2">
        <v>1</v>
      </c>
      <c r="C523" s="5">
        <v>44446</v>
      </c>
      <c r="D523" s="2" t="s">
        <v>3431</v>
      </c>
      <c r="E523" t="s">
        <v>6138</v>
      </c>
      <c r="F523" s="2">
        <v>4</v>
      </c>
      <c r="G523" t="str">
        <f>IF(_xlfn.XLOOKUP($D523,customers!$A:$A,customers!B:B," ",0) = 0, "N/A", _xlfn.XLOOKUP($D523,customers!$A:$A,customers!B:B," ",0))</f>
        <v>Mag Armistead</v>
      </c>
      <c r="H523" t="str">
        <f>IF(_xlfn.XLOOKUP($D523,customers!$A:$A,customers!F:F," ",0) = 0, "N/A", _xlfn.XLOOKUP($D523,customers!$A:$A,customers!F:F," ",0))</f>
        <v>New Orleans</v>
      </c>
      <c r="I523" t="str">
        <f>IF(_xlfn.XLOOKUP($D523,customers!$A:$A,customers!G:G," ",0) = 0, "N/A", _xlfn.XLOOKUP($D523,customers!$A:$A,customers!G:G," ",0))</f>
        <v>United States</v>
      </c>
      <c r="J523" t="str">
        <f>IF(_xlfn.XLOOKUP($D523,customers!$A:$A,customers!I:I," ",0) = 0, "N/A", _xlfn.XLOOKUP($D523,customers!$A:$A,customers!I:I," ",0))</f>
        <v>No</v>
      </c>
      <c r="K523" t="str">
        <f>_xlfn.XLOOKUP($E523,products!$A:$A,products!B:B,,0)</f>
        <v>Rob</v>
      </c>
      <c r="L523" t="str">
        <f>_xlfn.XLOOKUP($E523,products!$A:$A,products!C:C,,0)</f>
        <v>M</v>
      </c>
      <c r="M523">
        <f>_xlfn.XLOOKUP($E523,products!$A:$A,products!D:D,,0)</f>
        <v>1</v>
      </c>
      <c r="N523">
        <f>_xlfn.XLOOKUP($E523,products!$A:$A,products!E:E,,0)</f>
        <v>9.9499999999999993</v>
      </c>
      <c r="O523">
        <f>_xlfn.XLOOKUP($E523,products!$A:$A,products!G:G,,0)</f>
        <v>0.59699999999999998</v>
      </c>
      <c r="P523">
        <f t="shared" si="8"/>
        <v>39.799999999999997</v>
      </c>
    </row>
    <row r="524" spans="1:16" x14ac:dyDescent="0.35">
      <c r="A524" s="2" t="s">
        <v>3441</v>
      </c>
      <c r="B524" s="2">
        <v>1</v>
      </c>
      <c r="C524" s="5">
        <v>43625</v>
      </c>
      <c r="D524" s="2" t="s">
        <v>3442</v>
      </c>
      <c r="E524" t="s">
        <v>6146</v>
      </c>
      <c r="F524" s="2">
        <v>5</v>
      </c>
      <c r="G524" t="str">
        <f>IF(_xlfn.XLOOKUP($D524,customers!$A:$A,customers!B:B," ",0) = 0, "N/A", _xlfn.XLOOKUP($D524,customers!$A:$A,customers!B:B," ",0))</f>
        <v>Vasili Upstone</v>
      </c>
      <c r="H524" t="str">
        <f>IF(_xlfn.XLOOKUP($D524,customers!$A:$A,customers!F:F," ",0) = 0, "N/A", _xlfn.XLOOKUP($D524,customers!$A:$A,customers!F:F," ",0))</f>
        <v>Topeka</v>
      </c>
      <c r="I524" t="str">
        <f>IF(_xlfn.XLOOKUP($D524,customers!$A:$A,customers!G:G," ",0) = 0, "N/A", _xlfn.XLOOKUP($D524,customers!$A:$A,customers!G:G," ",0))</f>
        <v>United States</v>
      </c>
      <c r="J524" t="str">
        <f>IF(_xlfn.XLOOKUP($D524,customers!$A:$A,customers!I:I," ",0) = 0, "N/A", _xlfn.XLOOKUP($D524,customers!$A:$A,customers!I:I," ",0))</f>
        <v>No</v>
      </c>
      <c r="K524" t="str">
        <f>_xlfn.XLOOKUP($E524,products!$A:$A,products!B:B,,0)</f>
        <v>Rob</v>
      </c>
      <c r="L524" t="str">
        <f>_xlfn.XLOOKUP($E524,products!$A:$A,products!C:C,,0)</f>
        <v>M</v>
      </c>
      <c r="M524">
        <f>_xlfn.XLOOKUP($E524,products!$A:$A,products!D:D,,0)</f>
        <v>0.5</v>
      </c>
      <c r="N524">
        <f>_xlfn.XLOOKUP($E524,products!$A:$A,products!E:E,,0)</f>
        <v>5.97</v>
      </c>
      <c r="O524">
        <f>_xlfn.XLOOKUP($E524,products!$A:$A,products!G:G,,0)</f>
        <v>0.35819999999999996</v>
      </c>
      <c r="P524">
        <f t="shared" si="8"/>
        <v>29.849999999999998</v>
      </c>
    </row>
    <row r="525" spans="1:16" x14ac:dyDescent="0.35">
      <c r="A525" s="2" t="s">
        <v>3447</v>
      </c>
      <c r="B525" s="2">
        <v>1</v>
      </c>
      <c r="C525" s="5">
        <v>44129</v>
      </c>
      <c r="D525" s="2" t="s">
        <v>3448</v>
      </c>
      <c r="E525" t="s">
        <v>6165</v>
      </c>
      <c r="F525" s="2">
        <v>1</v>
      </c>
      <c r="G525" t="str">
        <f>IF(_xlfn.XLOOKUP($D525,customers!$A:$A,customers!B:B," ",0) = 0, "N/A", _xlfn.XLOOKUP($D525,customers!$A:$A,customers!B:B," ",0))</f>
        <v>Berty Beelby</v>
      </c>
      <c r="H525" t="str">
        <f>IF(_xlfn.XLOOKUP($D525,customers!$A:$A,customers!F:F," ",0) = 0, "N/A", _xlfn.XLOOKUP($D525,customers!$A:$A,customers!F:F," ",0))</f>
        <v>Lucan</v>
      </c>
      <c r="I525" t="str">
        <f>IF(_xlfn.XLOOKUP($D525,customers!$A:$A,customers!G:G," ",0) = 0, "N/A", _xlfn.XLOOKUP($D525,customers!$A:$A,customers!G:G," ",0))</f>
        <v>Ireland</v>
      </c>
      <c r="J525" t="str">
        <f>IF(_xlfn.XLOOKUP($D525,customers!$A:$A,customers!I:I," ",0) = 0, "N/A", _xlfn.XLOOKUP($D525,customers!$A:$A,customers!I:I," ",0))</f>
        <v>No</v>
      </c>
      <c r="K525" t="str">
        <f>_xlfn.XLOOKUP($E525,products!$A:$A,products!B:B,,0)</f>
        <v>Lib</v>
      </c>
      <c r="L525" t="str">
        <f>_xlfn.XLOOKUP($E525,products!$A:$A,products!C:C,,0)</f>
        <v>D</v>
      </c>
      <c r="M525">
        <f>_xlfn.XLOOKUP($E525,products!$A:$A,products!D:D,,0)</f>
        <v>2.5</v>
      </c>
      <c r="N525">
        <f>_xlfn.XLOOKUP($E525,products!$A:$A,products!E:E,,0)</f>
        <v>29.784999999999997</v>
      </c>
      <c r="O525">
        <f>_xlfn.XLOOKUP($E525,products!$A:$A,products!G:G,,0)</f>
        <v>3.8720499999999998</v>
      </c>
      <c r="P525">
        <f t="shared" si="8"/>
        <v>29.784999999999997</v>
      </c>
    </row>
    <row r="526" spans="1:16" x14ac:dyDescent="0.35">
      <c r="A526" s="2" t="s">
        <v>3453</v>
      </c>
      <c r="B526" s="2">
        <v>1</v>
      </c>
      <c r="C526" s="5">
        <v>44255</v>
      </c>
      <c r="D526" s="2" t="s">
        <v>3454</v>
      </c>
      <c r="E526" t="s">
        <v>6164</v>
      </c>
      <c r="F526" s="2">
        <v>2</v>
      </c>
      <c r="G526" t="str">
        <f>IF(_xlfn.XLOOKUP($D526,customers!$A:$A,customers!B:B," ",0) = 0, "N/A", _xlfn.XLOOKUP($D526,customers!$A:$A,customers!B:B," ",0))</f>
        <v>Erny Stenyng</v>
      </c>
      <c r="H526" t="str">
        <f>IF(_xlfn.XLOOKUP($D526,customers!$A:$A,customers!F:F," ",0) = 0, "N/A", _xlfn.XLOOKUP($D526,customers!$A:$A,customers!F:F," ",0))</f>
        <v>Springfield</v>
      </c>
      <c r="I526" t="str">
        <f>IF(_xlfn.XLOOKUP($D526,customers!$A:$A,customers!G:G," ",0) = 0, "N/A", _xlfn.XLOOKUP($D526,customers!$A:$A,customers!G:G," ",0))</f>
        <v>United States</v>
      </c>
      <c r="J526" t="str">
        <f>IF(_xlfn.XLOOKUP($D526,customers!$A:$A,customers!I:I," ",0) = 0, "N/A", _xlfn.XLOOKUP($D526,customers!$A:$A,customers!I:I," ",0))</f>
        <v>No</v>
      </c>
      <c r="K526" t="str">
        <f>_xlfn.XLOOKUP($E526,products!$A:$A,products!B:B,,0)</f>
        <v>Lib</v>
      </c>
      <c r="L526" t="str">
        <f>_xlfn.XLOOKUP($E526,products!$A:$A,products!C:C,,0)</f>
        <v>L</v>
      </c>
      <c r="M526">
        <f>_xlfn.XLOOKUP($E526,products!$A:$A,products!D:D,,0)</f>
        <v>2.5</v>
      </c>
      <c r="N526">
        <f>_xlfn.XLOOKUP($E526,products!$A:$A,products!E:E,,0)</f>
        <v>36.454999999999998</v>
      </c>
      <c r="O526">
        <f>_xlfn.XLOOKUP($E526,products!$A:$A,products!G:G,,0)</f>
        <v>4.7391499999999995</v>
      </c>
      <c r="P526">
        <f t="shared" si="8"/>
        <v>72.91</v>
      </c>
    </row>
    <row r="527" spans="1:16" x14ac:dyDescent="0.35">
      <c r="A527" s="2" t="s">
        <v>3458</v>
      </c>
      <c r="B527" s="2">
        <v>1</v>
      </c>
      <c r="C527" s="5">
        <v>44038</v>
      </c>
      <c r="D527" s="2" t="s">
        <v>3459</v>
      </c>
      <c r="E527" t="s">
        <v>6163</v>
      </c>
      <c r="F527" s="2">
        <v>5</v>
      </c>
      <c r="G527" t="str">
        <f>IF(_xlfn.XLOOKUP($D527,customers!$A:$A,customers!B:B," ",0) = 0, "N/A", _xlfn.XLOOKUP($D527,customers!$A:$A,customers!B:B," ",0))</f>
        <v>Edin Yantsurev</v>
      </c>
      <c r="H527" t="str">
        <f>IF(_xlfn.XLOOKUP($D527,customers!$A:$A,customers!F:F," ",0) = 0, "N/A", _xlfn.XLOOKUP($D527,customers!$A:$A,customers!F:F," ",0))</f>
        <v>Camden</v>
      </c>
      <c r="I527" t="str">
        <f>IF(_xlfn.XLOOKUP($D527,customers!$A:$A,customers!G:G," ",0) = 0, "N/A", _xlfn.XLOOKUP($D527,customers!$A:$A,customers!G:G," ",0))</f>
        <v>United States</v>
      </c>
      <c r="J527" t="str">
        <f>IF(_xlfn.XLOOKUP($D527,customers!$A:$A,customers!I:I," ",0) = 0, "N/A", _xlfn.XLOOKUP($D527,customers!$A:$A,customers!I:I," ",0))</f>
        <v>Yes</v>
      </c>
      <c r="K527" t="str">
        <f>_xlfn.XLOOKUP($E527,products!$A:$A,products!B:B,,0)</f>
        <v>Rob</v>
      </c>
      <c r="L527" t="str">
        <f>_xlfn.XLOOKUP($E527,products!$A:$A,products!C:C,,0)</f>
        <v>D</v>
      </c>
      <c r="M527">
        <f>_xlfn.XLOOKUP($E527,products!$A:$A,products!D:D,,0)</f>
        <v>0.2</v>
      </c>
      <c r="N527">
        <f>_xlfn.XLOOKUP($E527,products!$A:$A,products!E:E,,0)</f>
        <v>2.6849999999999996</v>
      </c>
      <c r="O527">
        <f>_xlfn.XLOOKUP($E527,products!$A:$A,products!G:G,,0)</f>
        <v>0.16109999999999997</v>
      </c>
      <c r="P527">
        <f t="shared" si="8"/>
        <v>13.424999999999997</v>
      </c>
    </row>
    <row r="528" spans="1:16" x14ac:dyDescent="0.35">
      <c r="A528" s="2" t="s">
        <v>3463</v>
      </c>
      <c r="B528" s="2">
        <v>1</v>
      </c>
      <c r="C528" s="5">
        <v>44717</v>
      </c>
      <c r="D528" s="2" t="s">
        <v>3464</v>
      </c>
      <c r="E528" t="s">
        <v>6166</v>
      </c>
      <c r="F528" s="2">
        <v>4</v>
      </c>
      <c r="G528" t="str">
        <f>IF(_xlfn.XLOOKUP($D528,customers!$A:$A,customers!B:B," ",0) = 0, "N/A", _xlfn.XLOOKUP($D528,customers!$A:$A,customers!B:B," ",0))</f>
        <v>Webb Speechly</v>
      </c>
      <c r="H528" t="str">
        <f>IF(_xlfn.XLOOKUP($D528,customers!$A:$A,customers!F:F," ",0) = 0, "N/A", _xlfn.XLOOKUP($D528,customers!$A:$A,customers!F:F," ",0))</f>
        <v>Seattle</v>
      </c>
      <c r="I528" t="str">
        <f>IF(_xlfn.XLOOKUP($D528,customers!$A:$A,customers!G:G," ",0) = 0, "N/A", _xlfn.XLOOKUP($D528,customers!$A:$A,customers!G:G," ",0))</f>
        <v>United States</v>
      </c>
      <c r="J528" t="str">
        <f>IF(_xlfn.XLOOKUP($D528,customers!$A:$A,customers!I:I," ",0) = 0, "N/A", _xlfn.XLOOKUP($D528,customers!$A:$A,customers!I:I," ",0))</f>
        <v>Yes</v>
      </c>
      <c r="K528" t="str">
        <f>_xlfn.XLOOKUP($E528,products!$A:$A,products!B:B,,0)</f>
        <v>Exc</v>
      </c>
      <c r="L528" t="str">
        <f>_xlfn.XLOOKUP($E528,products!$A:$A,products!C:C,,0)</f>
        <v>M</v>
      </c>
      <c r="M528">
        <f>_xlfn.XLOOKUP($E528,products!$A:$A,products!D:D,,0)</f>
        <v>2.5</v>
      </c>
      <c r="N528">
        <f>_xlfn.XLOOKUP($E528,products!$A:$A,products!E:E,,0)</f>
        <v>31.624999999999996</v>
      </c>
      <c r="O528">
        <f>_xlfn.XLOOKUP($E528,products!$A:$A,products!G:G,,0)</f>
        <v>3.4787499999999998</v>
      </c>
      <c r="P528">
        <f t="shared" si="8"/>
        <v>126.49999999999999</v>
      </c>
    </row>
    <row r="529" spans="1:16" x14ac:dyDescent="0.35">
      <c r="A529" s="2" t="s">
        <v>3469</v>
      </c>
      <c r="B529" s="2">
        <v>1</v>
      </c>
      <c r="C529" s="5">
        <v>43517</v>
      </c>
      <c r="D529" s="2" t="s">
        <v>3470</v>
      </c>
      <c r="E529" t="s">
        <v>6139</v>
      </c>
      <c r="F529" s="2">
        <v>5</v>
      </c>
      <c r="G529" t="str">
        <f>IF(_xlfn.XLOOKUP($D529,customers!$A:$A,customers!B:B," ",0) = 0, "N/A", _xlfn.XLOOKUP($D529,customers!$A:$A,customers!B:B," ",0))</f>
        <v>Irvine Phillpot</v>
      </c>
      <c r="H529" t="str">
        <f>IF(_xlfn.XLOOKUP($D529,customers!$A:$A,customers!F:F," ",0) = 0, "N/A", _xlfn.XLOOKUP($D529,customers!$A:$A,customers!F:F," ",0))</f>
        <v>Wootton</v>
      </c>
      <c r="I529" t="str">
        <f>IF(_xlfn.XLOOKUP($D529,customers!$A:$A,customers!G:G," ",0) = 0, "N/A", _xlfn.XLOOKUP($D529,customers!$A:$A,customers!G:G," ",0))</f>
        <v>United Kingdom</v>
      </c>
      <c r="J529" t="str">
        <f>IF(_xlfn.XLOOKUP($D529,customers!$A:$A,customers!I:I," ",0) = 0, "N/A", _xlfn.XLOOKUP($D529,customers!$A:$A,customers!I:I," ",0))</f>
        <v>No</v>
      </c>
      <c r="K529" t="str">
        <f>_xlfn.XLOOKUP($E529,products!$A:$A,products!B:B,,0)</f>
        <v>Exc</v>
      </c>
      <c r="L529" t="str">
        <f>_xlfn.XLOOKUP($E529,products!$A:$A,products!C:C,,0)</f>
        <v>M</v>
      </c>
      <c r="M529">
        <f>_xlfn.XLOOKUP($E529,products!$A:$A,products!D:D,,0)</f>
        <v>0.5</v>
      </c>
      <c r="N529">
        <f>_xlfn.XLOOKUP($E529,products!$A:$A,products!E:E,,0)</f>
        <v>8.25</v>
      </c>
      <c r="O529">
        <f>_xlfn.XLOOKUP($E529,products!$A:$A,products!G:G,,0)</f>
        <v>0.90749999999999997</v>
      </c>
      <c r="P529">
        <f t="shared" si="8"/>
        <v>41.25</v>
      </c>
    </row>
    <row r="530" spans="1:16" x14ac:dyDescent="0.35">
      <c r="A530" s="2" t="s">
        <v>3475</v>
      </c>
      <c r="B530" s="2">
        <v>1</v>
      </c>
      <c r="C530" s="5">
        <v>43926</v>
      </c>
      <c r="D530" s="2" t="s">
        <v>3476</v>
      </c>
      <c r="E530" t="s">
        <v>6176</v>
      </c>
      <c r="F530" s="2">
        <v>6</v>
      </c>
      <c r="G530" t="str">
        <f>IF(_xlfn.XLOOKUP($D530,customers!$A:$A,customers!B:B," ",0) = 0, "N/A", _xlfn.XLOOKUP($D530,customers!$A:$A,customers!B:B," ",0))</f>
        <v>Lem Pennacci</v>
      </c>
      <c r="H530" t="str">
        <f>IF(_xlfn.XLOOKUP($D530,customers!$A:$A,customers!F:F," ",0) = 0, "N/A", _xlfn.XLOOKUP($D530,customers!$A:$A,customers!F:F," ",0))</f>
        <v>Waco</v>
      </c>
      <c r="I530" t="str">
        <f>IF(_xlfn.XLOOKUP($D530,customers!$A:$A,customers!G:G," ",0) = 0, "N/A", _xlfn.XLOOKUP($D530,customers!$A:$A,customers!G:G," ",0))</f>
        <v>United States</v>
      </c>
      <c r="J530" t="str">
        <f>IF(_xlfn.XLOOKUP($D530,customers!$A:$A,customers!I:I," ",0) = 0, "N/A", _xlfn.XLOOKUP($D530,customers!$A:$A,customers!I:I," ",0))</f>
        <v>No</v>
      </c>
      <c r="K530" t="str">
        <f>_xlfn.XLOOKUP($E530,products!$A:$A,products!B:B,,0)</f>
        <v>Exc</v>
      </c>
      <c r="L530" t="str">
        <f>_xlfn.XLOOKUP($E530,products!$A:$A,products!C:C,,0)</f>
        <v>L</v>
      </c>
      <c r="M530">
        <f>_xlfn.XLOOKUP($E530,products!$A:$A,products!D:D,,0)</f>
        <v>0.5</v>
      </c>
      <c r="N530">
        <f>_xlfn.XLOOKUP($E530,products!$A:$A,products!E:E,,0)</f>
        <v>8.91</v>
      </c>
      <c r="O530">
        <f>_xlfn.XLOOKUP($E530,products!$A:$A,products!G:G,,0)</f>
        <v>0.98009999999999997</v>
      </c>
      <c r="P530">
        <f t="shared" si="8"/>
        <v>53.46</v>
      </c>
    </row>
    <row r="531" spans="1:16" x14ac:dyDescent="0.35">
      <c r="A531" s="2" t="s">
        <v>3481</v>
      </c>
      <c r="B531" s="2">
        <v>1</v>
      </c>
      <c r="C531" s="5">
        <v>43475</v>
      </c>
      <c r="D531" s="2" t="s">
        <v>3482</v>
      </c>
      <c r="E531" t="s">
        <v>6138</v>
      </c>
      <c r="F531" s="2">
        <v>6</v>
      </c>
      <c r="G531" t="str">
        <f>IF(_xlfn.XLOOKUP($D531,customers!$A:$A,customers!B:B," ",0) = 0, "N/A", _xlfn.XLOOKUP($D531,customers!$A:$A,customers!B:B," ",0))</f>
        <v>Starr Arpin</v>
      </c>
      <c r="H531" t="str">
        <f>IF(_xlfn.XLOOKUP($D531,customers!$A:$A,customers!F:F," ",0) = 0, "N/A", _xlfn.XLOOKUP($D531,customers!$A:$A,customers!F:F," ",0))</f>
        <v>Richmond</v>
      </c>
      <c r="I531" t="str">
        <f>IF(_xlfn.XLOOKUP($D531,customers!$A:$A,customers!G:G," ",0) = 0, "N/A", _xlfn.XLOOKUP($D531,customers!$A:$A,customers!G:G," ",0))</f>
        <v>United States</v>
      </c>
      <c r="J531" t="str">
        <f>IF(_xlfn.XLOOKUP($D531,customers!$A:$A,customers!I:I," ",0) = 0, "N/A", _xlfn.XLOOKUP($D531,customers!$A:$A,customers!I:I," ",0))</f>
        <v>No</v>
      </c>
      <c r="K531" t="str">
        <f>_xlfn.XLOOKUP($E531,products!$A:$A,products!B:B,,0)</f>
        <v>Rob</v>
      </c>
      <c r="L531" t="str">
        <f>_xlfn.XLOOKUP($E531,products!$A:$A,products!C:C,,0)</f>
        <v>M</v>
      </c>
      <c r="M531">
        <f>_xlfn.XLOOKUP($E531,products!$A:$A,products!D:D,,0)</f>
        <v>1</v>
      </c>
      <c r="N531">
        <f>_xlfn.XLOOKUP($E531,products!$A:$A,products!E:E,,0)</f>
        <v>9.9499999999999993</v>
      </c>
      <c r="O531">
        <f>_xlfn.XLOOKUP($E531,products!$A:$A,products!G:G,,0)</f>
        <v>0.59699999999999998</v>
      </c>
      <c r="P531">
        <f t="shared" si="8"/>
        <v>59.699999999999996</v>
      </c>
    </row>
    <row r="532" spans="1:16" x14ac:dyDescent="0.35">
      <c r="A532" s="2" t="s">
        <v>3487</v>
      </c>
      <c r="B532" s="2">
        <v>1</v>
      </c>
      <c r="C532" s="5">
        <v>44663</v>
      </c>
      <c r="D532" s="2" t="s">
        <v>3488</v>
      </c>
      <c r="E532" t="s">
        <v>6138</v>
      </c>
      <c r="F532" s="2">
        <v>6</v>
      </c>
      <c r="G532" t="str">
        <f>IF(_xlfn.XLOOKUP($D532,customers!$A:$A,customers!B:B," ",0) = 0, "N/A", _xlfn.XLOOKUP($D532,customers!$A:$A,customers!B:B," ",0))</f>
        <v>Donny Fries</v>
      </c>
      <c r="H532" t="str">
        <f>IF(_xlfn.XLOOKUP($D532,customers!$A:$A,customers!F:F," ",0) = 0, "N/A", _xlfn.XLOOKUP($D532,customers!$A:$A,customers!F:F," ",0))</f>
        <v>Toledo</v>
      </c>
      <c r="I532" t="str">
        <f>IF(_xlfn.XLOOKUP($D532,customers!$A:$A,customers!G:G," ",0) = 0, "N/A", _xlfn.XLOOKUP($D532,customers!$A:$A,customers!G:G," ",0))</f>
        <v>United States</v>
      </c>
      <c r="J532" t="str">
        <f>IF(_xlfn.XLOOKUP($D532,customers!$A:$A,customers!I:I," ",0) = 0, "N/A", _xlfn.XLOOKUP($D532,customers!$A:$A,customers!I:I," ",0))</f>
        <v>No</v>
      </c>
      <c r="K532" t="str">
        <f>_xlfn.XLOOKUP($E532,products!$A:$A,products!B:B,,0)</f>
        <v>Rob</v>
      </c>
      <c r="L532" t="str">
        <f>_xlfn.XLOOKUP($E532,products!$A:$A,products!C:C,,0)</f>
        <v>M</v>
      </c>
      <c r="M532">
        <f>_xlfn.XLOOKUP($E532,products!$A:$A,products!D:D,,0)</f>
        <v>1</v>
      </c>
      <c r="N532">
        <f>_xlfn.XLOOKUP($E532,products!$A:$A,products!E:E,,0)</f>
        <v>9.9499999999999993</v>
      </c>
      <c r="O532">
        <f>_xlfn.XLOOKUP($E532,products!$A:$A,products!G:G,,0)</f>
        <v>0.59699999999999998</v>
      </c>
      <c r="P532">
        <f t="shared" si="8"/>
        <v>59.699999999999996</v>
      </c>
    </row>
    <row r="533" spans="1:16" x14ac:dyDescent="0.35">
      <c r="A533" s="2" t="s">
        <v>3493</v>
      </c>
      <c r="B533" s="2">
        <v>1</v>
      </c>
      <c r="C533" s="5">
        <v>44591</v>
      </c>
      <c r="D533" s="2" t="s">
        <v>3494</v>
      </c>
      <c r="E533" t="s">
        <v>6177</v>
      </c>
      <c r="F533" s="2">
        <v>5</v>
      </c>
      <c r="G533" t="str">
        <f>IF(_xlfn.XLOOKUP($D533,customers!$A:$A,customers!B:B," ",0) = 0, "N/A", _xlfn.XLOOKUP($D533,customers!$A:$A,customers!B:B," ",0))</f>
        <v>Rana Sharer</v>
      </c>
      <c r="H533" t="str">
        <f>IF(_xlfn.XLOOKUP($D533,customers!$A:$A,customers!F:F," ",0) = 0, "N/A", _xlfn.XLOOKUP($D533,customers!$A:$A,customers!F:F," ",0))</f>
        <v>Huntington</v>
      </c>
      <c r="I533" t="str">
        <f>IF(_xlfn.XLOOKUP($D533,customers!$A:$A,customers!G:G," ",0) = 0, "N/A", _xlfn.XLOOKUP($D533,customers!$A:$A,customers!G:G," ",0))</f>
        <v>United States</v>
      </c>
      <c r="J533" t="str">
        <f>IF(_xlfn.XLOOKUP($D533,customers!$A:$A,customers!I:I," ",0) = 0, "N/A", _xlfn.XLOOKUP($D533,customers!$A:$A,customers!I:I," ",0))</f>
        <v>No</v>
      </c>
      <c r="K533" t="str">
        <f>_xlfn.XLOOKUP($E533,products!$A:$A,products!B:B,,0)</f>
        <v>Rob</v>
      </c>
      <c r="L533" t="str">
        <f>_xlfn.XLOOKUP($E533,products!$A:$A,products!C:C,,0)</f>
        <v>D</v>
      </c>
      <c r="M533">
        <f>_xlfn.XLOOKUP($E533,products!$A:$A,products!D:D,,0)</f>
        <v>1</v>
      </c>
      <c r="N533">
        <f>_xlfn.XLOOKUP($E533,products!$A:$A,products!E:E,,0)</f>
        <v>8.9499999999999993</v>
      </c>
      <c r="O533">
        <f>_xlfn.XLOOKUP($E533,products!$A:$A,products!G:G,,0)</f>
        <v>0.53699999999999992</v>
      </c>
      <c r="P533">
        <f t="shared" si="8"/>
        <v>44.75</v>
      </c>
    </row>
    <row r="534" spans="1:16" x14ac:dyDescent="0.35">
      <c r="A534" s="2" t="s">
        <v>3499</v>
      </c>
      <c r="B534" s="2">
        <v>1</v>
      </c>
      <c r="C534" s="5">
        <v>44330</v>
      </c>
      <c r="D534" s="2" t="s">
        <v>3500</v>
      </c>
      <c r="E534" t="s">
        <v>6139</v>
      </c>
      <c r="F534" s="2">
        <v>2</v>
      </c>
      <c r="G534" t="str">
        <f>IF(_xlfn.XLOOKUP($D534,customers!$A:$A,customers!B:B," ",0) = 0, "N/A", _xlfn.XLOOKUP($D534,customers!$A:$A,customers!B:B," ",0))</f>
        <v>Nannie Naseby</v>
      </c>
      <c r="H534" t="str">
        <f>IF(_xlfn.XLOOKUP($D534,customers!$A:$A,customers!F:F," ",0) = 0, "N/A", _xlfn.XLOOKUP($D534,customers!$A:$A,customers!F:F," ",0))</f>
        <v>Winter Haven</v>
      </c>
      <c r="I534" t="str">
        <f>IF(_xlfn.XLOOKUP($D534,customers!$A:$A,customers!G:G," ",0) = 0, "N/A", _xlfn.XLOOKUP($D534,customers!$A:$A,customers!G:G," ",0))</f>
        <v>United States</v>
      </c>
      <c r="J534" t="str">
        <f>IF(_xlfn.XLOOKUP($D534,customers!$A:$A,customers!I:I," ",0) = 0, "N/A", _xlfn.XLOOKUP($D534,customers!$A:$A,customers!I:I," ",0))</f>
        <v>Yes</v>
      </c>
      <c r="K534" t="str">
        <f>_xlfn.XLOOKUP($E534,products!$A:$A,products!B:B,,0)</f>
        <v>Exc</v>
      </c>
      <c r="L534" t="str">
        <f>_xlfn.XLOOKUP($E534,products!$A:$A,products!C:C,,0)</f>
        <v>M</v>
      </c>
      <c r="M534">
        <f>_xlfn.XLOOKUP($E534,products!$A:$A,products!D:D,,0)</f>
        <v>0.5</v>
      </c>
      <c r="N534">
        <f>_xlfn.XLOOKUP($E534,products!$A:$A,products!E:E,,0)</f>
        <v>8.25</v>
      </c>
      <c r="O534">
        <f>_xlfn.XLOOKUP($E534,products!$A:$A,products!G:G,,0)</f>
        <v>0.90749999999999997</v>
      </c>
      <c r="P534">
        <f t="shared" si="8"/>
        <v>16.5</v>
      </c>
    </row>
    <row r="535" spans="1:16" x14ac:dyDescent="0.35">
      <c r="A535" s="2" t="s">
        <v>3505</v>
      </c>
      <c r="B535" s="2">
        <v>1</v>
      </c>
      <c r="C535" s="5">
        <v>44724</v>
      </c>
      <c r="D535" s="2" t="s">
        <v>3506</v>
      </c>
      <c r="E535" t="s">
        <v>6172</v>
      </c>
      <c r="F535" s="2">
        <v>4</v>
      </c>
      <c r="G535" t="str">
        <f>IF(_xlfn.XLOOKUP($D535,customers!$A:$A,customers!B:B," ",0) = 0, "N/A", _xlfn.XLOOKUP($D535,customers!$A:$A,customers!B:B," ",0))</f>
        <v>Rea Offell</v>
      </c>
      <c r="H535" t="str">
        <f>IF(_xlfn.XLOOKUP($D535,customers!$A:$A,customers!F:F," ",0) = 0, "N/A", _xlfn.XLOOKUP($D535,customers!$A:$A,customers!F:F," ",0))</f>
        <v>Dallas</v>
      </c>
      <c r="I535" t="str">
        <f>IF(_xlfn.XLOOKUP($D535,customers!$A:$A,customers!G:G," ",0) = 0, "N/A", _xlfn.XLOOKUP($D535,customers!$A:$A,customers!G:G," ",0))</f>
        <v>United States</v>
      </c>
      <c r="J535" t="str">
        <f>IF(_xlfn.XLOOKUP($D535,customers!$A:$A,customers!I:I," ",0) = 0, "N/A", _xlfn.XLOOKUP($D535,customers!$A:$A,customers!I:I," ",0))</f>
        <v>No</v>
      </c>
      <c r="K535" t="str">
        <f>_xlfn.XLOOKUP($E535,products!$A:$A,products!B:B,,0)</f>
        <v>Rob</v>
      </c>
      <c r="L535" t="str">
        <f>_xlfn.XLOOKUP($E535,products!$A:$A,products!C:C,,0)</f>
        <v>D</v>
      </c>
      <c r="M535">
        <f>_xlfn.XLOOKUP($E535,products!$A:$A,products!D:D,,0)</f>
        <v>0.5</v>
      </c>
      <c r="N535">
        <f>_xlfn.XLOOKUP($E535,products!$A:$A,products!E:E,,0)</f>
        <v>5.3699999999999992</v>
      </c>
      <c r="O535">
        <f>_xlfn.XLOOKUP($E535,products!$A:$A,products!G:G,,0)</f>
        <v>0.32219999999999993</v>
      </c>
      <c r="P535">
        <f t="shared" si="8"/>
        <v>21.479999999999997</v>
      </c>
    </row>
    <row r="536" spans="1:16" x14ac:dyDescent="0.35">
      <c r="A536" s="2" t="s">
        <v>3510</v>
      </c>
      <c r="B536" s="2">
        <v>1</v>
      </c>
      <c r="C536" s="5">
        <v>44563</v>
      </c>
      <c r="D536" s="2" t="s">
        <v>3511</v>
      </c>
      <c r="E536" t="s">
        <v>6151</v>
      </c>
      <c r="F536" s="2">
        <v>2</v>
      </c>
      <c r="G536" t="str">
        <f>IF(_xlfn.XLOOKUP($D536,customers!$A:$A,customers!B:B," ",0) = 0, "N/A", _xlfn.XLOOKUP($D536,customers!$A:$A,customers!B:B," ",0))</f>
        <v>Kris O'Cullen</v>
      </c>
      <c r="H536" t="str">
        <f>IF(_xlfn.XLOOKUP($D536,customers!$A:$A,customers!F:F," ",0) = 0, "N/A", _xlfn.XLOOKUP($D536,customers!$A:$A,customers!F:F," ",0))</f>
        <v>Adare</v>
      </c>
      <c r="I536" t="str">
        <f>IF(_xlfn.XLOOKUP($D536,customers!$A:$A,customers!G:G," ",0) = 0, "N/A", _xlfn.XLOOKUP($D536,customers!$A:$A,customers!G:G," ",0))</f>
        <v>Ireland</v>
      </c>
      <c r="J536" t="str">
        <f>IF(_xlfn.XLOOKUP($D536,customers!$A:$A,customers!I:I," ",0) = 0, "N/A", _xlfn.XLOOKUP($D536,customers!$A:$A,customers!I:I," ",0))</f>
        <v>Yes</v>
      </c>
      <c r="K536" t="str">
        <f>_xlfn.XLOOKUP($E536,products!$A:$A,products!B:B,,0)</f>
        <v>Rob</v>
      </c>
      <c r="L536" t="str">
        <f>_xlfn.XLOOKUP($E536,products!$A:$A,products!C:C,,0)</f>
        <v>M</v>
      </c>
      <c r="M536">
        <f>_xlfn.XLOOKUP($E536,products!$A:$A,products!D:D,,0)</f>
        <v>2.5</v>
      </c>
      <c r="N536">
        <f>_xlfn.XLOOKUP($E536,products!$A:$A,products!E:E,,0)</f>
        <v>22.884999999999998</v>
      </c>
      <c r="O536">
        <f>_xlfn.XLOOKUP($E536,products!$A:$A,products!G:G,,0)</f>
        <v>1.3730999999999998</v>
      </c>
      <c r="P536">
        <f t="shared" si="8"/>
        <v>45.769999999999996</v>
      </c>
    </row>
    <row r="537" spans="1:16" x14ac:dyDescent="0.35">
      <c r="A537" s="2" t="s">
        <v>3516</v>
      </c>
      <c r="B537" s="2">
        <v>1</v>
      </c>
      <c r="C537" s="5">
        <v>44585</v>
      </c>
      <c r="D537" s="2" t="s">
        <v>3517</v>
      </c>
      <c r="E537" t="s">
        <v>6145</v>
      </c>
      <c r="F537" s="2">
        <v>2</v>
      </c>
      <c r="G537" t="str">
        <f>IF(_xlfn.XLOOKUP($D537,customers!$A:$A,customers!B:B," ",0) = 0, "N/A", _xlfn.XLOOKUP($D537,customers!$A:$A,customers!B:B," ",0))</f>
        <v>Timoteo Glisane</v>
      </c>
      <c r="H537" t="str">
        <f>IF(_xlfn.XLOOKUP($D537,customers!$A:$A,customers!F:F," ",0) = 0, "N/A", _xlfn.XLOOKUP($D537,customers!$A:$A,customers!F:F," ",0))</f>
        <v>Ballivor</v>
      </c>
      <c r="I537" t="str">
        <f>IF(_xlfn.XLOOKUP($D537,customers!$A:$A,customers!G:G," ",0) = 0, "N/A", _xlfn.XLOOKUP($D537,customers!$A:$A,customers!G:G," ",0))</f>
        <v>Ireland</v>
      </c>
      <c r="J537" t="str">
        <f>IF(_xlfn.XLOOKUP($D537,customers!$A:$A,customers!I:I," ",0) = 0, "N/A", _xlfn.XLOOKUP($D537,customers!$A:$A,customers!I:I," ",0))</f>
        <v>No</v>
      </c>
      <c r="K537" t="str">
        <f>_xlfn.XLOOKUP($E537,products!$A:$A,products!B:B,,0)</f>
        <v>Lib</v>
      </c>
      <c r="L537" t="str">
        <f>_xlfn.XLOOKUP($E537,products!$A:$A,products!C:C,,0)</f>
        <v>L</v>
      </c>
      <c r="M537">
        <f>_xlfn.XLOOKUP($E537,products!$A:$A,products!D:D,,0)</f>
        <v>0.2</v>
      </c>
      <c r="N537">
        <f>_xlfn.XLOOKUP($E537,products!$A:$A,products!E:E,,0)</f>
        <v>4.7549999999999999</v>
      </c>
      <c r="O537">
        <f>_xlfn.XLOOKUP($E537,products!$A:$A,products!G:G,,0)</f>
        <v>0.61814999999999998</v>
      </c>
      <c r="P537">
        <f t="shared" si="8"/>
        <v>9.51</v>
      </c>
    </row>
    <row r="538" spans="1:16" x14ac:dyDescent="0.35">
      <c r="A538" s="2" t="s">
        <v>3521</v>
      </c>
      <c r="B538" s="2">
        <v>1</v>
      </c>
      <c r="C538" s="5">
        <v>43544</v>
      </c>
      <c r="D538" s="2" t="s">
        <v>3368</v>
      </c>
      <c r="E538" t="s">
        <v>6163</v>
      </c>
      <c r="F538" s="2">
        <v>3</v>
      </c>
      <c r="G538" t="str">
        <f>IF(_xlfn.XLOOKUP($D538,customers!$A:$A,customers!B:B," ",0) = 0, "N/A", _xlfn.XLOOKUP($D538,customers!$A:$A,customers!B:B," ",0))</f>
        <v>Marja Urion</v>
      </c>
      <c r="H538" t="str">
        <f>IF(_xlfn.XLOOKUP($D538,customers!$A:$A,customers!F:F," ",0) = 0, "N/A", _xlfn.XLOOKUP($D538,customers!$A:$A,customers!F:F," ",0))</f>
        <v>Virginia</v>
      </c>
      <c r="I538" t="str">
        <f>IF(_xlfn.XLOOKUP($D538,customers!$A:$A,customers!G:G," ",0) = 0, "N/A", _xlfn.XLOOKUP($D538,customers!$A:$A,customers!G:G," ",0))</f>
        <v>Ireland</v>
      </c>
      <c r="J538" t="str">
        <f>IF(_xlfn.XLOOKUP($D538,customers!$A:$A,customers!I:I," ",0) = 0, "N/A", _xlfn.XLOOKUP($D538,customers!$A:$A,customers!I:I," ",0))</f>
        <v>Yes</v>
      </c>
      <c r="K538" t="str">
        <f>_xlfn.XLOOKUP($E538,products!$A:$A,products!B:B,,0)</f>
        <v>Rob</v>
      </c>
      <c r="L538" t="str">
        <f>_xlfn.XLOOKUP($E538,products!$A:$A,products!C:C,,0)</f>
        <v>D</v>
      </c>
      <c r="M538">
        <f>_xlfn.XLOOKUP($E538,products!$A:$A,products!D:D,,0)</f>
        <v>0.2</v>
      </c>
      <c r="N538">
        <f>_xlfn.XLOOKUP($E538,products!$A:$A,products!E:E,,0)</f>
        <v>2.6849999999999996</v>
      </c>
      <c r="O538">
        <f>_xlfn.XLOOKUP($E538,products!$A:$A,products!G:G,,0)</f>
        <v>0.16109999999999997</v>
      </c>
      <c r="P538">
        <f t="shared" si="8"/>
        <v>8.0549999999999997</v>
      </c>
    </row>
    <row r="539" spans="1:16" x14ac:dyDescent="0.35">
      <c r="A539" s="2" t="s">
        <v>3527</v>
      </c>
      <c r="B539" s="2">
        <v>1</v>
      </c>
      <c r="C539" s="5">
        <v>44156</v>
      </c>
      <c r="D539" s="2" t="s">
        <v>3528</v>
      </c>
      <c r="E539" t="s">
        <v>6185</v>
      </c>
      <c r="F539" s="2">
        <v>4</v>
      </c>
      <c r="G539" t="str">
        <f>IF(_xlfn.XLOOKUP($D539,customers!$A:$A,customers!B:B," ",0) = 0, "N/A", _xlfn.XLOOKUP($D539,customers!$A:$A,customers!B:B," ",0))</f>
        <v>Hildegarde Brangan</v>
      </c>
      <c r="H539" t="str">
        <f>IF(_xlfn.XLOOKUP($D539,customers!$A:$A,customers!F:F," ",0) = 0, "N/A", _xlfn.XLOOKUP($D539,customers!$A:$A,customers!F:F," ",0))</f>
        <v>Evansville</v>
      </c>
      <c r="I539" t="str">
        <f>IF(_xlfn.XLOOKUP($D539,customers!$A:$A,customers!G:G," ",0) = 0, "N/A", _xlfn.XLOOKUP($D539,customers!$A:$A,customers!G:G," ",0))</f>
        <v>United States</v>
      </c>
      <c r="J539" t="str">
        <f>IF(_xlfn.XLOOKUP($D539,customers!$A:$A,customers!I:I," ",0) = 0, "N/A", _xlfn.XLOOKUP($D539,customers!$A:$A,customers!I:I," ",0))</f>
        <v>Yes</v>
      </c>
      <c r="K539" t="str">
        <f>_xlfn.XLOOKUP($E539,products!$A:$A,products!B:B,,0)</f>
        <v>Exc</v>
      </c>
      <c r="L539" t="str">
        <f>_xlfn.XLOOKUP($E539,products!$A:$A,products!C:C,,0)</f>
        <v>D</v>
      </c>
      <c r="M539">
        <f>_xlfn.XLOOKUP($E539,products!$A:$A,products!D:D,,0)</f>
        <v>2.5</v>
      </c>
      <c r="N539">
        <f>_xlfn.XLOOKUP($E539,products!$A:$A,products!E:E,,0)</f>
        <v>27.945</v>
      </c>
      <c r="O539">
        <f>_xlfn.XLOOKUP($E539,products!$A:$A,products!G:G,,0)</f>
        <v>3.07395</v>
      </c>
      <c r="P539">
        <f t="shared" si="8"/>
        <v>111.78</v>
      </c>
    </row>
    <row r="540" spans="1:16" x14ac:dyDescent="0.35">
      <c r="A540" s="2" t="s">
        <v>3532</v>
      </c>
      <c r="B540" s="2">
        <v>1</v>
      </c>
      <c r="C540" s="5">
        <v>44482</v>
      </c>
      <c r="D540" s="2" t="s">
        <v>3533</v>
      </c>
      <c r="E540" t="s">
        <v>6163</v>
      </c>
      <c r="F540" s="2">
        <v>4</v>
      </c>
      <c r="G540" t="str">
        <f>IF(_xlfn.XLOOKUP($D540,customers!$A:$A,customers!B:B," ",0) = 0, "N/A", _xlfn.XLOOKUP($D540,customers!$A:$A,customers!B:B," ",0))</f>
        <v>Amii Gallyon</v>
      </c>
      <c r="H540" t="str">
        <f>IF(_xlfn.XLOOKUP($D540,customers!$A:$A,customers!F:F," ",0) = 0, "N/A", _xlfn.XLOOKUP($D540,customers!$A:$A,customers!F:F," ",0))</f>
        <v>Naperville</v>
      </c>
      <c r="I540" t="str">
        <f>IF(_xlfn.XLOOKUP($D540,customers!$A:$A,customers!G:G," ",0) = 0, "N/A", _xlfn.XLOOKUP($D540,customers!$A:$A,customers!G:G," ",0))</f>
        <v>United States</v>
      </c>
      <c r="J540" t="str">
        <f>IF(_xlfn.XLOOKUP($D540,customers!$A:$A,customers!I:I," ",0) = 0, "N/A", _xlfn.XLOOKUP($D540,customers!$A:$A,customers!I:I," ",0))</f>
        <v>Yes</v>
      </c>
      <c r="K540" t="str">
        <f>_xlfn.XLOOKUP($E540,products!$A:$A,products!B:B,,0)</f>
        <v>Rob</v>
      </c>
      <c r="L540" t="str">
        <f>_xlfn.XLOOKUP($E540,products!$A:$A,products!C:C,,0)</f>
        <v>D</v>
      </c>
      <c r="M540">
        <f>_xlfn.XLOOKUP($E540,products!$A:$A,products!D:D,,0)</f>
        <v>0.2</v>
      </c>
      <c r="N540">
        <f>_xlfn.XLOOKUP($E540,products!$A:$A,products!E:E,,0)</f>
        <v>2.6849999999999996</v>
      </c>
      <c r="O540">
        <f>_xlfn.XLOOKUP($E540,products!$A:$A,products!G:G,,0)</f>
        <v>0.16109999999999997</v>
      </c>
      <c r="P540">
        <f t="shared" si="8"/>
        <v>10.739999999999998</v>
      </c>
    </row>
    <row r="541" spans="1:16" x14ac:dyDescent="0.35">
      <c r="A541" s="2" t="s">
        <v>3537</v>
      </c>
      <c r="B541" s="2">
        <v>1</v>
      </c>
      <c r="C541" s="5">
        <v>44488</v>
      </c>
      <c r="D541" s="2" t="s">
        <v>3538</v>
      </c>
      <c r="E541" t="s">
        <v>6172</v>
      </c>
      <c r="F541" s="2">
        <v>5</v>
      </c>
      <c r="G541" t="str">
        <f>IF(_xlfn.XLOOKUP($D541,customers!$A:$A,customers!B:B," ",0) = 0, "N/A", _xlfn.XLOOKUP($D541,customers!$A:$A,customers!B:B," ",0))</f>
        <v>Birgit Domange</v>
      </c>
      <c r="H541" t="str">
        <f>IF(_xlfn.XLOOKUP($D541,customers!$A:$A,customers!F:F," ",0) = 0, "N/A", _xlfn.XLOOKUP($D541,customers!$A:$A,customers!F:F," ",0))</f>
        <v>Charleston</v>
      </c>
      <c r="I541" t="str">
        <f>IF(_xlfn.XLOOKUP($D541,customers!$A:$A,customers!G:G," ",0) = 0, "N/A", _xlfn.XLOOKUP($D541,customers!$A:$A,customers!G:G," ",0))</f>
        <v>United States</v>
      </c>
      <c r="J541" t="str">
        <f>IF(_xlfn.XLOOKUP($D541,customers!$A:$A,customers!I:I," ",0) = 0, "N/A", _xlfn.XLOOKUP($D541,customers!$A:$A,customers!I:I," ",0))</f>
        <v>No</v>
      </c>
      <c r="K541" t="str">
        <f>_xlfn.XLOOKUP($E541,products!$A:$A,products!B:B,,0)</f>
        <v>Rob</v>
      </c>
      <c r="L541" t="str">
        <f>_xlfn.XLOOKUP($E541,products!$A:$A,products!C:C,,0)</f>
        <v>D</v>
      </c>
      <c r="M541">
        <f>_xlfn.XLOOKUP($E541,products!$A:$A,products!D:D,,0)</f>
        <v>0.5</v>
      </c>
      <c r="N541">
        <f>_xlfn.XLOOKUP($E541,products!$A:$A,products!E:E,,0)</f>
        <v>5.3699999999999992</v>
      </c>
      <c r="O541">
        <f>_xlfn.XLOOKUP($E541,products!$A:$A,products!G:G,,0)</f>
        <v>0.32219999999999993</v>
      </c>
      <c r="P541">
        <f t="shared" si="8"/>
        <v>26.849999999999994</v>
      </c>
    </row>
    <row r="542" spans="1:16" x14ac:dyDescent="0.35">
      <c r="A542" s="2" t="s">
        <v>3542</v>
      </c>
      <c r="B542" s="2">
        <v>1</v>
      </c>
      <c r="C542" s="5">
        <v>43584</v>
      </c>
      <c r="D542" s="2" t="s">
        <v>3543</v>
      </c>
      <c r="E542" t="s">
        <v>6170</v>
      </c>
      <c r="F542" s="2">
        <v>4</v>
      </c>
      <c r="G542" t="str">
        <f>IF(_xlfn.XLOOKUP($D542,customers!$A:$A,customers!B:B," ",0) = 0, "N/A", _xlfn.XLOOKUP($D542,customers!$A:$A,customers!B:B," ",0))</f>
        <v>Killian Osler</v>
      </c>
      <c r="H542" t="str">
        <f>IF(_xlfn.XLOOKUP($D542,customers!$A:$A,customers!F:F," ",0) = 0, "N/A", _xlfn.XLOOKUP($D542,customers!$A:$A,customers!F:F," ",0))</f>
        <v>Lansing</v>
      </c>
      <c r="I542" t="str">
        <f>IF(_xlfn.XLOOKUP($D542,customers!$A:$A,customers!G:G," ",0) = 0, "N/A", _xlfn.XLOOKUP($D542,customers!$A:$A,customers!G:G," ",0))</f>
        <v>United States</v>
      </c>
      <c r="J542" t="str">
        <f>IF(_xlfn.XLOOKUP($D542,customers!$A:$A,customers!I:I," ",0) = 0, "N/A", _xlfn.XLOOKUP($D542,customers!$A:$A,customers!I:I," ",0))</f>
        <v>Yes</v>
      </c>
      <c r="K542" t="str">
        <f>_xlfn.XLOOKUP($E542,products!$A:$A,products!B:B,,0)</f>
        <v>Lib</v>
      </c>
      <c r="L542" t="str">
        <f>_xlfn.XLOOKUP($E542,products!$A:$A,products!C:C,,0)</f>
        <v>L</v>
      </c>
      <c r="M542">
        <f>_xlfn.XLOOKUP($E542,products!$A:$A,products!D:D,,0)</f>
        <v>1</v>
      </c>
      <c r="N542">
        <f>_xlfn.XLOOKUP($E542,products!$A:$A,products!E:E,,0)</f>
        <v>15.85</v>
      </c>
      <c r="O542">
        <f>_xlfn.XLOOKUP($E542,products!$A:$A,products!G:G,,0)</f>
        <v>2.0605000000000002</v>
      </c>
      <c r="P542">
        <f t="shared" si="8"/>
        <v>63.4</v>
      </c>
    </row>
    <row r="543" spans="1:16" x14ac:dyDescent="0.35">
      <c r="A543" s="2" t="s">
        <v>3548</v>
      </c>
      <c r="B543" s="2">
        <v>1</v>
      </c>
      <c r="C543" s="5">
        <v>43750</v>
      </c>
      <c r="D543" s="2" t="s">
        <v>3549</v>
      </c>
      <c r="E543" t="s">
        <v>6168</v>
      </c>
      <c r="F543" s="2">
        <v>1</v>
      </c>
      <c r="G543" t="str">
        <f>IF(_xlfn.XLOOKUP($D543,customers!$A:$A,customers!B:B," ",0) = 0, "N/A", _xlfn.XLOOKUP($D543,customers!$A:$A,customers!B:B," ",0))</f>
        <v>Lora Dukes</v>
      </c>
      <c r="H543" t="str">
        <f>IF(_xlfn.XLOOKUP($D543,customers!$A:$A,customers!F:F," ",0) = 0, "N/A", _xlfn.XLOOKUP($D543,customers!$A:$A,customers!F:F," ",0))</f>
        <v>Boyle</v>
      </c>
      <c r="I543" t="str">
        <f>IF(_xlfn.XLOOKUP($D543,customers!$A:$A,customers!G:G," ",0) = 0, "N/A", _xlfn.XLOOKUP($D543,customers!$A:$A,customers!G:G," ",0))</f>
        <v>Ireland</v>
      </c>
      <c r="J543" t="str">
        <f>IF(_xlfn.XLOOKUP($D543,customers!$A:$A,customers!I:I," ",0) = 0, "N/A", _xlfn.XLOOKUP($D543,customers!$A:$A,customers!I:I," ",0))</f>
        <v>Yes</v>
      </c>
      <c r="K543" t="str">
        <f>_xlfn.XLOOKUP($E543,products!$A:$A,products!B:B,,0)</f>
        <v>Ara</v>
      </c>
      <c r="L543" t="str">
        <f>_xlfn.XLOOKUP($E543,products!$A:$A,products!C:C,,0)</f>
        <v>D</v>
      </c>
      <c r="M543">
        <f>_xlfn.XLOOKUP($E543,products!$A:$A,products!D:D,,0)</f>
        <v>2.5</v>
      </c>
      <c r="N543">
        <f>_xlfn.XLOOKUP($E543,products!$A:$A,products!E:E,,0)</f>
        <v>22.884999999999998</v>
      </c>
      <c r="O543">
        <f>_xlfn.XLOOKUP($E543,products!$A:$A,products!G:G,,0)</f>
        <v>2.0596499999999995</v>
      </c>
      <c r="P543">
        <f t="shared" si="8"/>
        <v>22.884999999999998</v>
      </c>
    </row>
    <row r="544" spans="1:16" x14ac:dyDescent="0.35">
      <c r="A544" s="2" t="s">
        <v>3553</v>
      </c>
      <c r="B544" s="2">
        <v>1</v>
      </c>
      <c r="C544" s="5">
        <v>44335</v>
      </c>
      <c r="D544" s="2" t="s">
        <v>3554</v>
      </c>
      <c r="E544" t="s">
        <v>6175</v>
      </c>
      <c r="F544" s="2">
        <v>4</v>
      </c>
      <c r="G544" t="str">
        <f>IF(_xlfn.XLOOKUP($D544,customers!$A:$A,customers!B:B," ",0) = 0, "N/A", _xlfn.XLOOKUP($D544,customers!$A:$A,customers!B:B," ",0))</f>
        <v>Zack Pellett</v>
      </c>
      <c r="H544" t="str">
        <f>IF(_xlfn.XLOOKUP($D544,customers!$A:$A,customers!F:F," ",0) = 0, "N/A", _xlfn.XLOOKUP($D544,customers!$A:$A,customers!F:F," ",0))</f>
        <v>Shreveport</v>
      </c>
      <c r="I544" t="str">
        <f>IF(_xlfn.XLOOKUP($D544,customers!$A:$A,customers!G:G," ",0) = 0, "N/A", _xlfn.XLOOKUP($D544,customers!$A:$A,customers!G:G," ",0))</f>
        <v>United States</v>
      </c>
      <c r="J544" t="str">
        <f>IF(_xlfn.XLOOKUP($D544,customers!$A:$A,customers!I:I," ",0) = 0, "N/A", _xlfn.XLOOKUP($D544,customers!$A:$A,customers!I:I," ",0))</f>
        <v>No</v>
      </c>
      <c r="K544" t="str">
        <f>_xlfn.XLOOKUP($E544,products!$A:$A,products!B:B,,0)</f>
        <v>Ara</v>
      </c>
      <c r="L544" t="str">
        <f>_xlfn.XLOOKUP($E544,products!$A:$A,products!C:C,,0)</f>
        <v>M</v>
      </c>
      <c r="M544">
        <f>_xlfn.XLOOKUP($E544,products!$A:$A,products!D:D,,0)</f>
        <v>2.5</v>
      </c>
      <c r="N544">
        <f>_xlfn.XLOOKUP($E544,products!$A:$A,products!E:E,,0)</f>
        <v>25.874999999999996</v>
      </c>
      <c r="O544">
        <f>_xlfn.XLOOKUP($E544,products!$A:$A,products!G:G,,0)</f>
        <v>2.3287499999999994</v>
      </c>
      <c r="P544">
        <f t="shared" si="8"/>
        <v>103.49999999999999</v>
      </c>
    </row>
    <row r="545" spans="1:16" x14ac:dyDescent="0.35">
      <c r="A545" s="2" t="s">
        <v>3559</v>
      </c>
      <c r="B545" s="2">
        <v>1</v>
      </c>
      <c r="C545" s="5">
        <v>44380</v>
      </c>
      <c r="D545" s="2" t="s">
        <v>3560</v>
      </c>
      <c r="E545" t="s">
        <v>6142</v>
      </c>
      <c r="F545" s="2">
        <v>2</v>
      </c>
      <c r="G545" t="str">
        <f>IF(_xlfn.XLOOKUP($D545,customers!$A:$A,customers!B:B," ",0) = 0, "N/A", _xlfn.XLOOKUP($D545,customers!$A:$A,customers!B:B," ",0))</f>
        <v>Ilaire Sprakes</v>
      </c>
      <c r="H545" t="str">
        <f>IF(_xlfn.XLOOKUP($D545,customers!$A:$A,customers!F:F," ",0) = 0, "N/A", _xlfn.XLOOKUP($D545,customers!$A:$A,customers!F:F," ",0))</f>
        <v>San Jose</v>
      </c>
      <c r="I545" t="str">
        <f>IF(_xlfn.XLOOKUP($D545,customers!$A:$A,customers!G:G," ",0) = 0, "N/A", _xlfn.XLOOKUP($D545,customers!$A:$A,customers!G:G," ",0))</f>
        <v>United States</v>
      </c>
      <c r="J545" t="str">
        <f>IF(_xlfn.XLOOKUP($D545,customers!$A:$A,customers!I:I," ",0) = 0, "N/A", _xlfn.XLOOKUP($D545,customers!$A:$A,customers!I:I," ",0))</f>
        <v>No</v>
      </c>
      <c r="K545" t="str">
        <f>_xlfn.XLOOKUP($E545,products!$A:$A,products!B:B,,0)</f>
        <v>Rob</v>
      </c>
      <c r="L545" t="str">
        <f>_xlfn.XLOOKUP($E545,products!$A:$A,products!C:C,,0)</f>
        <v>L</v>
      </c>
      <c r="M545">
        <f>_xlfn.XLOOKUP($E545,products!$A:$A,products!D:D,,0)</f>
        <v>2.5</v>
      </c>
      <c r="N545">
        <f>_xlfn.XLOOKUP($E545,products!$A:$A,products!E:E,,0)</f>
        <v>27.484999999999996</v>
      </c>
      <c r="O545">
        <f>_xlfn.XLOOKUP($E545,products!$A:$A,products!G:G,,0)</f>
        <v>1.6490999999999998</v>
      </c>
      <c r="P545">
        <f t="shared" si="8"/>
        <v>54.969999999999992</v>
      </c>
    </row>
    <row r="546" spans="1:16" x14ac:dyDescent="0.35">
      <c r="A546" s="2" t="s">
        <v>3565</v>
      </c>
      <c r="B546" s="2">
        <v>1</v>
      </c>
      <c r="C546" s="5">
        <v>43869</v>
      </c>
      <c r="D546" s="2" t="s">
        <v>3566</v>
      </c>
      <c r="E546" t="s">
        <v>6180</v>
      </c>
      <c r="F546" s="2">
        <v>2</v>
      </c>
      <c r="G546" t="str">
        <f>IF(_xlfn.XLOOKUP($D546,customers!$A:$A,customers!B:B," ",0) = 0, "N/A", _xlfn.XLOOKUP($D546,customers!$A:$A,customers!B:B," ",0))</f>
        <v>Heda Fromant</v>
      </c>
      <c r="H546" t="str">
        <f>IF(_xlfn.XLOOKUP($D546,customers!$A:$A,customers!F:F," ",0) = 0, "N/A", _xlfn.XLOOKUP($D546,customers!$A:$A,customers!F:F," ",0))</f>
        <v>Philadelphia</v>
      </c>
      <c r="I546" t="str">
        <f>IF(_xlfn.XLOOKUP($D546,customers!$A:$A,customers!G:G," ",0) = 0, "N/A", _xlfn.XLOOKUP($D546,customers!$A:$A,customers!G:G," ",0))</f>
        <v>United States</v>
      </c>
      <c r="J546" t="str">
        <f>IF(_xlfn.XLOOKUP($D546,customers!$A:$A,customers!I:I," ",0) = 0, "N/A", _xlfn.XLOOKUP($D546,customers!$A:$A,customers!I:I," ",0))</f>
        <v>No</v>
      </c>
      <c r="K546" t="str">
        <f>_xlfn.XLOOKUP($E546,products!$A:$A,products!B:B,,0)</f>
        <v>Ara</v>
      </c>
      <c r="L546" t="str">
        <f>_xlfn.XLOOKUP($E546,products!$A:$A,products!C:C,,0)</f>
        <v>L</v>
      </c>
      <c r="M546">
        <f>_xlfn.XLOOKUP($E546,products!$A:$A,products!D:D,,0)</f>
        <v>0.5</v>
      </c>
      <c r="N546">
        <f>_xlfn.XLOOKUP($E546,products!$A:$A,products!E:E,,0)</f>
        <v>7.77</v>
      </c>
      <c r="O546">
        <f>_xlfn.XLOOKUP($E546,products!$A:$A,products!G:G,,0)</f>
        <v>0.69929999999999992</v>
      </c>
      <c r="P546">
        <f t="shared" si="8"/>
        <v>15.54</v>
      </c>
    </row>
    <row r="547" spans="1:16" x14ac:dyDescent="0.35">
      <c r="A547" s="2" t="s">
        <v>3571</v>
      </c>
      <c r="B547" s="2">
        <v>1</v>
      </c>
      <c r="C547" s="5">
        <v>44120</v>
      </c>
      <c r="D547" s="2" t="s">
        <v>3572</v>
      </c>
      <c r="E547" t="s">
        <v>6150</v>
      </c>
      <c r="F547" s="2">
        <v>4</v>
      </c>
      <c r="G547" t="str">
        <f>IF(_xlfn.XLOOKUP($D547,customers!$A:$A,customers!B:B," ",0) = 0, "N/A", _xlfn.XLOOKUP($D547,customers!$A:$A,customers!B:B," ",0))</f>
        <v>Rufus Flear</v>
      </c>
      <c r="H547" t="str">
        <f>IF(_xlfn.XLOOKUP($D547,customers!$A:$A,customers!F:F," ",0) = 0, "N/A", _xlfn.XLOOKUP($D547,customers!$A:$A,customers!F:F," ",0))</f>
        <v>Sheffield</v>
      </c>
      <c r="I547" t="str">
        <f>IF(_xlfn.XLOOKUP($D547,customers!$A:$A,customers!G:G," ",0) = 0, "N/A", _xlfn.XLOOKUP($D547,customers!$A:$A,customers!G:G," ",0))</f>
        <v>United Kingdom</v>
      </c>
      <c r="J547" t="str">
        <f>IF(_xlfn.XLOOKUP($D547,customers!$A:$A,customers!I:I," ",0) = 0, "N/A", _xlfn.XLOOKUP($D547,customers!$A:$A,customers!I:I," ",0))</f>
        <v>No</v>
      </c>
      <c r="K547" t="str">
        <f>_xlfn.XLOOKUP($E547,products!$A:$A,products!B:B,,0)</f>
        <v>Lib</v>
      </c>
      <c r="L547" t="str">
        <f>_xlfn.XLOOKUP($E547,products!$A:$A,products!C:C,,0)</f>
        <v>D</v>
      </c>
      <c r="M547">
        <f>_xlfn.XLOOKUP($E547,products!$A:$A,products!D:D,,0)</f>
        <v>0.2</v>
      </c>
      <c r="N547">
        <f>_xlfn.XLOOKUP($E547,products!$A:$A,products!E:E,,0)</f>
        <v>3.8849999999999998</v>
      </c>
      <c r="O547">
        <f>_xlfn.XLOOKUP($E547,products!$A:$A,products!G:G,,0)</f>
        <v>0.50505</v>
      </c>
      <c r="P547">
        <f t="shared" si="8"/>
        <v>15.54</v>
      </c>
    </row>
    <row r="548" spans="1:16" x14ac:dyDescent="0.35">
      <c r="A548" s="2" t="s">
        <v>3577</v>
      </c>
      <c r="B548" s="2">
        <v>1</v>
      </c>
      <c r="C548" s="5">
        <v>44127</v>
      </c>
      <c r="D548" s="2" t="s">
        <v>3578</v>
      </c>
      <c r="E548" t="s">
        <v>6185</v>
      </c>
      <c r="F548" s="2">
        <v>3</v>
      </c>
      <c r="G548" t="str">
        <f>IF(_xlfn.XLOOKUP($D548,customers!$A:$A,customers!B:B," ",0) = 0, "N/A", _xlfn.XLOOKUP($D548,customers!$A:$A,customers!B:B," ",0))</f>
        <v>Dom Milella</v>
      </c>
      <c r="H548" t="str">
        <f>IF(_xlfn.XLOOKUP($D548,customers!$A:$A,customers!F:F," ",0) = 0, "N/A", _xlfn.XLOOKUP($D548,customers!$A:$A,customers!F:F," ",0))</f>
        <v>Manorhamilton</v>
      </c>
      <c r="I548" t="str">
        <f>IF(_xlfn.XLOOKUP($D548,customers!$A:$A,customers!G:G," ",0) = 0, "N/A", _xlfn.XLOOKUP($D548,customers!$A:$A,customers!G:G," ",0))</f>
        <v>Ireland</v>
      </c>
      <c r="J548" t="str">
        <f>IF(_xlfn.XLOOKUP($D548,customers!$A:$A,customers!I:I," ",0) = 0, "N/A", _xlfn.XLOOKUP($D548,customers!$A:$A,customers!I:I," ",0))</f>
        <v>No</v>
      </c>
      <c r="K548" t="str">
        <f>_xlfn.XLOOKUP($E548,products!$A:$A,products!B:B,,0)</f>
        <v>Exc</v>
      </c>
      <c r="L548" t="str">
        <f>_xlfn.XLOOKUP($E548,products!$A:$A,products!C:C,,0)</f>
        <v>D</v>
      </c>
      <c r="M548">
        <f>_xlfn.XLOOKUP($E548,products!$A:$A,products!D:D,,0)</f>
        <v>2.5</v>
      </c>
      <c r="N548">
        <f>_xlfn.XLOOKUP($E548,products!$A:$A,products!E:E,,0)</f>
        <v>27.945</v>
      </c>
      <c r="O548">
        <f>_xlfn.XLOOKUP($E548,products!$A:$A,products!G:G,,0)</f>
        <v>3.07395</v>
      </c>
      <c r="P548">
        <f t="shared" si="8"/>
        <v>83.835000000000008</v>
      </c>
    </row>
    <row r="549" spans="1:16" x14ac:dyDescent="0.35">
      <c r="A549" s="2" t="s">
        <v>3582</v>
      </c>
      <c r="B549" s="2">
        <v>1</v>
      </c>
      <c r="C549" s="5">
        <v>44265</v>
      </c>
      <c r="D549" s="2" t="s">
        <v>3594</v>
      </c>
      <c r="E549" t="s">
        <v>6178</v>
      </c>
      <c r="F549" s="2">
        <v>3</v>
      </c>
      <c r="G549" t="str">
        <f>IF(_xlfn.XLOOKUP($D549,customers!$A:$A,customers!B:B," ",0) = 0, "N/A", _xlfn.XLOOKUP($D549,customers!$A:$A,customers!B:B," ",0))</f>
        <v>Wilek Lightollers</v>
      </c>
      <c r="H549" t="str">
        <f>IF(_xlfn.XLOOKUP($D549,customers!$A:$A,customers!F:F," ",0) = 0, "N/A", _xlfn.XLOOKUP($D549,customers!$A:$A,customers!F:F," ",0))</f>
        <v>New York City</v>
      </c>
      <c r="I549" t="str">
        <f>IF(_xlfn.XLOOKUP($D549,customers!$A:$A,customers!G:G," ",0) = 0, "N/A", _xlfn.XLOOKUP($D549,customers!$A:$A,customers!G:G," ",0))</f>
        <v>United States</v>
      </c>
      <c r="J549" t="str">
        <f>IF(_xlfn.XLOOKUP($D549,customers!$A:$A,customers!I:I," ",0) = 0, "N/A", _xlfn.XLOOKUP($D549,customers!$A:$A,customers!I:I," ",0))</f>
        <v>Yes</v>
      </c>
      <c r="K549" t="str">
        <f>_xlfn.XLOOKUP($E549,products!$A:$A,products!B:B,,0)</f>
        <v>Rob</v>
      </c>
      <c r="L549" t="str">
        <f>_xlfn.XLOOKUP($E549,products!$A:$A,products!C:C,,0)</f>
        <v>L</v>
      </c>
      <c r="M549">
        <f>_xlfn.XLOOKUP($E549,products!$A:$A,products!D:D,,0)</f>
        <v>0.2</v>
      </c>
      <c r="N549">
        <f>_xlfn.XLOOKUP($E549,products!$A:$A,products!E:E,,0)</f>
        <v>3.5849999999999995</v>
      </c>
      <c r="O549">
        <f>_xlfn.XLOOKUP($E549,products!$A:$A,products!G:G,,0)</f>
        <v>0.21509999999999996</v>
      </c>
      <c r="P549">
        <f t="shared" si="8"/>
        <v>10.754999999999999</v>
      </c>
    </row>
    <row r="550" spans="1:16" x14ac:dyDescent="0.35">
      <c r="A550" s="2" t="s">
        <v>3587</v>
      </c>
      <c r="B550" s="2">
        <v>1</v>
      </c>
      <c r="C550" s="5">
        <v>44384</v>
      </c>
      <c r="D550" s="2" t="s">
        <v>3588</v>
      </c>
      <c r="E550" t="s">
        <v>6184</v>
      </c>
      <c r="F550" s="2">
        <v>3</v>
      </c>
      <c r="G550" t="str">
        <f>IF(_xlfn.XLOOKUP($D550,customers!$A:$A,customers!B:B," ",0) = 0, "N/A", _xlfn.XLOOKUP($D550,customers!$A:$A,customers!B:B," ",0))</f>
        <v>Bette-ann Munden</v>
      </c>
      <c r="H550" t="str">
        <f>IF(_xlfn.XLOOKUP($D550,customers!$A:$A,customers!F:F," ",0) = 0, "N/A", _xlfn.XLOOKUP($D550,customers!$A:$A,customers!F:F," ",0))</f>
        <v>Oklahoma City</v>
      </c>
      <c r="I550" t="str">
        <f>IF(_xlfn.XLOOKUP($D550,customers!$A:$A,customers!G:G," ",0) = 0, "N/A", _xlfn.XLOOKUP($D550,customers!$A:$A,customers!G:G," ",0))</f>
        <v>United States</v>
      </c>
      <c r="J550" t="str">
        <f>IF(_xlfn.XLOOKUP($D550,customers!$A:$A,customers!I:I," ",0) = 0, "N/A", _xlfn.XLOOKUP($D550,customers!$A:$A,customers!I:I," ",0))</f>
        <v>Yes</v>
      </c>
      <c r="K550" t="str">
        <f>_xlfn.XLOOKUP($E550,products!$A:$A,products!B:B,,0)</f>
        <v>Exc</v>
      </c>
      <c r="L550" t="str">
        <f>_xlfn.XLOOKUP($E550,products!$A:$A,products!C:C,,0)</f>
        <v>L</v>
      </c>
      <c r="M550">
        <f>_xlfn.XLOOKUP($E550,products!$A:$A,products!D:D,,0)</f>
        <v>0.2</v>
      </c>
      <c r="N550">
        <f>_xlfn.XLOOKUP($E550,products!$A:$A,products!E:E,,0)</f>
        <v>4.4550000000000001</v>
      </c>
      <c r="O550">
        <f>_xlfn.XLOOKUP($E550,products!$A:$A,products!G:G,,0)</f>
        <v>0.49004999999999999</v>
      </c>
      <c r="P550">
        <f t="shared" si="8"/>
        <v>13.365</v>
      </c>
    </row>
    <row r="551" spans="1:16" x14ac:dyDescent="0.35">
      <c r="A551" s="2" t="s">
        <v>3593</v>
      </c>
      <c r="B551" s="2">
        <v>1</v>
      </c>
      <c r="C551" s="5">
        <v>44232</v>
      </c>
      <c r="D551" s="2" t="s">
        <v>3594</v>
      </c>
      <c r="E551" t="s">
        <v>6184</v>
      </c>
      <c r="F551" s="2">
        <v>4</v>
      </c>
      <c r="G551" t="str">
        <f>IF(_xlfn.XLOOKUP($D551,customers!$A:$A,customers!B:B," ",0) = 0, "N/A", _xlfn.XLOOKUP($D551,customers!$A:$A,customers!B:B," ",0))</f>
        <v>Wilek Lightollers</v>
      </c>
      <c r="H551" t="str">
        <f>IF(_xlfn.XLOOKUP($D551,customers!$A:$A,customers!F:F," ",0) = 0, "N/A", _xlfn.XLOOKUP($D551,customers!$A:$A,customers!F:F," ",0))</f>
        <v>New York City</v>
      </c>
      <c r="I551" t="str">
        <f>IF(_xlfn.XLOOKUP($D551,customers!$A:$A,customers!G:G," ",0) = 0, "N/A", _xlfn.XLOOKUP($D551,customers!$A:$A,customers!G:G," ",0))</f>
        <v>United States</v>
      </c>
      <c r="J551" t="str">
        <f>IF(_xlfn.XLOOKUP($D551,customers!$A:$A,customers!I:I," ",0) = 0, "N/A", _xlfn.XLOOKUP($D551,customers!$A:$A,customers!I:I," ",0))</f>
        <v>Yes</v>
      </c>
      <c r="K551" t="str">
        <f>_xlfn.XLOOKUP($E551,products!$A:$A,products!B:B,,0)</f>
        <v>Exc</v>
      </c>
      <c r="L551" t="str">
        <f>_xlfn.XLOOKUP($E551,products!$A:$A,products!C:C,,0)</f>
        <v>L</v>
      </c>
      <c r="M551">
        <f>_xlfn.XLOOKUP($E551,products!$A:$A,products!D:D,,0)</f>
        <v>0.2</v>
      </c>
      <c r="N551">
        <f>_xlfn.XLOOKUP($E551,products!$A:$A,products!E:E,,0)</f>
        <v>4.4550000000000001</v>
      </c>
      <c r="O551">
        <f>_xlfn.XLOOKUP($E551,products!$A:$A,products!G:G,,0)</f>
        <v>0.49004999999999999</v>
      </c>
      <c r="P551">
        <f t="shared" si="8"/>
        <v>17.82</v>
      </c>
    </row>
    <row r="552" spans="1:16" x14ac:dyDescent="0.35">
      <c r="A552" s="2" t="s">
        <v>3599</v>
      </c>
      <c r="B552" s="2">
        <v>1</v>
      </c>
      <c r="C552" s="5">
        <v>44176</v>
      </c>
      <c r="D552" s="2" t="s">
        <v>3600</v>
      </c>
      <c r="E552" t="s">
        <v>6150</v>
      </c>
      <c r="F552" s="2">
        <v>6</v>
      </c>
      <c r="G552" t="str">
        <f>IF(_xlfn.XLOOKUP($D552,customers!$A:$A,customers!B:B," ",0) = 0, "N/A", _xlfn.XLOOKUP($D552,customers!$A:$A,customers!B:B," ",0))</f>
        <v>Nick Brakespear</v>
      </c>
      <c r="H552" t="str">
        <f>IF(_xlfn.XLOOKUP($D552,customers!$A:$A,customers!F:F," ",0) = 0, "N/A", _xlfn.XLOOKUP($D552,customers!$A:$A,customers!F:F," ",0))</f>
        <v>Newark</v>
      </c>
      <c r="I552" t="str">
        <f>IF(_xlfn.XLOOKUP($D552,customers!$A:$A,customers!G:G," ",0) = 0, "N/A", _xlfn.XLOOKUP($D552,customers!$A:$A,customers!G:G," ",0))</f>
        <v>United States</v>
      </c>
      <c r="J552" t="str">
        <f>IF(_xlfn.XLOOKUP($D552,customers!$A:$A,customers!I:I," ",0) = 0, "N/A", _xlfn.XLOOKUP($D552,customers!$A:$A,customers!I:I," ",0))</f>
        <v>Yes</v>
      </c>
      <c r="K552" t="str">
        <f>_xlfn.XLOOKUP($E552,products!$A:$A,products!B:B,,0)</f>
        <v>Lib</v>
      </c>
      <c r="L552" t="str">
        <f>_xlfn.XLOOKUP($E552,products!$A:$A,products!C:C,,0)</f>
        <v>D</v>
      </c>
      <c r="M552">
        <f>_xlfn.XLOOKUP($E552,products!$A:$A,products!D:D,,0)</f>
        <v>0.2</v>
      </c>
      <c r="N552">
        <f>_xlfn.XLOOKUP($E552,products!$A:$A,products!E:E,,0)</f>
        <v>3.8849999999999998</v>
      </c>
      <c r="O552">
        <f>_xlfn.XLOOKUP($E552,products!$A:$A,products!G:G,,0)</f>
        <v>0.50505</v>
      </c>
      <c r="P552">
        <f t="shared" si="8"/>
        <v>23.31</v>
      </c>
    </row>
    <row r="553" spans="1:16" x14ac:dyDescent="0.35">
      <c r="A553" s="2" t="s">
        <v>3605</v>
      </c>
      <c r="B553" s="2">
        <v>1</v>
      </c>
      <c r="C553" s="5">
        <v>44694</v>
      </c>
      <c r="D553" s="2" t="s">
        <v>3606</v>
      </c>
      <c r="E553" t="s">
        <v>6153</v>
      </c>
      <c r="F553" s="2">
        <v>2</v>
      </c>
      <c r="G553" t="str">
        <f>IF(_xlfn.XLOOKUP($D553,customers!$A:$A,customers!B:B," ",0) = 0, "N/A", _xlfn.XLOOKUP($D553,customers!$A:$A,customers!B:B," ",0))</f>
        <v>Malynda Glawsop</v>
      </c>
      <c r="H553" t="str">
        <f>IF(_xlfn.XLOOKUP($D553,customers!$A:$A,customers!F:F," ",0) = 0, "N/A", _xlfn.XLOOKUP($D553,customers!$A:$A,customers!F:F," ",0))</f>
        <v>New Haven</v>
      </c>
      <c r="I553" t="str">
        <f>IF(_xlfn.XLOOKUP($D553,customers!$A:$A,customers!G:G," ",0) = 0, "N/A", _xlfn.XLOOKUP($D553,customers!$A:$A,customers!G:G," ",0))</f>
        <v>United States</v>
      </c>
      <c r="J553" t="str">
        <f>IF(_xlfn.XLOOKUP($D553,customers!$A:$A,customers!I:I," ",0) = 0, "N/A", _xlfn.XLOOKUP($D553,customers!$A:$A,customers!I:I," ",0))</f>
        <v>No</v>
      </c>
      <c r="K553" t="str">
        <f>_xlfn.XLOOKUP($E553,products!$A:$A,products!B:B,,0)</f>
        <v>Exc</v>
      </c>
      <c r="L553" t="str">
        <f>_xlfn.XLOOKUP($E553,products!$A:$A,products!C:C,,0)</f>
        <v>D</v>
      </c>
      <c r="M553">
        <f>_xlfn.XLOOKUP($E553,products!$A:$A,products!D:D,,0)</f>
        <v>0.2</v>
      </c>
      <c r="N553">
        <f>_xlfn.XLOOKUP($E553,products!$A:$A,products!E:E,,0)</f>
        <v>3.645</v>
      </c>
      <c r="O553">
        <f>_xlfn.XLOOKUP($E553,products!$A:$A,products!G:G,,0)</f>
        <v>0.40095000000000003</v>
      </c>
      <c r="P553">
        <f t="shared" si="8"/>
        <v>7.29</v>
      </c>
    </row>
    <row r="554" spans="1:16" x14ac:dyDescent="0.35">
      <c r="A554" s="2" t="s">
        <v>3611</v>
      </c>
      <c r="B554" s="2">
        <v>1</v>
      </c>
      <c r="C554" s="5">
        <v>43761</v>
      </c>
      <c r="D554" s="2" t="s">
        <v>3612</v>
      </c>
      <c r="E554" t="s">
        <v>6184</v>
      </c>
      <c r="F554" s="2">
        <v>4</v>
      </c>
      <c r="G554" t="str">
        <f>IF(_xlfn.XLOOKUP($D554,customers!$A:$A,customers!B:B," ",0) = 0, "N/A", _xlfn.XLOOKUP($D554,customers!$A:$A,customers!B:B," ",0))</f>
        <v>Granville Alberts</v>
      </c>
      <c r="H554" t="str">
        <f>IF(_xlfn.XLOOKUP($D554,customers!$A:$A,customers!F:F," ",0) = 0, "N/A", _xlfn.XLOOKUP($D554,customers!$A:$A,customers!F:F," ",0))</f>
        <v>Belfast</v>
      </c>
      <c r="I554" t="str">
        <f>IF(_xlfn.XLOOKUP($D554,customers!$A:$A,customers!G:G," ",0) = 0, "N/A", _xlfn.XLOOKUP($D554,customers!$A:$A,customers!G:G," ",0))</f>
        <v>United Kingdom</v>
      </c>
      <c r="J554" t="str">
        <f>IF(_xlfn.XLOOKUP($D554,customers!$A:$A,customers!I:I," ",0) = 0, "N/A", _xlfn.XLOOKUP($D554,customers!$A:$A,customers!I:I," ",0))</f>
        <v>Yes</v>
      </c>
      <c r="K554" t="str">
        <f>_xlfn.XLOOKUP($E554,products!$A:$A,products!B:B,,0)</f>
        <v>Exc</v>
      </c>
      <c r="L554" t="str">
        <f>_xlfn.XLOOKUP($E554,products!$A:$A,products!C:C,,0)</f>
        <v>L</v>
      </c>
      <c r="M554">
        <f>_xlfn.XLOOKUP($E554,products!$A:$A,products!D:D,,0)</f>
        <v>0.2</v>
      </c>
      <c r="N554">
        <f>_xlfn.XLOOKUP($E554,products!$A:$A,products!E:E,,0)</f>
        <v>4.4550000000000001</v>
      </c>
      <c r="O554">
        <f>_xlfn.XLOOKUP($E554,products!$A:$A,products!G:G,,0)</f>
        <v>0.49004999999999999</v>
      </c>
      <c r="P554">
        <f t="shared" si="8"/>
        <v>17.82</v>
      </c>
    </row>
    <row r="555" spans="1:16" x14ac:dyDescent="0.35">
      <c r="A555" s="2" t="s">
        <v>3617</v>
      </c>
      <c r="B555" s="2">
        <v>1</v>
      </c>
      <c r="C555" s="5">
        <v>44085</v>
      </c>
      <c r="D555" s="2" t="s">
        <v>3618</v>
      </c>
      <c r="E555" t="s">
        <v>6141</v>
      </c>
      <c r="F555" s="2">
        <v>5</v>
      </c>
      <c r="G555" t="str">
        <f>IF(_xlfn.XLOOKUP($D555,customers!$A:$A,customers!B:B," ",0) = 0, "N/A", _xlfn.XLOOKUP($D555,customers!$A:$A,customers!B:B," ",0))</f>
        <v>Vasily Polglase</v>
      </c>
      <c r="H555" t="str">
        <f>IF(_xlfn.XLOOKUP($D555,customers!$A:$A,customers!F:F," ",0) = 0, "N/A", _xlfn.XLOOKUP($D555,customers!$A:$A,customers!F:F," ",0))</f>
        <v>Toledo</v>
      </c>
      <c r="I555" t="str">
        <f>IF(_xlfn.XLOOKUP($D555,customers!$A:$A,customers!G:G," ",0) = 0, "N/A", _xlfn.XLOOKUP($D555,customers!$A:$A,customers!G:G," ",0))</f>
        <v>United States</v>
      </c>
      <c r="J555" t="str">
        <f>IF(_xlfn.XLOOKUP($D555,customers!$A:$A,customers!I:I," ",0) = 0, "N/A", _xlfn.XLOOKUP($D555,customers!$A:$A,customers!I:I," ",0))</f>
        <v>No</v>
      </c>
      <c r="K555" t="str">
        <f>_xlfn.XLOOKUP($E555,products!$A:$A,products!B:B,,0)</f>
        <v>Exc</v>
      </c>
      <c r="L555" t="str">
        <f>_xlfn.XLOOKUP($E555,products!$A:$A,products!C:C,,0)</f>
        <v>M</v>
      </c>
      <c r="M555">
        <f>_xlfn.XLOOKUP($E555,products!$A:$A,products!D:D,,0)</f>
        <v>1</v>
      </c>
      <c r="N555">
        <f>_xlfn.XLOOKUP($E555,products!$A:$A,products!E:E,,0)</f>
        <v>13.75</v>
      </c>
      <c r="O555">
        <f>_xlfn.XLOOKUP($E555,products!$A:$A,products!G:G,,0)</f>
        <v>1.5125</v>
      </c>
      <c r="P555">
        <f t="shared" si="8"/>
        <v>68.75</v>
      </c>
    </row>
    <row r="556" spans="1:16" x14ac:dyDescent="0.35">
      <c r="A556" s="2" t="s">
        <v>3622</v>
      </c>
      <c r="B556" s="2">
        <v>1</v>
      </c>
      <c r="C556" s="5">
        <v>43737</v>
      </c>
      <c r="D556" s="2" t="s">
        <v>3623</v>
      </c>
      <c r="E556" t="s">
        <v>6142</v>
      </c>
      <c r="F556" s="2">
        <v>2</v>
      </c>
      <c r="G556" t="str">
        <f>IF(_xlfn.XLOOKUP($D556,customers!$A:$A,customers!B:B," ",0) = 0, "N/A", _xlfn.XLOOKUP($D556,customers!$A:$A,customers!B:B," ",0))</f>
        <v>Madelaine Sharples</v>
      </c>
      <c r="H556" t="str">
        <f>IF(_xlfn.XLOOKUP($D556,customers!$A:$A,customers!F:F," ",0) = 0, "N/A", _xlfn.XLOOKUP($D556,customers!$A:$A,customers!F:F," ",0))</f>
        <v>Newton</v>
      </c>
      <c r="I556" t="str">
        <f>IF(_xlfn.XLOOKUP($D556,customers!$A:$A,customers!G:G," ",0) = 0, "N/A", _xlfn.XLOOKUP($D556,customers!$A:$A,customers!G:G," ",0))</f>
        <v>United Kingdom</v>
      </c>
      <c r="J556" t="str">
        <f>IF(_xlfn.XLOOKUP($D556,customers!$A:$A,customers!I:I," ",0) = 0, "N/A", _xlfn.XLOOKUP($D556,customers!$A:$A,customers!I:I," ",0))</f>
        <v>Yes</v>
      </c>
      <c r="K556" t="str">
        <f>_xlfn.XLOOKUP($E556,products!$A:$A,products!B:B,,0)</f>
        <v>Rob</v>
      </c>
      <c r="L556" t="str">
        <f>_xlfn.XLOOKUP($E556,products!$A:$A,products!C:C,,0)</f>
        <v>L</v>
      </c>
      <c r="M556">
        <f>_xlfn.XLOOKUP($E556,products!$A:$A,products!D:D,,0)</f>
        <v>2.5</v>
      </c>
      <c r="N556">
        <f>_xlfn.XLOOKUP($E556,products!$A:$A,products!E:E,,0)</f>
        <v>27.484999999999996</v>
      </c>
      <c r="O556">
        <f>_xlfn.XLOOKUP($E556,products!$A:$A,products!G:G,,0)</f>
        <v>1.6490999999999998</v>
      </c>
      <c r="P556">
        <f t="shared" si="8"/>
        <v>54.969999999999992</v>
      </c>
    </row>
    <row r="557" spans="1:16" x14ac:dyDescent="0.35">
      <c r="A557" s="2" t="s">
        <v>3627</v>
      </c>
      <c r="B557" s="2">
        <v>1</v>
      </c>
      <c r="C557" s="5">
        <v>44258</v>
      </c>
      <c r="D557" s="2" t="s">
        <v>3628</v>
      </c>
      <c r="E557" t="s">
        <v>6141</v>
      </c>
      <c r="F557" s="2">
        <v>6</v>
      </c>
      <c r="G557" t="str">
        <f>IF(_xlfn.XLOOKUP($D557,customers!$A:$A,customers!B:B," ",0) = 0, "N/A", _xlfn.XLOOKUP($D557,customers!$A:$A,customers!B:B," ",0))</f>
        <v>Sigfrid Busch</v>
      </c>
      <c r="H557" t="str">
        <f>IF(_xlfn.XLOOKUP($D557,customers!$A:$A,customers!F:F," ",0) = 0, "N/A", _xlfn.XLOOKUP($D557,customers!$A:$A,customers!F:F," ",0))</f>
        <v>Bantry</v>
      </c>
      <c r="I557" t="str">
        <f>IF(_xlfn.XLOOKUP($D557,customers!$A:$A,customers!G:G," ",0) = 0, "N/A", _xlfn.XLOOKUP($D557,customers!$A:$A,customers!G:G," ",0))</f>
        <v>Ireland</v>
      </c>
      <c r="J557" t="str">
        <f>IF(_xlfn.XLOOKUP($D557,customers!$A:$A,customers!I:I," ",0) = 0, "N/A", _xlfn.XLOOKUP($D557,customers!$A:$A,customers!I:I," ",0))</f>
        <v>No</v>
      </c>
      <c r="K557" t="str">
        <f>_xlfn.XLOOKUP($E557,products!$A:$A,products!B:B,,0)</f>
        <v>Exc</v>
      </c>
      <c r="L557" t="str">
        <f>_xlfn.XLOOKUP($E557,products!$A:$A,products!C:C,,0)</f>
        <v>M</v>
      </c>
      <c r="M557">
        <f>_xlfn.XLOOKUP($E557,products!$A:$A,products!D:D,,0)</f>
        <v>1</v>
      </c>
      <c r="N557">
        <f>_xlfn.XLOOKUP($E557,products!$A:$A,products!E:E,,0)</f>
        <v>13.75</v>
      </c>
      <c r="O557">
        <f>_xlfn.XLOOKUP($E557,products!$A:$A,products!G:G,,0)</f>
        <v>1.5125</v>
      </c>
      <c r="P557">
        <f t="shared" si="8"/>
        <v>82.5</v>
      </c>
    </row>
    <row r="558" spans="1:16" x14ac:dyDescent="0.35">
      <c r="A558" s="2" t="s">
        <v>3633</v>
      </c>
      <c r="B558" s="2">
        <v>1</v>
      </c>
      <c r="C558" s="5">
        <v>44523</v>
      </c>
      <c r="D558" s="2" t="s">
        <v>3634</v>
      </c>
      <c r="E558" t="s">
        <v>6159</v>
      </c>
      <c r="F558" s="2">
        <v>2</v>
      </c>
      <c r="G558" t="str">
        <f>IF(_xlfn.XLOOKUP($D558,customers!$A:$A,customers!B:B," ",0) = 0, "N/A", _xlfn.XLOOKUP($D558,customers!$A:$A,customers!B:B," ",0))</f>
        <v>Cissiee Raisbeck</v>
      </c>
      <c r="H558" t="str">
        <f>IF(_xlfn.XLOOKUP($D558,customers!$A:$A,customers!F:F," ",0) = 0, "N/A", _xlfn.XLOOKUP($D558,customers!$A:$A,customers!F:F," ",0))</f>
        <v>Shreveport</v>
      </c>
      <c r="I558" t="str">
        <f>IF(_xlfn.XLOOKUP($D558,customers!$A:$A,customers!G:G," ",0) = 0, "N/A", _xlfn.XLOOKUP($D558,customers!$A:$A,customers!G:G," ",0))</f>
        <v>United States</v>
      </c>
      <c r="J558" t="str">
        <f>IF(_xlfn.XLOOKUP($D558,customers!$A:$A,customers!I:I," ",0) = 0, "N/A", _xlfn.XLOOKUP($D558,customers!$A:$A,customers!I:I," ",0))</f>
        <v>Yes</v>
      </c>
      <c r="K558" t="str">
        <f>_xlfn.XLOOKUP($E558,products!$A:$A,products!B:B,,0)</f>
        <v>Lib</v>
      </c>
      <c r="L558" t="str">
        <f>_xlfn.XLOOKUP($E558,products!$A:$A,products!C:C,,0)</f>
        <v>M</v>
      </c>
      <c r="M558">
        <f>_xlfn.XLOOKUP($E558,products!$A:$A,products!D:D,,0)</f>
        <v>0.2</v>
      </c>
      <c r="N558">
        <f>_xlfn.XLOOKUP($E558,products!$A:$A,products!E:E,,0)</f>
        <v>4.3650000000000002</v>
      </c>
      <c r="O558">
        <f>_xlfn.XLOOKUP($E558,products!$A:$A,products!G:G,,0)</f>
        <v>0.56745000000000001</v>
      </c>
      <c r="P558">
        <f t="shared" si="8"/>
        <v>8.73</v>
      </c>
    </row>
    <row r="559" spans="1:16" x14ac:dyDescent="0.35">
      <c r="A559" s="2" t="s">
        <v>3638</v>
      </c>
      <c r="B559" s="2">
        <v>1</v>
      </c>
      <c r="C559" s="5">
        <v>44506</v>
      </c>
      <c r="D559" s="2" t="s">
        <v>3368</v>
      </c>
      <c r="E559" t="s">
        <v>6171</v>
      </c>
      <c r="F559" s="2">
        <v>4</v>
      </c>
      <c r="G559" t="str">
        <f>IF(_xlfn.XLOOKUP($D559,customers!$A:$A,customers!B:B," ",0) = 0, "N/A", _xlfn.XLOOKUP($D559,customers!$A:$A,customers!B:B," ",0))</f>
        <v>Marja Urion</v>
      </c>
      <c r="H559" t="str">
        <f>IF(_xlfn.XLOOKUP($D559,customers!$A:$A,customers!F:F," ",0) = 0, "N/A", _xlfn.XLOOKUP($D559,customers!$A:$A,customers!F:F," ",0))</f>
        <v>Virginia</v>
      </c>
      <c r="I559" t="str">
        <f>IF(_xlfn.XLOOKUP($D559,customers!$A:$A,customers!G:G," ",0) = 0, "N/A", _xlfn.XLOOKUP($D559,customers!$A:$A,customers!G:G," ",0))</f>
        <v>Ireland</v>
      </c>
      <c r="J559" t="str">
        <f>IF(_xlfn.XLOOKUP($D559,customers!$A:$A,customers!I:I," ",0) = 0, "N/A", _xlfn.XLOOKUP($D559,customers!$A:$A,customers!I:I," ",0))</f>
        <v>Yes</v>
      </c>
      <c r="K559" t="str">
        <f>_xlfn.XLOOKUP($E559,products!$A:$A,products!B:B,,0)</f>
        <v>Exc</v>
      </c>
      <c r="L559" t="str">
        <f>_xlfn.XLOOKUP($E559,products!$A:$A,products!C:C,,0)</f>
        <v>L</v>
      </c>
      <c r="M559">
        <f>_xlfn.XLOOKUP($E559,products!$A:$A,products!D:D,,0)</f>
        <v>1</v>
      </c>
      <c r="N559">
        <f>_xlfn.XLOOKUP($E559,products!$A:$A,products!E:E,,0)</f>
        <v>14.85</v>
      </c>
      <c r="O559">
        <f>_xlfn.XLOOKUP($E559,products!$A:$A,products!G:G,,0)</f>
        <v>1.6335</v>
      </c>
      <c r="P559">
        <f t="shared" si="8"/>
        <v>59.4</v>
      </c>
    </row>
    <row r="560" spans="1:16" x14ac:dyDescent="0.35">
      <c r="A560" s="2" t="s">
        <v>3643</v>
      </c>
      <c r="B560" s="2">
        <v>1</v>
      </c>
      <c r="C560" s="5">
        <v>44225</v>
      </c>
      <c r="D560" s="2" t="s">
        <v>3644</v>
      </c>
      <c r="E560" t="s">
        <v>6150</v>
      </c>
      <c r="F560" s="2">
        <v>4</v>
      </c>
      <c r="G560" t="str">
        <f>IF(_xlfn.XLOOKUP($D560,customers!$A:$A,customers!B:B," ",0) = 0, "N/A", _xlfn.XLOOKUP($D560,customers!$A:$A,customers!B:B," ",0))</f>
        <v>Kenton Wetherick</v>
      </c>
      <c r="H560" t="str">
        <f>IF(_xlfn.XLOOKUP($D560,customers!$A:$A,customers!F:F," ",0) = 0, "N/A", _xlfn.XLOOKUP($D560,customers!$A:$A,customers!F:F," ",0))</f>
        <v>Lexington</v>
      </c>
      <c r="I560" t="str">
        <f>IF(_xlfn.XLOOKUP($D560,customers!$A:$A,customers!G:G," ",0) = 0, "N/A", _xlfn.XLOOKUP($D560,customers!$A:$A,customers!G:G," ",0))</f>
        <v>United States</v>
      </c>
      <c r="J560" t="str">
        <f>IF(_xlfn.XLOOKUP($D560,customers!$A:$A,customers!I:I," ",0) = 0, "N/A", _xlfn.XLOOKUP($D560,customers!$A:$A,customers!I:I," ",0))</f>
        <v>Yes</v>
      </c>
      <c r="K560" t="str">
        <f>_xlfn.XLOOKUP($E560,products!$A:$A,products!B:B,,0)</f>
        <v>Lib</v>
      </c>
      <c r="L560" t="str">
        <f>_xlfn.XLOOKUP($E560,products!$A:$A,products!C:C,,0)</f>
        <v>D</v>
      </c>
      <c r="M560">
        <f>_xlfn.XLOOKUP($E560,products!$A:$A,products!D:D,,0)</f>
        <v>0.2</v>
      </c>
      <c r="N560">
        <f>_xlfn.XLOOKUP($E560,products!$A:$A,products!E:E,,0)</f>
        <v>3.8849999999999998</v>
      </c>
      <c r="O560">
        <f>_xlfn.XLOOKUP($E560,products!$A:$A,products!G:G,,0)</f>
        <v>0.50505</v>
      </c>
      <c r="P560">
        <f t="shared" si="8"/>
        <v>15.54</v>
      </c>
    </row>
    <row r="561" spans="1:16" x14ac:dyDescent="0.35">
      <c r="A561" s="2" t="s">
        <v>3648</v>
      </c>
      <c r="B561" s="2">
        <v>1</v>
      </c>
      <c r="C561" s="5">
        <v>44667</v>
      </c>
      <c r="D561" s="2" t="s">
        <v>3649</v>
      </c>
      <c r="E561" t="s">
        <v>6140</v>
      </c>
      <c r="F561" s="2">
        <v>3</v>
      </c>
      <c r="G561" t="str">
        <f>IF(_xlfn.XLOOKUP($D561,customers!$A:$A,customers!B:B," ",0) = 0, "N/A", _xlfn.XLOOKUP($D561,customers!$A:$A,customers!B:B," ",0))</f>
        <v>Reamonn Aynold</v>
      </c>
      <c r="H561" t="str">
        <f>IF(_xlfn.XLOOKUP($D561,customers!$A:$A,customers!F:F," ",0) = 0, "N/A", _xlfn.XLOOKUP($D561,customers!$A:$A,customers!F:F," ",0))</f>
        <v>Milwaukee</v>
      </c>
      <c r="I561" t="str">
        <f>IF(_xlfn.XLOOKUP($D561,customers!$A:$A,customers!G:G," ",0) = 0, "N/A", _xlfn.XLOOKUP($D561,customers!$A:$A,customers!G:G," ",0))</f>
        <v>United States</v>
      </c>
      <c r="J561" t="str">
        <f>IF(_xlfn.XLOOKUP($D561,customers!$A:$A,customers!I:I," ",0) = 0, "N/A", _xlfn.XLOOKUP($D561,customers!$A:$A,customers!I:I," ",0))</f>
        <v>Yes</v>
      </c>
      <c r="K561" t="str">
        <f>_xlfn.XLOOKUP($E561,products!$A:$A,products!B:B,,0)</f>
        <v>Ara</v>
      </c>
      <c r="L561" t="str">
        <f>_xlfn.XLOOKUP($E561,products!$A:$A,products!C:C,,0)</f>
        <v>L</v>
      </c>
      <c r="M561">
        <f>_xlfn.XLOOKUP($E561,products!$A:$A,products!D:D,,0)</f>
        <v>1</v>
      </c>
      <c r="N561">
        <f>_xlfn.XLOOKUP($E561,products!$A:$A,products!E:E,,0)</f>
        <v>12.95</v>
      </c>
      <c r="O561">
        <f>_xlfn.XLOOKUP($E561,products!$A:$A,products!G:G,,0)</f>
        <v>1.1655</v>
      </c>
      <c r="P561">
        <f t="shared" si="8"/>
        <v>38.849999999999994</v>
      </c>
    </row>
    <row r="562" spans="1:16" x14ac:dyDescent="0.35">
      <c r="A562" s="2" t="s">
        <v>3654</v>
      </c>
      <c r="B562" s="2">
        <v>1</v>
      </c>
      <c r="C562" s="5">
        <v>44401</v>
      </c>
      <c r="D562" s="2" t="s">
        <v>3655</v>
      </c>
      <c r="E562" t="s">
        <v>6166</v>
      </c>
      <c r="F562" s="2">
        <v>6</v>
      </c>
      <c r="G562" t="str">
        <f>IF(_xlfn.XLOOKUP($D562,customers!$A:$A,customers!B:B," ",0) = 0, "N/A", _xlfn.XLOOKUP($D562,customers!$A:$A,customers!B:B," ",0))</f>
        <v>Hatty Dovydenas</v>
      </c>
      <c r="H562" t="str">
        <f>IF(_xlfn.XLOOKUP($D562,customers!$A:$A,customers!F:F," ",0) = 0, "N/A", _xlfn.XLOOKUP($D562,customers!$A:$A,customers!F:F," ",0))</f>
        <v>Amarillo</v>
      </c>
      <c r="I562" t="str">
        <f>IF(_xlfn.XLOOKUP($D562,customers!$A:$A,customers!G:G," ",0) = 0, "N/A", _xlfn.XLOOKUP($D562,customers!$A:$A,customers!G:G," ",0))</f>
        <v>United States</v>
      </c>
      <c r="J562" t="str">
        <f>IF(_xlfn.XLOOKUP($D562,customers!$A:$A,customers!I:I," ",0) = 0, "N/A", _xlfn.XLOOKUP($D562,customers!$A:$A,customers!I:I," ",0))</f>
        <v>Yes</v>
      </c>
      <c r="K562" t="str">
        <f>_xlfn.XLOOKUP($E562,products!$A:$A,products!B:B,,0)</f>
        <v>Exc</v>
      </c>
      <c r="L562" t="str">
        <f>_xlfn.XLOOKUP($E562,products!$A:$A,products!C:C,,0)</f>
        <v>M</v>
      </c>
      <c r="M562">
        <f>_xlfn.XLOOKUP($E562,products!$A:$A,products!D:D,,0)</f>
        <v>2.5</v>
      </c>
      <c r="N562">
        <f>_xlfn.XLOOKUP($E562,products!$A:$A,products!E:E,,0)</f>
        <v>31.624999999999996</v>
      </c>
      <c r="O562">
        <f>_xlfn.XLOOKUP($E562,products!$A:$A,products!G:G,,0)</f>
        <v>3.4787499999999998</v>
      </c>
      <c r="P562">
        <f t="shared" si="8"/>
        <v>189.74999999999997</v>
      </c>
    </row>
    <row r="563" spans="1:16" x14ac:dyDescent="0.35">
      <c r="A563" s="2" t="s">
        <v>3659</v>
      </c>
      <c r="B563" s="2">
        <v>1</v>
      </c>
      <c r="C563" s="5">
        <v>43688</v>
      </c>
      <c r="D563" s="2" t="s">
        <v>3660</v>
      </c>
      <c r="E563" t="s">
        <v>6154</v>
      </c>
      <c r="F563" s="2">
        <v>6</v>
      </c>
      <c r="G563" t="str">
        <f>IF(_xlfn.XLOOKUP($D563,customers!$A:$A,customers!B:B," ",0) = 0, "N/A", _xlfn.XLOOKUP($D563,customers!$A:$A,customers!B:B," ",0))</f>
        <v>Nathaniel Bloxland</v>
      </c>
      <c r="H563" t="str">
        <f>IF(_xlfn.XLOOKUP($D563,customers!$A:$A,customers!F:F," ",0) = 0, "N/A", _xlfn.XLOOKUP($D563,customers!$A:$A,customers!F:F," ",0))</f>
        <v>Daingean</v>
      </c>
      <c r="I563" t="str">
        <f>IF(_xlfn.XLOOKUP($D563,customers!$A:$A,customers!G:G," ",0) = 0, "N/A", _xlfn.XLOOKUP($D563,customers!$A:$A,customers!G:G," ",0))</f>
        <v>Ireland</v>
      </c>
      <c r="J563" t="str">
        <f>IF(_xlfn.XLOOKUP($D563,customers!$A:$A,customers!I:I," ",0) = 0, "N/A", _xlfn.XLOOKUP($D563,customers!$A:$A,customers!I:I," ",0))</f>
        <v>Yes</v>
      </c>
      <c r="K563" t="str">
        <f>_xlfn.XLOOKUP($E563,products!$A:$A,products!B:B,,0)</f>
        <v>Ara</v>
      </c>
      <c r="L563" t="str">
        <f>_xlfn.XLOOKUP($E563,products!$A:$A,products!C:C,,0)</f>
        <v>D</v>
      </c>
      <c r="M563">
        <f>_xlfn.XLOOKUP($E563,products!$A:$A,products!D:D,,0)</f>
        <v>0.2</v>
      </c>
      <c r="N563">
        <f>_xlfn.XLOOKUP($E563,products!$A:$A,products!E:E,,0)</f>
        <v>2.9849999999999999</v>
      </c>
      <c r="O563">
        <f>_xlfn.XLOOKUP($E563,products!$A:$A,products!G:G,,0)</f>
        <v>0.26865</v>
      </c>
      <c r="P563">
        <f t="shared" si="8"/>
        <v>17.91</v>
      </c>
    </row>
    <row r="564" spans="1:16" x14ac:dyDescent="0.35">
      <c r="A564" s="2" t="s">
        <v>3665</v>
      </c>
      <c r="B564" s="2">
        <v>1</v>
      </c>
      <c r="C564" s="5">
        <v>43669</v>
      </c>
      <c r="D564" s="2" t="s">
        <v>3666</v>
      </c>
      <c r="E564" t="s">
        <v>6145</v>
      </c>
      <c r="F564" s="2">
        <v>6</v>
      </c>
      <c r="G564" t="str">
        <f>IF(_xlfn.XLOOKUP($D564,customers!$A:$A,customers!B:B," ",0) = 0, "N/A", _xlfn.XLOOKUP($D564,customers!$A:$A,customers!B:B," ",0))</f>
        <v>Brendan Grece</v>
      </c>
      <c r="H564" t="str">
        <f>IF(_xlfn.XLOOKUP($D564,customers!$A:$A,customers!F:F," ",0) = 0, "N/A", _xlfn.XLOOKUP($D564,customers!$A:$A,customers!F:F," ",0))</f>
        <v>Halton</v>
      </c>
      <c r="I564" t="str">
        <f>IF(_xlfn.XLOOKUP($D564,customers!$A:$A,customers!G:G," ",0) = 0, "N/A", _xlfn.XLOOKUP($D564,customers!$A:$A,customers!G:G," ",0))</f>
        <v>United Kingdom</v>
      </c>
      <c r="J564" t="str">
        <f>IF(_xlfn.XLOOKUP($D564,customers!$A:$A,customers!I:I," ",0) = 0, "N/A", _xlfn.XLOOKUP($D564,customers!$A:$A,customers!I:I," ",0))</f>
        <v>No</v>
      </c>
      <c r="K564" t="str">
        <f>_xlfn.XLOOKUP($E564,products!$A:$A,products!B:B,,0)</f>
        <v>Lib</v>
      </c>
      <c r="L564" t="str">
        <f>_xlfn.XLOOKUP($E564,products!$A:$A,products!C:C,,0)</f>
        <v>L</v>
      </c>
      <c r="M564">
        <f>_xlfn.XLOOKUP($E564,products!$A:$A,products!D:D,,0)</f>
        <v>0.2</v>
      </c>
      <c r="N564">
        <f>_xlfn.XLOOKUP($E564,products!$A:$A,products!E:E,,0)</f>
        <v>4.7549999999999999</v>
      </c>
      <c r="O564">
        <f>_xlfn.XLOOKUP($E564,products!$A:$A,products!G:G,,0)</f>
        <v>0.61814999999999998</v>
      </c>
      <c r="P564">
        <f t="shared" si="8"/>
        <v>28.53</v>
      </c>
    </row>
    <row r="565" spans="1:16" x14ac:dyDescent="0.35">
      <c r="A565" s="2" t="s">
        <v>3671</v>
      </c>
      <c r="B565" s="2">
        <v>1</v>
      </c>
      <c r="C565" s="5">
        <v>43991</v>
      </c>
      <c r="D565" s="2" t="s">
        <v>3752</v>
      </c>
      <c r="E565" t="s">
        <v>6141</v>
      </c>
      <c r="F565" s="2">
        <v>6</v>
      </c>
      <c r="G565" t="str">
        <f>IF(_xlfn.XLOOKUP($D565,customers!$A:$A,customers!B:B," ",0) = 0, "N/A", _xlfn.XLOOKUP($D565,customers!$A:$A,customers!B:B," ",0))</f>
        <v>Don Flintiff</v>
      </c>
      <c r="H565" t="str">
        <f>IF(_xlfn.XLOOKUP($D565,customers!$A:$A,customers!F:F," ",0) = 0, "N/A", _xlfn.XLOOKUP($D565,customers!$A:$A,customers!F:F," ",0))</f>
        <v>London</v>
      </c>
      <c r="I565" t="str">
        <f>IF(_xlfn.XLOOKUP($D565,customers!$A:$A,customers!G:G," ",0) = 0, "N/A", _xlfn.XLOOKUP($D565,customers!$A:$A,customers!G:G," ",0))</f>
        <v>United Kingdom</v>
      </c>
      <c r="J565" t="str">
        <f>IF(_xlfn.XLOOKUP($D565,customers!$A:$A,customers!I:I," ",0) = 0, "N/A", _xlfn.XLOOKUP($D565,customers!$A:$A,customers!I:I," ",0))</f>
        <v>No</v>
      </c>
      <c r="K565" t="str">
        <f>_xlfn.XLOOKUP($E565,products!$A:$A,products!B:B,,0)</f>
        <v>Exc</v>
      </c>
      <c r="L565" t="str">
        <f>_xlfn.XLOOKUP($E565,products!$A:$A,products!C:C,,0)</f>
        <v>M</v>
      </c>
      <c r="M565">
        <f>_xlfn.XLOOKUP($E565,products!$A:$A,products!D:D,,0)</f>
        <v>1</v>
      </c>
      <c r="N565">
        <f>_xlfn.XLOOKUP($E565,products!$A:$A,products!E:E,,0)</f>
        <v>13.75</v>
      </c>
      <c r="O565">
        <f>_xlfn.XLOOKUP($E565,products!$A:$A,products!G:G,,0)</f>
        <v>1.5125</v>
      </c>
      <c r="P565">
        <f t="shared" si="8"/>
        <v>82.5</v>
      </c>
    </row>
    <row r="566" spans="1:16" x14ac:dyDescent="0.35">
      <c r="A566" s="2" t="s">
        <v>3677</v>
      </c>
      <c r="B566" s="2">
        <v>1</v>
      </c>
      <c r="C566" s="5">
        <v>43883</v>
      </c>
      <c r="D566" s="2" t="s">
        <v>3678</v>
      </c>
      <c r="E566" t="s">
        <v>6173</v>
      </c>
      <c r="F566" s="2">
        <v>2</v>
      </c>
      <c r="G566" t="str">
        <f>IF(_xlfn.XLOOKUP($D566,customers!$A:$A,customers!B:B," ",0) = 0, "N/A", _xlfn.XLOOKUP($D566,customers!$A:$A,customers!B:B," ",0))</f>
        <v>Abbe Thys</v>
      </c>
      <c r="H566" t="str">
        <f>IF(_xlfn.XLOOKUP($D566,customers!$A:$A,customers!F:F," ",0) = 0, "N/A", _xlfn.XLOOKUP($D566,customers!$A:$A,customers!F:F," ",0))</f>
        <v>Knoxville</v>
      </c>
      <c r="I566" t="str">
        <f>IF(_xlfn.XLOOKUP($D566,customers!$A:$A,customers!G:G," ",0) = 0, "N/A", _xlfn.XLOOKUP($D566,customers!$A:$A,customers!G:G," ",0))</f>
        <v>United States</v>
      </c>
      <c r="J566" t="str">
        <f>IF(_xlfn.XLOOKUP($D566,customers!$A:$A,customers!I:I," ",0) = 0, "N/A", _xlfn.XLOOKUP($D566,customers!$A:$A,customers!I:I," ",0))</f>
        <v>No</v>
      </c>
      <c r="K566" t="str">
        <f>_xlfn.XLOOKUP($E566,products!$A:$A,products!B:B,,0)</f>
        <v>Rob</v>
      </c>
      <c r="L566" t="str">
        <f>_xlfn.XLOOKUP($E566,products!$A:$A,products!C:C,,0)</f>
        <v>L</v>
      </c>
      <c r="M566">
        <f>_xlfn.XLOOKUP($E566,products!$A:$A,products!D:D,,0)</f>
        <v>0.5</v>
      </c>
      <c r="N566">
        <f>_xlfn.XLOOKUP($E566,products!$A:$A,products!E:E,,0)</f>
        <v>7.169999999999999</v>
      </c>
      <c r="O566">
        <f>_xlfn.XLOOKUP($E566,products!$A:$A,products!G:G,,0)</f>
        <v>0.43019999999999992</v>
      </c>
      <c r="P566">
        <f t="shared" si="8"/>
        <v>14.339999999999998</v>
      </c>
    </row>
    <row r="567" spans="1:16" x14ac:dyDescent="0.35">
      <c r="A567" s="2" t="s">
        <v>3683</v>
      </c>
      <c r="B567" s="2">
        <v>1</v>
      </c>
      <c r="C567" s="5">
        <v>44031</v>
      </c>
      <c r="D567" s="2" t="s">
        <v>3684</v>
      </c>
      <c r="E567" t="s">
        <v>6149</v>
      </c>
      <c r="F567" s="2">
        <v>4</v>
      </c>
      <c r="G567" t="str">
        <f>IF(_xlfn.XLOOKUP($D567,customers!$A:$A,customers!B:B," ",0) = 0, "N/A", _xlfn.XLOOKUP($D567,customers!$A:$A,customers!B:B," ",0))</f>
        <v>Jackquelin Chugg</v>
      </c>
      <c r="H567" t="str">
        <f>IF(_xlfn.XLOOKUP($D567,customers!$A:$A,customers!F:F," ",0) = 0, "N/A", _xlfn.XLOOKUP($D567,customers!$A:$A,customers!F:F," ",0))</f>
        <v>Shawnee Mission</v>
      </c>
      <c r="I567" t="str">
        <f>IF(_xlfn.XLOOKUP($D567,customers!$A:$A,customers!G:G," ",0) = 0, "N/A", _xlfn.XLOOKUP($D567,customers!$A:$A,customers!G:G," ",0))</f>
        <v>United States</v>
      </c>
      <c r="J567" t="str">
        <f>IF(_xlfn.XLOOKUP($D567,customers!$A:$A,customers!I:I," ",0) = 0, "N/A", _xlfn.XLOOKUP($D567,customers!$A:$A,customers!I:I," ",0))</f>
        <v>No</v>
      </c>
      <c r="K567" t="str">
        <f>_xlfn.XLOOKUP($E567,products!$A:$A,products!B:B,,0)</f>
        <v>Rob</v>
      </c>
      <c r="L567" t="str">
        <f>_xlfn.XLOOKUP($E567,products!$A:$A,products!C:C,,0)</f>
        <v>D</v>
      </c>
      <c r="M567">
        <f>_xlfn.XLOOKUP($E567,products!$A:$A,products!D:D,,0)</f>
        <v>2.5</v>
      </c>
      <c r="N567">
        <f>_xlfn.XLOOKUP($E567,products!$A:$A,products!E:E,,0)</f>
        <v>20.584999999999997</v>
      </c>
      <c r="O567">
        <f>_xlfn.XLOOKUP($E567,products!$A:$A,products!G:G,,0)</f>
        <v>1.2350999999999999</v>
      </c>
      <c r="P567">
        <f t="shared" si="8"/>
        <v>82.339999999999989</v>
      </c>
    </row>
    <row r="568" spans="1:16" x14ac:dyDescent="0.35">
      <c r="A568" s="2" t="s">
        <v>3689</v>
      </c>
      <c r="B568" s="2">
        <v>1</v>
      </c>
      <c r="C568" s="5">
        <v>44459</v>
      </c>
      <c r="D568" s="2" t="s">
        <v>3690</v>
      </c>
      <c r="E568" t="s">
        <v>6152</v>
      </c>
      <c r="F568" s="2">
        <v>6</v>
      </c>
      <c r="G568" t="str">
        <f>IF(_xlfn.XLOOKUP($D568,customers!$A:$A,customers!B:B," ",0) = 0, "N/A", _xlfn.XLOOKUP($D568,customers!$A:$A,customers!B:B," ",0))</f>
        <v>Audra Kelston</v>
      </c>
      <c r="H568" t="str">
        <f>IF(_xlfn.XLOOKUP($D568,customers!$A:$A,customers!F:F," ",0) = 0, "N/A", _xlfn.XLOOKUP($D568,customers!$A:$A,customers!F:F," ",0))</f>
        <v>Fort Lauderdale</v>
      </c>
      <c r="I568" t="str">
        <f>IF(_xlfn.XLOOKUP($D568,customers!$A:$A,customers!G:G," ",0) = 0, "N/A", _xlfn.XLOOKUP($D568,customers!$A:$A,customers!G:G," ",0))</f>
        <v>United States</v>
      </c>
      <c r="J568" t="str">
        <f>IF(_xlfn.XLOOKUP($D568,customers!$A:$A,customers!I:I," ",0) = 0, "N/A", _xlfn.XLOOKUP($D568,customers!$A:$A,customers!I:I," ",0))</f>
        <v>Yes</v>
      </c>
      <c r="K568" t="str">
        <f>_xlfn.XLOOKUP($E568,products!$A:$A,products!B:B,,0)</f>
        <v>Ara</v>
      </c>
      <c r="L568" t="str">
        <f>_xlfn.XLOOKUP($E568,products!$A:$A,products!C:C,,0)</f>
        <v>M</v>
      </c>
      <c r="M568">
        <f>_xlfn.XLOOKUP($E568,products!$A:$A,products!D:D,,0)</f>
        <v>0.2</v>
      </c>
      <c r="N568">
        <f>_xlfn.XLOOKUP($E568,products!$A:$A,products!E:E,,0)</f>
        <v>3.375</v>
      </c>
      <c r="O568">
        <f>_xlfn.XLOOKUP($E568,products!$A:$A,products!G:G,,0)</f>
        <v>0.30374999999999996</v>
      </c>
      <c r="P568">
        <f t="shared" si="8"/>
        <v>20.25</v>
      </c>
    </row>
    <row r="569" spans="1:16" x14ac:dyDescent="0.35">
      <c r="A569" s="2" t="s">
        <v>3695</v>
      </c>
      <c r="B569" s="2">
        <v>1</v>
      </c>
      <c r="C569" s="5">
        <v>44318</v>
      </c>
      <c r="D569" s="2" t="s">
        <v>3696</v>
      </c>
      <c r="E569" t="s">
        <v>6142</v>
      </c>
      <c r="F569" s="2">
        <v>6</v>
      </c>
      <c r="G569" t="str">
        <f>IF(_xlfn.XLOOKUP($D569,customers!$A:$A,customers!B:B," ",0) = 0, "N/A", _xlfn.XLOOKUP($D569,customers!$A:$A,customers!B:B," ",0))</f>
        <v>Elvina Angel</v>
      </c>
      <c r="H569" t="str">
        <f>IF(_xlfn.XLOOKUP($D569,customers!$A:$A,customers!F:F," ",0) = 0, "N/A", _xlfn.XLOOKUP($D569,customers!$A:$A,customers!F:F," ",0))</f>
        <v>Tralee</v>
      </c>
      <c r="I569" t="str">
        <f>IF(_xlfn.XLOOKUP($D569,customers!$A:$A,customers!G:G," ",0) = 0, "N/A", _xlfn.XLOOKUP($D569,customers!$A:$A,customers!G:G," ",0))</f>
        <v>Ireland</v>
      </c>
      <c r="J569" t="str">
        <f>IF(_xlfn.XLOOKUP($D569,customers!$A:$A,customers!I:I," ",0) = 0, "N/A", _xlfn.XLOOKUP($D569,customers!$A:$A,customers!I:I," ",0))</f>
        <v>No</v>
      </c>
      <c r="K569" t="str">
        <f>_xlfn.XLOOKUP($E569,products!$A:$A,products!B:B,,0)</f>
        <v>Rob</v>
      </c>
      <c r="L569" t="str">
        <f>_xlfn.XLOOKUP($E569,products!$A:$A,products!C:C,,0)</f>
        <v>L</v>
      </c>
      <c r="M569">
        <f>_xlfn.XLOOKUP($E569,products!$A:$A,products!D:D,,0)</f>
        <v>2.5</v>
      </c>
      <c r="N569">
        <f>_xlfn.XLOOKUP($E569,products!$A:$A,products!E:E,,0)</f>
        <v>27.484999999999996</v>
      </c>
      <c r="O569">
        <f>_xlfn.XLOOKUP($E569,products!$A:$A,products!G:G,,0)</f>
        <v>1.6490999999999998</v>
      </c>
      <c r="P569">
        <f t="shared" si="8"/>
        <v>164.90999999999997</v>
      </c>
    </row>
    <row r="570" spans="1:16" x14ac:dyDescent="0.35">
      <c r="A570" s="2" t="s">
        <v>3700</v>
      </c>
      <c r="B570" s="2">
        <v>1</v>
      </c>
      <c r="C570" s="5">
        <v>44526</v>
      </c>
      <c r="D570" s="2" t="s">
        <v>3701</v>
      </c>
      <c r="E570" t="s">
        <v>6145</v>
      </c>
      <c r="F570" s="2">
        <v>4</v>
      </c>
      <c r="G570" t="str">
        <f>IF(_xlfn.XLOOKUP($D570,customers!$A:$A,customers!B:B," ",0) = 0, "N/A", _xlfn.XLOOKUP($D570,customers!$A:$A,customers!B:B," ",0))</f>
        <v>Claiborne Mottram</v>
      </c>
      <c r="H570" t="str">
        <f>IF(_xlfn.XLOOKUP($D570,customers!$A:$A,customers!F:F," ",0) = 0, "N/A", _xlfn.XLOOKUP($D570,customers!$A:$A,customers!F:F," ",0))</f>
        <v>Austin</v>
      </c>
      <c r="I570" t="str">
        <f>IF(_xlfn.XLOOKUP($D570,customers!$A:$A,customers!G:G," ",0) = 0, "N/A", _xlfn.XLOOKUP($D570,customers!$A:$A,customers!G:G," ",0))</f>
        <v>United States</v>
      </c>
      <c r="J570" t="str">
        <f>IF(_xlfn.XLOOKUP($D570,customers!$A:$A,customers!I:I," ",0) = 0, "N/A", _xlfn.XLOOKUP($D570,customers!$A:$A,customers!I:I," ",0))</f>
        <v>Yes</v>
      </c>
      <c r="K570" t="str">
        <f>_xlfn.XLOOKUP($E570,products!$A:$A,products!B:B,,0)</f>
        <v>Lib</v>
      </c>
      <c r="L570" t="str">
        <f>_xlfn.XLOOKUP($E570,products!$A:$A,products!C:C,,0)</f>
        <v>L</v>
      </c>
      <c r="M570">
        <f>_xlfn.XLOOKUP($E570,products!$A:$A,products!D:D,,0)</f>
        <v>0.2</v>
      </c>
      <c r="N570">
        <f>_xlfn.XLOOKUP($E570,products!$A:$A,products!E:E,,0)</f>
        <v>4.7549999999999999</v>
      </c>
      <c r="O570">
        <f>_xlfn.XLOOKUP($E570,products!$A:$A,products!G:G,,0)</f>
        <v>0.61814999999999998</v>
      </c>
      <c r="P570">
        <f t="shared" si="8"/>
        <v>19.02</v>
      </c>
    </row>
    <row r="571" spans="1:16" x14ac:dyDescent="0.35">
      <c r="A571" s="2" t="s">
        <v>3706</v>
      </c>
      <c r="B571" s="2">
        <v>1</v>
      </c>
      <c r="C571" s="5">
        <v>43879</v>
      </c>
      <c r="D571" s="2" t="s">
        <v>3752</v>
      </c>
      <c r="E571" t="s">
        <v>6168</v>
      </c>
      <c r="F571" s="2">
        <v>6</v>
      </c>
      <c r="G571" t="str">
        <f>IF(_xlfn.XLOOKUP($D571,customers!$A:$A,customers!B:B," ",0) = 0, "N/A", _xlfn.XLOOKUP($D571,customers!$A:$A,customers!B:B," ",0))</f>
        <v>Don Flintiff</v>
      </c>
      <c r="H571" t="str">
        <f>IF(_xlfn.XLOOKUP($D571,customers!$A:$A,customers!F:F," ",0) = 0, "N/A", _xlfn.XLOOKUP($D571,customers!$A:$A,customers!F:F," ",0))</f>
        <v>London</v>
      </c>
      <c r="I571" t="str">
        <f>IF(_xlfn.XLOOKUP($D571,customers!$A:$A,customers!G:G," ",0) = 0, "N/A", _xlfn.XLOOKUP($D571,customers!$A:$A,customers!G:G," ",0))</f>
        <v>United Kingdom</v>
      </c>
      <c r="J571" t="str">
        <f>IF(_xlfn.XLOOKUP($D571,customers!$A:$A,customers!I:I," ",0) = 0, "N/A", _xlfn.XLOOKUP($D571,customers!$A:$A,customers!I:I," ",0))</f>
        <v>No</v>
      </c>
      <c r="K571" t="str">
        <f>_xlfn.XLOOKUP($E571,products!$A:$A,products!B:B,,0)</f>
        <v>Ara</v>
      </c>
      <c r="L571" t="str">
        <f>_xlfn.XLOOKUP($E571,products!$A:$A,products!C:C,,0)</f>
        <v>D</v>
      </c>
      <c r="M571">
        <f>_xlfn.XLOOKUP($E571,products!$A:$A,products!D:D,,0)</f>
        <v>2.5</v>
      </c>
      <c r="N571">
        <f>_xlfn.XLOOKUP($E571,products!$A:$A,products!E:E,,0)</f>
        <v>22.884999999999998</v>
      </c>
      <c r="O571">
        <f>_xlfn.XLOOKUP($E571,products!$A:$A,products!G:G,,0)</f>
        <v>2.0596499999999995</v>
      </c>
      <c r="P571">
        <f t="shared" si="8"/>
        <v>137.31</v>
      </c>
    </row>
    <row r="572" spans="1:16" x14ac:dyDescent="0.35">
      <c r="A572" s="2" t="s">
        <v>3712</v>
      </c>
      <c r="B572" s="2">
        <v>1</v>
      </c>
      <c r="C572" s="5">
        <v>43928</v>
      </c>
      <c r="D572" s="2" t="s">
        <v>3713</v>
      </c>
      <c r="E572" t="s">
        <v>6157</v>
      </c>
      <c r="F572" s="2">
        <v>4</v>
      </c>
      <c r="G572" t="str">
        <f>IF(_xlfn.XLOOKUP($D572,customers!$A:$A,customers!B:B," ",0) = 0, "N/A", _xlfn.XLOOKUP($D572,customers!$A:$A,customers!B:B," ",0))</f>
        <v>Donalt Sangwin</v>
      </c>
      <c r="H572" t="str">
        <f>IF(_xlfn.XLOOKUP($D572,customers!$A:$A,customers!F:F," ",0) = 0, "N/A", _xlfn.XLOOKUP($D572,customers!$A:$A,customers!F:F," ",0))</f>
        <v>Hyattsville</v>
      </c>
      <c r="I572" t="str">
        <f>IF(_xlfn.XLOOKUP($D572,customers!$A:$A,customers!G:G," ",0) = 0, "N/A", _xlfn.XLOOKUP($D572,customers!$A:$A,customers!G:G," ",0))</f>
        <v>United States</v>
      </c>
      <c r="J572" t="str">
        <f>IF(_xlfn.XLOOKUP($D572,customers!$A:$A,customers!I:I," ",0) = 0, "N/A", _xlfn.XLOOKUP($D572,customers!$A:$A,customers!I:I," ",0))</f>
        <v>No</v>
      </c>
      <c r="K572" t="str">
        <f>_xlfn.XLOOKUP($E572,products!$A:$A,products!B:B,,0)</f>
        <v>Ara</v>
      </c>
      <c r="L572" t="str">
        <f>_xlfn.XLOOKUP($E572,products!$A:$A,products!C:C,,0)</f>
        <v>M</v>
      </c>
      <c r="M572">
        <f>_xlfn.XLOOKUP($E572,products!$A:$A,products!D:D,,0)</f>
        <v>0.5</v>
      </c>
      <c r="N572">
        <f>_xlfn.XLOOKUP($E572,products!$A:$A,products!E:E,,0)</f>
        <v>6.75</v>
      </c>
      <c r="O572">
        <f>_xlfn.XLOOKUP($E572,products!$A:$A,products!G:G,,0)</f>
        <v>0.60749999999999993</v>
      </c>
      <c r="P572">
        <f t="shared" si="8"/>
        <v>27</v>
      </c>
    </row>
    <row r="573" spans="1:16" x14ac:dyDescent="0.35">
      <c r="A573" s="2" t="s">
        <v>3718</v>
      </c>
      <c r="B573" s="2">
        <v>1</v>
      </c>
      <c r="C573" s="5">
        <v>44592</v>
      </c>
      <c r="D573" s="2" t="s">
        <v>3719</v>
      </c>
      <c r="E573" t="s">
        <v>6176</v>
      </c>
      <c r="F573" s="2">
        <v>4</v>
      </c>
      <c r="G573" t="str">
        <f>IF(_xlfn.XLOOKUP($D573,customers!$A:$A,customers!B:B," ",0) = 0, "N/A", _xlfn.XLOOKUP($D573,customers!$A:$A,customers!B:B," ",0))</f>
        <v>Elizabet Aizikowitz</v>
      </c>
      <c r="H573" t="str">
        <f>IF(_xlfn.XLOOKUP($D573,customers!$A:$A,customers!F:F," ",0) = 0, "N/A", _xlfn.XLOOKUP($D573,customers!$A:$A,customers!F:F," ",0))</f>
        <v>Ashley</v>
      </c>
      <c r="I573" t="str">
        <f>IF(_xlfn.XLOOKUP($D573,customers!$A:$A,customers!G:G," ",0) = 0, "N/A", _xlfn.XLOOKUP($D573,customers!$A:$A,customers!G:G," ",0))</f>
        <v>United Kingdom</v>
      </c>
      <c r="J573" t="str">
        <f>IF(_xlfn.XLOOKUP($D573,customers!$A:$A,customers!I:I," ",0) = 0, "N/A", _xlfn.XLOOKUP($D573,customers!$A:$A,customers!I:I," ",0))</f>
        <v>No</v>
      </c>
      <c r="K573" t="str">
        <f>_xlfn.XLOOKUP($E573,products!$A:$A,products!B:B,,0)</f>
        <v>Exc</v>
      </c>
      <c r="L573" t="str">
        <f>_xlfn.XLOOKUP($E573,products!$A:$A,products!C:C,,0)</f>
        <v>L</v>
      </c>
      <c r="M573">
        <f>_xlfn.XLOOKUP($E573,products!$A:$A,products!D:D,,0)</f>
        <v>0.5</v>
      </c>
      <c r="N573">
        <f>_xlfn.XLOOKUP($E573,products!$A:$A,products!E:E,,0)</f>
        <v>8.91</v>
      </c>
      <c r="O573">
        <f>_xlfn.XLOOKUP($E573,products!$A:$A,products!G:G,,0)</f>
        <v>0.98009999999999997</v>
      </c>
      <c r="P573">
        <f t="shared" si="8"/>
        <v>35.64</v>
      </c>
    </row>
    <row r="574" spans="1:16" x14ac:dyDescent="0.35">
      <c r="A574" s="2" t="s">
        <v>3724</v>
      </c>
      <c r="B574" s="2">
        <v>1</v>
      </c>
      <c r="C574" s="5">
        <v>43515</v>
      </c>
      <c r="D574" s="2" t="s">
        <v>3725</v>
      </c>
      <c r="E574" t="s">
        <v>6154</v>
      </c>
      <c r="F574" s="2">
        <v>2</v>
      </c>
      <c r="G574" t="str">
        <f>IF(_xlfn.XLOOKUP($D574,customers!$A:$A,customers!B:B," ",0) = 0, "N/A", _xlfn.XLOOKUP($D574,customers!$A:$A,customers!B:B," ",0))</f>
        <v>Herbie Peppard</v>
      </c>
      <c r="H574" t="str">
        <f>IF(_xlfn.XLOOKUP($D574,customers!$A:$A,customers!F:F," ",0) = 0, "N/A", _xlfn.XLOOKUP($D574,customers!$A:$A,customers!F:F," ",0))</f>
        <v>Pasadena</v>
      </c>
      <c r="I574" t="str">
        <f>IF(_xlfn.XLOOKUP($D574,customers!$A:$A,customers!G:G," ",0) = 0, "N/A", _xlfn.XLOOKUP($D574,customers!$A:$A,customers!G:G," ",0))</f>
        <v>United States</v>
      </c>
      <c r="J574" t="str">
        <f>IF(_xlfn.XLOOKUP($D574,customers!$A:$A,customers!I:I," ",0) = 0, "N/A", _xlfn.XLOOKUP($D574,customers!$A:$A,customers!I:I," ",0))</f>
        <v>Yes</v>
      </c>
      <c r="K574" t="str">
        <f>_xlfn.XLOOKUP($E574,products!$A:$A,products!B:B,,0)</f>
        <v>Ara</v>
      </c>
      <c r="L574" t="str">
        <f>_xlfn.XLOOKUP($E574,products!$A:$A,products!C:C,,0)</f>
        <v>D</v>
      </c>
      <c r="M574">
        <f>_xlfn.XLOOKUP($E574,products!$A:$A,products!D:D,,0)</f>
        <v>0.2</v>
      </c>
      <c r="N574">
        <f>_xlfn.XLOOKUP($E574,products!$A:$A,products!E:E,,0)</f>
        <v>2.9849999999999999</v>
      </c>
      <c r="O574">
        <f>_xlfn.XLOOKUP($E574,products!$A:$A,products!G:G,,0)</f>
        <v>0.26865</v>
      </c>
      <c r="P574">
        <f t="shared" si="8"/>
        <v>5.97</v>
      </c>
    </row>
    <row r="575" spans="1:16" x14ac:dyDescent="0.35">
      <c r="A575" s="2" t="s">
        <v>3728</v>
      </c>
      <c r="B575" s="2">
        <v>1</v>
      </c>
      <c r="C575" s="5">
        <v>43781</v>
      </c>
      <c r="D575" s="2" t="s">
        <v>3729</v>
      </c>
      <c r="E575" t="s">
        <v>6155</v>
      </c>
      <c r="F575" s="2">
        <v>6</v>
      </c>
      <c r="G575" t="str">
        <f>IF(_xlfn.XLOOKUP($D575,customers!$A:$A,customers!B:B," ",0) = 0, "N/A", _xlfn.XLOOKUP($D575,customers!$A:$A,customers!B:B," ",0))</f>
        <v>Cornie Venour</v>
      </c>
      <c r="H575" t="str">
        <f>IF(_xlfn.XLOOKUP($D575,customers!$A:$A,customers!F:F," ",0) = 0, "N/A", _xlfn.XLOOKUP($D575,customers!$A:$A,customers!F:F," ",0))</f>
        <v>Shreveport</v>
      </c>
      <c r="I575" t="str">
        <f>IF(_xlfn.XLOOKUP($D575,customers!$A:$A,customers!G:G," ",0) = 0, "N/A", _xlfn.XLOOKUP($D575,customers!$A:$A,customers!G:G," ",0))</f>
        <v>United States</v>
      </c>
      <c r="J575" t="str">
        <f>IF(_xlfn.XLOOKUP($D575,customers!$A:$A,customers!I:I," ",0) = 0, "N/A", _xlfn.XLOOKUP($D575,customers!$A:$A,customers!I:I," ",0))</f>
        <v>No</v>
      </c>
      <c r="K575" t="str">
        <f>_xlfn.XLOOKUP($E575,products!$A:$A,products!B:B,,0)</f>
        <v>Ara</v>
      </c>
      <c r="L575" t="str">
        <f>_xlfn.XLOOKUP($E575,products!$A:$A,products!C:C,,0)</f>
        <v>M</v>
      </c>
      <c r="M575">
        <f>_xlfn.XLOOKUP($E575,products!$A:$A,products!D:D,,0)</f>
        <v>1</v>
      </c>
      <c r="N575">
        <f>_xlfn.XLOOKUP($E575,products!$A:$A,products!E:E,,0)</f>
        <v>11.25</v>
      </c>
      <c r="O575">
        <f>_xlfn.XLOOKUP($E575,products!$A:$A,products!G:G,,0)</f>
        <v>1.0125</v>
      </c>
      <c r="P575">
        <f t="shared" si="8"/>
        <v>67.5</v>
      </c>
    </row>
    <row r="576" spans="1:16" x14ac:dyDescent="0.35">
      <c r="A576" s="2" t="s">
        <v>3734</v>
      </c>
      <c r="B576" s="2">
        <v>1</v>
      </c>
      <c r="C576" s="5">
        <v>44697</v>
      </c>
      <c r="D576" s="2" t="s">
        <v>3735</v>
      </c>
      <c r="E576" t="s">
        <v>6178</v>
      </c>
      <c r="F576" s="2">
        <v>6</v>
      </c>
      <c r="G576" t="str">
        <f>IF(_xlfn.XLOOKUP($D576,customers!$A:$A,customers!B:B," ",0) = 0, "N/A", _xlfn.XLOOKUP($D576,customers!$A:$A,customers!B:B," ",0))</f>
        <v>Maggy Harby</v>
      </c>
      <c r="H576" t="str">
        <f>IF(_xlfn.XLOOKUP($D576,customers!$A:$A,customers!F:F," ",0) = 0, "N/A", _xlfn.XLOOKUP($D576,customers!$A:$A,customers!F:F," ",0))</f>
        <v>Pensacola</v>
      </c>
      <c r="I576" t="str">
        <f>IF(_xlfn.XLOOKUP($D576,customers!$A:$A,customers!G:G," ",0) = 0, "N/A", _xlfn.XLOOKUP($D576,customers!$A:$A,customers!G:G," ",0))</f>
        <v>United States</v>
      </c>
      <c r="J576" t="str">
        <f>IF(_xlfn.XLOOKUP($D576,customers!$A:$A,customers!I:I," ",0) = 0, "N/A", _xlfn.XLOOKUP($D576,customers!$A:$A,customers!I:I," ",0))</f>
        <v>Yes</v>
      </c>
      <c r="K576" t="str">
        <f>_xlfn.XLOOKUP($E576,products!$A:$A,products!B:B,,0)</f>
        <v>Rob</v>
      </c>
      <c r="L576" t="str">
        <f>_xlfn.XLOOKUP($E576,products!$A:$A,products!C:C,,0)</f>
        <v>L</v>
      </c>
      <c r="M576">
        <f>_xlfn.XLOOKUP($E576,products!$A:$A,products!D:D,,0)</f>
        <v>0.2</v>
      </c>
      <c r="N576">
        <f>_xlfn.XLOOKUP($E576,products!$A:$A,products!E:E,,0)</f>
        <v>3.5849999999999995</v>
      </c>
      <c r="O576">
        <f>_xlfn.XLOOKUP($E576,products!$A:$A,products!G:G,,0)</f>
        <v>0.21509999999999996</v>
      </c>
      <c r="P576">
        <f t="shared" si="8"/>
        <v>21.509999999999998</v>
      </c>
    </row>
    <row r="577" spans="1:16" x14ac:dyDescent="0.35">
      <c r="A577" s="2" t="s">
        <v>3739</v>
      </c>
      <c r="B577" s="2">
        <v>1</v>
      </c>
      <c r="C577" s="5">
        <v>44239</v>
      </c>
      <c r="D577" s="2" t="s">
        <v>3740</v>
      </c>
      <c r="E577" t="s">
        <v>6181</v>
      </c>
      <c r="F577" s="2">
        <v>2</v>
      </c>
      <c r="G577" t="str">
        <f>IF(_xlfn.XLOOKUP($D577,customers!$A:$A,customers!B:B," ",0) = 0, "N/A", _xlfn.XLOOKUP($D577,customers!$A:$A,customers!B:B," ",0))</f>
        <v>Reggie Thickpenny</v>
      </c>
      <c r="H577" t="str">
        <f>IF(_xlfn.XLOOKUP($D577,customers!$A:$A,customers!F:F," ",0) = 0, "N/A", _xlfn.XLOOKUP($D577,customers!$A:$A,customers!F:F," ",0))</f>
        <v>Los Angeles</v>
      </c>
      <c r="I577" t="str">
        <f>IF(_xlfn.XLOOKUP($D577,customers!$A:$A,customers!G:G," ",0) = 0, "N/A", _xlfn.XLOOKUP($D577,customers!$A:$A,customers!G:G," ",0))</f>
        <v>United States</v>
      </c>
      <c r="J577" t="str">
        <f>IF(_xlfn.XLOOKUP($D577,customers!$A:$A,customers!I:I," ",0) = 0, "N/A", _xlfn.XLOOKUP($D577,customers!$A:$A,customers!I:I," ",0))</f>
        <v>No</v>
      </c>
      <c r="K577" t="str">
        <f>_xlfn.XLOOKUP($E577,products!$A:$A,products!B:B,,0)</f>
        <v>Lib</v>
      </c>
      <c r="L577" t="str">
        <f>_xlfn.XLOOKUP($E577,products!$A:$A,products!C:C,,0)</f>
        <v>M</v>
      </c>
      <c r="M577">
        <f>_xlfn.XLOOKUP($E577,products!$A:$A,products!D:D,,0)</f>
        <v>2.5</v>
      </c>
      <c r="N577">
        <f>_xlfn.XLOOKUP($E577,products!$A:$A,products!E:E,,0)</f>
        <v>33.464999999999996</v>
      </c>
      <c r="O577">
        <f>_xlfn.XLOOKUP($E577,products!$A:$A,products!G:G,,0)</f>
        <v>4.3504499999999995</v>
      </c>
      <c r="P577">
        <f t="shared" si="8"/>
        <v>66.929999999999993</v>
      </c>
    </row>
    <row r="578" spans="1:16" x14ac:dyDescent="0.35">
      <c r="A578" s="2" t="s">
        <v>3745</v>
      </c>
      <c r="B578" s="2">
        <v>1</v>
      </c>
      <c r="C578" s="5">
        <v>44290</v>
      </c>
      <c r="D578" s="2" t="s">
        <v>3746</v>
      </c>
      <c r="E578" t="s">
        <v>6154</v>
      </c>
      <c r="F578" s="2">
        <v>6</v>
      </c>
      <c r="G578" t="str">
        <f>IF(_xlfn.XLOOKUP($D578,customers!$A:$A,customers!B:B," ",0) = 0, "N/A", _xlfn.XLOOKUP($D578,customers!$A:$A,customers!B:B," ",0))</f>
        <v>Phyllys Ormerod</v>
      </c>
      <c r="H578" t="str">
        <f>IF(_xlfn.XLOOKUP($D578,customers!$A:$A,customers!F:F," ",0) = 0, "N/A", _xlfn.XLOOKUP($D578,customers!$A:$A,customers!F:F," ",0))</f>
        <v>Durham</v>
      </c>
      <c r="I578" t="str">
        <f>IF(_xlfn.XLOOKUP($D578,customers!$A:$A,customers!G:G," ",0) = 0, "N/A", _xlfn.XLOOKUP($D578,customers!$A:$A,customers!G:G," ",0))</f>
        <v>United States</v>
      </c>
      <c r="J578" t="str">
        <f>IF(_xlfn.XLOOKUP($D578,customers!$A:$A,customers!I:I," ",0) = 0, "N/A", _xlfn.XLOOKUP($D578,customers!$A:$A,customers!I:I," ",0))</f>
        <v>No</v>
      </c>
      <c r="K578" t="str">
        <f>_xlfn.XLOOKUP($E578,products!$A:$A,products!B:B,,0)</f>
        <v>Ara</v>
      </c>
      <c r="L578" t="str">
        <f>_xlfn.XLOOKUP($E578,products!$A:$A,products!C:C,,0)</f>
        <v>D</v>
      </c>
      <c r="M578">
        <f>_xlfn.XLOOKUP($E578,products!$A:$A,products!D:D,,0)</f>
        <v>0.2</v>
      </c>
      <c r="N578">
        <f>_xlfn.XLOOKUP($E578,products!$A:$A,products!E:E,,0)</f>
        <v>2.9849999999999999</v>
      </c>
      <c r="O578">
        <f>_xlfn.XLOOKUP($E578,products!$A:$A,products!G:G,,0)</f>
        <v>0.26865</v>
      </c>
      <c r="P578">
        <f t="shared" ref="P578:P641" si="9">N578*F578</f>
        <v>17.91</v>
      </c>
    </row>
    <row r="579" spans="1:16" x14ac:dyDescent="0.35">
      <c r="A579" s="2" t="s">
        <v>3751</v>
      </c>
      <c r="B579" s="2">
        <v>1</v>
      </c>
      <c r="C579" s="5">
        <v>44410</v>
      </c>
      <c r="D579" s="2" t="s">
        <v>3752</v>
      </c>
      <c r="E579" t="s">
        <v>6162</v>
      </c>
      <c r="F579" s="2">
        <v>4</v>
      </c>
      <c r="G579" t="str">
        <f>IF(_xlfn.XLOOKUP($D579,customers!$A:$A,customers!B:B," ",0) = 0, "N/A", _xlfn.XLOOKUP($D579,customers!$A:$A,customers!B:B," ",0))</f>
        <v>Don Flintiff</v>
      </c>
      <c r="H579" t="str">
        <f>IF(_xlfn.XLOOKUP($D579,customers!$A:$A,customers!F:F," ",0) = 0, "N/A", _xlfn.XLOOKUP($D579,customers!$A:$A,customers!F:F," ",0))</f>
        <v>London</v>
      </c>
      <c r="I579" t="str">
        <f>IF(_xlfn.XLOOKUP($D579,customers!$A:$A,customers!G:G," ",0) = 0, "N/A", _xlfn.XLOOKUP($D579,customers!$A:$A,customers!G:G," ",0))</f>
        <v>United Kingdom</v>
      </c>
      <c r="J579" t="str">
        <f>IF(_xlfn.XLOOKUP($D579,customers!$A:$A,customers!I:I," ",0) = 0, "N/A", _xlfn.XLOOKUP($D579,customers!$A:$A,customers!I:I," ",0))</f>
        <v>No</v>
      </c>
      <c r="K579" t="str">
        <f>_xlfn.XLOOKUP($E579,products!$A:$A,products!B:B,,0)</f>
        <v>Lib</v>
      </c>
      <c r="L579" t="str">
        <f>_xlfn.XLOOKUP($E579,products!$A:$A,products!C:C,,0)</f>
        <v>M</v>
      </c>
      <c r="M579">
        <f>_xlfn.XLOOKUP($E579,products!$A:$A,products!D:D,,0)</f>
        <v>1</v>
      </c>
      <c r="N579">
        <f>_xlfn.XLOOKUP($E579,products!$A:$A,products!E:E,,0)</f>
        <v>14.55</v>
      </c>
      <c r="O579">
        <f>_xlfn.XLOOKUP($E579,products!$A:$A,products!G:G,,0)</f>
        <v>1.8915000000000002</v>
      </c>
      <c r="P579">
        <f t="shared" si="9"/>
        <v>58.2</v>
      </c>
    </row>
    <row r="580" spans="1:16" x14ac:dyDescent="0.35">
      <c r="A580" s="2" t="s">
        <v>3756</v>
      </c>
      <c r="B580" s="2">
        <v>1</v>
      </c>
      <c r="C580" s="5">
        <v>44720</v>
      </c>
      <c r="D580" s="2" t="s">
        <v>3757</v>
      </c>
      <c r="E580" t="s">
        <v>6184</v>
      </c>
      <c r="F580" s="2">
        <v>3</v>
      </c>
      <c r="G580" t="str">
        <f>IF(_xlfn.XLOOKUP($D580,customers!$A:$A,customers!B:B," ",0) = 0, "N/A", _xlfn.XLOOKUP($D580,customers!$A:$A,customers!B:B," ",0))</f>
        <v>Tymon Zanetti</v>
      </c>
      <c r="H580" t="str">
        <f>IF(_xlfn.XLOOKUP($D580,customers!$A:$A,customers!F:F," ",0) = 0, "N/A", _xlfn.XLOOKUP($D580,customers!$A:$A,customers!F:F," ",0))</f>
        <v>Loughrea</v>
      </c>
      <c r="I580" t="str">
        <f>IF(_xlfn.XLOOKUP($D580,customers!$A:$A,customers!G:G," ",0) = 0, "N/A", _xlfn.XLOOKUP($D580,customers!$A:$A,customers!G:G," ",0))</f>
        <v>Ireland</v>
      </c>
      <c r="J580" t="str">
        <f>IF(_xlfn.XLOOKUP($D580,customers!$A:$A,customers!I:I," ",0) = 0, "N/A", _xlfn.XLOOKUP($D580,customers!$A:$A,customers!I:I," ",0))</f>
        <v>No</v>
      </c>
      <c r="K580" t="str">
        <f>_xlfn.XLOOKUP($E580,products!$A:$A,products!B:B,,0)</f>
        <v>Exc</v>
      </c>
      <c r="L580" t="str">
        <f>_xlfn.XLOOKUP($E580,products!$A:$A,products!C:C,,0)</f>
        <v>L</v>
      </c>
      <c r="M580">
        <f>_xlfn.XLOOKUP($E580,products!$A:$A,products!D:D,,0)</f>
        <v>0.2</v>
      </c>
      <c r="N580">
        <f>_xlfn.XLOOKUP($E580,products!$A:$A,products!E:E,,0)</f>
        <v>4.4550000000000001</v>
      </c>
      <c r="O580">
        <f>_xlfn.XLOOKUP($E580,products!$A:$A,products!G:G,,0)</f>
        <v>0.49004999999999999</v>
      </c>
      <c r="P580">
        <f t="shared" si="9"/>
        <v>13.365</v>
      </c>
    </row>
    <row r="581" spans="1:16" x14ac:dyDescent="0.35">
      <c r="A581" s="2" t="s">
        <v>3756</v>
      </c>
      <c r="B581" s="2">
        <v>1</v>
      </c>
      <c r="C581" s="5">
        <v>44720</v>
      </c>
      <c r="D581" s="2" t="s">
        <v>3757</v>
      </c>
      <c r="E581" t="s">
        <v>6157</v>
      </c>
      <c r="F581" s="2">
        <v>5</v>
      </c>
      <c r="G581" t="str">
        <f>IF(_xlfn.XLOOKUP($D581,customers!$A:$A,customers!B:B," ",0) = 0, "N/A", _xlfn.XLOOKUP($D581,customers!$A:$A,customers!B:B," ",0))</f>
        <v>Tymon Zanetti</v>
      </c>
      <c r="H581" t="str">
        <f>IF(_xlfn.XLOOKUP($D581,customers!$A:$A,customers!F:F," ",0) = 0, "N/A", _xlfn.XLOOKUP($D581,customers!$A:$A,customers!F:F," ",0))</f>
        <v>Loughrea</v>
      </c>
      <c r="I581" t="str">
        <f>IF(_xlfn.XLOOKUP($D581,customers!$A:$A,customers!G:G," ",0) = 0, "N/A", _xlfn.XLOOKUP($D581,customers!$A:$A,customers!G:G," ",0))</f>
        <v>Ireland</v>
      </c>
      <c r="J581" t="str">
        <f>IF(_xlfn.XLOOKUP($D581,customers!$A:$A,customers!I:I," ",0) = 0, "N/A", _xlfn.XLOOKUP($D581,customers!$A:$A,customers!I:I," ",0))</f>
        <v>No</v>
      </c>
      <c r="K581" t="str">
        <f>_xlfn.XLOOKUP($E581,products!$A:$A,products!B:B,,0)</f>
        <v>Ara</v>
      </c>
      <c r="L581" t="str">
        <f>_xlfn.XLOOKUP($E581,products!$A:$A,products!C:C,,0)</f>
        <v>M</v>
      </c>
      <c r="M581">
        <f>_xlfn.XLOOKUP($E581,products!$A:$A,products!D:D,,0)</f>
        <v>0.5</v>
      </c>
      <c r="N581">
        <f>_xlfn.XLOOKUP($E581,products!$A:$A,products!E:E,,0)</f>
        <v>6.75</v>
      </c>
      <c r="O581">
        <f>_xlfn.XLOOKUP($E581,products!$A:$A,products!G:G,,0)</f>
        <v>0.60749999999999993</v>
      </c>
      <c r="P581">
        <f t="shared" si="9"/>
        <v>33.75</v>
      </c>
    </row>
    <row r="582" spans="1:16" x14ac:dyDescent="0.35">
      <c r="A582" s="2" t="s">
        <v>3767</v>
      </c>
      <c r="B582" s="2">
        <v>1</v>
      </c>
      <c r="C582" s="5">
        <v>43965</v>
      </c>
      <c r="D582" s="2" t="s">
        <v>3768</v>
      </c>
      <c r="E582" t="s">
        <v>6171</v>
      </c>
      <c r="F582" s="2">
        <v>3</v>
      </c>
      <c r="G582" t="str">
        <f>IF(_xlfn.XLOOKUP($D582,customers!$A:$A,customers!B:B," ",0) = 0, "N/A", _xlfn.XLOOKUP($D582,customers!$A:$A,customers!B:B," ",0))</f>
        <v>Reinaldos Kirtley</v>
      </c>
      <c r="H582" t="str">
        <f>IF(_xlfn.XLOOKUP($D582,customers!$A:$A,customers!F:F," ",0) = 0, "N/A", _xlfn.XLOOKUP($D582,customers!$A:$A,customers!F:F," ",0))</f>
        <v>Whittier</v>
      </c>
      <c r="I582" t="str">
        <f>IF(_xlfn.XLOOKUP($D582,customers!$A:$A,customers!G:G," ",0) = 0, "N/A", _xlfn.XLOOKUP($D582,customers!$A:$A,customers!G:G," ",0))</f>
        <v>United States</v>
      </c>
      <c r="J582" t="str">
        <f>IF(_xlfn.XLOOKUP($D582,customers!$A:$A,customers!I:I," ",0) = 0, "N/A", _xlfn.XLOOKUP($D582,customers!$A:$A,customers!I:I," ",0))</f>
        <v>Yes</v>
      </c>
      <c r="K582" t="str">
        <f>_xlfn.XLOOKUP($E582,products!$A:$A,products!B:B,,0)</f>
        <v>Exc</v>
      </c>
      <c r="L582" t="str">
        <f>_xlfn.XLOOKUP($E582,products!$A:$A,products!C:C,,0)</f>
        <v>L</v>
      </c>
      <c r="M582">
        <f>_xlfn.XLOOKUP($E582,products!$A:$A,products!D:D,,0)</f>
        <v>1</v>
      </c>
      <c r="N582">
        <f>_xlfn.XLOOKUP($E582,products!$A:$A,products!E:E,,0)</f>
        <v>14.85</v>
      </c>
      <c r="O582">
        <f>_xlfn.XLOOKUP($E582,products!$A:$A,products!G:G,,0)</f>
        <v>1.6335</v>
      </c>
      <c r="P582">
        <f t="shared" si="9"/>
        <v>44.55</v>
      </c>
    </row>
    <row r="583" spans="1:16" x14ac:dyDescent="0.35">
      <c r="A583" s="2" t="s">
        <v>3773</v>
      </c>
      <c r="B583" s="2">
        <v>1</v>
      </c>
      <c r="C583" s="5">
        <v>44190</v>
      </c>
      <c r="D583" s="2" t="s">
        <v>3774</v>
      </c>
      <c r="E583" t="s">
        <v>6176</v>
      </c>
      <c r="F583" s="2">
        <v>5</v>
      </c>
      <c r="G583" t="str">
        <f>IF(_xlfn.XLOOKUP($D583,customers!$A:$A,customers!B:B," ",0) = 0, "N/A", _xlfn.XLOOKUP($D583,customers!$A:$A,customers!B:B," ",0))</f>
        <v>Carney Clemencet</v>
      </c>
      <c r="H583" t="str">
        <f>IF(_xlfn.XLOOKUP($D583,customers!$A:$A,customers!F:F," ",0) = 0, "N/A", _xlfn.XLOOKUP($D583,customers!$A:$A,customers!F:F," ",0))</f>
        <v>Birmingham</v>
      </c>
      <c r="I583" t="str">
        <f>IF(_xlfn.XLOOKUP($D583,customers!$A:$A,customers!G:G," ",0) = 0, "N/A", _xlfn.XLOOKUP($D583,customers!$A:$A,customers!G:G," ",0))</f>
        <v>United Kingdom</v>
      </c>
      <c r="J583" t="str">
        <f>IF(_xlfn.XLOOKUP($D583,customers!$A:$A,customers!I:I," ",0) = 0, "N/A", _xlfn.XLOOKUP($D583,customers!$A:$A,customers!I:I," ",0))</f>
        <v>Yes</v>
      </c>
      <c r="K583" t="str">
        <f>_xlfn.XLOOKUP($E583,products!$A:$A,products!B:B,,0)</f>
        <v>Exc</v>
      </c>
      <c r="L583" t="str">
        <f>_xlfn.XLOOKUP($E583,products!$A:$A,products!C:C,,0)</f>
        <v>L</v>
      </c>
      <c r="M583">
        <f>_xlfn.XLOOKUP($E583,products!$A:$A,products!D:D,,0)</f>
        <v>0.5</v>
      </c>
      <c r="N583">
        <f>_xlfn.XLOOKUP($E583,products!$A:$A,products!E:E,,0)</f>
        <v>8.91</v>
      </c>
      <c r="O583">
        <f>_xlfn.XLOOKUP($E583,products!$A:$A,products!G:G,,0)</f>
        <v>0.98009999999999997</v>
      </c>
      <c r="P583">
        <f t="shared" si="9"/>
        <v>44.55</v>
      </c>
    </row>
    <row r="584" spans="1:16" x14ac:dyDescent="0.35">
      <c r="A584" s="2" t="s">
        <v>3778</v>
      </c>
      <c r="B584" s="2">
        <v>1</v>
      </c>
      <c r="C584" s="5">
        <v>44382</v>
      </c>
      <c r="D584" s="2" t="s">
        <v>3779</v>
      </c>
      <c r="E584" t="s">
        <v>6183</v>
      </c>
      <c r="F584" s="2">
        <v>5</v>
      </c>
      <c r="G584" t="str">
        <f>IF(_xlfn.XLOOKUP($D584,customers!$A:$A,customers!B:B," ",0) = 0, "N/A", _xlfn.XLOOKUP($D584,customers!$A:$A,customers!B:B," ",0))</f>
        <v>Russell Donet</v>
      </c>
      <c r="H584" t="str">
        <f>IF(_xlfn.XLOOKUP($D584,customers!$A:$A,customers!F:F," ",0) = 0, "N/A", _xlfn.XLOOKUP($D584,customers!$A:$A,customers!F:F," ",0))</f>
        <v>Richmond</v>
      </c>
      <c r="I584" t="str">
        <f>IF(_xlfn.XLOOKUP($D584,customers!$A:$A,customers!G:G," ",0) = 0, "N/A", _xlfn.XLOOKUP($D584,customers!$A:$A,customers!G:G," ",0))</f>
        <v>United States</v>
      </c>
      <c r="J584" t="str">
        <f>IF(_xlfn.XLOOKUP($D584,customers!$A:$A,customers!I:I," ",0) = 0, "N/A", _xlfn.XLOOKUP($D584,customers!$A:$A,customers!I:I," ",0))</f>
        <v>No</v>
      </c>
      <c r="K584" t="str">
        <f>_xlfn.XLOOKUP($E584,products!$A:$A,products!B:B,,0)</f>
        <v>Exc</v>
      </c>
      <c r="L584" t="str">
        <f>_xlfn.XLOOKUP($E584,products!$A:$A,products!C:C,,0)</f>
        <v>D</v>
      </c>
      <c r="M584">
        <f>_xlfn.XLOOKUP($E584,products!$A:$A,products!D:D,,0)</f>
        <v>1</v>
      </c>
      <c r="N584">
        <f>_xlfn.XLOOKUP($E584,products!$A:$A,products!E:E,,0)</f>
        <v>12.15</v>
      </c>
      <c r="O584">
        <f>_xlfn.XLOOKUP($E584,products!$A:$A,products!G:G,,0)</f>
        <v>1.3365</v>
      </c>
      <c r="P584">
        <f t="shared" si="9"/>
        <v>60.75</v>
      </c>
    </row>
    <row r="585" spans="1:16" x14ac:dyDescent="0.35">
      <c r="A585" s="2" t="s">
        <v>3784</v>
      </c>
      <c r="B585" s="2">
        <v>1</v>
      </c>
      <c r="C585" s="5">
        <v>43538</v>
      </c>
      <c r="D585" s="2" t="s">
        <v>3785</v>
      </c>
      <c r="E585" t="s">
        <v>6178</v>
      </c>
      <c r="F585" s="2">
        <v>1</v>
      </c>
      <c r="G585" t="str">
        <f>IF(_xlfn.XLOOKUP($D585,customers!$A:$A,customers!B:B," ",0) = 0, "N/A", _xlfn.XLOOKUP($D585,customers!$A:$A,customers!B:B," ",0))</f>
        <v>Sidney Gawen</v>
      </c>
      <c r="H585" t="str">
        <f>IF(_xlfn.XLOOKUP($D585,customers!$A:$A,customers!F:F," ",0) = 0, "N/A", _xlfn.XLOOKUP($D585,customers!$A:$A,customers!F:F," ",0))</f>
        <v>Sterling</v>
      </c>
      <c r="I585" t="str">
        <f>IF(_xlfn.XLOOKUP($D585,customers!$A:$A,customers!G:G," ",0) = 0, "N/A", _xlfn.XLOOKUP($D585,customers!$A:$A,customers!G:G," ",0))</f>
        <v>United States</v>
      </c>
      <c r="J585" t="str">
        <f>IF(_xlfn.XLOOKUP($D585,customers!$A:$A,customers!I:I," ",0) = 0, "N/A", _xlfn.XLOOKUP($D585,customers!$A:$A,customers!I:I," ",0))</f>
        <v>Yes</v>
      </c>
      <c r="K585" t="str">
        <f>_xlfn.XLOOKUP($E585,products!$A:$A,products!B:B,,0)</f>
        <v>Rob</v>
      </c>
      <c r="L585" t="str">
        <f>_xlfn.XLOOKUP($E585,products!$A:$A,products!C:C,,0)</f>
        <v>L</v>
      </c>
      <c r="M585">
        <f>_xlfn.XLOOKUP($E585,products!$A:$A,products!D:D,,0)</f>
        <v>0.2</v>
      </c>
      <c r="N585">
        <f>_xlfn.XLOOKUP($E585,products!$A:$A,products!E:E,,0)</f>
        <v>3.5849999999999995</v>
      </c>
      <c r="O585">
        <f>_xlfn.XLOOKUP($E585,products!$A:$A,products!G:G,,0)</f>
        <v>0.21509999999999996</v>
      </c>
      <c r="P585">
        <f t="shared" si="9"/>
        <v>3.5849999999999995</v>
      </c>
    </row>
    <row r="586" spans="1:16" x14ac:dyDescent="0.35">
      <c r="A586" s="2" t="s">
        <v>3790</v>
      </c>
      <c r="B586" s="2">
        <v>1</v>
      </c>
      <c r="C586" s="5">
        <v>44262</v>
      </c>
      <c r="D586" s="2" t="s">
        <v>3791</v>
      </c>
      <c r="E586" t="s">
        <v>6178</v>
      </c>
      <c r="F586" s="2">
        <v>6</v>
      </c>
      <c r="G586" t="str">
        <f>IF(_xlfn.XLOOKUP($D586,customers!$A:$A,customers!B:B," ",0) = 0, "N/A", _xlfn.XLOOKUP($D586,customers!$A:$A,customers!B:B," ",0))</f>
        <v>Rickey Readie</v>
      </c>
      <c r="H586" t="str">
        <f>IF(_xlfn.XLOOKUP($D586,customers!$A:$A,customers!F:F," ",0) = 0, "N/A", _xlfn.XLOOKUP($D586,customers!$A:$A,customers!F:F," ",0))</f>
        <v>Carson City</v>
      </c>
      <c r="I586" t="str">
        <f>IF(_xlfn.XLOOKUP($D586,customers!$A:$A,customers!G:G," ",0) = 0, "N/A", _xlfn.XLOOKUP($D586,customers!$A:$A,customers!G:G," ",0))</f>
        <v>United States</v>
      </c>
      <c r="J586" t="str">
        <f>IF(_xlfn.XLOOKUP($D586,customers!$A:$A,customers!I:I," ",0) = 0, "N/A", _xlfn.XLOOKUP($D586,customers!$A:$A,customers!I:I," ",0))</f>
        <v>No</v>
      </c>
      <c r="K586" t="str">
        <f>_xlfn.XLOOKUP($E586,products!$A:$A,products!B:B,,0)</f>
        <v>Rob</v>
      </c>
      <c r="L586" t="str">
        <f>_xlfn.XLOOKUP($E586,products!$A:$A,products!C:C,,0)</f>
        <v>L</v>
      </c>
      <c r="M586">
        <f>_xlfn.XLOOKUP($E586,products!$A:$A,products!D:D,,0)</f>
        <v>0.2</v>
      </c>
      <c r="N586">
        <f>_xlfn.XLOOKUP($E586,products!$A:$A,products!E:E,,0)</f>
        <v>3.5849999999999995</v>
      </c>
      <c r="O586">
        <f>_xlfn.XLOOKUP($E586,products!$A:$A,products!G:G,,0)</f>
        <v>0.21509999999999996</v>
      </c>
      <c r="P586">
        <f t="shared" si="9"/>
        <v>21.509999999999998</v>
      </c>
    </row>
    <row r="587" spans="1:16" x14ac:dyDescent="0.35">
      <c r="A587" s="2" t="s">
        <v>3796</v>
      </c>
      <c r="B587" s="2">
        <v>1</v>
      </c>
      <c r="C587" s="5">
        <v>44505</v>
      </c>
      <c r="D587" s="2" t="s">
        <v>3840</v>
      </c>
      <c r="E587" t="s">
        <v>6139</v>
      </c>
      <c r="F587" s="2">
        <v>2</v>
      </c>
      <c r="G587" t="str">
        <f>IF(_xlfn.XLOOKUP($D587,customers!$A:$A,customers!B:B," ",0) = 0, "N/A", _xlfn.XLOOKUP($D587,customers!$A:$A,customers!B:B," ",0))</f>
        <v>Cody Verissimo</v>
      </c>
      <c r="H587" t="str">
        <f>IF(_xlfn.XLOOKUP($D587,customers!$A:$A,customers!F:F," ",0) = 0, "N/A", _xlfn.XLOOKUP($D587,customers!$A:$A,customers!F:F," ",0))</f>
        <v>Upton</v>
      </c>
      <c r="I587" t="str">
        <f>IF(_xlfn.XLOOKUP($D587,customers!$A:$A,customers!G:G," ",0) = 0, "N/A", _xlfn.XLOOKUP($D587,customers!$A:$A,customers!G:G," ",0))</f>
        <v>United Kingdom</v>
      </c>
      <c r="J587" t="str">
        <f>IF(_xlfn.XLOOKUP($D587,customers!$A:$A,customers!I:I," ",0) = 0, "N/A", _xlfn.XLOOKUP($D587,customers!$A:$A,customers!I:I," ",0))</f>
        <v>Yes</v>
      </c>
      <c r="K587" t="str">
        <f>_xlfn.XLOOKUP($E587,products!$A:$A,products!B:B,,0)</f>
        <v>Exc</v>
      </c>
      <c r="L587" t="str">
        <f>_xlfn.XLOOKUP($E587,products!$A:$A,products!C:C,,0)</f>
        <v>M</v>
      </c>
      <c r="M587">
        <f>_xlfn.XLOOKUP($E587,products!$A:$A,products!D:D,,0)</f>
        <v>0.5</v>
      </c>
      <c r="N587">
        <f>_xlfn.XLOOKUP($E587,products!$A:$A,products!E:E,,0)</f>
        <v>8.25</v>
      </c>
      <c r="O587">
        <f>_xlfn.XLOOKUP($E587,products!$A:$A,products!G:G,,0)</f>
        <v>0.90749999999999997</v>
      </c>
      <c r="P587">
        <f t="shared" si="9"/>
        <v>16.5</v>
      </c>
    </row>
    <row r="588" spans="1:16" x14ac:dyDescent="0.35">
      <c r="A588" s="2" t="s">
        <v>3802</v>
      </c>
      <c r="B588" s="2">
        <v>1</v>
      </c>
      <c r="C588" s="5">
        <v>43867</v>
      </c>
      <c r="D588" s="2" t="s">
        <v>3803</v>
      </c>
      <c r="E588" t="s">
        <v>6142</v>
      </c>
      <c r="F588" s="2">
        <v>3</v>
      </c>
      <c r="G588" t="str">
        <f>IF(_xlfn.XLOOKUP($D588,customers!$A:$A,customers!B:B," ",0) = 0, "N/A", _xlfn.XLOOKUP($D588,customers!$A:$A,customers!B:B," ",0))</f>
        <v>Zilvia Claisse</v>
      </c>
      <c r="H588" t="str">
        <f>IF(_xlfn.XLOOKUP($D588,customers!$A:$A,customers!F:F," ",0) = 0, "N/A", _xlfn.XLOOKUP($D588,customers!$A:$A,customers!F:F," ",0))</f>
        <v>Saint Paul</v>
      </c>
      <c r="I588" t="str">
        <f>IF(_xlfn.XLOOKUP($D588,customers!$A:$A,customers!G:G," ",0) = 0, "N/A", _xlfn.XLOOKUP($D588,customers!$A:$A,customers!G:G," ",0))</f>
        <v>United States</v>
      </c>
      <c r="J588" t="str">
        <f>IF(_xlfn.XLOOKUP($D588,customers!$A:$A,customers!I:I," ",0) = 0, "N/A", _xlfn.XLOOKUP($D588,customers!$A:$A,customers!I:I," ",0))</f>
        <v>No</v>
      </c>
      <c r="K588" t="str">
        <f>_xlfn.XLOOKUP($E588,products!$A:$A,products!B:B,,0)</f>
        <v>Rob</v>
      </c>
      <c r="L588" t="str">
        <f>_xlfn.XLOOKUP($E588,products!$A:$A,products!C:C,,0)</f>
        <v>L</v>
      </c>
      <c r="M588">
        <f>_xlfn.XLOOKUP($E588,products!$A:$A,products!D:D,,0)</f>
        <v>2.5</v>
      </c>
      <c r="N588">
        <f>_xlfn.XLOOKUP($E588,products!$A:$A,products!E:E,,0)</f>
        <v>27.484999999999996</v>
      </c>
      <c r="O588">
        <f>_xlfn.XLOOKUP($E588,products!$A:$A,products!G:G,,0)</f>
        <v>1.6490999999999998</v>
      </c>
      <c r="P588">
        <f t="shared" si="9"/>
        <v>82.454999999999984</v>
      </c>
    </row>
    <row r="589" spans="1:16" x14ac:dyDescent="0.35">
      <c r="A589" s="2" t="s">
        <v>3807</v>
      </c>
      <c r="B589" s="2">
        <v>1</v>
      </c>
      <c r="C589" s="5">
        <v>44267</v>
      </c>
      <c r="D589" s="2" t="s">
        <v>3808</v>
      </c>
      <c r="E589" t="s">
        <v>6169</v>
      </c>
      <c r="F589" s="2">
        <v>1</v>
      </c>
      <c r="G589" t="str">
        <f>IF(_xlfn.XLOOKUP($D589,customers!$A:$A,customers!B:B," ",0) = 0, "N/A", _xlfn.XLOOKUP($D589,customers!$A:$A,customers!B:B," ",0))</f>
        <v>Bar O' Mahony</v>
      </c>
      <c r="H589" t="str">
        <f>IF(_xlfn.XLOOKUP($D589,customers!$A:$A,customers!F:F," ",0) = 0, "N/A", _xlfn.XLOOKUP($D589,customers!$A:$A,customers!F:F," ",0))</f>
        <v>Huntsville</v>
      </c>
      <c r="I589" t="str">
        <f>IF(_xlfn.XLOOKUP($D589,customers!$A:$A,customers!G:G," ",0) = 0, "N/A", _xlfn.XLOOKUP($D589,customers!$A:$A,customers!G:G," ",0))</f>
        <v>United States</v>
      </c>
      <c r="J589" t="str">
        <f>IF(_xlfn.XLOOKUP($D589,customers!$A:$A,customers!I:I," ",0) = 0, "N/A", _xlfn.XLOOKUP($D589,customers!$A:$A,customers!I:I," ",0))</f>
        <v>Yes</v>
      </c>
      <c r="K589" t="str">
        <f>_xlfn.XLOOKUP($E589,products!$A:$A,products!B:B,,0)</f>
        <v>Lib</v>
      </c>
      <c r="L589" t="str">
        <f>_xlfn.XLOOKUP($E589,products!$A:$A,products!C:C,,0)</f>
        <v>D</v>
      </c>
      <c r="M589">
        <f>_xlfn.XLOOKUP($E589,products!$A:$A,products!D:D,,0)</f>
        <v>0.5</v>
      </c>
      <c r="N589">
        <f>_xlfn.XLOOKUP($E589,products!$A:$A,products!E:E,,0)</f>
        <v>7.77</v>
      </c>
      <c r="O589">
        <f>_xlfn.XLOOKUP($E589,products!$A:$A,products!G:G,,0)</f>
        <v>1.0101</v>
      </c>
      <c r="P589">
        <f t="shared" si="9"/>
        <v>7.77</v>
      </c>
    </row>
    <row r="590" spans="1:16" x14ac:dyDescent="0.35">
      <c r="A590" s="2" t="s">
        <v>3812</v>
      </c>
      <c r="B590" s="2">
        <v>1</v>
      </c>
      <c r="C590" s="5">
        <v>44046</v>
      </c>
      <c r="D590" s="2" t="s">
        <v>3813</v>
      </c>
      <c r="E590" t="s">
        <v>6146</v>
      </c>
      <c r="F590" s="2">
        <v>2</v>
      </c>
      <c r="G590" t="str">
        <f>IF(_xlfn.XLOOKUP($D590,customers!$A:$A,customers!B:B," ",0) = 0, "N/A", _xlfn.XLOOKUP($D590,customers!$A:$A,customers!B:B," ",0))</f>
        <v>Valenka Stansbury</v>
      </c>
      <c r="H590" t="str">
        <f>IF(_xlfn.XLOOKUP($D590,customers!$A:$A,customers!F:F," ",0) = 0, "N/A", _xlfn.XLOOKUP($D590,customers!$A:$A,customers!F:F," ",0))</f>
        <v>El Paso</v>
      </c>
      <c r="I590" t="str">
        <f>IF(_xlfn.XLOOKUP($D590,customers!$A:$A,customers!G:G," ",0) = 0, "N/A", _xlfn.XLOOKUP($D590,customers!$A:$A,customers!G:G," ",0))</f>
        <v>United States</v>
      </c>
      <c r="J590" t="str">
        <f>IF(_xlfn.XLOOKUP($D590,customers!$A:$A,customers!I:I," ",0) = 0, "N/A", _xlfn.XLOOKUP($D590,customers!$A:$A,customers!I:I," ",0))</f>
        <v>Yes</v>
      </c>
      <c r="K590" t="str">
        <f>_xlfn.XLOOKUP($E590,products!$A:$A,products!B:B,,0)</f>
        <v>Rob</v>
      </c>
      <c r="L590" t="str">
        <f>_xlfn.XLOOKUP($E590,products!$A:$A,products!C:C,,0)</f>
        <v>M</v>
      </c>
      <c r="M590">
        <f>_xlfn.XLOOKUP($E590,products!$A:$A,products!D:D,,0)</f>
        <v>0.5</v>
      </c>
      <c r="N590">
        <f>_xlfn.XLOOKUP($E590,products!$A:$A,products!E:E,,0)</f>
        <v>5.97</v>
      </c>
      <c r="O590">
        <f>_xlfn.XLOOKUP($E590,products!$A:$A,products!G:G,,0)</f>
        <v>0.35819999999999996</v>
      </c>
      <c r="P590">
        <f t="shared" si="9"/>
        <v>11.94</v>
      </c>
    </row>
    <row r="591" spans="1:16" x14ac:dyDescent="0.35">
      <c r="A591" s="2" t="s">
        <v>3818</v>
      </c>
      <c r="B591" s="2">
        <v>1</v>
      </c>
      <c r="C591" s="5">
        <v>43671</v>
      </c>
      <c r="D591" s="2" t="s">
        <v>3819</v>
      </c>
      <c r="E591" t="s">
        <v>6148</v>
      </c>
      <c r="F591" s="2">
        <v>6</v>
      </c>
      <c r="G591" t="str">
        <f>IF(_xlfn.XLOOKUP($D591,customers!$A:$A,customers!B:B," ",0) = 0, "N/A", _xlfn.XLOOKUP($D591,customers!$A:$A,customers!B:B," ",0))</f>
        <v>Daniel Heinonen</v>
      </c>
      <c r="H591" t="str">
        <f>IF(_xlfn.XLOOKUP($D591,customers!$A:$A,customers!F:F," ",0) = 0, "N/A", _xlfn.XLOOKUP($D591,customers!$A:$A,customers!F:F," ",0))</f>
        <v>Decatur</v>
      </c>
      <c r="I591" t="str">
        <f>IF(_xlfn.XLOOKUP($D591,customers!$A:$A,customers!G:G," ",0) = 0, "N/A", _xlfn.XLOOKUP($D591,customers!$A:$A,customers!G:G," ",0))</f>
        <v>United States</v>
      </c>
      <c r="J591" t="str">
        <f>IF(_xlfn.XLOOKUP($D591,customers!$A:$A,customers!I:I," ",0) = 0, "N/A", _xlfn.XLOOKUP($D591,customers!$A:$A,customers!I:I," ",0))</f>
        <v>No</v>
      </c>
      <c r="K591" t="str">
        <f>_xlfn.XLOOKUP($E591,products!$A:$A,products!B:B,,0)</f>
        <v>Exc</v>
      </c>
      <c r="L591" t="str">
        <f>_xlfn.XLOOKUP($E591,products!$A:$A,products!C:C,,0)</f>
        <v>L</v>
      </c>
      <c r="M591">
        <f>_xlfn.XLOOKUP($E591,products!$A:$A,products!D:D,,0)</f>
        <v>2.5</v>
      </c>
      <c r="N591">
        <f>_xlfn.XLOOKUP($E591,products!$A:$A,products!E:E,,0)</f>
        <v>34.154999999999994</v>
      </c>
      <c r="O591">
        <f>_xlfn.XLOOKUP($E591,products!$A:$A,products!G:G,,0)</f>
        <v>3.7570499999999996</v>
      </c>
      <c r="P591">
        <f t="shared" si="9"/>
        <v>204.92999999999995</v>
      </c>
    </row>
    <row r="592" spans="1:16" x14ac:dyDescent="0.35">
      <c r="A592" s="2" t="s">
        <v>3823</v>
      </c>
      <c r="B592" s="2">
        <v>1</v>
      </c>
      <c r="C592" s="5">
        <v>43950</v>
      </c>
      <c r="D592" s="2" t="s">
        <v>3824</v>
      </c>
      <c r="E592" t="s">
        <v>6166</v>
      </c>
      <c r="F592" s="2">
        <v>2</v>
      </c>
      <c r="G592" t="str">
        <f>IF(_xlfn.XLOOKUP($D592,customers!$A:$A,customers!B:B," ",0) = 0, "N/A", _xlfn.XLOOKUP($D592,customers!$A:$A,customers!B:B," ",0))</f>
        <v>Jewelle Shenton</v>
      </c>
      <c r="H592" t="str">
        <f>IF(_xlfn.XLOOKUP($D592,customers!$A:$A,customers!F:F," ",0) = 0, "N/A", _xlfn.XLOOKUP($D592,customers!$A:$A,customers!F:F," ",0))</f>
        <v>Orange</v>
      </c>
      <c r="I592" t="str">
        <f>IF(_xlfn.XLOOKUP($D592,customers!$A:$A,customers!G:G," ",0) = 0, "N/A", _xlfn.XLOOKUP($D592,customers!$A:$A,customers!G:G," ",0))</f>
        <v>United States</v>
      </c>
      <c r="J592" t="str">
        <f>IF(_xlfn.XLOOKUP($D592,customers!$A:$A,customers!I:I," ",0) = 0, "N/A", _xlfn.XLOOKUP($D592,customers!$A:$A,customers!I:I," ",0))</f>
        <v>Yes</v>
      </c>
      <c r="K592" t="str">
        <f>_xlfn.XLOOKUP($E592,products!$A:$A,products!B:B,,0)</f>
        <v>Exc</v>
      </c>
      <c r="L592" t="str">
        <f>_xlfn.XLOOKUP($E592,products!$A:$A,products!C:C,,0)</f>
        <v>M</v>
      </c>
      <c r="M592">
        <f>_xlfn.XLOOKUP($E592,products!$A:$A,products!D:D,,0)</f>
        <v>2.5</v>
      </c>
      <c r="N592">
        <f>_xlfn.XLOOKUP($E592,products!$A:$A,products!E:E,,0)</f>
        <v>31.624999999999996</v>
      </c>
      <c r="O592">
        <f>_xlfn.XLOOKUP($E592,products!$A:$A,products!G:G,,0)</f>
        <v>3.4787499999999998</v>
      </c>
      <c r="P592">
        <f t="shared" si="9"/>
        <v>63.249999999999993</v>
      </c>
    </row>
    <row r="593" spans="1:16" x14ac:dyDescent="0.35">
      <c r="A593" s="2" t="s">
        <v>3829</v>
      </c>
      <c r="B593" s="2">
        <v>1</v>
      </c>
      <c r="C593" s="5">
        <v>43587</v>
      </c>
      <c r="D593" s="2" t="s">
        <v>3830</v>
      </c>
      <c r="E593" t="s">
        <v>6163</v>
      </c>
      <c r="F593" s="2">
        <v>3</v>
      </c>
      <c r="G593" t="str">
        <f>IF(_xlfn.XLOOKUP($D593,customers!$A:$A,customers!B:B," ",0) = 0, "N/A", _xlfn.XLOOKUP($D593,customers!$A:$A,customers!B:B," ",0))</f>
        <v>Jennifer Wilkisson</v>
      </c>
      <c r="H593" t="str">
        <f>IF(_xlfn.XLOOKUP($D593,customers!$A:$A,customers!F:F," ",0) = 0, "N/A", _xlfn.XLOOKUP($D593,customers!$A:$A,customers!F:F," ",0))</f>
        <v>Huntington Beach</v>
      </c>
      <c r="I593" t="str">
        <f>IF(_xlfn.XLOOKUP($D593,customers!$A:$A,customers!G:G," ",0) = 0, "N/A", _xlfn.XLOOKUP($D593,customers!$A:$A,customers!G:G," ",0))</f>
        <v>United States</v>
      </c>
      <c r="J593" t="str">
        <f>IF(_xlfn.XLOOKUP($D593,customers!$A:$A,customers!I:I," ",0) = 0, "N/A", _xlfn.XLOOKUP($D593,customers!$A:$A,customers!I:I," ",0))</f>
        <v>Yes</v>
      </c>
      <c r="K593" t="str">
        <f>_xlfn.XLOOKUP($E593,products!$A:$A,products!B:B,,0)</f>
        <v>Rob</v>
      </c>
      <c r="L593" t="str">
        <f>_xlfn.XLOOKUP($E593,products!$A:$A,products!C:C,,0)</f>
        <v>D</v>
      </c>
      <c r="M593">
        <f>_xlfn.XLOOKUP($E593,products!$A:$A,products!D:D,,0)</f>
        <v>0.2</v>
      </c>
      <c r="N593">
        <f>_xlfn.XLOOKUP($E593,products!$A:$A,products!E:E,,0)</f>
        <v>2.6849999999999996</v>
      </c>
      <c r="O593">
        <f>_xlfn.XLOOKUP($E593,products!$A:$A,products!G:G,,0)</f>
        <v>0.16109999999999997</v>
      </c>
      <c r="P593">
        <f t="shared" si="9"/>
        <v>8.0549999999999997</v>
      </c>
    </row>
    <row r="594" spans="1:16" x14ac:dyDescent="0.35">
      <c r="A594" s="2" t="s">
        <v>3834</v>
      </c>
      <c r="B594" s="2">
        <v>1</v>
      </c>
      <c r="C594" s="5">
        <v>44437</v>
      </c>
      <c r="D594" s="2" t="s">
        <v>3835</v>
      </c>
      <c r="E594" t="s">
        <v>6175</v>
      </c>
      <c r="F594" s="2">
        <v>2</v>
      </c>
      <c r="G594" t="str">
        <f>IF(_xlfn.XLOOKUP($D594,customers!$A:$A,customers!B:B," ",0) = 0, "N/A", _xlfn.XLOOKUP($D594,customers!$A:$A,customers!B:B," ",0))</f>
        <v>Kylie Mowat</v>
      </c>
      <c r="H594" t="str">
        <f>IF(_xlfn.XLOOKUP($D594,customers!$A:$A,customers!F:F," ",0) = 0, "N/A", _xlfn.XLOOKUP($D594,customers!$A:$A,customers!F:F," ",0))</f>
        <v>Milwaukee</v>
      </c>
      <c r="I594" t="str">
        <f>IF(_xlfn.XLOOKUP($D594,customers!$A:$A,customers!G:G," ",0) = 0, "N/A", _xlfn.XLOOKUP($D594,customers!$A:$A,customers!G:G," ",0))</f>
        <v>United States</v>
      </c>
      <c r="J594" t="str">
        <f>IF(_xlfn.XLOOKUP($D594,customers!$A:$A,customers!I:I," ",0) = 0, "N/A", _xlfn.XLOOKUP($D594,customers!$A:$A,customers!I:I," ",0))</f>
        <v>No</v>
      </c>
      <c r="K594" t="str">
        <f>_xlfn.XLOOKUP($E594,products!$A:$A,products!B:B,,0)</f>
        <v>Ara</v>
      </c>
      <c r="L594" t="str">
        <f>_xlfn.XLOOKUP($E594,products!$A:$A,products!C:C,,0)</f>
        <v>M</v>
      </c>
      <c r="M594">
        <f>_xlfn.XLOOKUP($E594,products!$A:$A,products!D:D,,0)</f>
        <v>2.5</v>
      </c>
      <c r="N594">
        <f>_xlfn.XLOOKUP($E594,products!$A:$A,products!E:E,,0)</f>
        <v>25.874999999999996</v>
      </c>
      <c r="O594">
        <f>_xlfn.XLOOKUP($E594,products!$A:$A,products!G:G,,0)</f>
        <v>2.3287499999999994</v>
      </c>
      <c r="P594">
        <f t="shared" si="9"/>
        <v>51.749999999999993</v>
      </c>
    </row>
    <row r="595" spans="1:16" x14ac:dyDescent="0.35">
      <c r="A595" s="2" t="s">
        <v>3839</v>
      </c>
      <c r="B595" s="2">
        <v>1</v>
      </c>
      <c r="C595" s="5">
        <v>43903</v>
      </c>
      <c r="D595" s="2" t="s">
        <v>3840</v>
      </c>
      <c r="E595" t="s">
        <v>6185</v>
      </c>
      <c r="F595" s="2">
        <v>1</v>
      </c>
      <c r="G595" t="str">
        <f>IF(_xlfn.XLOOKUP($D595,customers!$A:$A,customers!B:B," ",0) = 0, "N/A", _xlfn.XLOOKUP($D595,customers!$A:$A,customers!B:B," ",0))</f>
        <v>Cody Verissimo</v>
      </c>
      <c r="H595" t="str">
        <f>IF(_xlfn.XLOOKUP($D595,customers!$A:$A,customers!F:F," ",0) = 0, "N/A", _xlfn.XLOOKUP($D595,customers!$A:$A,customers!F:F," ",0))</f>
        <v>Upton</v>
      </c>
      <c r="I595" t="str">
        <f>IF(_xlfn.XLOOKUP($D595,customers!$A:$A,customers!G:G," ",0) = 0, "N/A", _xlfn.XLOOKUP($D595,customers!$A:$A,customers!G:G," ",0))</f>
        <v>United Kingdom</v>
      </c>
      <c r="J595" t="str">
        <f>IF(_xlfn.XLOOKUP($D595,customers!$A:$A,customers!I:I," ",0) = 0, "N/A", _xlfn.XLOOKUP($D595,customers!$A:$A,customers!I:I," ",0))</f>
        <v>Yes</v>
      </c>
      <c r="K595" t="str">
        <f>_xlfn.XLOOKUP($E595,products!$A:$A,products!B:B,,0)</f>
        <v>Exc</v>
      </c>
      <c r="L595" t="str">
        <f>_xlfn.XLOOKUP($E595,products!$A:$A,products!C:C,,0)</f>
        <v>D</v>
      </c>
      <c r="M595">
        <f>_xlfn.XLOOKUP($E595,products!$A:$A,products!D:D,,0)</f>
        <v>2.5</v>
      </c>
      <c r="N595">
        <f>_xlfn.XLOOKUP($E595,products!$A:$A,products!E:E,,0)</f>
        <v>27.945</v>
      </c>
      <c r="O595">
        <f>_xlfn.XLOOKUP($E595,products!$A:$A,products!G:G,,0)</f>
        <v>3.07395</v>
      </c>
      <c r="P595">
        <f t="shared" si="9"/>
        <v>27.945</v>
      </c>
    </row>
    <row r="596" spans="1:16" x14ac:dyDescent="0.35">
      <c r="A596" s="2" t="s">
        <v>3844</v>
      </c>
      <c r="B596" s="2">
        <v>1</v>
      </c>
      <c r="C596" s="5">
        <v>43512</v>
      </c>
      <c r="D596" s="2" t="s">
        <v>3845</v>
      </c>
      <c r="E596" t="s">
        <v>6182</v>
      </c>
      <c r="F596" s="2">
        <v>2</v>
      </c>
      <c r="G596" t="str">
        <f>IF(_xlfn.XLOOKUP($D596,customers!$A:$A,customers!B:B," ",0) = 0, "N/A", _xlfn.XLOOKUP($D596,customers!$A:$A,customers!B:B," ",0))</f>
        <v>Gabriel Starcks</v>
      </c>
      <c r="H596" t="str">
        <f>IF(_xlfn.XLOOKUP($D596,customers!$A:$A,customers!F:F," ",0) = 0, "N/A", _xlfn.XLOOKUP($D596,customers!$A:$A,customers!F:F," ",0))</f>
        <v>Chattanooga</v>
      </c>
      <c r="I596" t="str">
        <f>IF(_xlfn.XLOOKUP($D596,customers!$A:$A,customers!G:G," ",0) = 0, "N/A", _xlfn.XLOOKUP($D596,customers!$A:$A,customers!G:G," ",0))</f>
        <v>United States</v>
      </c>
      <c r="J596" t="str">
        <f>IF(_xlfn.XLOOKUP($D596,customers!$A:$A,customers!I:I," ",0) = 0, "N/A", _xlfn.XLOOKUP($D596,customers!$A:$A,customers!I:I," ",0))</f>
        <v>No</v>
      </c>
      <c r="K596" t="str">
        <f>_xlfn.XLOOKUP($E596,products!$A:$A,products!B:B,,0)</f>
        <v>Ara</v>
      </c>
      <c r="L596" t="str">
        <f>_xlfn.XLOOKUP($E596,products!$A:$A,products!C:C,,0)</f>
        <v>L</v>
      </c>
      <c r="M596">
        <f>_xlfn.XLOOKUP($E596,products!$A:$A,products!D:D,,0)</f>
        <v>2.5</v>
      </c>
      <c r="N596">
        <f>_xlfn.XLOOKUP($E596,products!$A:$A,products!E:E,,0)</f>
        <v>29.784999999999997</v>
      </c>
      <c r="O596">
        <f>_xlfn.XLOOKUP($E596,products!$A:$A,products!G:G,,0)</f>
        <v>2.6806499999999995</v>
      </c>
      <c r="P596">
        <f t="shared" si="9"/>
        <v>59.569999999999993</v>
      </c>
    </row>
    <row r="597" spans="1:16" x14ac:dyDescent="0.35">
      <c r="A597" s="2" t="s">
        <v>3850</v>
      </c>
      <c r="B597" s="2">
        <v>1</v>
      </c>
      <c r="C597" s="5">
        <v>44527</v>
      </c>
      <c r="D597" s="2" t="s">
        <v>3851</v>
      </c>
      <c r="E597" t="s">
        <v>6171</v>
      </c>
      <c r="F597" s="2">
        <v>1</v>
      </c>
      <c r="G597" t="str">
        <f>IF(_xlfn.XLOOKUP($D597,customers!$A:$A,customers!B:B," ",0) = 0, "N/A", _xlfn.XLOOKUP($D597,customers!$A:$A,customers!B:B," ",0))</f>
        <v>Darby Dummer</v>
      </c>
      <c r="H597" t="str">
        <f>IF(_xlfn.XLOOKUP($D597,customers!$A:$A,customers!F:F," ",0) = 0, "N/A", _xlfn.XLOOKUP($D597,customers!$A:$A,customers!F:F," ",0))</f>
        <v>Manchester</v>
      </c>
      <c r="I597" t="str">
        <f>IF(_xlfn.XLOOKUP($D597,customers!$A:$A,customers!G:G," ",0) = 0, "N/A", _xlfn.XLOOKUP($D597,customers!$A:$A,customers!G:G," ",0))</f>
        <v>United Kingdom</v>
      </c>
      <c r="J597" t="str">
        <f>IF(_xlfn.XLOOKUP($D597,customers!$A:$A,customers!I:I," ",0) = 0, "N/A", _xlfn.XLOOKUP($D597,customers!$A:$A,customers!I:I," ",0))</f>
        <v>No</v>
      </c>
      <c r="K597" t="str">
        <f>_xlfn.XLOOKUP($E597,products!$A:$A,products!B:B,,0)</f>
        <v>Exc</v>
      </c>
      <c r="L597" t="str">
        <f>_xlfn.XLOOKUP($E597,products!$A:$A,products!C:C,,0)</f>
        <v>L</v>
      </c>
      <c r="M597">
        <f>_xlfn.XLOOKUP($E597,products!$A:$A,products!D:D,,0)</f>
        <v>1</v>
      </c>
      <c r="N597">
        <f>_xlfn.XLOOKUP($E597,products!$A:$A,products!E:E,,0)</f>
        <v>14.85</v>
      </c>
      <c r="O597">
        <f>_xlfn.XLOOKUP($E597,products!$A:$A,products!G:G,,0)</f>
        <v>1.6335</v>
      </c>
      <c r="P597">
        <f t="shared" si="9"/>
        <v>14.85</v>
      </c>
    </row>
    <row r="598" spans="1:16" x14ac:dyDescent="0.35">
      <c r="A598" s="2" t="s">
        <v>3854</v>
      </c>
      <c r="B598" s="2">
        <v>1</v>
      </c>
      <c r="C598" s="5">
        <v>44523</v>
      </c>
      <c r="D598" s="2" t="s">
        <v>3855</v>
      </c>
      <c r="E598" t="s">
        <v>6157</v>
      </c>
      <c r="F598" s="2">
        <v>5</v>
      </c>
      <c r="G598" t="str">
        <f>IF(_xlfn.XLOOKUP($D598,customers!$A:$A,customers!B:B," ",0) = 0, "N/A", _xlfn.XLOOKUP($D598,customers!$A:$A,customers!B:B," ",0))</f>
        <v>Kienan Scholard</v>
      </c>
      <c r="H598" t="str">
        <f>IF(_xlfn.XLOOKUP($D598,customers!$A:$A,customers!F:F," ",0) = 0, "N/A", _xlfn.XLOOKUP($D598,customers!$A:$A,customers!F:F," ",0))</f>
        <v>Columbus</v>
      </c>
      <c r="I598" t="str">
        <f>IF(_xlfn.XLOOKUP($D598,customers!$A:$A,customers!G:G," ",0) = 0, "N/A", _xlfn.XLOOKUP($D598,customers!$A:$A,customers!G:G," ",0))</f>
        <v>United States</v>
      </c>
      <c r="J598" t="str">
        <f>IF(_xlfn.XLOOKUP($D598,customers!$A:$A,customers!I:I," ",0) = 0, "N/A", _xlfn.XLOOKUP($D598,customers!$A:$A,customers!I:I," ",0))</f>
        <v>No</v>
      </c>
      <c r="K598" t="str">
        <f>_xlfn.XLOOKUP($E598,products!$A:$A,products!B:B,,0)</f>
        <v>Ara</v>
      </c>
      <c r="L598" t="str">
        <f>_xlfn.XLOOKUP($E598,products!$A:$A,products!C:C,,0)</f>
        <v>M</v>
      </c>
      <c r="M598">
        <f>_xlfn.XLOOKUP($E598,products!$A:$A,products!D:D,,0)</f>
        <v>0.5</v>
      </c>
      <c r="N598">
        <f>_xlfn.XLOOKUP($E598,products!$A:$A,products!E:E,,0)</f>
        <v>6.75</v>
      </c>
      <c r="O598">
        <f>_xlfn.XLOOKUP($E598,products!$A:$A,products!G:G,,0)</f>
        <v>0.60749999999999993</v>
      </c>
      <c r="P598">
        <f t="shared" si="9"/>
        <v>33.75</v>
      </c>
    </row>
    <row r="599" spans="1:16" x14ac:dyDescent="0.35">
      <c r="A599" s="2" t="s">
        <v>3860</v>
      </c>
      <c r="B599" s="2">
        <v>1</v>
      </c>
      <c r="C599" s="5">
        <v>44532</v>
      </c>
      <c r="D599" s="2" t="s">
        <v>3861</v>
      </c>
      <c r="E599" t="s">
        <v>6164</v>
      </c>
      <c r="F599" s="2">
        <v>4</v>
      </c>
      <c r="G599" t="str">
        <f>IF(_xlfn.XLOOKUP($D599,customers!$A:$A,customers!B:B," ",0) = 0, "N/A", _xlfn.XLOOKUP($D599,customers!$A:$A,customers!B:B," ",0))</f>
        <v>Bo Kindley</v>
      </c>
      <c r="H599" t="str">
        <f>IF(_xlfn.XLOOKUP($D599,customers!$A:$A,customers!F:F," ",0) = 0, "N/A", _xlfn.XLOOKUP($D599,customers!$A:$A,customers!F:F," ",0))</f>
        <v>Pasadena</v>
      </c>
      <c r="I599" t="str">
        <f>IF(_xlfn.XLOOKUP($D599,customers!$A:$A,customers!G:G," ",0) = 0, "N/A", _xlfn.XLOOKUP($D599,customers!$A:$A,customers!G:G," ",0))</f>
        <v>United States</v>
      </c>
      <c r="J599" t="str">
        <f>IF(_xlfn.XLOOKUP($D599,customers!$A:$A,customers!I:I," ",0) = 0, "N/A", _xlfn.XLOOKUP($D599,customers!$A:$A,customers!I:I," ",0))</f>
        <v>Yes</v>
      </c>
      <c r="K599" t="str">
        <f>_xlfn.XLOOKUP($E599,products!$A:$A,products!B:B,,0)</f>
        <v>Lib</v>
      </c>
      <c r="L599" t="str">
        <f>_xlfn.XLOOKUP($E599,products!$A:$A,products!C:C,,0)</f>
        <v>L</v>
      </c>
      <c r="M599">
        <f>_xlfn.XLOOKUP($E599,products!$A:$A,products!D:D,,0)</f>
        <v>2.5</v>
      </c>
      <c r="N599">
        <f>_xlfn.XLOOKUP($E599,products!$A:$A,products!E:E,,0)</f>
        <v>36.454999999999998</v>
      </c>
      <c r="O599">
        <f>_xlfn.XLOOKUP($E599,products!$A:$A,products!G:G,,0)</f>
        <v>4.7391499999999995</v>
      </c>
      <c r="P599">
        <f t="shared" si="9"/>
        <v>145.82</v>
      </c>
    </row>
    <row r="600" spans="1:16" x14ac:dyDescent="0.35">
      <c r="A600" s="2" t="s">
        <v>3866</v>
      </c>
      <c r="B600" s="2">
        <v>1</v>
      </c>
      <c r="C600" s="5">
        <v>43471</v>
      </c>
      <c r="D600" s="2" t="s">
        <v>3867</v>
      </c>
      <c r="E600" t="s">
        <v>6174</v>
      </c>
      <c r="F600" s="2">
        <v>4</v>
      </c>
      <c r="G600" t="str">
        <f>IF(_xlfn.XLOOKUP($D600,customers!$A:$A,customers!B:B," ",0) = 0, "N/A", _xlfn.XLOOKUP($D600,customers!$A:$A,customers!B:B," ",0))</f>
        <v>Krissie Hammett</v>
      </c>
      <c r="H600" t="str">
        <f>IF(_xlfn.XLOOKUP($D600,customers!$A:$A,customers!F:F," ",0) = 0, "N/A", _xlfn.XLOOKUP($D600,customers!$A:$A,customers!F:F," ",0))</f>
        <v>San Francisco</v>
      </c>
      <c r="I600" t="str">
        <f>IF(_xlfn.XLOOKUP($D600,customers!$A:$A,customers!G:G," ",0) = 0, "N/A", _xlfn.XLOOKUP($D600,customers!$A:$A,customers!G:G," ",0))</f>
        <v>United States</v>
      </c>
      <c r="J600" t="str">
        <f>IF(_xlfn.XLOOKUP($D600,customers!$A:$A,customers!I:I," ",0) = 0, "N/A", _xlfn.XLOOKUP($D600,customers!$A:$A,customers!I:I," ",0))</f>
        <v>Yes</v>
      </c>
      <c r="K600" t="str">
        <f>_xlfn.XLOOKUP($E600,products!$A:$A,products!B:B,,0)</f>
        <v>Rob</v>
      </c>
      <c r="L600" t="str">
        <f>_xlfn.XLOOKUP($E600,products!$A:$A,products!C:C,,0)</f>
        <v>M</v>
      </c>
      <c r="M600">
        <f>_xlfn.XLOOKUP($E600,products!$A:$A,products!D:D,,0)</f>
        <v>0.2</v>
      </c>
      <c r="N600">
        <f>_xlfn.XLOOKUP($E600,products!$A:$A,products!E:E,,0)</f>
        <v>2.9849999999999999</v>
      </c>
      <c r="O600">
        <f>_xlfn.XLOOKUP($E600,products!$A:$A,products!G:G,,0)</f>
        <v>0.17909999999999998</v>
      </c>
      <c r="P600">
        <f t="shared" si="9"/>
        <v>11.94</v>
      </c>
    </row>
    <row r="601" spans="1:16" x14ac:dyDescent="0.35">
      <c r="A601" s="2" t="s">
        <v>3872</v>
      </c>
      <c r="B601" s="2">
        <v>1</v>
      </c>
      <c r="C601" s="5">
        <v>44321</v>
      </c>
      <c r="D601" s="2" t="s">
        <v>3873</v>
      </c>
      <c r="E601" t="s">
        <v>6154</v>
      </c>
      <c r="F601" s="2">
        <v>4</v>
      </c>
      <c r="G601" t="str">
        <f>IF(_xlfn.XLOOKUP($D601,customers!$A:$A,customers!B:B," ",0) = 0, "N/A", _xlfn.XLOOKUP($D601,customers!$A:$A,customers!B:B," ",0))</f>
        <v>Alisha Hulburt</v>
      </c>
      <c r="H601" t="str">
        <f>IF(_xlfn.XLOOKUP($D601,customers!$A:$A,customers!F:F," ",0) = 0, "N/A", _xlfn.XLOOKUP($D601,customers!$A:$A,customers!F:F," ",0))</f>
        <v>Shreveport</v>
      </c>
      <c r="I601" t="str">
        <f>IF(_xlfn.XLOOKUP($D601,customers!$A:$A,customers!G:G," ",0) = 0, "N/A", _xlfn.XLOOKUP($D601,customers!$A:$A,customers!G:G," ",0))</f>
        <v>United States</v>
      </c>
      <c r="J601" t="str">
        <f>IF(_xlfn.XLOOKUP($D601,customers!$A:$A,customers!I:I," ",0) = 0, "N/A", _xlfn.XLOOKUP($D601,customers!$A:$A,customers!I:I," ",0))</f>
        <v>Yes</v>
      </c>
      <c r="K601" t="str">
        <f>_xlfn.XLOOKUP($E601,products!$A:$A,products!B:B,,0)</f>
        <v>Ara</v>
      </c>
      <c r="L601" t="str">
        <f>_xlfn.XLOOKUP($E601,products!$A:$A,products!C:C,,0)</f>
        <v>D</v>
      </c>
      <c r="M601">
        <f>_xlfn.XLOOKUP($E601,products!$A:$A,products!D:D,,0)</f>
        <v>0.2</v>
      </c>
      <c r="N601">
        <f>_xlfn.XLOOKUP($E601,products!$A:$A,products!E:E,,0)</f>
        <v>2.9849999999999999</v>
      </c>
      <c r="O601">
        <f>_xlfn.XLOOKUP($E601,products!$A:$A,products!G:G,,0)</f>
        <v>0.26865</v>
      </c>
      <c r="P601">
        <f t="shared" si="9"/>
        <v>11.94</v>
      </c>
    </row>
    <row r="602" spans="1:16" x14ac:dyDescent="0.35">
      <c r="A602" s="2" t="s">
        <v>3877</v>
      </c>
      <c r="B602" s="2">
        <v>1</v>
      </c>
      <c r="C602" s="5">
        <v>44492</v>
      </c>
      <c r="D602" s="2" t="s">
        <v>3878</v>
      </c>
      <c r="E602" t="s">
        <v>6169</v>
      </c>
      <c r="F602" s="2">
        <v>1</v>
      </c>
      <c r="G602" t="str">
        <f>IF(_xlfn.XLOOKUP($D602,customers!$A:$A,customers!B:B," ",0) = 0, "N/A", _xlfn.XLOOKUP($D602,customers!$A:$A,customers!B:B," ",0))</f>
        <v>Peyter Lauritzen</v>
      </c>
      <c r="H602" t="str">
        <f>IF(_xlfn.XLOOKUP($D602,customers!$A:$A,customers!F:F," ",0) = 0, "N/A", _xlfn.XLOOKUP($D602,customers!$A:$A,customers!F:F," ",0))</f>
        <v>Philadelphia</v>
      </c>
      <c r="I602" t="str">
        <f>IF(_xlfn.XLOOKUP($D602,customers!$A:$A,customers!G:G," ",0) = 0, "N/A", _xlfn.XLOOKUP($D602,customers!$A:$A,customers!G:G," ",0))</f>
        <v>United States</v>
      </c>
      <c r="J602" t="str">
        <f>IF(_xlfn.XLOOKUP($D602,customers!$A:$A,customers!I:I," ",0) = 0, "N/A", _xlfn.XLOOKUP($D602,customers!$A:$A,customers!I:I," ",0))</f>
        <v>No</v>
      </c>
      <c r="K602" t="str">
        <f>_xlfn.XLOOKUP($E602,products!$A:$A,products!B:B,,0)</f>
        <v>Lib</v>
      </c>
      <c r="L602" t="str">
        <f>_xlfn.XLOOKUP($E602,products!$A:$A,products!C:C,,0)</f>
        <v>D</v>
      </c>
      <c r="M602">
        <f>_xlfn.XLOOKUP($E602,products!$A:$A,products!D:D,,0)</f>
        <v>0.5</v>
      </c>
      <c r="N602">
        <f>_xlfn.XLOOKUP($E602,products!$A:$A,products!E:E,,0)</f>
        <v>7.77</v>
      </c>
      <c r="O602">
        <f>_xlfn.XLOOKUP($E602,products!$A:$A,products!G:G,,0)</f>
        <v>1.0101</v>
      </c>
      <c r="P602">
        <f t="shared" si="9"/>
        <v>7.77</v>
      </c>
    </row>
    <row r="603" spans="1:16" x14ac:dyDescent="0.35">
      <c r="A603" s="2" t="s">
        <v>3883</v>
      </c>
      <c r="B603" s="2">
        <v>1</v>
      </c>
      <c r="C603" s="5">
        <v>43815</v>
      </c>
      <c r="D603" s="2" t="s">
        <v>3884</v>
      </c>
      <c r="E603" t="s">
        <v>6142</v>
      </c>
      <c r="F603" s="2">
        <v>4</v>
      </c>
      <c r="G603" t="str">
        <f>IF(_xlfn.XLOOKUP($D603,customers!$A:$A,customers!B:B," ",0) = 0, "N/A", _xlfn.XLOOKUP($D603,customers!$A:$A,customers!B:B," ",0))</f>
        <v>Aurelia Burgwin</v>
      </c>
      <c r="H603" t="str">
        <f>IF(_xlfn.XLOOKUP($D603,customers!$A:$A,customers!F:F," ",0) = 0, "N/A", _xlfn.XLOOKUP($D603,customers!$A:$A,customers!F:F," ",0))</f>
        <v>Migrate</v>
      </c>
      <c r="I603" t="str">
        <f>IF(_xlfn.XLOOKUP($D603,customers!$A:$A,customers!G:G," ",0) = 0, "N/A", _xlfn.XLOOKUP($D603,customers!$A:$A,customers!G:G," ",0))</f>
        <v>United States</v>
      </c>
      <c r="J603" t="str">
        <f>IF(_xlfn.XLOOKUP($D603,customers!$A:$A,customers!I:I," ",0) = 0, "N/A", _xlfn.XLOOKUP($D603,customers!$A:$A,customers!I:I," ",0))</f>
        <v>Yes</v>
      </c>
      <c r="K603" t="str">
        <f>_xlfn.XLOOKUP($E603,products!$A:$A,products!B:B,,0)</f>
        <v>Rob</v>
      </c>
      <c r="L603" t="str">
        <f>_xlfn.XLOOKUP($E603,products!$A:$A,products!C:C,,0)</f>
        <v>L</v>
      </c>
      <c r="M603">
        <f>_xlfn.XLOOKUP($E603,products!$A:$A,products!D:D,,0)</f>
        <v>2.5</v>
      </c>
      <c r="N603">
        <f>_xlfn.XLOOKUP($E603,products!$A:$A,products!E:E,,0)</f>
        <v>27.484999999999996</v>
      </c>
      <c r="O603">
        <f>_xlfn.XLOOKUP($E603,products!$A:$A,products!G:G,,0)</f>
        <v>1.6490999999999998</v>
      </c>
      <c r="P603">
        <f t="shared" si="9"/>
        <v>109.93999999999998</v>
      </c>
    </row>
    <row r="604" spans="1:16" x14ac:dyDescent="0.35">
      <c r="A604" s="2" t="s">
        <v>3889</v>
      </c>
      <c r="B604" s="2">
        <v>1</v>
      </c>
      <c r="C604" s="5">
        <v>43603</v>
      </c>
      <c r="D604" s="2" t="s">
        <v>3890</v>
      </c>
      <c r="E604" t="s">
        <v>6184</v>
      </c>
      <c r="F604" s="2">
        <v>5</v>
      </c>
      <c r="G604" t="str">
        <f>IF(_xlfn.XLOOKUP($D604,customers!$A:$A,customers!B:B," ",0) = 0, "N/A", _xlfn.XLOOKUP($D604,customers!$A:$A,customers!B:B," ",0))</f>
        <v>Emalee Rolin</v>
      </c>
      <c r="H604" t="str">
        <f>IF(_xlfn.XLOOKUP($D604,customers!$A:$A,customers!F:F," ",0) = 0, "N/A", _xlfn.XLOOKUP($D604,customers!$A:$A,customers!F:F," ",0))</f>
        <v>Toledo</v>
      </c>
      <c r="I604" t="str">
        <f>IF(_xlfn.XLOOKUP($D604,customers!$A:$A,customers!G:G," ",0) = 0, "N/A", _xlfn.XLOOKUP($D604,customers!$A:$A,customers!G:G," ",0))</f>
        <v>United States</v>
      </c>
      <c r="J604" t="str">
        <f>IF(_xlfn.XLOOKUP($D604,customers!$A:$A,customers!I:I," ",0) = 0, "N/A", _xlfn.XLOOKUP($D604,customers!$A:$A,customers!I:I," ",0))</f>
        <v>Yes</v>
      </c>
      <c r="K604" t="str">
        <f>_xlfn.XLOOKUP($E604,products!$A:$A,products!B:B,,0)</f>
        <v>Exc</v>
      </c>
      <c r="L604" t="str">
        <f>_xlfn.XLOOKUP($E604,products!$A:$A,products!C:C,,0)</f>
        <v>L</v>
      </c>
      <c r="M604">
        <f>_xlfn.XLOOKUP($E604,products!$A:$A,products!D:D,,0)</f>
        <v>0.2</v>
      </c>
      <c r="N604">
        <f>_xlfn.XLOOKUP($E604,products!$A:$A,products!E:E,,0)</f>
        <v>4.4550000000000001</v>
      </c>
      <c r="O604">
        <f>_xlfn.XLOOKUP($E604,products!$A:$A,products!G:G,,0)</f>
        <v>0.49004999999999999</v>
      </c>
      <c r="P604">
        <f t="shared" si="9"/>
        <v>22.274999999999999</v>
      </c>
    </row>
    <row r="605" spans="1:16" x14ac:dyDescent="0.35">
      <c r="A605" s="2" t="s">
        <v>3895</v>
      </c>
      <c r="B605" s="2">
        <v>1</v>
      </c>
      <c r="C605" s="5">
        <v>43660</v>
      </c>
      <c r="D605" s="2" t="s">
        <v>3896</v>
      </c>
      <c r="E605" t="s">
        <v>6174</v>
      </c>
      <c r="F605" s="2">
        <v>3</v>
      </c>
      <c r="G605" t="str">
        <f>IF(_xlfn.XLOOKUP($D605,customers!$A:$A,customers!B:B," ",0) = 0, "N/A", _xlfn.XLOOKUP($D605,customers!$A:$A,customers!B:B," ",0))</f>
        <v>Donavon Fowle</v>
      </c>
      <c r="H605" t="str">
        <f>IF(_xlfn.XLOOKUP($D605,customers!$A:$A,customers!F:F," ",0) = 0, "N/A", _xlfn.XLOOKUP($D605,customers!$A:$A,customers!F:F," ",0))</f>
        <v>Colorado Springs</v>
      </c>
      <c r="I605" t="str">
        <f>IF(_xlfn.XLOOKUP($D605,customers!$A:$A,customers!G:G," ",0) = 0, "N/A", _xlfn.XLOOKUP($D605,customers!$A:$A,customers!G:G," ",0))</f>
        <v>United States</v>
      </c>
      <c r="J605" t="str">
        <f>IF(_xlfn.XLOOKUP($D605,customers!$A:$A,customers!I:I," ",0) = 0, "N/A", _xlfn.XLOOKUP($D605,customers!$A:$A,customers!I:I," ",0))</f>
        <v>No</v>
      </c>
      <c r="K605" t="str">
        <f>_xlfn.XLOOKUP($E605,products!$A:$A,products!B:B,,0)</f>
        <v>Rob</v>
      </c>
      <c r="L605" t="str">
        <f>_xlfn.XLOOKUP($E605,products!$A:$A,products!C:C,,0)</f>
        <v>M</v>
      </c>
      <c r="M605">
        <f>_xlfn.XLOOKUP($E605,products!$A:$A,products!D:D,,0)</f>
        <v>0.2</v>
      </c>
      <c r="N605">
        <f>_xlfn.XLOOKUP($E605,products!$A:$A,products!E:E,,0)</f>
        <v>2.9849999999999999</v>
      </c>
      <c r="O605">
        <f>_xlfn.XLOOKUP($E605,products!$A:$A,products!G:G,,0)</f>
        <v>0.17909999999999998</v>
      </c>
      <c r="P605">
        <f t="shared" si="9"/>
        <v>8.9550000000000001</v>
      </c>
    </row>
    <row r="606" spans="1:16" x14ac:dyDescent="0.35">
      <c r="A606" s="2" t="s">
        <v>3900</v>
      </c>
      <c r="B606" s="2">
        <v>1</v>
      </c>
      <c r="C606" s="5">
        <v>44148</v>
      </c>
      <c r="D606" s="2" t="s">
        <v>3901</v>
      </c>
      <c r="E606" t="s">
        <v>6165</v>
      </c>
      <c r="F606" s="2">
        <v>4</v>
      </c>
      <c r="G606" t="str">
        <f>IF(_xlfn.XLOOKUP($D606,customers!$A:$A,customers!B:B," ",0) = 0, "N/A", _xlfn.XLOOKUP($D606,customers!$A:$A,customers!B:B," ",0))</f>
        <v>Jorge Bettison</v>
      </c>
      <c r="H606" t="str">
        <f>IF(_xlfn.XLOOKUP($D606,customers!$A:$A,customers!F:F," ",0) = 0, "N/A", _xlfn.XLOOKUP($D606,customers!$A:$A,customers!F:F," ",0))</f>
        <v>Longwood</v>
      </c>
      <c r="I606" t="str">
        <f>IF(_xlfn.XLOOKUP($D606,customers!$A:$A,customers!G:G," ",0) = 0, "N/A", _xlfn.XLOOKUP($D606,customers!$A:$A,customers!G:G," ",0))</f>
        <v>Ireland</v>
      </c>
      <c r="J606" t="str">
        <f>IF(_xlfn.XLOOKUP($D606,customers!$A:$A,customers!I:I," ",0) = 0, "N/A", _xlfn.XLOOKUP($D606,customers!$A:$A,customers!I:I," ",0))</f>
        <v>No</v>
      </c>
      <c r="K606" t="str">
        <f>_xlfn.XLOOKUP($E606,products!$A:$A,products!B:B,,0)</f>
        <v>Lib</v>
      </c>
      <c r="L606" t="str">
        <f>_xlfn.XLOOKUP($E606,products!$A:$A,products!C:C,,0)</f>
        <v>D</v>
      </c>
      <c r="M606">
        <f>_xlfn.XLOOKUP($E606,products!$A:$A,products!D:D,,0)</f>
        <v>2.5</v>
      </c>
      <c r="N606">
        <f>_xlfn.XLOOKUP($E606,products!$A:$A,products!E:E,,0)</f>
        <v>29.784999999999997</v>
      </c>
      <c r="O606">
        <f>_xlfn.XLOOKUP($E606,products!$A:$A,products!G:G,,0)</f>
        <v>3.8720499999999998</v>
      </c>
      <c r="P606">
        <f t="shared" si="9"/>
        <v>119.13999999999999</v>
      </c>
    </row>
    <row r="607" spans="1:16" x14ac:dyDescent="0.35">
      <c r="A607" s="2" t="s">
        <v>3905</v>
      </c>
      <c r="B607" s="2">
        <v>1</v>
      </c>
      <c r="C607" s="5">
        <v>44028</v>
      </c>
      <c r="D607" s="2" t="s">
        <v>3906</v>
      </c>
      <c r="E607" t="s">
        <v>6182</v>
      </c>
      <c r="F607" s="2">
        <v>5</v>
      </c>
      <c r="G607" t="str">
        <f>IF(_xlfn.XLOOKUP($D607,customers!$A:$A,customers!B:B," ",0) = 0, "N/A", _xlfn.XLOOKUP($D607,customers!$A:$A,customers!B:B," ",0))</f>
        <v>Wang Powlesland</v>
      </c>
      <c r="H607" t="str">
        <f>IF(_xlfn.XLOOKUP($D607,customers!$A:$A,customers!F:F," ",0) = 0, "N/A", _xlfn.XLOOKUP($D607,customers!$A:$A,customers!F:F," ",0))</f>
        <v>Pittsburgh</v>
      </c>
      <c r="I607" t="str">
        <f>IF(_xlfn.XLOOKUP($D607,customers!$A:$A,customers!G:G," ",0) = 0, "N/A", _xlfn.XLOOKUP($D607,customers!$A:$A,customers!G:G," ",0))</f>
        <v>United States</v>
      </c>
      <c r="J607" t="str">
        <f>IF(_xlfn.XLOOKUP($D607,customers!$A:$A,customers!I:I," ",0) = 0, "N/A", _xlfn.XLOOKUP($D607,customers!$A:$A,customers!I:I," ",0))</f>
        <v>Yes</v>
      </c>
      <c r="K607" t="str">
        <f>_xlfn.XLOOKUP($E607,products!$A:$A,products!B:B,,0)</f>
        <v>Ara</v>
      </c>
      <c r="L607" t="str">
        <f>_xlfn.XLOOKUP($E607,products!$A:$A,products!C:C,,0)</f>
        <v>L</v>
      </c>
      <c r="M607">
        <f>_xlfn.XLOOKUP($E607,products!$A:$A,products!D:D,,0)</f>
        <v>2.5</v>
      </c>
      <c r="N607">
        <f>_xlfn.XLOOKUP($E607,products!$A:$A,products!E:E,,0)</f>
        <v>29.784999999999997</v>
      </c>
      <c r="O607">
        <f>_xlfn.XLOOKUP($E607,products!$A:$A,products!G:G,,0)</f>
        <v>2.6806499999999995</v>
      </c>
      <c r="P607">
        <f t="shared" si="9"/>
        <v>148.92499999999998</v>
      </c>
    </row>
    <row r="608" spans="1:16" x14ac:dyDescent="0.35">
      <c r="A608" s="2" t="s">
        <v>3911</v>
      </c>
      <c r="B608" s="2">
        <v>1</v>
      </c>
      <c r="C608" s="5">
        <v>44138</v>
      </c>
      <c r="D608" s="2" t="s">
        <v>3840</v>
      </c>
      <c r="E608" t="s">
        <v>6164</v>
      </c>
      <c r="F608" s="2">
        <v>3</v>
      </c>
      <c r="G608" t="str">
        <f>IF(_xlfn.XLOOKUP($D608,customers!$A:$A,customers!B:B," ",0) = 0, "N/A", _xlfn.XLOOKUP($D608,customers!$A:$A,customers!B:B," ",0))</f>
        <v>Cody Verissimo</v>
      </c>
      <c r="H608" t="str">
        <f>IF(_xlfn.XLOOKUP($D608,customers!$A:$A,customers!F:F," ",0) = 0, "N/A", _xlfn.XLOOKUP($D608,customers!$A:$A,customers!F:F," ",0))</f>
        <v>Upton</v>
      </c>
      <c r="I608" t="str">
        <f>IF(_xlfn.XLOOKUP($D608,customers!$A:$A,customers!G:G," ",0) = 0, "N/A", _xlfn.XLOOKUP($D608,customers!$A:$A,customers!G:G," ",0))</f>
        <v>United Kingdom</v>
      </c>
      <c r="J608" t="str">
        <f>IF(_xlfn.XLOOKUP($D608,customers!$A:$A,customers!I:I," ",0) = 0, "N/A", _xlfn.XLOOKUP($D608,customers!$A:$A,customers!I:I," ",0))</f>
        <v>Yes</v>
      </c>
      <c r="K608" t="str">
        <f>_xlfn.XLOOKUP($E608,products!$A:$A,products!B:B,,0)</f>
        <v>Lib</v>
      </c>
      <c r="L608" t="str">
        <f>_xlfn.XLOOKUP($E608,products!$A:$A,products!C:C,,0)</f>
        <v>L</v>
      </c>
      <c r="M608">
        <f>_xlfn.XLOOKUP($E608,products!$A:$A,products!D:D,,0)</f>
        <v>2.5</v>
      </c>
      <c r="N608">
        <f>_xlfn.XLOOKUP($E608,products!$A:$A,products!E:E,,0)</f>
        <v>36.454999999999998</v>
      </c>
      <c r="O608">
        <f>_xlfn.XLOOKUP($E608,products!$A:$A,products!G:G,,0)</f>
        <v>4.7391499999999995</v>
      </c>
      <c r="P608">
        <f t="shared" si="9"/>
        <v>109.36499999999999</v>
      </c>
    </row>
    <row r="609" spans="1:16" x14ac:dyDescent="0.35">
      <c r="A609" s="2" t="s">
        <v>3917</v>
      </c>
      <c r="B609" s="2">
        <v>1</v>
      </c>
      <c r="C609" s="5">
        <v>44640</v>
      </c>
      <c r="D609" s="2" t="s">
        <v>3918</v>
      </c>
      <c r="E609" t="s">
        <v>6153</v>
      </c>
      <c r="F609" s="2">
        <v>1</v>
      </c>
      <c r="G609" t="str">
        <f>IF(_xlfn.XLOOKUP($D609,customers!$A:$A,customers!B:B," ",0) = 0, "N/A", _xlfn.XLOOKUP($D609,customers!$A:$A,customers!B:B," ",0))</f>
        <v>Laurence Ellingham</v>
      </c>
      <c r="H609" t="str">
        <f>IF(_xlfn.XLOOKUP($D609,customers!$A:$A,customers!F:F," ",0) = 0, "N/A", _xlfn.XLOOKUP($D609,customers!$A:$A,customers!F:F," ",0))</f>
        <v>Shreveport</v>
      </c>
      <c r="I609" t="str">
        <f>IF(_xlfn.XLOOKUP($D609,customers!$A:$A,customers!G:G," ",0) = 0, "N/A", _xlfn.XLOOKUP($D609,customers!$A:$A,customers!G:G," ",0))</f>
        <v>United States</v>
      </c>
      <c r="J609" t="str">
        <f>IF(_xlfn.XLOOKUP($D609,customers!$A:$A,customers!I:I," ",0) = 0, "N/A", _xlfn.XLOOKUP($D609,customers!$A:$A,customers!I:I," ",0))</f>
        <v>Yes</v>
      </c>
      <c r="K609" t="str">
        <f>_xlfn.XLOOKUP($E609,products!$A:$A,products!B:B,,0)</f>
        <v>Exc</v>
      </c>
      <c r="L609" t="str">
        <f>_xlfn.XLOOKUP($E609,products!$A:$A,products!C:C,,0)</f>
        <v>D</v>
      </c>
      <c r="M609">
        <f>_xlfn.XLOOKUP($E609,products!$A:$A,products!D:D,,0)</f>
        <v>0.2</v>
      </c>
      <c r="N609">
        <f>_xlfn.XLOOKUP($E609,products!$A:$A,products!E:E,,0)</f>
        <v>3.645</v>
      </c>
      <c r="O609">
        <f>_xlfn.XLOOKUP($E609,products!$A:$A,products!G:G,,0)</f>
        <v>0.40095000000000003</v>
      </c>
      <c r="P609">
        <f t="shared" si="9"/>
        <v>3.645</v>
      </c>
    </row>
    <row r="610" spans="1:16" x14ac:dyDescent="0.35">
      <c r="A610" s="2" t="s">
        <v>3923</v>
      </c>
      <c r="B610" s="2">
        <v>1</v>
      </c>
      <c r="C610" s="5">
        <v>44608</v>
      </c>
      <c r="D610" s="2" t="s">
        <v>3924</v>
      </c>
      <c r="E610" t="s">
        <v>6185</v>
      </c>
      <c r="F610" s="2">
        <v>2</v>
      </c>
      <c r="G610" t="str">
        <f>IF(_xlfn.XLOOKUP($D610,customers!$A:$A,customers!B:B," ",0) = 0, "N/A", _xlfn.XLOOKUP($D610,customers!$A:$A,customers!B:B," ",0))</f>
        <v>Billy Neiland</v>
      </c>
      <c r="H610" t="str">
        <f>IF(_xlfn.XLOOKUP($D610,customers!$A:$A,customers!F:F," ",0) = 0, "N/A", _xlfn.XLOOKUP($D610,customers!$A:$A,customers!F:F," ",0))</f>
        <v>Cleveland</v>
      </c>
      <c r="I610" t="str">
        <f>IF(_xlfn.XLOOKUP($D610,customers!$A:$A,customers!G:G," ",0) = 0, "N/A", _xlfn.XLOOKUP($D610,customers!$A:$A,customers!G:G," ",0))</f>
        <v>United States</v>
      </c>
      <c r="J610" t="str">
        <f>IF(_xlfn.XLOOKUP($D610,customers!$A:$A,customers!I:I," ",0) = 0, "N/A", _xlfn.XLOOKUP($D610,customers!$A:$A,customers!I:I," ",0))</f>
        <v>No</v>
      </c>
      <c r="K610" t="str">
        <f>_xlfn.XLOOKUP($E610,products!$A:$A,products!B:B,,0)</f>
        <v>Exc</v>
      </c>
      <c r="L610" t="str">
        <f>_xlfn.XLOOKUP($E610,products!$A:$A,products!C:C,,0)</f>
        <v>D</v>
      </c>
      <c r="M610">
        <f>_xlfn.XLOOKUP($E610,products!$A:$A,products!D:D,,0)</f>
        <v>2.5</v>
      </c>
      <c r="N610">
        <f>_xlfn.XLOOKUP($E610,products!$A:$A,products!E:E,,0)</f>
        <v>27.945</v>
      </c>
      <c r="O610">
        <f>_xlfn.XLOOKUP($E610,products!$A:$A,products!G:G,,0)</f>
        <v>3.07395</v>
      </c>
      <c r="P610">
        <f t="shared" si="9"/>
        <v>55.89</v>
      </c>
    </row>
    <row r="611" spans="1:16" x14ac:dyDescent="0.35">
      <c r="A611" s="2" t="s">
        <v>3927</v>
      </c>
      <c r="B611" s="2">
        <v>1</v>
      </c>
      <c r="C611" s="5">
        <v>44147</v>
      </c>
      <c r="D611" s="2" t="s">
        <v>3928</v>
      </c>
      <c r="E611" t="s">
        <v>6159</v>
      </c>
      <c r="F611" s="2">
        <v>6</v>
      </c>
      <c r="G611" t="str">
        <f>IF(_xlfn.XLOOKUP($D611,customers!$A:$A,customers!B:B," ",0) = 0, "N/A", _xlfn.XLOOKUP($D611,customers!$A:$A,customers!B:B," ",0))</f>
        <v>Ancell Fendt</v>
      </c>
      <c r="H611" t="str">
        <f>IF(_xlfn.XLOOKUP($D611,customers!$A:$A,customers!F:F," ",0) = 0, "N/A", _xlfn.XLOOKUP($D611,customers!$A:$A,customers!F:F," ",0))</f>
        <v>Milwaukee</v>
      </c>
      <c r="I611" t="str">
        <f>IF(_xlfn.XLOOKUP($D611,customers!$A:$A,customers!G:G," ",0) = 0, "N/A", _xlfn.XLOOKUP($D611,customers!$A:$A,customers!G:G," ",0))</f>
        <v>United States</v>
      </c>
      <c r="J611" t="str">
        <f>IF(_xlfn.XLOOKUP($D611,customers!$A:$A,customers!I:I," ",0) = 0, "N/A", _xlfn.XLOOKUP($D611,customers!$A:$A,customers!I:I," ",0))</f>
        <v>Yes</v>
      </c>
      <c r="K611" t="str">
        <f>_xlfn.XLOOKUP($E611,products!$A:$A,products!B:B,,0)</f>
        <v>Lib</v>
      </c>
      <c r="L611" t="str">
        <f>_xlfn.XLOOKUP($E611,products!$A:$A,products!C:C,,0)</f>
        <v>M</v>
      </c>
      <c r="M611">
        <f>_xlfn.XLOOKUP($E611,products!$A:$A,products!D:D,,0)</f>
        <v>0.2</v>
      </c>
      <c r="N611">
        <f>_xlfn.XLOOKUP($E611,products!$A:$A,products!E:E,,0)</f>
        <v>4.3650000000000002</v>
      </c>
      <c r="O611">
        <f>_xlfn.XLOOKUP($E611,products!$A:$A,products!G:G,,0)</f>
        <v>0.56745000000000001</v>
      </c>
      <c r="P611">
        <f t="shared" si="9"/>
        <v>26.19</v>
      </c>
    </row>
    <row r="612" spans="1:16" x14ac:dyDescent="0.35">
      <c r="A612" s="2" t="s">
        <v>3933</v>
      </c>
      <c r="B612" s="2">
        <v>1</v>
      </c>
      <c r="C612" s="5">
        <v>43743</v>
      </c>
      <c r="D612" s="2" t="s">
        <v>3934</v>
      </c>
      <c r="E612" t="s">
        <v>6138</v>
      </c>
      <c r="F612" s="2">
        <v>4</v>
      </c>
      <c r="G612" t="str">
        <f>IF(_xlfn.XLOOKUP($D612,customers!$A:$A,customers!B:B," ",0) = 0, "N/A", _xlfn.XLOOKUP($D612,customers!$A:$A,customers!B:B," ",0))</f>
        <v>Angelia Cleyburn</v>
      </c>
      <c r="H612" t="str">
        <f>IF(_xlfn.XLOOKUP($D612,customers!$A:$A,customers!F:F," ",0) = 0, "N/A", _xlfn.XLOOKUP($D612,customers!$A:$A,customers!F:F," ",0))</f>
        <v>Fort Lauderdale</v>
      </c>
      <c r="I612" t="str">
        <f>IF(_xlfn.XLOOKUP($D612,customers!$A:$A,customers!G:G," ",0) = 0, "N/A", _xlfn.XLOOKUP($D612,customers!$A:$A,customers!G:G," ",0))</f>
        <v>United States</v>
      </c>
      <c r="J612" t="str">
        <f>IF(_xlfn.XLOOKUP($D612,customers!$A:$A,customers!I:I," ",0) = 0, "N/A", _xlfn.XLOOKUP($D612,customers!$A:$A,customers!I:I," ",0))</f>
        <v>No</v>
      </c>
      <c r="K612" t="str">
        <f>_xlfn.XLOOKUP($E612,products!$A:$A,products!B:B,,0)</f>
        <v>Rob</v>
      </c>
      <c r="L612" t="str">
        <f>_xlfn.XLOOKUP($E612,products!$A:$A,products!C:C,,0)</f>
        <v>M</v>
      </c>
      <c r="M612">
        <f>_xlfn.XLOOKUP($E612,products!$A:$A,products!D:D,,0)</f>
        <v>1</v>
      </c>
      <c r="N612">
        <f>_xlfn.XLOOKUP($E612,products!$A:$A,products!E:E,,0)</f>
        <v>9.9499999999999993</v>
      </c>
      <c r="O612">
        <f>_xlfn.XLOOKUP($E612,products!$A:$A,products!G:G,,0)</f>
        <v>0.59699999999999998</v>
      </c>
      <c r="P612">
        <f t="shared" si="9"/>
        <v>39.799999999999997</v>
      </c>
    </row>
    <row r="613" spans="1:16" x14ac:dyDescent="0.35">
      <c r="A613" s="2" t="s">
        <v>3939</v>
      </c>
      <c r="B613" s="2">
        <v>1</v>
      </c>
      <c r="C613" s="5">
        <v>43739</v>
      </c>
      <c r="D613" s="2" t="s">
        <v>3940</v>
      </c>
      <c r="E613" t="s">
        <v>6148</v>
      </c>
      <c r="F613" s="2">
        <v>2</v>
      </c>
      <c r="G613" t="str">
        <f>IF(_xlfn.XLOOKUP($D613,customers!$A:$A,customers!B:B," ",0) = 0, "N/A", _xlfn.XLOOKUP($D613,customers!$A:$A,customers!B:B," ",0))</f>
        <v>Temple Castiglione</v>
      </c>
      <c r="H613" t="str">
        <f>IF(_xlfn.XLOOKUP($D613,customers!$A:$A,customers!F:F," ",0) = 0, "N/A", _xlfn.XLOOKUP($D613,customers!$A:$A,customers!F:F," ",0))</f>
        <v>Shreveport</v>
      </c>
      <c r="I613" t="str">
        <f>IF(_xlfn.XLOOKUP($D613,customers!$A:$A,customers!G:G," ",0) = 0, "N/A", _xlfn.XLOOKUP($D613,customers!$A:$A,customers!G:G," ",0))</f>
        <v>United States</v>
      </c>
      <c r="J613" t="str">
        <f>IF(_xlfn.XLOOKUP($D613,customers!$A:$A,customers!I:I," ",0) = 0, "N/A", _xlfn.XLOOKUP($D613,customers!$A:$A,customers!I:I," ",0))</f>
        <v>No</v>
      </c>
      <c r="K613" t="str">
        <f>_xlfn.XLOOKUP($E613,products!$A:$A,products!B:B,,0)</f>
        <v>Exc</v>
      </c>
      <c r="L613" t="str">
        <f>_xlfn.XLOOKUP($E613,products!$A:$A,products!C:C,,0)</f>
        <v>L</v>
      </c>
      <c r="M613">
        <f>_xlfn.XLOOKUP($E613,products!$A:$A,products!D:D,,0)</f>
        <v>2.5</v>
      </c>
      <c r="N613">
        <f>_xlfn.XLOOKUP($E613,products!$A:$A,products!E:E,,0)</f>
        <v>34.154999999999994</v>
      </c>
      <c r="O613">
        <f>_xlfn.XLOOKUP($E613,products!$A:$A,products!G:G,,0)</f>
        <v>3.7570499999999996</v>
      </c>
      <c r="P613">
        <f t="shared" si="9"/>
        <v>68.309999999999988</v>
      </c>
    </row>
    <row r="614" spans="1:16" x14ac:dyDescent="0.35">
      <c r="A614" s="2" t="s">
        <v>3945</v>
      </c>
      <c r="B614" s="2">
        <v>1</v>
      </c>
      <c r="C614" s="5">
        <v>43896</v>
      </c>
      <c r="D614" s="2" t="s">
        <v>3946</v>
      </c>
      <c r="E614" t="s">
        <v>6152</v>
      </c>
      <c r="F614" s="2">
        <v>4</v>
      </c>
      <c r="G614" t="str">
        <f>IF(_xlfn.XLOOKUP($D614,customers!$A:$A,customers!B:B," ",0) = 0, "N/A", _xlfn.XLOOKUP($D614,customers!$A:$A,customers!B:B," ",0))</f>
        <v>Betti Lacasa</v>
      </c>
      <c r="H614" t="str">
        <f>IF(_xlfn.XLOOKUP($D614,customers!$A:$A,customers!F:F," ",0) = 0, "N/A", _xlfn.XLOOKUP($D614,customers!$A:$A,customers!F:F," ",0))</f>
        <v>Beaumont</v>
      </c>
      <c r="I614" t="str">
        <f>IF(_xlfn.XLOOKUP($D614,customers!$A:$A,customers!G:G," ",0) = 0, "N/A", _xlfn.XLOOKUP($D614,customers!$A:$A,customers!G:G," ",0))</f>
        <v>Ireland</v>
      </c>
      <c r="J614" t="str">
        <f>IF(_xlfn.XLOOKUP($D614,customers!$A:$A,customers!I:I," ",0) = 0, "N/A", _xlfn.XLOOKUP($D614,customers!$A:$A,customers!I:I," ",0))</f>
        <v>No</v>
      </c>
      <c r="K614" t="str">
        <f>_xlfn.XLOOKUP($E614,products!$A:$A,products!B:B,,0)</f>
        <v>Ara</v>
      </c>
      <c r="L614" t="str">
        <f>_xlfn.XLOOKUP($E614,products!$A:$A,products!C:C,,0)</f>
        <v>M</v>
      </c>
      <c r="M614">
        <f>_xlfn.XLOOKUP($E614,products!$A:$A,products!D:D,,0)</f>
        <v>0.2</v>
      </c>
      <c r="N614">
        <f>_xlfn.XLOOKUP($E614,products!$A:$A,products!E:E,,0)</f>
        <v>3.375</v>
      </c>
      <c r="O614">
        <f>_xlfn.XLOOKUP($E614,products!$A:$A,products!G:G,,0)</f>
        <v>0.30374999999999996</v>
      </c>
      <c r="P614">
        <f t="shared" si="9"/>
        <v>13.5</v>
      </c>
    </row>
    <row r="615" spans="1:16" x14ac:dyDescent="0.35">
      <c r="A615" s="2" t="s">
        <v>3950</v>
      </c>
      <c r="B615" s="2">
        <v>1</v>
      </c>
      <c r="C615" s="5">
        <v>43761</v>
      </c>
      <c r="D615" s="2" t="s">
        <v>3951</v>
      </c>
      <c r="E615" t="s">
        <v>6146</v>
      </c>
      <c r="F615" s="2">
        <v>1</v>
      </c>
      <c r="G615" t="str">
        <f>IF(_xlfn.XLOOKUP($D615,customers!$A:$A,customers!B:B," ",0) = 0, "N/A", _xlfn.XLOOKUP($D615,customers!$A:$A,customers!B:B," ",0))</f>
        <v>Gunilla Lynch</v>
      </c>
      <c r="H615" t="str">
        <f>IF(_xlfn.XLOOKUP($D615,customers!$A:$A,customers!F:F," ",0) = 0, "N/A", _xlfn.XLOOKUP($D615,customers!$A:$A,customers!F:F," ",0))</f>
        <v>Sacramento</v>
      </c>
      <c r="I615" t="str">
        <f>IF(_xlfn.XLOOKUP($D615,customers!$A:$A,customers!G:G," ",0) = 0, "N/A", _xlfn.XLOOKUP($D615,customers!$A:$A,customers!G:G," ",0))</f>
        <v>United States</v>
      </c>
      <c r="J615" t="str">
        <f>IF(_xlfn.XLOOKUP($D615,customers!$A:$A,customers!I:I," ",0) = 0, "N/A", _xlfn.XLOOKUP($D615,customers!$A:$A,customers!I:I," ",0))</f>
        <v>No</v>
      </c>
      <c r="K615" t="str">
        <f>_xlfn.XLOOKUP($E615,products!$A:$A,products!B:B,,0)</f>
        <v>Rob</v>
      </c>
      <c r="L615" t="str">
        <f>_xlfn.XLOOKUP($E615,products!$A:$A,products!C:C,,0)</f>
        <v>M</v>
      </c>
      <c r="M615">
        <f>_xlfn.XLOOKUP($E615,products!$A:$A,products!D:D,,0)</f>
        <v>0.5</v>
      </c>
      <c r="N615">
        <f>_xlfn.XLOOKUP($E615,products!$A:$A,products!E:E,,0)</f>
        <v>5.97</v>
      </c>
      <c r="O615">
        <f>_xlfn.XLOOKUP($E615,products!$A:$A,products!G:G,,0)</f>
        <v>0.35819999999999996</v>
      </c>
      <c r="P615">
        <f t="shared" si="9"/>
        <v>5.97</v>
      </c>
    </row>
    <row r="616" spans="1:16" x14ac:dyDescent="0.35">
      <c r="A616" s="2" t="s">
        <v>3955</v>
      </c>
      <c r="B616" s="2">
        <v>1</v>
      </c>
      <c r="C616" s="5">
        <v>43944</v>
      </c>
      <c r="D616" s="2" t="s">
        <v>3840</v>
      </c>
      <c r="E616" t="s">
        <v>6146</v>
      </c>
      <c r="F616" s="2">
        <v>5</v>
      </c>
      <c r="G616" t="str">
        <f>IF(_xlfn.XLOOKUP($D616,customers!$A:$A,customers!B:B," ",0) = 0, "N/A", _xlfn.XLOOKUP($D616,customers!$A:$A,customers!B:B," ",0))</f>
        <v>Cody Verissimo</v>
      </c>
      <c r="H616" t="str">
        <f>IF(_xlfn.XLOOKUP($D616,customers!$A:$A,customers!F:F," ",0) = 0, "N/A", _xlfn.XLOOKUP($D616,customers!$A:$A,customers!F:F," ",0))</f>
        <v>Upton</v>
      </c>
      <c r="I616" t="str">
        <f>IF(_xlfn.XLOOKUP($D616,customers!$A:$A,customers!G:G," ",0) = 0, "N/A", _xlfn.XLOOKUP($D616,customers!$A:$A,customers!G:G," ",0))</f>
        <v>United Kingdom</v>
      </c>
      <c r="J616" t="str">
        <f>IF(_xlfn.XLOOKUP($D616,customers!$A:$A,customers!I:I," ",0) = 0, "N/A", _xlfn.XLOOKUP($D616,customers!$A:$A,customers!I:I," ",0))</f>
        <v>Yes</v>
      </c>
      <c r="K616" t="str">
        <f>_xlfn.XLOOKUP($E616,products!$A:$A,products!B:B,,0)</f>
        <v>Rob</v>
      </c>
      <c r="L616" t="str">
        <f>_xlfn.XLOOKUP($E616,products!$A:$A,products!C:C,,0)</f>
        <v>M</v>
      </c>
      <c r="M616">
        <f>_xlfn.XLOOKUP($E616,products!$A:$A,products!D:D,,0)</f>
        <v>0.5</v>
      </c>
      <c r="N616">
        <f>_xlfn.XLOOKUP($E616,products!$A:$A,products!E:E,,0)</f>
        <v>5.97</v>
      </c>
      <c r="O616">
        <f>_xlfn.XLOOKUP($E616,products!$A:$A,products!G:G,,0)</f>
        <v>0.35819999999999996</v>
      </c>
      <c r="P616">
        <f t="shared" si="9"/>
        <v>29.849999999999998</v>
      </c>
    </row>
    <row r="617" spans="1:16" x14ac:dyDescent="0.35">
      <c r="A617" s="2" t="s">
        <v>3960</v>
      </c>
      <c r="B617" s="2">
        <v>1</v>
      </c>
      <c r="C617" s="5">
        <v>44006</v>
      </c>
      <c r="D617" s="2" t="s">
        <v>3961</v>
      </c>
      <c r="E617" t="s">
        <v>6164</v>
      </c>
      <c r="F617" s="2">
        <v>2</v>
      </c>
      <c r="G617" t="str">
        <f>IF(_xlfn.XLOOKUP($D617,customers!$A:$A,customers!B:B," ",0) = 0, "N/A", _xlfn.XLOOKUP($D617,customers!$A:$A,customers!B:B," ",0))</f>
        <v>Shay Couronne</v>
      </c>
      <c r="H617" t="str">
        <f>IF(_xlfn.XLOOKUP($D617,customers!$A:$A,customers!F:F," ",0) = 0, "N/A", _xlfn.XLOOKUP($D617,customers!$A:$A,customers!F:F," ",0))</f>
        <v>Fargo</v>
      </c>
      <c r="I617" t="str">
        <f>IF(_xlfn.XLOOKUP($D617,customers!$A:$A,customers!G:G," ",0) = 0, "N/A", _xlfn.XLOOKUP($D617,customers!$A:$A,customers!G:G," ",0))</f>
        <v>United States</v>
      </c>
      <c r="J617" t="str">
        <f>IF(_xlfn.XLOOKUP($D617,customers!$A:$A,customers!I:I," ",0) = 0, "N/A", _xlfn.XLOOKUP($D617,customers!$A:$A,customers!I:I," ",0))</f>
        <v>Yes</v>
      </c>
      <c r="K617" t="str">
        <f>_xlfn.XLOOKUP($E617,products!$A:$A,products!B:B,,0)</f>
        <v>Lib</v>
      </c>
      <c r="L617" t="str">
        <f>_xlfn.XLOOKUP($E617,products!$A:$A,products!C:C,,0)</f>
        <v>L</v>
      </c>
      <c r="M617">
        <f>_xlfn.XLOOKUP($E617,products!$A:$A,products!D:D,,0)</f>
        <v>2.5</v>
      </c>
      <c r="N617">
        <f>_xlfn.XLOOKUP($E617,products!$A:$A,products!E:E,,0)</f>
        <v>36.454999999999998</v>
      </c>
      <c r="O617">
        <f>_xlfn.XLOOKUP($E617,products!$A:$A,products!G:G,,0)</f>
        <v>4.7391499999999995</v>
      </c>
      <c r="P617">
        <f t="shared" si="9"/>
        <v>72.91</v>
      </c>
    </row>
    <row r="618" spans="1:16" x14ac:dyDescent="0.35">
      <c r="A618" s="2" t="s">
        <v>3966</v>
      </c>
      <c r="B618" s="2">
        <v>1</v>
      </c>
      <c r="C618" s="5">
        <v>44271</v>
      </c>
      <c r="D618" s="2" t="s">
        <v>3967</v>
      </c>
      <c r="E618" t="s">
        <v>6166</v>
      </c>
      <c r="F618" s="2">
        <v>4</v>
      </c>
      <c r="G618" t="str">
        <f>IF(_xlfn.XLOOKUP($D618,customers!$A:$A,customers!B:B," ",0) = 0, "N/A", _xlfn.XLOOKUP($D618,customers!$A:$A,customers!B:B," ",0))</f>
        <v>Linus Flippelli</v>
      </c>
      <c r="H618" t="str">
        <f>IF(_xlfn.XLOOKUP($D618,customers!$A:$A,customers!F:F," ",0) = 0, "N/A", _xlfn.XLOOKUP($D618,customers!$A:$A,customers!F:F," ",0))</f>
        <v>Middleton</v>
      </c>
      <c r="I618" t="str">
        <f>IF(_xlfn.XLOOKUP($D618,customers!$A:$A,customers!G:G," ",0) = 0, "N/A", _xlfn.XLOOKUP($D618,customers!$A:$A,customers!G:G," ",0))</f>
        <v>United Kingdom</v>
      </c>
      <c r="J618" t="str">
        <f>IF(_xlfn.XLOOKUP($D618,customers!$A:$A,customers!I:I," ",0) = 0, "N/A", _xlfn.XLOOKUP($D618,customers!$A:$A,customers!I:I," ",0))</f>
        <v>No</v>
      </c>
      <c r="K618" t="str">
        <f>_xlfn.XLOOKUP($E618,products!$A:$A,products!B:B,,0)</f>
        <v>Exc</v>
      </c>
      <c r="L618" t="str">
        <f>_xlfn.XLOOKUP($E618,products!$A:$A,products!C:C,,0)</f>
        <v>M</v>
      </c>
      <c r="M618">
        <f>_xlfn.XLOOKUP($E618,products!$A:$A,products!D:D,,0)</f>
        <v>2.5</v>
      </c>
      <c r="N618">
        <f>_xlfn.XLOOKUP($E618,products!$A:$A,products!E:E,,0)</f>
        <v>31.624999999999996</v>
      </c>
      <c r="O618">
        <f>_xlfn.XLOOKUP($E618,products!$A:$A,products!G:G,,0)</f>
        <v>3.4787499999999998</v>
      </c>
      <c r="P618">
        <f t="shared" si="9"/>
        <v>126.49999999999999</v>
      </c>
    </row>
    <row r="619" spans="1:16" x14ac:dyDescent="0.35">
      <c r="A619" s="2" t="s">
        <v>3972</v>
      </c>
      <c r="B619" s="2">
        <v>1</v>
      </c>
      <c r="C619" s="5">
        <v>43928</v>
      </c>
      <c r="D619" s="2" t="s">
        <v>3973</v>
      </c>
      <c r="E619" t="s">
        <v>6181</v>
      </c>
      <c r="F619" s="2">
        <v>1</v>
      </c>
      <c r="G619" t="str">
        <f>IF(_xlfn.XLOOKUP($D619,customers!$A:$A,customers!B:B," ",0) = 0, "N/A", _xlfn.XLOOKUP($D619,customers!$A:$A,customers!B:B," ",0))</f>
        <v>Rachelle Elizabeth</v>
      </c>
      <c r="H619" t="str">
        <f>IF(_xlfn.XLOOKUP($D619,customers!$A:$A,customers!F:F," ",0) = 0, "N/A", _xlfn.XLOOKUP($D619,customers!$A:$A,customers!F:F," ",0))</f>
        <v>Tulsa</v>
      </c>
      <c r="I619" t="str">
        <f>IF(_xlfn.XLOOKUP($D619,customers!$A:$A,customers!G:G," ",0) = 0, "N/A", _xlfn.XLOOKUP($D619,customers!$A:$A,customers!G:G," ",0))</f>
        <v>United States</v>
      </c>
      <c r="J619" t="str">
        <f>IF(_xlfn.XLOOKUP($D619,customers!$A:$A,customers!I:I," ",0) = 0, "N/A", _xlfn.XLOOKUP($D619,customers!$A:$A,customers!I:I," ",0))</f>
        <v>No</v>
      </c>
      <c r="K619" t="str">
        <f>_xlfn.XLOOKUP($E619,products!$A:$A,products!B:B,,0)</f>
        <v>Lib</v>
      </c>
      <c r="L619" t="str">
        <f>_xlfn.XLOOKUP($E619,products!$A:$A,products!C:C,,0)</f>
        <v>M</v>
      </c>
      <c r="M619">
        <f>_xlfn.XLOOKUP($E619,products!$A:$A,products!D:D,,0)</f>
        <v>2.5</v>
      </c>
      <c r="N619">
        <f>_xlfn.XLOOKUP($E619,products!$A:$A,products!E:E,,0)</f>
        <v>33.464999999999996</v>
      </c>
      <c r="O619">
        <f>_xlfn.XLOOKUP($E619,products!$A:$A,products!G:G,,0)</f>
        <v>4.3504499999999995</v>
      </c>
      <c r="P619">
        <f t="shared" si="9"/>
        <v>33.464999999999996</v>
      </c>
    </row>
    <row r="620" spans="1:16" x14ac:dyDescent="0.35">
      <c r="A620" s="2" t="s">
        <v>3978</v>
      </c>
      <c r="B620" s="2">
        <v>1</v>
      </c>
      <c r="C620" s="5">
        <v>44469</v>
      </c>
      <c r="D620" s="2" t="s">
        <v>3979</v>
      </c>
      <c r="E620" t="s">
        <v>6183</v>
      </c>
      <c r="F620" s="2">
        <v>6</v>
      </c>
      <c r="G620" t="str">
        <f>IF(_xlfn.XLOOKUP($D620,customers!$A:$A,customers!B:B," ",0) = 0, "N/A", _xlfn.XLOOKUP($D620,customers!$A:$A,customers!B:B," ",0))</f>
        <v>Innis Renhard</v>
      </c>
      <c r="H620" t="str">
        <f>IF(_xlfn.XLOOKUP($D620,customers!$A:$A,customers!F:F," ",0) = 0, "N/A", _xlfn.XLOOKUP($D620,customers!$A:$A,customers!F:F," ",0))</f>
        <v>New York City</v>
      </c>
      <c r="I620" t="str">
        <f>IF(_xlfn.XLOOKUP($D620,customers!$A:$A,customers!G:G," ",0) = 0, "N/A", _xlfn.XLOOKUP($D620,customers!$A:$A,customers!G:G," ",0))</f>
        <v>United States</v>
      </c>
      <c r="J620" t="str">
        <f>IF(_xlfn.XLOOKUP($D620,customers!$A:$A,customers!I:I," ",0) = 0, "N/A", _xlfn.XLOOKUP($D620,customers!$A:$A,customers!I:I," ",0))</f>
        <v>Yes</v>
      </c>
      <c r="K620" t="str">
        <f>_xlfn.XLOOKUP($E620,products!$A:$A,products!B:B,,0)</f>
        <v>Exc</v>
      </c>
      <c r="L620" t="str">
        <f>_xlfn.XLOOKUP($E620,products!$A:$A,products!C:C,,0)</f>
        <v>D</v>
      </c>
      <c r="M620">
        <f>_xlfn.XLOOKUP($E620,products!$A:$A,products!D:D,,0)</f>
        <v>1</v>
      </c>
      <c r="N620">
        <f>_xlfn.XLOOKUP($E620,products!$A:$A,products!E:E,,0)</f>
        <v>12.15</v>
      </c>
      <c r="O620">
        <f>_xlfn.XLOOKUP($E620,products!$A:$A,products!G:G,,0)</f>
        <v>1.3365</v>
      </c>
      <c r="P620">
        <f t="shared" si="9"/>
        <v>72.900000000000006</v>
      </c>
    </row>
    <row r="621" spans="1:16" x14ac:dyDescent="0.35">
      <c r="A621" s="2" t="s">
        <v>3984</v>
      </c>
      <c r="B621" s="2">
        <v>1</v>
      </c>
      <c r="C621" s="5">
        <v>44682</v>
      </c>
      <c r="D621" s="2" t="s">
        <v>3985</v>
      </c>
      <c r="E621" t="s">
        <v>6169</v>
      </c>
      <c r="F621" s="2">
        <v>2</v>
      </c>
      <c r="G621" t="str">
        <f>IF(_xlfn.XLOOKUP($D621,customers!$A:$A,customers!B:B," ",0) = 0, "N/A", _xlfn.XLOOKUP($D621,customers!$A:$A,customers!B:B," ",0))</f>
        <v>Winne Roche</v>
      </c>
      <c r="H621" t="str">
        <f>IF(_xlfn.XLOOKUP($D621,customers!$A:$A,customers!F:F," ",0) = 0, "N/A", _xlfn.XLOOKUP($D621,customers!$A:$A,customers!F:F," ",0))</f>
        <v>Seminole</v>
      </c>
      <c r="I621" t="str">
        <f>IF(_xlfn.XLOOKUP($D621,customers!$A:$A,customers!G:G," ",0) = 0, "N/A", _xlfn.XLOOKUP($D621,customers!$A:$A,customers!G:G," ",0))</f>
        <v>United States</v>
      </c>
      <c r="J621" t="str">
        <f>IF(_xlfn.XLOOKUP($D621,customers!$A:$A,customers!I:I," ",0) = 0, "N/A", _xlfn.XLOOKUP($D621,customers!$A:$A,customers!I:I," ",0))</f>
        <v>Yes</v>
      </c>
      <c r="K621" t="str">
        <f>_xlfn.XLOOKUP($E621,products!$A:$A,products!B:B,,0)</f>
        <v>Lib</v>
      </c>
      <c r="L621" t="str">
        <f>_xlfn.XLOOKUP($E621,products!$A:$A,products!C:C,,0)</f>
        <v>D</v>
      </c>
      <c r="M621">
        <f>_xlfn.XLOOKUP($E621,products!$A:$A,products!D:D,,0)</f>
        <v>0.5</v>
      </c>
      <c r="N621">
        <f>_xlfn.XLOOKUP($E621,products!$A:$A,products!E:E,,0)</f>
        <v>7.77</v>
      </c>
      <c r="O621">
        <f>_xlfn.XLOOKUP($E621,products!$A:$A,products!G:G,,0)</f>
        <v>1.0101</v>
      </c>
      <c r="P621">
        <f t="shared" si="9"/>
        <v>15.54</v>
      </c>
    </row>
    <row r="622" spans="1:16" x14ac:dyDescent="0.35">
      <c r="A622" s="2" t="s">
        <v>3990</v>
      </c>
      <c r="B622" s="2">
        <v>1</v>
      </c>
      <c r="C622" s="5">
        <v>44217</v>
      </c>
      <c r="D622" s="2" t="s">
        <v>4042</v>
      </c>
      <c r="E622" t="s">
        <v>6152</v>
      </c>
      <c r="F622" s="2">
        <v>6</v>
      </c>
      <c r="G622" t="str">
        <f>IF(_xlfn.XLOOKUP($D622,customers!$A:$A,customers!B:B," ",0) = 0, "N/A", _xlfn.XLOOKUP($D622,customers!$A:$A,customers!B:B," ",0))</f>
        <v>Linn Alaway</v>
      </c>
      <c r="H622" t="str">
        <f>IF(_xlfn.XLOOKUP($D622,customers!$A:$A,customers!F:F," ",0) = 0, "N/A", _xlfn.XLOOKUP($D622,customers!$A:$A,customers!F:F," ",0))</f>
        <v>Fort Lauderdale</v>
      </c>
      <c r="I622" t="str">
        <f>IF(_xlfn.XLOOKUP($D622,customers!$A:$A,customers!G:G," ",0) = 0, "N/A", _xlfn.XLOOKUP($D622,customers!$A:$A,customers!G:G," ",0))</f>
        <v>United States</v>
      </c>
      <c r="J622" t="str">
        <f>IF(_xlfn.XLOOKUP($D622,customers!$A:$A,customers!I:I," ",0) = 0, "N/A", _xlfn.XLOOKUP($D622,customers!$A:$A,customers!I:I," ",0))</f>
        <v>No</v>
      </c>
      <c r="K622" t="str">
        <f>_xlfn.XLOOKUP($E622,products!$A:$A,products!B:B,,0)</f>
        <v>Ara</v>
      </c>
      <c r="L622" t="str">
        <f>_xlfn.XLOOKUP($E622,products!$A:$A,products!C:C,,0)</f>
        <v>M</v>
      </c>
      <c r="M622">
        <f>_xlfn.XLOOKUP($E622,products!$A:$A,products!D:D,,0)</f>
        <v>0.2</v>
      </c>
      <c r="N622">
        <f>_xlfn.XLOOKUP($E622,products!$A:$A,products!E:E,,0)</f>
        <v>3.375</v>
      </c>
      <c r="O622">
        <f>_xlfn.XLOOKUP($E622,products!$A:$A,products!G:G,,0)</f>
        <v>0.30374999999999996</v>
      </c>
      <c r="P622">
        <f t="shared" si="9"/>
        <v>20.25</v>
      </c>
    </row>
    <row r="623" spans="1:16" x14ac:dyDescent="0.35">
      <c r="A623" s="2" t="s">
        <v>3996</v>
      </c>
      <c r="B623" s="2">
        <v>1</v>
      </c>
      <c r="C623" s="5">
        <v>44006</v>
      </c>
      <c r="D623" s="2" t="s">
        <v>3997</v>
      </c>
      <c r="E623" t="s">
        <v>6140</v>
      </c>
      <c r="F623" s="2">
        <v>6</v>
      </c>
      <c r="G623" t="str">
        <f>IF(_xlfn.XLOOKUP($D623,customers!$A:$A,customers!B:B," ",0) = 0, "N/A", _xlfn.XLOOKUP($D623,customers!$A:$A,customers!B:B," ",0))</f>
        <v>Cordy Odgaard</v>
      </c>
      <c r="H623" t="str">
        <f>IF(_xlfn.XLOOKUP($D623,customers!$A:$A,customers!F:F," ",0) = 0, "N/A", _xlfn.XLOOKUP($D623,customers!$A:$A,customers!F:F," ",0))</f>
        <v>Portland</v>
      </c>
      <c r="I623" t="str">
        <f>IF(_xlfn.XLOOKUP($D623,customers!$A:$A,customers!G:G," ",0) = 0, "N/A", _xlfn.XLOOKUP($D623,customers!$A:$A,customers!G:G," ",0))</f>
        <v>United States</v>
      </c>
      <c r="J623" t="str">
        <f>IF(_xlfn.XLOOKUP($D623,customers!$A:$A,customers!I:I," ",0) = 0, "N/A", _xlfn.XLOOKUP($D623,customers!$A:$A,customers!I:I," ",0))</f>
        <v>No</v>
      </c>
      <c r="K623" t="str">
        <f>_xlfn.XLOOKUP($E623,products!$A:$A,products!B:B,,0)</f>
        <v>Ara</v>
      </c>
      <c r="L623" t="str">
        <f>_xlfn.XLOOKUP($E623,products!$A:$A,products!C:C,,0)</f>
        <v>L</v>
      </c>
      <c r="M623">
        <f>_xlfn.XLOOKUP($E623,products!$A:$A,products!D:D,,0)</f>
        <v>1</v>
      </c>
      <c r="N623">
        <f>_xlfn.XLOOKUP($E623,products!$A:$A,products!E:E,,0)</f>
        <v>12.95</v>
      </c>
      <c r="O623">
        <f>_xlfn.XLOOKUP($E623,products!$A:$A,products!G:G,,0)</f>
        <v>1.1655</v>
      </c>
      <c r="P623">
        <f t="shared" si="9"/>
        <v>77.699999999999989</v>
      </c>
    </row>
    <row r="624" spans="1:16" x14ac:dyDescent="0.35">
      <c r="A624" s="2" t="s">
        <v>4002</v>
      </c>
      <c r="B624" s="2">
        <v>1</v>
      </c>
      <c r="C624" s="5">
        <v>43527</v>
      </c>
      <c r="D624" s="2" t="s">
        <v>4003</v>
      </c>
      <c r="E624" t="s">
        <v>6181</v>
      </c>
      <c r="F624" s="2">
        <v>4</v>
      </c>
      <c r="G624" t="str">
        <f>IF(_xlfn.XLOOKUP($D624,customers!$A:$A,customers!B:B," ",0) = 0, "N/A", _xlfn.XLOOKUP($D624,customers!$A:$A,customers!B:B," ",0))</f>
        <v>Bertine Byrd</v>
      </c>
      <c r="H624" t="str">
        <f>IF(_xlfn.XLOOKUP($D624,customers!$A:$A,customers!F:F," ",0) = 0, "N/A", _xlfn.XLOOKUP($D624,customers!$A:$A,customers!F:F," ",0))</f>
        <v>Las Vegas</v>
      </c>
      <c r="I624" t="str">
        <f>IF(_xlfn.XLOOKUP($D624,customers!$A:$A,customers!G:G," ",0) = 0, "N/A", _xlfn.XLOOKUP($D624,customers!$A:$A,customers!G:G," ",0))</f>
        <v>United States</v>
      </c>
      <c r="J624" t="str">
        <f>IF(_xlfn.XLOOKUP($D624,customers!$A:$A,customers!I:I," ",0) = 0, "N/A", _xlfn.XLOOKUP($D624,customers!$A:$A,customers!I:I," ",0))</f>
        <v>No</v>
      </c>
      <c r="K624" t="str">
        <f>_xlfn.XLOOKUP($E624,products!$A:$A,products!B:B,,0)</f>
        <v>Lib</v>
      </c>
      <c r="L624" t="str">
        <f>_xlfn.XLOOKUP($E624,products!$A:$A,products!C:C,,0)</f>
        <v>M</v>
      </c>
      <c r="M624">
        <f>_xlfn.XLOOKUP($E624,products!$A:$A,products!D:D,,0)</f>
        <v>2.5</v>
      </c>
      <c r="N624">
        <f>_xlfn.XLOOKUP($E624,products!$A:$A,products!E:E,,0)</f>
        <v>33.464999999999996</v>
      </c>
      <c r="O624">
        <f>_xlfn.XLOOKUP($E624,products!$A:$A,products!G:G,,0)</f>
        <v>4.3504499999999995</v>
      </c>
      <c r="P624">
        <f t="shared" si="9"/>
        <v>133.85999999999999</v>
      </c>
    </row>
    <row r="625" spans="1:16" x14ac:dyDescent="0.35">
      <c r="A625" s="2" t="s">
        <v>4007</v>
      </c>
      <c r="B625" s="2">
        <v>1</v>
      </c>
      <c r="C625" s="5">
        <v>44224</v>
      </c>
      <c r="D625" s="2" t="s">
        <v>4008</v>
      </c>
      <c r="E625" t="s">
        <v>6183</v>
      </c>
      <c r="F625" s="2">
        <v>1</v>
      </c>
      <c r="G625" t="str">
        <f>IF(_xlfn.XLOOKUP($D625,customers!$A:$A,customers!B:B," ",0) = 0, "N/A", _xlfn.XLOOKUP($D625,customers!$A:$A,customers!B:B," ",0))</f>
        <v>Nelie Garnson</v>
      </c>
      <c r="H625" t="str">
        <f>IF(_xlfn.XLOOKUP($D625,customers!$A:$A,customers!F:F," ",0) = 0, "N/A", _xlfn.XLOOKUP($D625,customers!$A:$A,customers!F:F," ",0))</f>
        <v>Merton</v>
      </c>
      <c r="I625" t="str">
        <f>IF(_xlfn.XLOOKUP($D625,customers!$A:$A,customers!G:G," ",0) = 0, "N/A", _xlfn.XLOOKUP($D625,customers!$A:$A,customers!G:G," ",0))</f>
        <v>United Kingdom</v>
      </c>
      <c r="J625" t="str">
        <f>IF(_xlfn.XLOOKUP($D625,customers!$A:$A,customers!I:I," ",0) = 0, "N/A", _xlfn.XLOOKUP($D625,customers!$A:$A,customers!I:I," ",0))</f>
        <v>No</v>
      </c>
      <c r="K625" t="str">
        <f>_xlfn.XLOOKUP($E625,products!$A:$A,products!B:B,,0)</f>
        <v>Exc</v>
      </c>
      <c r="L625" t="str">
        <f>_xlfn.XLOOKUP($E625,products!$A:$A,products!C:C,,0)</f>
        <v>D</v>
      </c>
      <c r="M625">
        <f>_xlfn.XLOOKUP($E625,products!$A:$A,products!D:D,,0)</f>
        <v>1</v>
      </c>
      <c r="N625">
        <f>_xlfn.XLOOKUP($E625,products!$A:$A,products!E:E,,0)</f>
        <v>12.15</v>
      </c>
      <c r="O625">
        <f>_xlfn.XLOOKUP($E625,products!$A:$A,products!G:G,,0)</f>
        <v>1.3365</v>
      </c>
      <c r="P625">
        <f t="shared" si="9"/>
        <v>12.15</v>
      </c>
    </row>
    <row r="626" spans="1:16" x14ac:dyDescent="0.35">
      <c r="A626" s="2" t="s">
        <v>4012</v>
      </c>
      <c r="B626" s="2">
        <v>1</v>
      </c>
      <c r="C626" s="5">
        <v>44010</v>
      </c>
      <c r="D626" s="2" t="s">
        <v>4013</v>
      </c>
      <c r="E626" t="s">
        <v>6166</v>
      </c>
      <c r="F626" s="2">
        <v>2</v>
      </c>
      <c r="G626" t="str">
        <f>IF(_xlfn.XLOOKUP($D626,customers!$A:$A,customers!B:B," ",0) = 0, "N/A", _xlfn.XLOOKUP($D626,customers!$A:$A,customers!B:B," ",0))</f>
        <v>Dianne Chardin</v>
      </c>
      <c r="H626" t="str">
        <f>IF(_xlfn.XLOOKUP($D626,customers!$A:$A,customers!F:F," ",0) = 0, "N/A", _xlfn.XLOOKUP($D626,customers!$A:$A,customers!F:F," ",0))</f>
        <v>Ballybofey</v>
      </c>
      <c r="I626" t="str">
        <f>IF(_xlfn.XLOOKUP($D626,customers!$A:$A,customers!G:G," ",0) = 0, "N/A", _xlfn.XLOOKUP($D626,customers!$A:$A,customers!G:G," ",0))</f>
        <v>Ireland</v>
      </c>
      <c r="J626" t="str">
        <f>IF(_xlfn.XLOOKUP($D626,customers!$A:$A,customers!I:I," ",0) = 0, "N/A", _xlfn.XLOOKUP($D626,customers!$A:$A,customers!I:I," ",0))</f>
        <v>Yes</v>
      </c>
      <c r="K626" t="str">
        <f>_xlfn.XLOOKUP($E626,products!$A:$A,products!B:B,,0)</f>
        <v>Exc</v>
      </c>
      <c r="L626" t="str">
        <f>_xlfn.XLOOKUP($E626,products!$A:$A,products!C:C,,0)</f>
        <v>M</v>
      </c>
      <c r="M626">
        <f>_xlfn.XLOOKUP($E626,products!$A:$A,products!D:D,,0)</f>
        <v>2.5</v>
      </c>
      <c r="N626">
        <f>_xlfn.XLOOKUP($E626,products!$A:$A,products!E:E,,0)</f>
        <v>31.624999999999996</v>
      </c>
      <c r="O626">
        <f>_xlfn.XLOOKUP($E626,products!$A:$A,products!G:G,,0)</f>
        <v>3.4787499999999998</v>
      </c>
      <c r="P626">
        <f t="shared" si="9"/>
        <v>63.249999999999993</v>
      </c>
    </row>
    <row r="627" spans="1:16" x14ac:dyDescent="0.35">
      <c r="A627" s="2" t="s">
        <v>4017</v>
      </c>
      <c r="B627" s="2">
        <v>1</v>
      </c>
      <c r="C627" s="5">
        <v>44017</v>
      </c>
      <c r="D627" s="2" t="s">
        <v>4018</v>
      </c>
      <c r="E627" t="s">
        <v>6173</v>
      </c>
      <c r="F627" s="2">
        <v>5</v>
      </c>
      <c r="G627" t="str">
        <f>IF(_xlfn.XLOOKUP($D627,customers!$A:$A,customers!B:B," ",0) = 0, "N/A", _xlfn.XLOOKUP($D627,customers!$A:$A,customers!B:B," ",0))</f>
        <v>Hailee Radbone</v>
      </c>
      <c r="H627" t="str">
        <f>IF(_xlfn.XLOOKUP($D627,customers!$A:$A,customers!F:F," ",0) = 0, "N/A", _xlfn.XLOOKUP($D627,customers!$A:$A,customers!F:F," ",0))</f>
        <v>San Francisco</v>
      </c>
      <c r="I627" t="str">
        <f>IF(_xlfn.XLOOKUP($D627,customers!$A:$A,customers!G:G," ",0) = 0, "N/A", _xlfn.XLOOKUP($D627,customers!$A:$A,customers!G:G," ",0))</f>
        <v>United States</v>
      </c>
      <c r="J627" t="str">
        <f>IF(_xlfn.XLOOKUP($D627,customers!$A:$A,customers!I:I," ",0) = 0, "N/A", _xlfn.XLOOKUP($D627,customers!$A:$A,customers!I:I," ",0))</f>
        <v>No</v>
      </c>
      <c r="K627" t="str">
        <f>_xlfn.XLOOKUP($E627,products!$A:$A,products!B:B,,0)</f>
        <v>Rob</v>
      </c>
      <c r="L627" t="str">
        <f>_xlfn.XLOOKUP($E627,products!$A:$A,products!C:C,,0)</f>
        <v>L</v>
      </c>
      <c r="M627">
        <f>_xlfn.XLOOKUP($E627,products!$A:$A,products!D:D,,0)</f>
        <v>0.5</v>
      </c>
      <c r="N627">
        <f>_xlfn.XLOOKUP($E627,products!$A:$A,products!E:E,,0)</f>
        <v>7.169999999999999</v>
      </c>
      <c r="O627">
        <f>_xlfn.XLOOKUP($E627,products!$A:$A,products!G:G,,0)</f>
        <v>0.43019999999999992</v>
      </c>
      <c r="P627">
        <f t="shared" si="9"/>
        <v>35.849999999999994</v>
      </c>
    </row>
    <row r="628" spans="1:16" x14ac:dyDescent="0.35">
      <c r="A628" s="2" t="s">
        <v>4023</v>
      </c>
      <c r="B628" s="2">
        <v>1</v>
      </c>
      <c r="C628" s="5">
        <v>43526</v>
      </c>
      <c r="D628" s="2" t="s">
        <v>4024</v>
      </c>
      <c r="E628" t="s">
        <v>6175</v>
      </c>
      <c r="F628" s="2">
        <v>3</v>
      </c>
      <c r="G628" t="str">
        <f>IF(_xlfn.XLOOKUP($D628,customers!$A:$A,customers!B:B," ",0) = 0, "N/A", _xlfn.XLOOKUP($D628,customers!$A:$A,customers!B:B," ",0))</f>
        <v>Wallis Bernth</v>
      </c>
      <c r="H628" t="str">
        <f>IF(_xlfn.XLOOKUP($D628,customers!$A:$A,customers!F:F," ",0) = 0, "N/A", _xlfn.XLOOKUP($D628,customers!$A:$A,customers!F:F," ",0))</f>
        <v>Pittsburgh</v>
      </c>
      <c r="I628" t="str">
        <f>IF(_xlfn.XLOOKUP($D628,customers!$A:$A,customers!G:G," ",0) = 0, "N/A", _xlfn.XLOOKUP($D628,customers!$A:$A,customers!G:G," ",0))</f>
        <v>United States</v>
      </c>
      <c r="J628" t="str">
        <f>IF(_xlfn.XLOOKUP($D628,customers!$A:$A,customers!I:I," ",0) = 0, "N/A", _xlfn.XLOOKUP($D628,customers!$A:$A,customers!I:I," ",0))</f>
        <v>No</v>
      </c>
      <c r="K628" t="str">
        <f>_xlfn.XLOOKUP($E628,products!$A:$A,products!B:B,,0)</f>
        <v>Ara</v>
      </c>
      <c r="L628" t="str">
        <f>_xlfn.XLOOKUP($E628,products!$A:$A,products!C:C,,0)</f>
        <v>M</v>
      </c>
      <c r="M628">
        <f>_xlfn.XLOOKUP($E628,products!$A:$A,products!D:D,,0)</f>
        <v>2.5</v>
      </c>
      <c r="N628">
        <f>_xlfn.XLOOKUP($E628,products!$A:$A,products!E:E,,0)</f>
        <v>25.874999999999996</v>
      </c>
      <c r="O628">
        <f>_xlfn.XLOOKUP($E628,products!$A:$A,products!G:G,,0)</f>
        <v>2.3287499999999994</v>
      </c>
      <c r="P628">
        <f t="shared" si="9"/>
        <v>77.624999999999986</v>
      </c>
    </row>
    <row r="629" spans="1:16" x14ac:dyDescent="0.35">
      <c r="A629" s="2" t="s">
        <v>4029</v>
      </c>
      <c r="B629" s="2">
        <v>1</v>
      </c>
      <c r="C629" s="5">
        <v>44682</v>
      </c>
      <c r="D629" s="2" t="s">
        <v>4030</v>
      </c>
      <c r="E629" t="s">
        <v>6166</v>
      </c>
      <c r="F629" s="2">
        <v>2</v>
      </c>
      <c r="G629" t="str">
        <f>IF(_xlfn.XLOOKUP($D629,customers!$A:$A,customers!B:B," ",0) = 0, "N/A", _xlfn.XLOOKUP($D629,customers!$A:$A,customers!B:B," ",0))</f>
        <v>Byron Acarson</v>
      </c>
      <c r="H629" t="str">
        <f>IF(_xlfn.XLOOKUP($D629,customers!$A:$A,customers!F:F," ",0) = 0, "N/A", _xlfn.XLOOKUP($D629,customers!$A:$A,customers!F:F," ",0))</f>
        <v>Houston</v>
      </c>
      <c r="I629" t="str">
        <f>IF(_xlfn.XLOOKUP($D629,customers!$A:$A,customers!G:G," ",0) = 0, "N/A", _xlfn.XLOOKUP($D629,customers!$A:$A,customers!G:G," ",0))</f>
        <v>United States</v>
      </c>
      <c r="J629" t="str">
        <f>IF(_xlfn.XLOOKUP($D629,customers!$A:$A,customers!I:I," ",0) = 0, "N/A", _xlfn.XLOOKUP($D629,customers!$A:$A,customers!I:I," ",0))</f>
        <v>Yes</v>
      </c>
      <c r="K629" t="str">
        <f>_xlfn.XLOOKUP($E629,products!$A:$A,products!B:B,,0)</f>
        <v>Exc</v>
      </c>
      <c r="L629" t="str">
        <f>_xlfn.XLOOKUP($E629,products!$A:$A,products!C:C,,0)</f>
        <v>M</v>
      </c>
      <c r="M629">
        <f>_xlfn.XLOOKUP($E629,products!$A:$A,products!D:D,,0)</f>
        <v>2.5</v>
      </c>
      <c r="N629">
        <f>_xlfn.XLOOKUP($E629,products!$A:$A,products!E:E,,0)</f>
        <v>31.624999999999996</v>
      </c>
      <c r="O629">
        <f>_xlfn.XLOOKUP($E629,products!$A:$A,products!G:G,,0)</f>
        <v>3.4787499999999998</v>
      </c>
      <c r="P629">
        <f t="shared" si="9"/>
        <v>63.249999999999993</v>
      </c>
    </row>
    <row r="630" spans="1:16" x14ac:dyDescent="0.35">
      <c r="A630" s="2" t="s">
        <v>4035</v>
      </c>
      <c r="B630" s="2">
        <v>1</v>
      </c>
      <c r="C630" s="5">
        <v>44680</v>
      </c>
      <c r="D630" s="2" t="s">
        <v>4036</v>
      </c>
      <c r="E630" t="s">
        <v>6184</v>
      </c>
      <c r="F630" s="2">
        <v>6</v>
      </c>
      <c r="G630" t="str">
        <f>IF(_xlfn.XLOOKUP($D630,customers!$A:$A,customers!B:B," ",0) = 0, "N/A", _xlfn.XLOOKUP($D630,customers!$A:$A,customers!B:B," ",0))</f>
        <v>Faunie Brigham</v>
      </c>
      <c r="H630" t="str">
        <f>IF(_xlfn.XLOOKUP($D630,customers!$A:$A,customers!F:F," ",0) = 0, "N/A", _xlfn.XLOOKUP($D630,customers!$A:$A,customers!F:F," ",0))</f>
        <v>Castlerea</v>
      </c>
      <c r="I630" t="str">
        <f>IF(_xlfn.XLOOKUP($D630,customers!$A:$A,customers!G:G," ",0) = 0, "N/A", _xlfn.XLOOKUP($D630,customers!$A:$A,customers!G:G," ",0))</f>
        <v>Ireland</v>
      </c>
      <c r="J630" t="str">
        <f>IF(_xlfn.XLOOKUP($D630,customers!$A:$A,customers!I:I," ",0) = 0, "N/A", _xlfn.XLOOKUP($D630,customers!$A:$A,customers!I:I," ",0))</f>
        <v>Yes</v>
      </c>
      <c r="K630" t="str">
        <f>_xlfn.XLOOKUP($E630,products!$A:$A,products!B:B,,0)</f>
        <v>Exc</v>
      </c>
      <c r="L630" t="str">
        <f>_xlfn.XLOOKUP($E630,products!$A:$A,products!C:C,,0)</f>
        <v>L</v>
      </c>
      <c r="M630">
        <f>_xlfn.XLOOKUP($E630,products!$A:$A,products!D:D,,0)</f>
        <v>0.2</v>
      </c>
      <c r="N630">
        <f>_xlfn.XLOOKUP($E630,products!$A:$A,products!E:E,,0)</f>
        <v>4.4550000000000001</v>
      </c>
      <c r="O630">
        <f>_xlfn.XLOOKUP($E630,products!$A:$A,products!G:G,,0)</f>
        <v>0.49004999999999999</v>
      </c>
      <c r="P630">
        <f t="shared" si="9"/>
        <v>26.73</v>
      </c>
    </row>
    <row r="631" spans="1:16" x14ac:dyDescent="0.35">
      <c r="A631" s="2" t="s">
        <v>4035</v>
      </c>
      <c r="B631" s="2">
        <v>1</v>
      </c>
      <c r="C631" s="5">
        <v>44680</v>
      </c>
      <c r="D631" s="2" t="s">
        <v>4036</v>
      </c>
      <c r="E631" t="s">
        <v>6169</v>
      </c>
      <c r="F631" s="2">
        <v>4</v>
      </c>
      <c r="G631" t="str">
        <f>IF(_xlfn.XLOOKUP($D631,customers!$A:$A,customers!B:B," ",0) = 0, "N/A", _xlfn.XLOOKUP($D631,customers!$A:$A,customers!B:B," ",0))</f>
        <v>Faunie Brigham</v>
      </c>
      <c r="H631" t="str">
        <f>IF(_xlfn.XLOOKUP($D631,customers!$A:$A,customers!F:F," ",0) = 0, "N/A", _xlfn.XLOOKUP($D631,customers!$A:$A,customers!F:F," ",0))</f>
        <v>Castlerea</v>
      </c>
      <c r="I631" t="str">
        <f>IF(_xlfn.XLOOKUP($D631,customers!$A:$A,customers!G:G," ",0) = 0, "N/A", _xlfn.XLOOKUP($D631,customers!$A:$A,customers!G:G," ",0))</f>
        <v>Ireland</v>
      </c>
      <c r="J631" t="str">
        <f>IF(_xlfn.XLOOKUP($D631,customers!$A:$A,customers!I:I," ",0) = 0, "N/A", _xlfn.XLOOKUP($D631,customers!$A:$A,customers!I:I," ",0))</f>
        <v>Yes</v>
      </c>
      <c r="K631" t="str">
        <f>_xlfn.XLOOKUP($E631,products!$A:$A,products!B:B,,0)</f>
        <v>Lib</v>
      </c>
      <c r="L631" t="str">
        <f>_xlfn.XLOOKUP($E631,products!$A:$A,products!C:C,,0)</f>
        <v>D</v>
      </c>
      <c r="M631">
        <f>_xlfn.XLOOKUP($E631,products!$A:$A,products!D:D,,0)</f>
        <v>0.5</v>
      </c>
      <c r="N631">
        <f>_xlfn.XLOOKUP($E631,products!$A:$A,products!E:E,,0)</f>
        <v>7.77</v>
      </c>
      <c r="O631">
        <f>_xlfn.XLOOKUP($E631,products!$A:$A,products!G:G,,0)</f>
        <v>1.0101</v>
      </c>
      <c r="P631">
        <f t="shared" si="9"/>
        <v>31.08</v>
      </c>
    </row>
    <row r="632" spans="1:16" x14ac:dyDescent="0.35">
      <c r="A632" s="2" t="s">
        <v>4035</v>
      </c>
      <c r="B632" s="2">
        <v>1</v>
      </c>
      <c r="C632" s="5">
        <v>44680</v>
      </c>
      <c r="D632" s="2" t="s">
        <v>4036</v>
      </c>
      <c r="E632" t="s">
        <v>6154</v>
      </c>
      <c r="F632" s="2">
        <v>1</v>
      </c>
      <c r="G632" t="str">
        <f>IF(_xlfn.XLOOKUP($D632,customers!$A:$A,customers!B:B," ",0) = 0, "N/A", _xlfn.XLOOKUP($D632,customers!$A:$A,customers!B:B," ",0))</f>
        <v>Faunie Brigham</v>
      </c>
      <c r="H632" t="str">
        <f>IF(_xlfn.XLOOKUP($D632,customers!$A:$A,customers!F:F," ",0) = 0, "N/A", _xlfn.XLOOKUP($D632,customers!$A:$A,customers!F:F," ",0))</f>
        <v>Castlerea</v>
      </c>
      <c r="I632" t="str">
        <f>IF(_xlfn.XLOOKUP($D632,customers!$A:$A,customers!G:G," ",0) = 0, "N/A", _xlfn.XLOOKUP($D632,customers!$A:$A,customers!G:G," ",0))</f>
        <v>Ireland</v>
      </c>
      <c r="J632" t="str">
        <f>IF(_xlfn.XLOOKUP($D632,customers!$A:$A,customers!I:I," ",0) = 0, "N/A", _xlfn.XLOOKUP($D632,customers!$A:$A,customers!I:I," ",0))</f>
        <v>Yes</v>
      </c>
      <c r="K632" t="str">
        <f>_xlfn.XLOOKUP($E632,products!$A:$A,products!B:B,,0)</f>
        <v>Ara</v>
      </c>
      <c r="L632" t="str">
        <f>_xlfn.XLOOKUP($E632,products!$A:$A,products!C:C,,0)</f>
        <v>D</v>
      </c>
      <c r="M632">
        <f>_xlfn.XLOOKUP($E632,products!$A:$A,products!D:D,,0)</f>
        <v>0.2</v>
      </c>
      <c r="N632">
        <f>_xlfn.XLOOKUP($E632,products!$A:$A,products!E:E,,0)</f>
        <v>2.9849999999999999</v>
      </c>
      <c r="O632">
        <f>_xlfn.XLOOKUP($E632,products!$A:$A,products!G:G,,0)</f>
        <v>0.26865</v>
      </c>
      <c r="P632">
        <f t="shared" si="9"/>
        <v>2.9849999999999999</v>
      </c>
    </row>
    <row r="633" spans="1:16" x14ac:dyDescent="0.35">
      <c r="A633" s="2" t="s">
        <v>4035</v>
      </c>
      <c r="B633" s="2">
        <v>1</v>
      </c>
      <c r="C633" s="5">
        <v>44680</v>
      </c>
      <c r="D633" s="2" t="s">
        <v>4036</v>
      </c>
      <c r="E633" t="s">
        <v>6149</v>
      </c>
      <c r="F633" s="2">
        <v>5</v>
      </c>
      <c r="G633" t="str">
        <f>IF(_xlfn.XLOOKUP($D633,customers!$A:$A,customers!B:B," ",0) = 0, "N/A", _xlfn.XLOOKUP($D633,customers!$A:$A,customers!B:B," ",0))</f>
        <v>Faunie Brigham</v>
      </c>
      <c r="H633" t="str">
        <f>IF(_xlfn.XLOOKUP($D633,customers!$A:$A,customers!F:F," ",0) = 0, "N/A", _xlfn.XLOOKUP($D633,customers!$A:$A,customers!F:F," ",0))</f>
        <v>Castlerea</v>
      </c>
      <c r="I633" t="str">
        <f>IF(_xlfn.XLOOKUP($D633,customers!$A:$A,customers!G:G," ",0) = 0, "N/A", _xlfn.XLOOKUP($D633,customers!$A:$A,customers!G:G," ",0))</f>
        <v>Ireland</v>
      </c>
      <c r="J633" t="str">
        <f>IF(_xlfn.XLOOKUP($D633,customers!$A:$A,customers!I:I," ",0) = 0, "N/A", _xlfn.XLOOKUP($D633,customers!$A:$A,customers!I:I," ",0))</f>
        <v>Yes</v>
      </c>
      <c r="K633" t="str">
        <f>_xlfn.XLOOKUP($E633,products!$A:$A,products!B:B,,0)</f>
        <v>Rob</v>
      </c>
      <c r="L633" t="str">
        <f>_xlfn.XLOOKUP($E633,products!$A:$A,products!C:C,,0)</f>
        <v>D</v>
      </c>
      <c r="M633">
        <f>_xlfn.XLOOKUP($E633,products!$A:$A,products!D:D,,0)</f>
        <v>2.5</v>
      </c>
      <c r="N633">
        <f>_xlfn.XLOOKUP($E633,products!$A:$A,products!E:E,,0)</f>
        <v>20.584999999999997</v>
      </c>
      <c r="O633">
        <f>_xlfn.XLOOKUP($E633,products!$A:$A,products!G:G,,0)</f>
        <v>1.2350999999999999</v>
      </c>
      <c r="P633">
        <f t="shared" si="9"/>
        <v>102.92499999999998</v>
      </c>
    </row>
    <row r="634" spans="1:16" x14ac:dyDescent="0.35">
      <c r="A634" s="2" t="s">
        <v>4056</v>
      </c>
      <c r="B634" s="2">
        <v>1</v>
      </c>
      <c r="C634" s="5">
        <v>44049</v>
      </c>
      <c r="D634" s="2" t="s">
        <v>4057</v>
      </c>
      <c r="E634" t="s">
        <v>6176</v>
      </c>
      <c r="F634" s="2">
        <v>4</v>
      </c>
      <c r="G634" t="str">
        <f>IF(_xlfn.XLOOKUP($D634,customers!$A:$A,customers!B:B," ",0) = 0, "N/A", _xlfn.XLOOKUP($D634,customers!$A:$A,customers!B:B," ",0))</f>
        <v>Marjorie Yoxen</v>
      </c>
      <c r="H634" t="str">
        <f>IF(_xlfn.XLOOKUP($D634,customers!$A:$A,customers!F:F," ",0) = 0, "N/A", _xlfn.XLOOKUP($D634,customers!$A:$A,customers!F:F," ",0))</f>
        <v>Los Angeles</v>
      </c>
      <c r="I634" t="str">
        <f>IF(_xlfn.XLOOKUP($D634,customers!$A:$A,customers!G:G," ",0) = 0, "N/A", _xlfn.XLOOKUP($D634,customers!$A:$A,customers!G:G," ",0))</f>
        <v>United States</v>
      </c>
      <c r="J634" t="str">
        <f>IF(_xlfn.XLOOKUP($D634,customers!$A:$A,customers!I:I," ",0) = 0, "N/A", _xlfn.XLOOKUP($D634,customers!$A:$A,customers!I:I," ",0))</f>
        <v>No</v>
      </c>
      <c r="K634" t="str">
        <f>_xlfn.XLOOKUP($E634,products!$A:$A,products!B:B,,0)</f>
        <v>Exc</v>
      </c>
      <c r="L634" t="str">
        <f>_xlfn.XLOOKUP($E634,products!$A:$A,products!C:C,,0)</f>
        <v>L</v>
      </c>
      <c r="M634">
        <f>_xlfn.XLOOKUP($E634,products!$A:$A,products!D:D,,0)</f>
        <v>0.5</v>
      </c>
      <c r="N634">
        <f>_xlfn.XLOOKUP($E634,products!$A:$A,products!E:E,,0)</f>
        <v>8.91</v>
      </c>
      <c r="O634">
        <f>_xlfn.XLOOKUP($E634,products!$A:$A,products!G:G,,0)</f>
        <v>0.98009999999999997</v>
      </c>
      <c r="P634">
        <f t="shared" si="9"/>
        <v>35.64</v>
      </c>
    </row>
    <row r="635" spans="1:16" x14ac:dyDescent="0.35">
      <c r="A635" s="2" t="s">
        <v>4062</v>
      </c>
      <c r="B635" s="2">
        <v>1</v>
      </c>
      <c r="C635" s="5">
        <v>43820</v>
      </c>
      <c r="D635" s="2" t="s">
        <v>4063</v>
      </c>
      <c r="E635" t="s">
        <v>6179</v>
      </c>
      <c r="F635" s="2">
        <v>4</v>
      </c>
      <c r="G635" t="str">
        <f>IF(_xlfn.XLOOKUP($D635,customers!$A:$A,customers!B:B," ",0) = 0, "N/A", _xlfn.XLOOKUP($D635,customers!$A:$A,customers!B:B," ",0))</f>
        <v>Gaspar McGavin</v>
      </c>
      <c r="H635" t="str">
        <f>IF(_xlfn.XLOOKUP($D635,customers!$A:$A,customers!F:F," ",0) = 0, "N/A", _xlfn.XLOOKUP($D635,customers!$A:$A,customers!F:F," ",0))</f>
        <v>Wilkes Barre</v>
      </c>
      <c r="I635" t="str">
        <f>IF(_xlfn.XLOOKUP($D635,customers!$A:$A,customers!G:G," ",0) = 0, "N/A", _xlfn.XLOOKUP($D635,customers!$A:$A,customers!G:G," ",0))</f>
        <v>United States</v>
      </c>
      <c r="J635" t="str">
        <f>IF(_xlfn.XLOOKUP($D635,customers!$A:$A,customers!I:I," ",0) = 0, "N/A", _xlfn.XLOOKUP($D635,customers!$A:$A,customers!I:I," ",0))</f>
        <v>No</v>
      </c>
      <c r="K635" t="str">
        <f>_xlfn.XLOOKUP($E635,products!$A:$A,products!B:B,,0)</f>
        <v>Rob</v>
      </c>
      <c r="L635" t="str">
        <f>_xlfn.XLOOKUP($E635,products!$A:$A,products!C:C,,0)</f>
        <v>L</v>
      </c>
      <c r="M635">
        <f>_xlfn.XLOOKUP($E635,products!$A:$A,products!D:D,,0)</f>
        <v>1</v>
      </c>
      <c r="N635">
        <f>_xlfn.XLOOKUP($E635,products!$A:$A,products!E:E,,0)</f>
        <v>11.95</v>
      </c>
      <c r="O635">
        <f>_xlfn.XLOOKUP($E635,products!$A:$A,products!G:G,,0)</f>
        <v>0.71699999999999997</v>
      </c>
      <c r="P635">
        <f t="shared" si="9"/>
        <v>47.8</v>
      </c>
    </row>
    <row r="636" spans="1:16" x14ac:dyDescent="0.35">
      <c r="A636" s="2" t="s">
        <v>4068</v>
      </c>
      <c r="B636" s="2">
        <v>1</v>
      </c>
      <c r="C636" s="5">
        <v>43940</v>
      </c>
      <c r="D636" s="2" t="s">
        <v>4069</v>
      </c>
      <c r="E636" t="s">
        <v>6162</v>
      </c>
      <c r="F636" s="2">
        <v>3</v>
      </c>
      <c r="G636" t="str">
        <f>IF(_xlfn.XLOOKUP($D636,customers!$A:$A,customers!B:B," ",0) = 0, "N/A", _xlfn.XLOOKUP($D636,customers!$A:$A,customers!B:B," ",0))</f>
        <v>Lindy Uttermare</v>
      </c>
      <c r="H636" t="str">
        <f>IF(_xlfn.XLOOKUP($D636,customers!$A:$A,customers!F:F," ",0) = 0, "N/A", _xlfn.XLOOKUP($D636,customers!$A:$A,customers!F:F," ",0))</f>
        <v>Denton</v>
      </c>
      <c r="I636" t="str">
        <f>IF(_xlfn.XLOOKUP($D636,customers!$A:$A,customers!G:G," ",0) = 0, "N/A", _xlfn.XLOOKUP($D636,customers!$A:$A,customers!G:G," ",0))</f>
        <v>United States</v>
      </c>
      <c r="J636" t="str">
        <f>IF(_xlfn.XLOOKUP($D636,customers!$A:$A,customers!I:I," ",0) = 0, "N/A", _xlfn.XLOOKUP($D636,customers!$A:$A,customers!I:I," ",0))</f>
        <v>No</v>
      </c>
      <c r="K636" t="str">
        <f>_xlfn.XLOOKUP($E636,products!$A:$A,products!B:B,,0)</f>
        <v>Lib</v>
      </c>
      <c r="L636" t="str">
        <f>_xlfn.XLOOKUP($E636,products!$A:$A,products!C:C,,0)</f>
        <v>M</v>
      </c>
      <c r="M636">
        <f>_xlfn.XLOOKUP($E636,products!$A:$A,products!D:D,,0)</f>
        <v>1</v>
      </c>
      <c r="N636">
        <f>_xlfn.XLOOKUP($E636,products!$A:$A,products!E:E,,0)</f>
        <v>14.55</v>
      </c>
      <c r="O636">
        <f>_xlfn.XLOOKUP($E636,products!$A:$A,products!G:G,,0)</f>
        <v>1.8915000000000002</v>
      </c>
      <c r="P636">
        <f t="shared" si="9"/>
        <v>43.650000000000006</v>
      </c>
    </row>
    <row r="637" spans="1:16" x14ac:dyDescent="0.35">
      <c r="A637" s="2" t="s">
        <v>4074</v>
      </c>
      <c r="B637" s="2">
        <v>1</v>
      </c>
      <c r="C637" s="5">
        <v>44578</v>
      </c>
      <c r="D637" s="2" t="s">
        <v>4075</v>
      </c>
      <c r="E637" t="s">
        <v>6176</v>
      </c>
      <c r="F637" s="2">
        <v>4</v>
      </c>
      <c r="G637" t="str">
        <f>IF(_xlfn.XLOOKUP($D637,customers!$A:$A,customers!B:B," ",0) = 0, "N/A", _xlfn.XLOOKUP($D637,customers!$A:$A,customers!B:B," ",0))</f>
        <v>Eal D'Ambrogio</v>
      </c>
      <c r="H637" t="str">
        <f>IF(_xlfn.XLOOKUP($D637,customers!$A:$A,customers!F:F," ",0) = 0, "N/A", _xlfn.XLOOKUP($D637,customers!$A:$A,customers!F:F," ",0))</f>
        <v>Lees Summit</v>
      </c>
      <c r="I637" t="str">
        <f>IF(_xlfn.XLOOKUP($D637,customers!$A:$A,customers!G:G," ",0) = 0, "N/A", _xlfn.XLOOKUP($D637,customers!$A:$A,customers!G:G," ",0))</f>
        <v>United States</v>
      </c>
      <c r="J637" t="str">
        <f>IF(_xlfn.XLOOKUP($D637,customers!$A:$A,customers!I:I," ",0) = 0, "N/A", _xlfn.XLOOKUP($D637,customers!$A:$A,customers!I:I," ",0))</f>
        <v>Yes</v>
      </c>
      <c r="K637" t="str">
        <f>_xlfn.XLOOKUP($E637,products!$A:$A,products!B:B,,0)</f>
        <v>Exc</v>
      </c>
      <c r="L637" t="str">
        <f>_xlfn.XLOOKUP($E637,products!$A:$A,products!C:C,,0)</f>
        <v>L</v>
      </c>
      <c r="M637">
        <f>_xlfn.XLOOKUP($E637,products!$A:$A,products!D:D,,0)</f>
        <v>0.5</v>
      </c>
      <c r="N637">
        <f>_xlfn.XLOOKUP($E637,products!$A:$A,products!E:E,,0)</f>
        <v>8.91</v>
      </c>
      <c r="O637">
        <f>_xlfn.XLOOKUP($E637,products!$A:$A,products!G:G,,0)</f>
        <v>0.98009999999999997</v>
      </c>
      <c r="P637">
        <f t="shared" si="9"/>
        <v>35.64</v>
      </c>
    </row>
    <row r="638" spans="1:16" x14ac:dyDescent="0.35">
      <c r="A638" s="2" t="s">
        <v>4080</v>
      </c>
      <c r="B638" s="2">
        <v>1</v>
      </c>
      <c r="C638" s="5">
        <v>43487</v>
      </c>
      <c r="D638" s="2" t="s">
        <v>4081</v>
      </c>
      <c r="E638" t="s">
        <v>6170</v>
      </c>
      <c r="F638" s="2">
        <v>6</v>
      </c>
      <c r="G638" t="str">
        <f>IF(_xlfn.XLOOKUP($D638,customers!$A:$A,customers!B:B," ",0) = 0, "N/A", _xlfn.XLOOKUP($D638,customers!$A:$A,customers!B:B," ",0))</f>
        <v>Carolee Winchcombe</v>
      </c>
      <c r="H638" t="str">
        <f>IF(_xlfn.XLOOKUP($D638,customers!$A:$A,customers!F:F," ",0) = 0, "N/A", _xlfn.XLOOKUP($D638,customers!$A:$A,customers!F:F," ",0))</f>
        <v>Little Rock</v>
      </c>
      <c r="I638" t="str">
        <f>IF(_xlfn.XLOOKUP($D638,customers!$A:$A,customers!G:G," ",0) = 0, "N/A", _xlfn.XLOOKUP($D638,customers!$A:$A,customers!G:G," ",0))</f>
        <v>United States</v>
      </c>
      <c r="J638" t="str">
        <f>IF(_xlfn.XLOOKUP($D638,customers!$A:$A,customers!I:I," ",0) = 0, "N/A", _xlfn.XLOOKUP($D638,customers!$A:$A,customers!I:I," ",0))</f>
        <v>Yes</v>
      </c>
      <c r="K638" t="str">
        <f>_xlfn.XLOOKUP($E638,products!$A:$A,products!B:B,,0)</f>
        <v>Lib</v>
      </c>
      <c r="L638" t="str">
        <f>_xlfn.XLOOKUP($E638,products!$A:$A,products!C:C,,0)</f>
        <v>L</v>
      </c>
      <c r="M638">
        <f>_xlfn.XLOOKUP($E638,products!$A:$A,products!D:D,,0)</f>
        <v>1</v>
      </c>
      <c r="N638">
        <f>_xlfn.XLOOKUP($E638,products!$A:$A,products!E:E,,0)</f>
        <v>15.85</v>
      </c>
      <c r="O638">
        <f>_xlfn.XLOOKUP($E638,products!$A:$A,products!G:G,,0)</f>
        <v>2.0605000000000002</v>
      </c>
      <c r="P638">
        <f t="shared" si="9"/>
        <v>95.1</v>
      </c>
    </row>
    <row r="639" spans="1:16" x14ac:dyDescent="0.35">
      <c r="A639" s="2" t="s">
        <v>4086</v>
      </c>
      <c r="B639" s="2">
        <v>1</v>
      </c>
      <c r="C639" s="5">
        <v>43889</v>
      </c>
      <c r="D639" s="2" t="s">
        <v>4087</v>
      </c>
      <c r="E639" t="s">
        <v>6166</v>
      </c>
      <c r="F639" s="2">
        <v>1</v>
      </c>
      <c r="G639" t="str">
        <f>IF(_xlfn.XLOOKUP($D639,customers!$A:$A,customers!B:B," ",0) = 0, "N/A", _xlfn.XLOOKUP($D639,customers!$A:$A,customers!B:B," ",0))</f>
        <v>Benedikta Paumier</v>
      </c>
      <c r="H639" t="str">
        <f>IF(_xlfn.XLOOKUP($D639,customers!$A:$A,customers!F:F," ",0) = 0, "N/A", _xlfn.XLOOKUP($D639,customers!$A:$A,customers!F:F," ",0))</f>
        <v>Ballisodare</v>
      </c>
      <c r="I639" t="str">
        <f>IF(_xlfn.XLOOKUP($D639,customers!$A:$A,customers!G:G," ",0) = 0, "N/A", _xlfn.XLOOKUP($D639,customers!$A:$A,customers!G:G," ",0))</f>
        <v>Ireland</v>
      </c>
      <c r="J639" t="str">
        <f>IF(_xlfn.XLOOKUP($D639,customers!$A:$A,customers!I:I," ",0) = 0, "N/A", _xlfn.XLOOKUP($D639,customers!$A:$A,customers!I:I," ",0))</f>
        <v>Yes</v>
      </c>
      <c r="K639" t="str">
        <f>_xlfn.XLOOKUP($E639,products!$A:$A,products!B:B,,0)</f>
        <v>Exc</v>
      </c>
      <c r="L639" t="str">
        <f>_xlfn.XLOOKUP($E639,products!$A:$A,products!C:C,,0)</f>
        <v>M</v>
      </c>
      <c r="M639">
        <f>_xlfn.XLOOKUP($E639,products!$A:$A,products!D:D,,0)</f>
        <v>2.5</v>
      </c>
      <c r="N639">
        <f>_xlfn.XLOOKUP($E639,products!$A:$A,products!E:E,,0)</f>
        <v>31.624999999999996</v>
      </c>
      <c r="O639">
        <f>_xlfn.XLOOKUP($E639,products!$A:$A,products!G:G,,0)</f>
        <v>3.4787499999999998</v>
      </c>
      <c r="P639">
        <f t="shared" si="9"/>
        <v>31.624999999999996</v>
      </c>
    </row>
    <row r="640" spans="1:16" x14ac:dyDescent="0.35">
      <c r="A640" s="2" t="s">
        <v>4093</v>
      </c>
      <c r="B640" s="2">
        <v>1</v>
      </c>
      <c r="C640" s="5">
        <v>43684</v>
      </c>
      <c r="D640" s="2" t="s">
        <v>4094</v>
      </c>
      <c r="E640" t="s">
        <v>6175</v>
      </c>
      <c r="F640" s="2">
        <v>3</v>
      </c>
      <c r="G640" t="str">
        <f>IF(_xlfn.XLOOKUP($D640,customers!$A:$A,customers!B:B," ",0) = 0, "N/A", _xlfn.XLOOKUP($D640,customers!$A:$A,customers!B:B," ",0))</f>
        <v>Neville Piatto</v>
      </c>
      <c r="H640" t="str">
        <f>IF(_xlfn.XLOOKUP($D640,customers!$A:$A,customers!F:F," ",0) = 0, "N/A", _xlfn.XLOOKUP($D640,customers!$A:$A,customers!F:F," ",0))</f>
        <v>Daingean</v>
      </c>
      <c r="I640" t="str">
        <f>IF(_xlfn.XLOOKUP($D640,customers!$A:$A,customers!G:G," ",0) = 0, "N/A", _xlfn.XLOOKUP($D640,customers!$A:$A,customers!G:G," ",0))</f>
        <v>Ireland</v>
      </c>
      <c r="J640" t="str">
        <f>IF(_xlfn.XLOOKUP($D640,customers!$A:$A,customers!I:I," ",0) = 0, "N/A", _xlfn.XLOOKUP($D640,customers!$A:$A,customers!I:I," ",0))</f>
        <v>Yes</v>
      </c>
      <c r="K640" t="str">
        <f>_xlfn.XLOOKUP($E640,products!$A:$A,products!B:B,,0)</f>
        <v>Ara</v>
      </c>
      <c r="L640" t="str">
        <f>_xlfn.XLOOKUP($E640,products!$A:$A,products!C:C,,0)</f>
        <v>M</v>
      </c>
      <c r="M640">
        <f>_xlfn.XLOOKUP($E640,products!$A:$A,products!D:D,,0)</f>
        <v>2.5</v>
      </c>
      <c r="N640">
        <f>_xlfn.XLOOKUP($E640,products!$A:$A,products!E:E,,0)</f>
        <v>25.874999999999996</v>
      </c>
      <c r="O640">
        <f>_xlfn.XLOOKUP($E640,products!$A:$A,products!G:G,,0)</f>
        <v>2.3287499999999994</v>
      </c>
      <c r="P640">
        <f t="shared" si="9"/>
        <v>77.624999999999986</v>
      </c>
    </row>
    <row r="641" spans="1:16" x14ac:dyDescent="0.35">
      <c r="A641" s="2" t="s">
        <v>4098</v>
      </c>
      <c r="B641" s="2">
        <v>1</v>
      </c>
      <c r="C641" s="5">
        <v>44331</v>
      </c>
      <c r="D641" s="2" t="s">
        <v>4099</v>
      </c>
      <c r="E641" t="s">
        <v>6150</v>
      </c>
      <c r="F641" s="2">
        <v>1</v>
      </c>
      <c r="G641" t="str">
        <f>IF(_xlfn.XLOOKUP($D641,customers!$A:$A,customers!B:B," ",0) = 0, "N/A", _xlfn.XLOOKUP($D641,customers!$A:$A,customers!B:B," ",0))</f>
        <v>Jeno Capey</v>
      </c>
      <c r="H641" t="str">
        <f>IF(_xlfn.XLOOKUP($D641,customers!$A:$A,customers!F:F," ",0) = 0, "N/A", _xlfn.XLOOKUP($D641,customers!$A:$A,customers!F:F," ",0))</f>
        <v>Erie</v>
      </c>
      <c r="I641" t="str">
        <f>IF(_xlfn.XLOOKUP($D641,customers!$A:$A,customers!G:G," ",0) = 0, "N/A", _xlfn.XLOOKUP($D641,customers!$A:$A,customers!G:G," ",0))</f>
        <v>United States</v>
      </c>
      <c r="J641" t="str">
        <f>IF(_xlfn.XLOOKUP($D641,customers!$A:$A,customers!I:I," ",0) = 0, "N/A", _xlfn.XLOOKUP($D641,customers!$A:$A,customers!I:I," ",0))</f>
        <v>Yes</v>
      </c>
      <c r="K641" t="str">
        <f>_xlfn.XLOOKUP($E641,products!$A:$A,products!B:B,,0)</f>
        <v>Lib</v>
      </c>
      <c r="L641" t="str">
        <f>_xlfn.XLOOKUP($E641,products!$A:$A,products!C:C,,0)</f>
        <v>D</v>
      </c>
      <c r="M641">
        <f>_xlfn.XLOOKUP($E641,products!$A:$A,products!D:D,,0)</f>
        <v>0.2</v>
      </c>
      <c r="N641">
        <f>_xlfn.XLOOKUP($E641,products!$A:$A,products!E:E,,0)</f>
        <v>3.8849999999999998</v>
      </c>
      <c r="O641">
        <f>_xlfn.XLOOKUP($E641,products!$A:$A,products!G:G,,0)</f>
        <v>0.50505</v>
      </c>
      <c r="P641">
        <f t="shared" si="9"/>
        <v>3.8849999999999998</v>
      </c>
    </row>
    <row r="642" spans="1:16" x14ac:dyDescent="0.35">
      <c r="A642" s="2" t="s">
        <v>4104</v>
      </c>
      <c r="B642" s="2">
        <v>1</v>
      </c>
      <c r="C642" s="5">
        <v>44547</v>
      </c>
      <c r="D642" s="2" t="s">
        <v>4152</v>
      </c>
      <c r="E642" t="s">
        <v>6142</v>
      </c>
      <c r="F642" s="2">
        <v>5</v>
      </c>
      <c r="G642" t="str">
        <f>IF(_xlfn.XLOOKUP($D642,customers!$A:$A,customers!B:B," ",0) = 0, "N/A", _xlfn.XLOOKUP($D642,customers!$A:$A,customers!B:B," ",0))</f>
        <v>Tuckie Mathonnet</v>
      </c>
      <c r="H642" t="str">
        <f>IF(_xlfn.XLOOKUP($D642,customers!$A:$A,customers!F:F," ",0) = 0, "N/A", _xlfn.XLOOKUP($D642,customers!$A:$A,customers!F:F," ",0))</f>
        <v>Columbus</v>
      </c>
      <c r="I642" t="str">
        <f>IF(_xlfn.XLOOKUP($D642,customers!$A:$A,customers!G:G," ",0) = 0, "N/A", _xlfn.XLOOKUP($D642,customers!$A:$A,customers!G:G," ",0))</f>
        <v>United States</v>
      </c>
      <c r="J642" t="str">
        <f>IF(_xlfn.XLOOKUP($D642,customers!$A:$A,customers!I:I," ",0) = 0, "N/A", _xlfn.XLOOKUP($D642,customers!$A:$A,customers!I:I," ",0))</f>
        <v>No</v>
      </c>
      <c r="K642" t="str">
        <f>_xlfn.XLOOKUP($E642,products!$A:$A,products!B:B,,0)</f>
        <v>Rob</v>
      </c>
      <c r="L642" t="str">
        <f>_xlfn.XLOOKUP($E642,products!$A:$A,products!C:C,,0)</f>
        <v>L</v>
      </c>
      <c r="M642">
        <f>_xlfn.XLOOKUP($E642,products!$A:$A,products!D:D,,0)</f>
        <v>2.5</v>
      </c>
      <c r="N642">
        <f>_xlfn.XLOOKUP($E642,products!$A:$A,products!E:E,,0)</f>
        <v>27.484999999999996</v>
      </c>
      <c r="O642">
        <f>_xlfn.XLOOKUP($E642,products!$A:$A,products!G:G,,0)</f>
        <v>1.6490999999999998</v>
      </c>
      <c r="P642">
        <f t="shared" ref="P642:P705" si="10">N642*F642</f>
        <v>137.42499999999998</v>
      </c>
    </row>
    <row r="643" spans="1:16" x14ac:dyDescent="0.35">
      <c r="A643" s="2" t="s">
        <v>4109</v>
      </c>
      <c r="B643" s="2">
        <v>1</v>
      </c>
      <c r="C643" s="5">
        <v>44448</v>
      </c>
      <c r="D643" s="2" t="s">
        <v>4110</v>
      </c>
      <c r="E643" t="s">
        <v>6179</v>
      </c>
      <c r="F643" s="2">
        <v>3</v>
      </c>
      <c r="G643" t="str">
        <f>IF(_xlfn.XLOOKUP($D643,customers!$A:$A,customers!B:B," ",0) = 0, "N/A", _xlfn.XLOOKUP($D643,customers!$A:$A,customers!B:B," ",0))</f>
        <v>Yardley Basill</v>
      </c>
      <c r="H643" t="str">
        <f>IF(_xlfn.XLOOKUP($D643,customers!$A:$A,customers!F:F," ",0) = 0, "N/A", _xlfn.XLOOKUP($D643,customers!$A:$A,customers!F:F," ",0))</f>
        <v>Pittsburgh</v>
      </c>
      <c r="I643" t="str">
        <f>IF(_xlfn.XLOOKUP($D643,customers!$A:$A,customers!G:G," ",0) = 0, "N/A", _xlfn.XLOOKUP($D643,customers!$A:$A,customers!G:G," ",0))</f>
        <v>United States</v>
      </c>
      <c r="J643" t="str">
        <f>IF(_xlfn.XLOOKUP($D643,customers!$A:$A,customers!I:I," ",0) = 0, "N/A", _xlfn.XLOOKUP($D643,customers!$A:$A,customers!I:I," ",0))</f>
        <v>Yes</v>
      </c>
      <c r="K643" t="str">
        <f>_xlfn.XLOOKUP($E643,products!$A:$A,products!B:B,,0)</f>
        <v>Rob</v>
      </c>
      <c r="L643" t="str">
        <f>_xlfn.XLOOKUP($E643,products!$A:$A,products!C:C,,0)</f>
        <v>L</v>
      </c>
      <c r="M643">
        <f>_xlfn.XLOOKUP($E643,products!$A:$A,products!D:D,,0)</f>
        <v>1</v>
      </c>
      <c r="N643">
        <f>_xlfn.XLOOKUP($E643,products!$A:$A,products!E:E,,0)</f>
        <v>11.95</v>
      </c>
      <c r="O643">
        <f>_xlfn.XLOOKUP($E643,products!$A:$A,products!G:G,,0)</f>
        <v>0.71699999999999997</v>
      </c>
      <c r="P643">
        <f t="shared" si="10"/>
        <v>35.849999999999994</v>
      </c>
    </row>
    <row r="644" spans="1:16" x14ac:dyDescent="0.35">
      <c r="A644" s="2" t="s">
        <v>4115</v>
      </c>
      <c r="B644" s="2">
        <v>1</v>
      </c>
      <c r="C644" s="5">
        <v>43880</v>
      </c>
      <c r="D644" s="2" t="s">
        <v>4116</v>
      </c>
      <c r="E644" t="s">
        <v>6156</v>
      </c>
      <c r="F644" s="2">
        <v>2</v>
      </c>
      <c r="G644" t="str">
        <f>IF(_xlfn.XLOOKUP($D644,customers!$A:$A,customers!B:B," ",0) = 0, "N/A", _xlfn.XLOOKUP($D644,customers!$A:$A,customers!B:B," ",0))</f>
        <v>Maggy Baistow</v>
      </c>
      <c r="H644" t="str">
        <f>IF(_xlfn.XLOOKUP($D644,customers!$A:$A,customers!F:F," ",0) = 0, "N/A", _xlfn.XLOOKUP($D644,customers!$A:$A,customers!F:F," ",0))</f>
        <v>Ford</v>
      </c>
      <c r="I644" t="str">
        <f>IF(_xlfn.XLOOKUP($D644,customers!$A:$A,customers!G:G," ",0) = 0, "N/A", _xlfn.XLOOKUP($D644,customers!$A:$A,customers!G:G," ",0))</f>
        <v>United Kingdom</v>
      </c>
      <c r="J644" t="str">
        <f>IF(_xlfn.XLOOKUP($D644,customers!$A:$A,customers!I:I," ",0) = 0, "N/A", _xlfn.XLOOKUP($D644,customers!$A:$A,customers!I:I," ",0))</f>
        <v>Yes</v>
      </c>
      <c r="K644" t="str">
        <f>_xlfn.XLOOKUP($E644,products!$A:$A,products!B:B,,0)</f>
        <v>Exc</v>
      </c>
      <c r="L644" t="str">
        <f>_xlfn.XLOOKUP($E644,products!$A:$A,products!C:C,,0)</f>
        <v>M</v>
      </c>
      <c r="M644">
        <f>_xlfn.XLOOKUP($E644,products!$A:$A,products!D:D,,0)</f>
        <v>0.2</v>
      </c>
      <c r="N644">
        <f>_xlfn.XLOOKUP($E644,products!$A:$A,products!E:E,,0)</f>
        <v>4.125</v>
      </c>
      <c r="O644">
        <f>_xlfn.XLOOKUP($E644,products!$A:$A,products!G:G,,0)</f>
        <v>0.45374999999999999</v>
      </c>
      <c r="P644">
        <f t="shared" si="10"/>
        <v>8.25</v>
      </c>
    </row>
    <row r="645" spans="1:16" x14ac:dyDescent="0.35">
      <c r="A645" s="2" t="s">
        <v>4123</v>
      </c>
      <c r="B645" s="2">
        <v>1</v>
      </c>
      <c r="C645" s="5">
        <v>44011</v>
      </c>
      <c r="D645" s="2" t="s">
        <v>4124</v>
      </c>
      <c r="E645" t="s">
        <v>6148</v>
      </c>
      <c r="F645" s="2">
        <v>3</v>
      </c>
      <c r="G645" t="str">
        <f>IF(_xlfn.XLOOKUP($D645,customers!$A:$A,customers!B:B," ",0) = 0, "N/A", _xlfn.XLOOKUP($D645,customers!$A:$A,customers!B:B," ",0))</f>
        <v>Courtney Pallant</v>
      </c>
      <c r="H645" t="str">
        <f>IF(_xlfn.XLOOKUP($D645,customers!$A:$A,customers!F:F," ",0) = 0, "N/A", _xlfn.XLOOKUP($D645,customers!$A:$A,customers!F:F," ",0))</f>
        <v>Dallas</v>
      </c>
      <c r="I645" t="str">
        <f>IF(_xlfn.XLOOKUP($D645,customers!$A:$A,customers!G:G," ",0) = 0, "N/A", _xlfn.XLOOKUP($D645,customers!$A:$A,customers!G:G," ",0))</f>
        <v>United States</v>
      </c>
      <c r="J645" t="str">
        <f>IF(_xlfn.XLOOKUP($D645,customers!$A:$A,customers!I:I," ",0) = 0, "N/A", _xlfn.XLOOKUP($D645,customers!$A:$A,customers!I:I," ",0))</f>
        <v>Yes</v>
      </c>
      <c r="K645" t="str">
        <f>_xlfn.XLOOKUP($E645,products!$A:$A,products!B:B,,0)</f>
        <v>Exc</v>
      </c>
      <c r="L645" t="str">
        <f>_xlfn.XLOOKUP($E645,products!$A:$A,products!C:C,,0)</f>
        <v>L</v>
      </c>
      <c r="M645">
        <f>_xlfn.XLOOKUP($E645,products!$A:$A,products!D:D,,0)</f>
        <v>2.5</v>
      </c>
      <c r="N645">
        <f>_xlfn.XLOOKUP($E645,products!$A:$A,products!E:E,,0)</f>
        <v>34.154999999999994</v>
      </c>
      <c r="O645">
        <f>_xlfn.XLOOKUP($E645,products!$A:$A,products!G:G,,0)</f>
        <v>3.7570499999999996</v>
      </c>
      <c r="P645">
        <f t="shared" si="10"/>
        <v>102.46499999999997</v>
      </c>
    </row>
    <row r="646" spans="1:16" x14ac:dyDescent="0.35">
      <c r="A646" s="2" t="s">
        <v>4128</v>
      </c>
      <c r="B646" s="2">
        <v>1</v>
      </c>
      <c r="C646" s="5">
        <v>44694</v>
      </c>
      <c r="D646" s="2" t="s">
        <v>4129</v>
      </c>
      <c r="E646" t="s">
        <v>6149</v>
      </c>
      <c r="F646" s="2">
        <v>2</v>
      </c>
      <c r="G646" t="str">
        <f>IF(_xlfn.XLOOKUP($D646,customers!$A:$A,customers!B:B," ",0) = 0, "N/A", _xlfn.XLOOKUP($D646,customers!$A:$A,customers!B:B," ",0))</f>
        <v>Marne Mingey</v>
      </c>
      <c r="H646" t="str">
        <f>IF(_xlfn.XLOOKUP($D646,customers!$A:$A,customers!F:F," ",0) = 0, "N/A", _xlfn.XLOOKUP($D646,customers!$A:$A,customers!F:F," ",0))</f>
        <v>Miami</v>
      </c>
      <c r="I646" t="str">
        <f>IF(_xlfn.XLOOKUP($D646,customers!$A:$A,customers!G:G," ",0) = 0, "N/A", _xlfn.XLOOKUP($D646,customers!$A:$A,customers!G:G," ",0))</f>
        <v>United States</v>
      </c>
      <c r="J646" t="str">
        <f>IF(_xlfn.XLOOKUP($D646,customers!$A:$A,customers!I:I," ",0) = 0, "N/A", _xlfn.XLOOKUP($D646,customers!$A:$A,customers!I:I," ",0))</f>
        <v>No</v>
      </c>
      <c r="K646" t="str">
        <f>_xlfn.XLOOKUP($E646,products!$A:$A,products!B:B,,0)</f>
        <v>Rob</v>
      </c>
      <c r="L646" t="str">
        <f>_xlfn.XLOOKUP($E646,products!$A:$A,products!C:C,,0)</f>
        <v>D</v>
      </c>
      <c r="M646">
        <f>_xlfn.XLOOKUP($E646,products!$A:$A,products!D:D,,0)</f>
        <v>2.5</v>
      </c>
      <c r="N646">
        <f>_xlfn.XLOOKUP($E646,products!$A:$A,products!E:E,,0)</f>
        <v>20.584999999999997</v>
      </c>
      <c r="O646">
        <f>_xlfn.XLOOKUP($E646,products!$A:$A,products!G:G,,0)</f>
        <v>1.2350999999999999</v>
      </c>
      <c r="P646">
        <f t="shared" si="10"/>
        <v>41.169999999999995</v>
      </c>
    </row>
    <row r="647" spans="1:16" x14ac:dyDescent="0.35">
      <c r="A647" s="2" t="s">
        <v>4133</v>
      </c>
      <c r="B647" s="2">
        <v>1</v>
      </c>
      <c r="C647" s="5">
        <v>44106</v>
      </c>
      <c r="D647" s="2" t="s">
        <v>4134</v>
      </c>
      <c r="E647" t="s">
        <v>6168</v>
      </c>
      <c r="F647" s="2">
        <v>3</v>
      </c>
      <c r="G647" t="str">
        <f>IF(_xlfn.XLOOKUP($D647,customers!$A:$A,customers!B:B," ",0) = 0, "N/A", _xlfn.XLOOKUP($D647,customers!$A:$A,customers!B:B," ",0))</f>
        <v>Denny O' Ronan</v>
      </c>
      <c r="H647" t="str">
        <f>IF(_xlfn.XLOOKUP($D647,customers!$A:$A,customers!F:F," ",0) = 0, "N/A", _xlfn.XLOOKUP($D647,customers!$A:$A,customers!F:F," ",0))</f>
        <v>San Angelo</v>
      </c>
      <c r="I647" t="str">
        <f>IF(_xlfn.XLOOKUP($D647,customers!$A:$A,customers!G:G," ",0) = 0, "N/A", _xlfn.XLOOKUP($D647,customers!$A:$A,customers!G:G," ",0))</f>
        <v>United States</v>
      </c>
      <c r="J647" t="str">
        <f>IF(_xlfn.XLOOKUP($D647,customers!$A:$A,customers!I:I," ",0) = 0, "N/A", _xlfn.XLOOKUP($D647,customers!$A:$A,customers!I:I," ",0))</f>
        <v>Yes</v>
      </c>
      <c r="K647" t="str">
        <f>_xlfn.XLOOKUP($E647,products!$A:$A,products!B:B,,0)</f>
        <v>Ara</v>
      </c>
      <c r="L647" t="str">
        <f>_xlfn.XLOOKUP($E647,products!$A:$A,products!C:C,,0)</f>
        <v>D</v>
      </c>
      <c r="M647">
        <f>_xlfn.XLOOKUP($E647,products!$A:$A,products!D:D,,0)</f>
        <v>2.5</v>
      </c>
      <c r="N647">
        <f>_xlfn.XLOOKUP($E647,products!$A:$A,products!E:E,,0)</f>
        <v>22.884999999999998</v>
      </c>
      <c r="O647">
        <f>_xlfn.XLOOKUP($E647,products!$A:$A,products!G:G,,0)</f>
        <v>2.0596499999999995</v>
      </c>
      <c r="P647">
        <f t="shared" si="10"/>
        <v>68.655000000000001</v>
      </c>
    </row>
    <row r="648" spans="1:16" x14ac:dyDescent="0.35">
      <c r="A648" s="2" t="s">
        <v>4139</v>
      </c>
      <c r="B648" s="2">
        <v>1</v>
      </c>
      <c r="C648" s="5">
        <v>44532</v>
      </c>
      <c r="D648" s="2" t="s">
        <v>4140</v>
      </c>
      <c r="E648" t="s">
        <v>6147</v>
      </c>
      <c r="F648" s="2">
        <v>1</v>
      </c>
      <c r="G648" t="str">
        <f>IF(_xlfn.XLOOKUP($D648,customers!$A:$A,customers!B:B," ",0) = 0, "N/A", _xlfn.XLOOKUP($D648,customers!$A:$A,customers!B:B," ",0))</f>
        <v>Dottie Rallin</v>
      </c>
      <c r="H648" t="str">
        <f>IF(_xlfn.XLOOKUP($D648,customers!$A:$A,customers!F:F," ",0) = 0, "N/A", _xlfn.XLOOKUP($D648,customers!$A:$A,customers!F:F," ",0))</f>
        <v>Albany</v>
      </c>
      <c r="I648" t="str">
        <f>IF(_xlfn.XLOOKUP($D648,customers!$A:$A,customers!G:G," ",0) = 0, "N/A", _xlfn.XLOOKUP($D648,customers!$A:$A,customers!G:G," ",0))</f>
        <v>United States</v>
      </c>
      <c r="J648" t="str">
        <f>IF(_xlfn.XLOOKUP($D648,customers!$A:$A,customers!I:I," ",0) = 0, "N/A", _xlfn.XLOOKUP($D648,customers!$A:$A,customers!I:I," ",0))</f>
        <v>Yes</v>
      </c>
      <c r="K648" t="str">
        <f>_xlfn.XLOOKUP($E648,products!$A:$A,products!B:B,,0)</f>
        <v>Ara</v>
      </c>
      <c r="L648" t="str">
        <f>_xlfn.XLOOKUP($E648,products!$A:$A,products!C:C,,0)</f>
        <v>D</v>
      </c>
      <c r="M648">
        <f>_xlfn.XLOOKUP($E648,products!$A:$A,products!D:D,,0)</f>
        <v>1</v>
      </c>
      <c r="N648">
        <f>_xlfn.XLOOKUP($E648,products!$A:$A,products!E:E,,0)</f>
        <v>9.9499999999999993</v>
      </c>
      <c r="O648">
        <f>_xlfn.XLOOKUP($E648,products!$A:$A,products!G:G,,0)</f>
        <v>0.89549999999999985</v>
      </c>
      <c r="P648">
        <f t="shared" si="10"/>
        <v>9.9499999999999993</v>
      </c>
    </row>
    <row r="649" spans="1:16" x14ac:dyDescent="0.35">
      <c r="A649" s="2" t="s">
        <v>4145</v>
      </c>
      <c r="B649" s="2">
        <v>1</v>
      </c>
      <c r="C649" s="5">
        <v>44502</v>
      </c>
      <c r="D649" s="2" t="s">
        <v>4146</v>
      </c>
      <c r="E649" t="s">
        <v>6161</v>
      </c>
      <c r="F649" s="2">
        <v>3</v>
      </c>
      <c r="G649" t="str">
        <f>IF(_xlfn.XLOOKUP($D649,customers!$A:$A,customers!B:B," ",0) = 0, "N/A", _xlfn.XLOOKUP($D649,customers!$A:$A,customers!B:B," ",0))</f>
        <v>Ardith Chill</v>
      </c>
      <c r="H649" t="str">
        <f>IF(_xlfn.XLOOKUP($D649,customers!$A:$A,customers!F:F," ",0) = 0, "N/A", _xlfn.XLOOKUP($D649,customers!$A:$A,customers!F:F," ",0))</f>
        <v>Thorpe</v>
      </c>
      <c r="I649" t="str">
        <f>IF(_xlfn.XLOOKUP($D649,customers!$A:$A,customers!G:G," ",0) = 0, "N/A", _xlfn.XLOOKUP($D649,customers!$A:$A,customers!G:G," ",0))</f>
        <v>United Kingdom</v>
      </c>
      <c r="J649" t="str">
        <f>IF(_xlfn.XLOOKUP($D649,customers!$A:$A,customers!I:I," ",0) = 0, "N/A", _xlfn.XLOOKUP($D649,customers!$A:$A,customers!I:I," ",0))</f>
        <v>Yes</v>
      </c>
      <c r="K649" t="str">
        <f>_xlfn.XLOOKUP($E649,products!$A:$A,products!B:B,,0)</f>
        <v>Lib</v>
      </c>
      <c r="L649" t="str">
        <f>_xlfn.XLOOKUP($E649,products!$A:$A,products!C:C,,0)</f>
        <v>L</v>
      </c>
      <c r="M649">
        <f>_xlfn.XLOOKUP($E649,products!$A:$A,products!D:D,,0)</f>
        <v>0.5</v>
      </c>
      <c r="N649">
        <f>_xlfn.XLOOKUP($E649,products!$A:$A,products!E:E,,0)</f>
        <v>9.51</v>
      </c>
      <c r="O649">
        <f>_xlfn.XLOOKUP($E649,products!$A:$A,products!G:G,,0)</f>
        <v>1.2363</v>
      </c>
      <c r="P649">
        <f t="shared" si="10"/>
        <v>28.53</v>
      </c>
    </row>
    <row r="650" spans="1:16" x14ac:dyDescent="0.35">
      <c r="A650" s="2" t="s">
        <v>4151</v>
      </c>
      <c r="B650" s="2">
        <v>1</v>
      </c>
      <c r="C650" s="5">
        <v>43884</v>
      </c>
      <c r="D650" s="2" t="s">
        <v>4152</v>
      </c>
      <c r="E650" t="s">
        <v>6163</v>
      </c>
      <c r="F650" s="2">
        <v>6</v>
      </c>
      <c r="G650" t="str">
        <f>IF(_xlfn.XLOOKUP($D650,customers!$A:$A,customers!B:B," ",0) = 0, "N/A", _xlfn.XLOOKUP($D650,customers!$A:$A,customers!B:B," ",0))</f>
        <v>Tuckie Mathonnet</v>
      </c>
      <c r="H650" t="str">
        <f>IF(_xlfn.XLOOKUP($D650,customers!$A:$A,customers!F:F," ",0) = 0, "N/A", _xlfn.XLOOKUP($D650,customers!$A:$A,customers!F:F," ",0))</f>
        <v>Columbus</v>
      </c>
      <c r="I650" t="str">
        <f>IF(_xlfn.XLOOKUP($D650,customers!$A:$A,customers!G:G," ",0) = 0, "N/A", _xlfn.XLOOKUP($D650,customers!$A:$A,customers!G:G," ",0))</f>
        <v>United States</v>
      </c>
      <c r="J650" t="str">
        <f>IF(_xlfn.XLOOKUP($D650,customers!$A:$A,customers!I:I," ",0) = 0, "N/A", _xlfn.XLOOKUP($D650,customers!$A:$A,customers!I:I," ",0))</f>
        <v>No</v>
      </c>
      <c r="K650" t="str">
        <f>_xlfn.XLOOKUP($E650,products!$A:$A,products!B:B,,0)</f>
        <v>Rob</v>
      </c>
      <c r="L650" t="str">
        <f>_xlfn.XLOOKUP($E650,products!$A:$A,products!C:C,,0)</f>
        <v>D</v>
      </c>
      <c r="M650">
        <f>_xlfn.XLOOKUP($E650,products!$A:$A,products!D:D,,0)</f>
        <v>0.2</v>
      </c>
      <c r="N650">
        <f>_xlfn.XLOOKUP($E650,products!$A:$A,products!E:E,,0)</f>
        <v>2.6849999999999996</v>
      </c>
      <c r="O650">
        <f>_xlfn.XLOOKUP($E650,products!$A:$A,products!G:G,,0)</f>
        <v>0.16109999999999997</v>
      </c>
      <c r="P650">
        <f t="shared" si="10"/>
        <v>16.11</v>
      </c>
    </row>
    <row r="651" spans="1:16" x14ac:dyDescent="0.35">
      <c r="A651" s="2" t="s">
        <v>4157</v>
      </c>
      <c r="B651" s="2">
        <v>1</v>
      </c>
      <c r="C651" s="5">
        <v>44015</v>
      </c>
      <c r="D651" s="2" t="s">
        <v>4158</v>
      </c>
      <c r="E651" t="s">
        <v>6170</v>
      </c>
      <c r="F651" s="2">
        <v>6</v>
      </c>
      <c r="G651" t="str">
        <f>IF(_xlfn.XLOOKUP($D651,customers!$A:$A,customers!B:B," ",0) = 0, "N/A", _xlfn.XLOOKUP($D651,customers!$A:$A,customers!B:B," ",0))</f>
        <v>Charmane Denys</v>
      </c>
      <c r="H651" t="str">
        <f>IF(_xlfn.XLOOKUP($D651,customers!$A:$A,customers!F:F," ",0) = 0, "N/A", _xlfn.XLOOKUP($D651,customers!$A:$A,customers!F:F," ",0))</f>
        <v>Carlton</v>
      </c>
      <c r="I651" t="str">
        <f>IF(_xlfn.XLOOKUP($D651,customers!$A:$A,customers!G:G," ",0) = 0, "N/A", _xlfn.XLOOKUP($D651,customers!$A:$A,customers!G:G," ",0))</f>
        <v>United Kingdom</v>
      </c>
      <c r="J651" t="str">
        <f>IF(_xlfn.XLOOKUP($D651,customers!$A:$A,customers!I:I," ",0) = 0, "N/A", _xlfn.XLOOKUP($D651,customers!$A:$A,customers!I:I," ",0))</f>
        <v>No</v>
      </c>
      <c r="K651" t="str">
        <f>_xlfn.XLOOKUP($E651,products!$A:$A,products!B:B,,0)</f>
        <v>Lib</v>
      </c>
      <c r="L651" t="str">
        <f>_xlfn.XLOOKUP($E651,products!$A:$A,products!C:C,,0)</f>
        <v>L</v>
      </c>
      <c r="M651">
        <f>_xlfn.XLOOKUP($E651,products!$A:$A,products!D:D,,0)</f>
        <v>1</v>
      </c>
      <c r="N651">
        <f>_xlfn.XLOOKUP($E651,products!$A:$A,products!E:E,,0)</f>
        <v>15.85</v>
      </c>
      <c r="O651">
        <f>_xlfn.XLOOKUP($E651,products!$A:$A,products!G:G,,0)</f>
        <v>2.0605000000000002</v>
      </c>
      <c r="P651">
        <f t="shared" si="10"/>
        <v>95.1</v>
      </c>
    </row>
    <row r="652" spans="1:16" x14ac:dyDescent="0.35">
      <c r="A652" s="2" t="s">
        <v>4163</v>
      </c>
      <c r="B652" s="2">
        <v>1</v>
      </c>
      <c r="C652" s="5">
        <v>43507</v>
      </c>
      <c r="D652" s="2" t="s">
        <v>4164</v>
      </c>
      <c r="E652" t="s">
        <v>6172</v>
      </c>
      <c r="F652" s="2">
        <v>1</v>
      </c>
      <c r="G652" t="str">
        <f>IF(_xlfn.XLOOKUP($D652,customers!$A:$A,customers!B:B," ",0) = 0, "N/A", _xlfn.XLOOKUP($D652,customers!$A:$A,customers!B:B," ",0))</f>
        <v>Cecily Stebbings</v>
      </c>
      <c r="H652" t="str">
        <f>IF(_xlfn.XLOOKUP($D652,customers!$A:$A,customers!F:F," ",0) = 0, "N/A", _xlfn.XLOOKUP($D652,customers!$A:$A,customers!F:F," ",0))</f>
        <v>Corona</v>
      </c>
      <c r="I652" t="str">
        <f>IF(_xlfn.XLOOKUP($D652,customers!$A:$A,customers!G:G," ",0) = 0, "N/A", _xlfn.XLOOKUP($D652,customers!$A:$A,customers!G:G," ",0))</f>
        <v>United States</v>
      </c>
      <c r="J652" t="str">
        <f>IF(_xlfn.XLOOKUP($D652,customers!$A:$A,customers!I:I," ",0) = 0, "N/A", _xlfn.XLOOKUP($D652,customers!$A:$A,customers!I:I," ",0))</f>
        <v>Yes</v>
      </c>
      <c r="K652" t="str">
        <f>_xlfn.XLOOKUP($E652,products!$A:$A,products!B:B,,0)</f>
        <v>Rob</v>
      </c>
      <c r="L652" t="str">
        <f>_xlfn.XLOOKUP($E652,products!$A:$A,products!C:C,,0)</f>
        <v>D</v>
      </c>
      <c r="M652">
        <f>_xlfn.XLOOKUP($E652,products!$A:$A,products!D:D,,0)</f>
        <v>0.5</v>
      </c>
      <c r="N652">
        <f>_xlfn.XLOOKUP($E652,products!$A:$A,products!E:E,,0)</f>
        <v>5.3699999999999992</v>
      </c>
      <c r="O652">
        <f>_xlfn.XLOOKUP($E652,products!$A:$A,products!G:G,,0)</f>
        <v>0.32219999999999993</v>
      </c>
      <c r="P652">
        <f t="shared" si="10"/>
        <v>5.3699999999999992</v>
      </c>
    </row>
    <row r="653" spans="1:16" x14ac:dyDescent="0.35">
      <c r="A653" s="2" t="s">
        <v>4169</v>
      </c>
      <c r="B653" s="2">
        <v>1</v>
      </c>
      <c r="C653" s="5">
        <v>44084</v>
      </c>
      <c r="D653" s="2" t="s">
        <v>4170</v>
      </c>
      <c r="E653" t="s">
        <v>6179</v>
      </c>
      <c r="F653" s="2">
        <v>4</v>
      </c>
      <c r="G653" t="str">
        <f>IF(_xlfn.XLOOKUP($D653,customers!$A:$A,customers!B:B," ",0) = 0, "N/A", _xlfn.XLOOKUP($D653,customers!$A:$A,customers!B:B," ",0))</f>
        <v>Giana Tonnesen</v>
      </c>
      <c r="H653" t="str">
        <f>IF(_xlfn.XLOOKUP($D653,customers!$A:$A,customers!F:F," ",0) = 0, "N/A", _xlfn.XLOOKUP($D653,customers!$A:$A,customers!F:F," ",0))</f>
        <v>Washington</v>
      </c>
      <c r="I653" t="str">
        <f>IF(_xlfn.XLOOKUP($D653,customers!$A:$A,customers!G:G," ",0) = 0, "N/A", _xlfn.XLOOKUP($D653,customers!$A:$A,customers!G:G," ",0))</f>
        <v>United States</v>
      </c>
      <c r="J653" t="str">
        <f>IF(_xlfn.XLOOKUP($D653,customers!$A:$A,customers!I:I," ",0) = 0, "N/A", _xlfn.XLOOKUP($D653,customers!$A:$A,customers!I:I," ",0))</f>
        <v>No</v>
      </c>
      <c r="K653" t="str">
        <f>_xlfn.XLOOKUP($E653,products!$A:$A,products!B:B,,0)</f>
        <v>Rob</v>
      </c>
      <c r="L653" t="str">
        <f>_xlfn.XLOOKUP($E653,products!$A:$A,products!C:C,,0)</f>
        <v>L</v>
      </c>
      <c r="M653">
        <f>_xlfn.XLOOKUP($E653,products!$A:$A,products!D:D,,0)</f>
        <v>1</v>
      </c>
      <c r="N653">
        <f>_xlfn.XLOOKUP($E653,products!$A:$A,products!E:E,,0)</f>
        <v>11.95</v>
      </c>
      <c r="O653">
        <f>_xlfn.XLOOKUP($E653,products!$A:$A,products!G:G,,0)</f>
        <v>0.71699999999999997</v>
      </c>
      <c r="P653">
        <f t="shared" si="10"/>
        <v>47.8</v>
      </c>
    </row>
    <row r="654" spans="1:16" x14ac:dyDescent="0.35">
      <c r="A654" s="2" t="s">
        <v>4174</v>
      </c>
      <c r="B654" s="2">
        <v>1</v>
      </c>
      <c r="C654" s="5">
        <v>43892</v>
      </c>
      <c r="D654" s="2" t="s">
        <v>4175</v>
      </c>
      <c r="E654" t="s">
        <v>6170</v>
      </c>
      <c r="F654" s="2">
        <v>4</v>
      </c>
      <c r="G654" t="str">
        <f>IF(_xlfn.XLOOKUP($D654,customers!$A:$A,customers!B:B," ",0) = 0, "N/A", _xlfn.XLOOKUP($D654,customers!$A:$A,customers!B:B," ",0))</f>
        <v>Rhetta Zywicki</v>
      </c>
      <c r="H654" t="str">
        <f>IF(_xlfn.XLOOKUP($D654,customers!$A:$A,customers!F:F," ",0) = 0, "N/A", _xlfn.XLOOKUP($D654,customers!$A:$A,customers!F:F," ",0))</f>
        <v>Ballinteer</v>
      </c>
      <c r="I654" t="str">
        <f>IF(_xlfn.XLOOKUP($D654,customers!$A:$A,customers!G:G," ",0) = 0, "N/A", _xlfn.XLOOKUP($D654,customers!$A:$A,customers!G:G," ",0))</f>
        <v>Ireland</v>
      </c>
      <c r="J654" t="str">
        <f>IF(_xlfn.XLOOKUP($D654,customers!$A:$A,customers!I:I," ",0) = 0, "N/A", _xlfn.XLOOKUP($D654,customers!$A:$A,customers!I:I," ",0))</f>
        <v>No</v>
      </c>
      <c r="K654" t="str">
        <f>_xlfn.XLOOKUP($E654,products!$A:$A,products!B:B,,0)</f>
        <v>Lib</v>
      </c>
      <c r="L654" t="str">
        <f>_xlfn.XLOOKUP($E654,products!$A:$A,products!C:C,,0)</f>
        <v>L</v>
      </c>
      <c r="M654">
        <f>_xlfn.XLOOKUP($E654,products!$A:$A,products!D:D,,0)</f>
        <v>1</v>
      </c>
      <c r="N654">
        <f>_xlfn.XLOOKUP($E654,products!$A:$A,products!E:E,,0)</f>
        <v>15.85</v>
      </c>
      <c r="O654">
        <f>_xlfn.XLOOKUP($E654,products!$A:$A,products!G:G,,0)</f>
        <v>2.0605000000000002</v>
      </c>
      <c r="P654">
        <f t="shared" si="10"/>
        <v>63.4</v>
      </c>
    </row>
    <row r="655" spans="1:16" x14ac:dyDescent="0.35">
      <c r="A655" s="2" t="s">
        <v>4179</v>
      </c>
      <c r="B655" s="2">
        <v>1</v>
      </c>
      <c r="C655" s="5">
        <v>44375</v>
      </c>
      <c r="D655" s="2" t="s">
        <v>4180</v>
      </c>
      <c r="E655" t="s">
        <v>6175</v>
      </c>
      <c r="F655" s="2">
        <v>4</v>
      </c>
      <c r="G655" t="str">
        <f>IF(_xlfn.XLOOKUP($D655,customers!$A:$A,customers!B:B," ",0) = 0, "N/A", _xlfn.XLOOKUP($D655,customers!$A:$A,customers!B:B," ",0))</f>
        <v>Almeria Burgett</v>
      </c>
      <c r="H655" t="str">
        <f>IF(_xlfn.XLOOKUP($D655,customers!$A:$A,customers!F:F," ",0) = 0, "N/A", _xlfn.XLOOKUP($D655,customers!$A:$A,customers!F:F," ",0))</f>
        <v>Toledo</v>
      </c>
      <c r="I655" t="str">
        <f>IF(_xlfn.XLOOKUP($D655,customers!$A:$A,customers!G:G," ",0) = 0, "N/A", _xlfn.XLOOKUP($D655,customers!$A:$A,customers!G:G," ",0))</f>
        <v>United States</v>
      </c>
      <c r="J655" t="str">
        <f>IF(_xlfn.XLOOKUP($D655,customers!$A:$A,customers!I:I," ",0) = 0, "N/A", _xlfn.XLOOKUP($D655,customers!$A:$A,customers!I:I," ",0))</f>
        <v>No</v>
      </c>
      <c r="K655" t="str">
        <f>_xlfn.XLOOKUP($E655,products!$A:$A,products!B:B,,0)</f>
        <v>Ara</v>
      </c>
      <c r="L655" t="str">
        <f>_xlfn.XLOOKUP($E655,products!$A:$A,products!C:C,,0)</f>
        <v>M</v>
      </c>
      <c r="M655">
        <f>_xlfn.XLOOKUP($E655,products!$A:$A,products!D:D,,0)</f>
        <v>2.5</v>
      </c>
      <c r="N655">
        <f>_xlfn.XLOOKUP($E655,products!$A:$A,products!E:E,,0)</f>
        <v>25.874999999999996</v>
      </c>
      <c r="O655">
        <f>_xlfn.XLOOKUP($E655,products!$A:$A,products!G:G,,0)</f>
        <v>2.3287499999999994</v>
      </c>
      <c r="P655">
        <f t="shared" si="10"/>
        <v>103.49999999999999</v>
      </c>
    </row>
    <row r="656" spans="1:16" x14ac:dyDescent="0.35">
      <c r="A656" s="2" t="s">
        <v>4185</v>
      </c>
      <c r="B656" s="2">
        <v>1</v>
      </c>
      <c r="C656" s="5">
        <v>43476</v>
      </c>
      <c r="D656" s="2" t="s">
        <v>4186</v>
      </c>
      <c r="E656" t="s">
        <v>6168</v>
      </c>
      <c r="F656" s="2">
        <v>3</v>
      </c>
      <c r="G656" t="str">
        <f>IF(_xlfn.XLOOKUP($D656,customers!$A:$A,customers!B:B," ",0) = 0, "N/A", _xlfn.XLOOKUP($D656,customers!$A:$A,customers!B:B," ",0))</f>
        <v>Marvin Malloy</v>
      </c>
      <c r="H656" t="str">
        <f>IF(_xlfn.XLOOKUP($D656,customers!$A:$A,customers!F:F," ",0) = 0, "N/A", _xlfn.XLOOKUP($D656,customers!$A:$A,customers!F:F," ",0))</f>
        <v>Washington</v>
      </c>
      <c r="I656" t="str">
        <f>IF(_xlfn.XLOOKUP($D656,customers!$A:$A,customers!G:G," ",0) = 0, "N/A", _xlfn.XLOOKUP($D656,customers!$A:$A,customers!G:G," ",0))</f>
        <v>United States</v>
      </c>
      <c r="J656" t="str">
        <f>IF(_xlfn.XLOOKUP($D656,customers!$A:$A,customers!I:I," ",0) = 0, "N/A", _xlfn.XLOOKUP($D656,customers!$A:$A,customers!I:I," ",0))</f>
        <v>No</v>
      </c>
      <c r="K656" t="str">
        <f>_xlfn.XLOOKUP($E656,products!$A:$A,products!B:B,,0)</f>
        <v>Ara</v>
      </c>
      <c r="L656" t="str">
        <f>_xlfn.XLOOKUP($E656,products!$A:$A,products!C:C,,0)</f>
        <v>D</v>
      </c>
      <c r="M656">
        <f>_xlfn.XLOOKUP($E656,products!$A:$A,products!D:D,,0)</f>
        <v>2.5</v>
      </c>
      <c r="N656">
        <f>_xlfn.XLOOKUP($E656,products!$A:$A,products!E:E,,0)</f>
        <v>22.884999999999998</v>
      </c>
      <c r="O656">
        <f>_xlfn.XLOOKUP($E656,products!$A:$A,products!G:G,,0)</f>
        <v>2.0596499999999995</v>
      </c>
      <c r="P656">
        <f t="shared" si="10"/>
        <v>68.655000000000001</v>
      </c>
    </row>
    <row r="657" spans="1:16" x14ac:dyDescent="0.35">
      <c r="A657" s="2" t="s">
        <v>4191</v>
      </c>
      <c r="B657" s="2">
        <v>1</v>
      </c>
      <c r="C657" s="5">
        <v>43728</v>
      </c>
      <c r="D657" s="2" t="s">
        <v>4192</v>
      </c>
      <c r="E657" t="s">
        <v>6151</v>
      </c>
      <c r="F657" s="2">
        <v>2</v>
      </c>
      <c r="G657" t="str">
        <f>IF(_xlfn.XLOOKUP($D657,customers!$A:$A,customers!B:B," ",0) = 0, "N/A", _xlfn.XLOOKUP($D657,customers!$A:$A,customers!B:B," ",0))</f>
        <v>Maxim McParland</v>
      </c>
      <c r="H657" t="str">
        <f>IF(_xlfn.XLOOKUP($D657,customers!$A:$A,customers!F:F," ",0) = 0, "N/A", _xlfn.XLOOKUP($D657,customers!$A:$A,customers!F:F," ",0))</f>
        <v>Cedar Rapids</v>
      </c>
      <c r="I657" t="str">
        <f>IF(_xlfn.XLOOKUP($D657,customers!$A:$A,customers!G:G," ",0) = 0, "N/A", _xlfn.XLOOKUP($D657,customers!$A:$A,customers!G:G," ",0))</f>
        <v>United States</v>
      </c>
      <c r="J657" t="str">
        <f>IF(_xlfn.XLOOKUP($D657,customers!$A:$A,customers!I:I," ",0) = 0, "N/A", _xlfn.XLOOKUP($D657,customers!$A:$A,customers!I:I," ",0))</f>
        <v>Yes</v>
      </c>
      <c r="K657" t="str">
        <f>_xlfn.XLOOKUP($E657,products!$A:$A,products!B:B,,0)</f>
        <v>Rob</v>
      </c>
      <c r="L657" t="str">
        <f>_xlfn.XLOOKUP($E657,products!$A:$A,products!C:C,,0)</f>
        <v>M</v>
      </c>
      <c r="M657">
        <f>_xlfn.XLOOKUP($E657,products!$A:$A,products!D:D,,0)</f>
        <v>2.5</v>
      </c>
      <c r="N657">
        <f>_xlfn.XLOOKUP($E657,products!$A:$A,products!E:E,,0)</f>
        <v>22.884999999999998</v>
      </c>
      <c r="O657">
        <f>_xlfn.XLOOKUP($E657,products!$A:$A,products!G:G,,0)</f>
        <v>1.3730999999999998</v>
      </c>
      <c r="P657">
        <f t="shared" si="10"/>
        <v>45.769999999999996</v>
      </c>
    </row>
    <row r="658" spans="1:16" x14ac:dyDescent="0.35">
      <c r="A658" s="2" t="s">
        <v>4196</v>
      </c>
      <c r="B658" s="2">
        <v>1</v>
      </c>
      <c r="C658" s="5">
        <v>44485</v>
      </c>
      <c r="D658" s="2" t="s">
        <v>4197</v>
      </c>
      <c r="E658" t="s">
        <v>6143</v>
      </c>
      <c r="F658" s="2">
        <v>4</v>
      </c>
      <c r="G658" t="str">
        <f>IF(_xlfn.XLOOKUP($D658,customers!$A:$A,customers!B:B," ",0) = 0, "N/A", _xlfn.XLOOKUP($D658,customers!$A:$A,customers!B:B," ",0))</f>
        <v>Sylas Jennaroy</v>
      </c>
      <c r="H658" t="str">
        <f>IF(_xlfn.XLOOKUP($D658,customers!$A:$A,customers!F:F," ",0) = 0, "N/A", _xlfn.XLOOKUP($D658,customers!$A:$A,customers!F:F," ",0))</f>
        <v>Aurora</v>
      </c>
      <c r="I658" t="str">
        <f>IF(_xlfn.XLOOKUP($D658,customers!$A:$A,customers!G:G," ",0) = 0, "N/A", _xlfn.XLOOKUP($D658,customers!$A:$A,customers!G:G," ",0))</f>
        <v>United States</v>
      </c>
      <c r="J658" t="str">
        <f>IF(_xlfn.XLOOKUP($D658,customers!$A:$A,customers!I:I," ",0) = 0, "N/A", _xlfn.XLOOKUP($D658,customers!$A:$A,customers!I:I," ",0))</f>
        <v>No</v>
      </c>
      <c r="K658" t="str">
        <f>_xlfn.XLOOKUP($E658,products!$A:$A,products!B:B,,0)</f>
        <v>Lib</v>
      </c>
      <c r="L658" t="str">
        <f>_xlfn.XLOOKUP($E658,products!$A:$A,products!C:C,,0)</f>
        <v>D</v>
      </c>
      <c r="M658">
        <f>_xlfn.XLOOKUP($E658,products!$A:$A,products!D:D,,0)</f>
        <v>1</v>
      </c>
      <c r="N658">
        <f>_xlfn.XLOOKUP($E658,products!$A:$A,products!E:E,,0)</f>
        <v>12.95</v>
      </c>
      <c r="O658">
        <f>_xlfn.XLOOKUP($E658,products!$A:$A,products!G:G,,0)</f>
        <v>1.6835</v>
      </c>
      <c r="P658">
        <f t="shared" si="10"/>
        <v>51.8</v>
      </c>
    </row>
    <row r="659" spans="1:16" x14ac:dyDescent="0.35">
      <c r="A659" s="2" t="s">
        <v>4201</v>
      </c>
      <c r="B659" s="2">
        <v>1</v>
      </c>
      <c r="C659" s="5">
        <v>43831</v>
      </c>
      <c r="D659" s="2" t="s">
        <v>4202</v>
      </c>
      <c r="E659" t="s">
        <v>6157</v>
      </c>
      <c r="F659" s="2">
        <v>2</v>
      </c>
      <c r="G659" t="str">
        <f>IF(_xlfn.XLOOKUP($D659,customers!$A:$A,customers!B:B," ",0) = 0, "N/A", _xlfn.XLOOKUP($D659,customers!$A:$A,customers!B:B," ",0))</f>
        <v>Wren Place</v>
      </c>
      <c r="H659" t="str">
        <f>IF(_xlfn.XLOOKUP($D659,customers!$A:$A,customers!F:F," ",0) = 0, "N/A", _xlfn.XLOOKUP($D659,customers!$A:$A,customers!F:F," ",0))</f>
        <v>Sunnyvale</v>
      </c>
      <c r="I659" t="str">
        <f>IF(_xlfn.XLOOKUP($D659,customers!$A:$A,customers!G:G," ",0) = 0, "N/A", _xlfn.XLOOKUP($D659,customers!$A:$A,customers!G:G," ",0))</f>
        <v>United States</v>
      </c>
      <c r="J659" t="str">
        <f>IF(_xlfn.XLOOKUP($D659,customers!$A:$A,customers!I:I," ",0) = 0, "N/A", _xlfn.XLOOKUP($D659,customers!$A:$A,customers!I:I," ",0))</f>
        <v>Yes</v>
      </c>
      <c r="K659" t="str">
        <f>_xlfn.XLOOKUP($E659,products!$A:$A,products!B:B,,0)</f>
        <v>Ara</v>
      </c>
      <c r="L659" t="str">
        <f>_xlfn.XLOOKUP($E659,products!$A:$A,products!C:C,,0)</f>
        <v>M</v>
      </c>
      <c r="M659">
        <f>_xlfn.XLOOKUP($E659,products!$A:$A,products!D:D,,0)</f>
        <v>0.5</v>
      </c>
      <c r="N659">
        <f>_xlfn.XLOOKUP($E659,products!$A:$A,products!E:E,,0)</f>
        <v>6.75</v>
      </c>
      <c r="O659">
        <f>_xlfn.XLOOKUP($E659,products!$A:$A,products!G:G,,0)</f>
        <v>0.60749999999999993</v>
      </c>
      <c r="P659">
        <f t="shared" si="10"/>
        <v>13.5</v>
      </c>
    </row>
    <row r="660" spans="1:16" x14ac:dyDescent="0.35">
      <c r="A660" s="2" t="s">
        <v>4207</v>
      </c>
      <c r="B660" s="2">
        <v>1</v>
      </c>
      <c r="C660" s="5">
        <v>44630</v>
      </c>
      <c r="D660" s="2" t="s">
        <v>4263</v>
      </c>
      <c r="E660" t="s">
        <v>6139</v>
      </c>
      <c r="F660" s="2">
        <v>3</v>
      </c>
      <c r="G660" t="str">
        <f>IF(_xlfn.XLOOKUP($D660,customers!$A:$A,customers!B:B," ",0) = 0, "N/A", _xlfn.XLOOKUP($D660,customers!$A:$A,customers!B:B," ",0))</f>
        <v>Janella Millett</v>
      </c>
      <c r="H660" t="str">
        <f>IF(_xlfn.XLOOKUP($D660,customers!$A:$A,customers!F:F," ",0) = 0, "N/A", _xlfn.XLOOKUP($D660,customers!$A:$A,customers!F:F," ",0))</f>
        <v>Durham</v>
      </c>
      <c r="I660" t="str">
        <f>IF(_xlfn.XLOOKUP($D660,customers!$A:$A,customers!G:G," ",0) = 0, "N/A", _xlfn.XLOOKUP($D660,customers!$A:$A,customers!G:G," ",0))</f>
        <v>United States</v>
      </c>
      <c r="J660" t="str">
        <f>IF(_xlfn.XLOOKUP($D660,customers!$A:$A,customers!I:I," ",0) = 0, "N/A", _xlfn.XLOOKUP($D660,customers!$A:$A,customers!I:I," ",0))</f>
        <v>Yes</v>
      </c>
      <c r="K660" t="str">
        <f>_xlfn.XLOOKUP($E660,products!$A:$A,products!B:B,,0)</f>
        <v>Exc</v>
      </c>
      <c r="L660" t="str">
        <f>_xlfn.XLOOKUP($E660,products!$A:$A,products!C:C,,0)</f>
        <v>M</v>
      </c>
      <c r="M660">
        <f>_xlfn.XLOOKUP($E660,products!$A:$A,products!D:D,,0)</f>
        <v>0.5</v>
      </c>
      <c r="N660">
        <f>_xlfn.XLOOKUP($E660,products!$A:$A,products!E:E,,0)</f>
        <v>8.25</v>
      </c>
      <c r="O660">
        <f>_xlfn.XLOOKUP($E660,products!$A:$A,products!G:G,,0)</f>
        <v>0.90749999999999997</v>
      </c>
      <c r="P660">
        <f t="shared" si="10"/>
        <v>24.75</v>
      </c>
    </row>
    <row r="661" spans="1:16" x14ac:dyDescent="0.35">
      <c r="A661" s="2" t="s">
        <v>4211</v>
      </c>
      <c r="B661" s="2">
        <v>1</v>
      </c>
      <c r="C661" s="5">
        <v>44693</v>
      </c>
      <c r="D661" s="2" t="s">
        <v>4212</v>
      </c>
      <c r="E661" t="s">
        <v>6168</v>
      </c>
      <c r="F661" s="2">
        <v>2</v>
      </c>
      <c r="G661" t="str">
        <f>IF(_xlfn.XLOOKUP($D661,customers!$A:$A,customers!B:B," ",0) = 0, "N/A", _xlfn.XLOOKUP($D661,customers!$A:$A,customers!B:B," ",0))</f>
        <v>Dollie Gadsden</v>
      </c>
      <c r="H661" t="str">
        <f>IF(_xlfn.XLOOKUP($D661,customers!$A:$A,customers!F:F," ",0) = 0, "N/A", _xlfn.XLOOKUP($D661,customers!$A:$A,customers!F:F," ",0))</f>
        <v>Cluain Meala</v>
      </c>
      <c r="I661" t="str">
        <f>IF(_xlfn.XLOOKUP($D661,customers!$A:$A,customers!G:G," ",0) = 0, "N/A", _xlfn.XLOOKUP($D661,customers!$A:$A,customers!G:G," ",0))</f>
        <v>Ireland</v>
      </c>
      <c r="J661" t="str">
        <f>IF(_xlfn.XLOOKUP($D661,customers!$A:$A,customers!I:I," ",0) = 0, "N/A", _xlfn.XLOOKUP($D661,customers!$A:$A,customers!I:I," ",0))</f>
        <v>Yes</v>
      </c>
      <c r="K661" t="str">
        <f>_xlfn.XLOOKUP($E661,products!$A:$A,products!B:B,,0)</f>
        <v>Ara</v>
      </c>
      <c r="L661" t="str">
        <f>_xlfn.XLOOKUP($E661,products!$A:$A,products!C:C,,0)</f>
        <v>D</v>
      </c>
      <c r="M661">
        <f>_xlfn.XLOOKUP($E661,products!$A:$A,products!D:D,,0)</f>
        <v>2.5</v>
      </c>
      <c r="N661">
        <f>_xlfn.XLOOKUP($E661,products!$A:$A,products!E:E,,0)</f>
        <v>22.884999999999998</v>
      </c>
      <c r="O661">
        <f>_xlfn.XLOOKUP($E661,products!$A:$A,products!G:G,,0)</f>
        <v>2.0596499999999995</v>
      </c>
      <c r="P661">
        <f t="shared" si="10"/>
        <v>45.769999999999996</v>
      </c>
    </row>
    <row r="662" spans="1:16" x14ac:dyDescent="0.35">
      <c r="A662" s="2" t="s">
        <v>4217</v>
      </c>
      <c r="B662" s="2">
        <v>1</v>
      </c>
      <c r="C662" s="5">
        <v>44084</v>
      </c>
      <c r="D662" s="2" t="s">
        <v>4218</v>
      </c>
      <c r="E662" t="s">
        <v>6176</v>
      </c>
      <c r="F662" s="2">
        <v>6</v>
      </c>
      <c r="G662" t="str">
        <f>IF(_xlfn.XLOOKUP($D662,customers!$A:$A,customers!B:B," ",0) = 0, "N/A", _xlfn.XLOOKUP($D662,customers!$A:$A,customers!B:B," ",0))</f>
        <v>Val Wakelin</v>
      </c>
      <c r="H662" t="str">
        <f>IF(_xlfn.XLOOKUP($D662,customers!$A:$A,customers!F:F," ",0) = 0, "N/A", _xlfn.XLOOKUP($D662,customers!$A:$A,customers!F:F," ",0))</f>
        <v>Lansing</v>
      </c>
      <c r="I662" t="str">
        <f>IF(_xlfn.XLOOKUP($D662,customers!$A:$A,customers!G:G," ",0) = 0, "N/A", _xlfn.XLOOKUP($D662,customers!$A:$A,customers!G:G," ",0))</f>
        <v>United States</v>
      </c>
      <c r="J662" t="str">
        <f>IF(_xlfn.XLOOKUP($D662,customers!$A:$A,customers!I:I," ",0) = 0, "N/A", _xlfn.XLOOKUP($D662,customers!$A:$A,customers!I:I," ",0))</f>
        <v>No</v>
      </c>
      <c r="K662" t="str">
        <f>_xlfn.XLOOKUP($E662,products!$A:$A,products!B:B,,0)</f>
        <v>Exc</v>
      </c>
      <c r="L662" t="str">
        <f>_xlfn.XLOOKUP($E662,products!$A:$A,products!C:C,,0)</f>
        <v>L</v>
      </c>
      <c r="M662">
        <f>_xlfn.XLOOKUP($E662,products!$A:$A,products!D:D,,0)</f>
        <v>0.5</v>
      </c>
      <c r="N662">
        <f>_xlfn.XLOOKUP($E662,products!$A:$A,products!E:E,,0)</f>
        <v>8.91</v>
      </c>
      <c r="O662">
        <f>_xlfn.XLOOKUP($E662,products!$A:$A,products!G:G,,0)</f>
        <v>0.98009999999999997</v>
      </c>
      <c r="P662">
        <f t="shared" si="10"/>
        <v>53.46</v>
      </c>
    </row>
    <row r="663" spans="1:16" x14ac:dyDescent="0.35">
      <c r="A663" s="2" t="s">
        <v>4223</v>
      </c>
      <c r="B663" s="2">
        <v>1</v>
      </c>
      <c r="C663" s="5">
        <v>44485</v>
      </c>
      <c r="D663" s="2" t="s">
        <v>4224</v>
      </c>
      <c r="E663" t="s">
        <v>6152</v>
      </c>
      <c r="F663" s="2">
        <v>6</v>
      </c>
      <c r="G663" t="str">
        <f>IF(_xlfn.XLOOKUP($D663,customers!$A:$A,customers!B:B," ",0) = 0, "N/A", _xlfn.XLOOKUP($D663,customers!$A:$A,customers!B:B," ",0))</f>
        <v>Annie Campsall</v>
      </c>
      <c r="H663" t="str">
        <f>IF(_xlfn.XLOOKUP($D663,customers!$A:$A,customers!F:F," ",0) = 0, "N/A", _xlfn.XLOOKUP($D663,customers!$A:$A,customers!F:F," ",0))</f>
        <v>Houston</v>
      </c>
      <c r="I663" t="str">
        <f>IF(_xlfn.XLOOKUP($D663,customers!$A:$A,customers!G:G," ",0) = 0, "N/A", _xlfn.XLOOKUP($D663,customers!$A:$A,customers!G:G," ",0))</f>
        <v>United States</v>
      </c>
      <c r="J663" t="str">
        <f>IF(_xlfn.XLOOKUP($D663,customers!$A:$A,customers!I:I," ",0) = 0, "N/A", _xlfn.XLOOKUP($D663,customers!$A:$A,customers!I:I," ",0))</f>
        <v>Yes</v>
      </c>
      <c r="K663" t="str">
        <f>_xlfn.XLOOKUP($E663,products!$A:$A,products!B:B,,0)</f>
        <v>Ara</v>
      </c>
      <c r="L663" t="str">
        <f>_xlfn.XLOOKUP($E663,products!$A:$A,products!C:C,,0)</f>
        <v>M</v>
      </c>
      <c r="M663">
        <f>_xlfn.XLOOKUP($E663,products!$A:$A,products!D:D,,0)</f>
        <v>0.2</v>
      </c>
      <c r="N663">
        <f>_xlfn.XLOOKUP($E663,products!$A:$A,products!E:E,,0)</f>
        <v>3.375</v>
      </c>
      <c r="O663">
        <f>_xlfn.XLOOKUP($E663,products!$A:$A,products!G:G,,0)</f>
        <v>0.30374999999999996</v>
      </c>
      <c r="P663">
        <f t="shared" si="10"/>
        <v>20.25</v>
      </c>
    </row>
    <row r="664" spans="1:16" x14ac:dyDescent="0.35">
      <c r="A664" s="2" t="s">
        <v>4229</v>
      </c>
      <c r="B664" s="2">
        <v>1</v>
      </c>
      <c r="C664" s="5">
        <v>44364</v>
      </c>
      <c r="D664" s="2" t="s">
        <v>4230</v>
      </c>
      <c r="E664" t="s">
        <v>6165</v>
      </c>
      <c r="F664" s="2">
        <v>5</v>
      </c>
      <c r="G664" t="str">
        <f>IF(_xlfn.XLOOKUP($D664,customers!$A:$A,customers!B:B," ",0) = 0, "N/A", _xlfn.XLOOKUP($D664,customers!$A:$A,customers!B:B," ",0))</f>
        <v>Shermy Moseby</v>
      </c>
      <c r="H664" t="str">
        <f>IF(_xlfn.XLOOKUP($D664,customers!$A:$A,customers!F:F," ",0) = 0, "N/A", _xlfn.XLOOKUP($D664,customers!$A:$A,customers!F:F," ",0))</f>
        <v>Murfreesboro</v>
      </c>
      <c r="I664" t="str">
        <f>IF(_xlfn.XLOOKUP($D664,customers!$A:$A,customers!G:G," ",0) = 0, "N/A", _xlfn.XLOOKUP($D664,customers!$A:$A,customers!G:G," ",0))</f>
        <v>United States</v>
      </c>
      <c r="J664" t="str">
        <f>IF(_xlfn.XLOOKUP($D664,customers!$A:$A,customers!I:I," ",0) = 0, "N/A", _xlfn.XLOOKUP($D664,customers!$A:$A,customers!I:I," ",0))</f>
        <v>No</v>
      </c>
      <c r="K664" t="str">
        <f>_xlfn.XLOOKUP($E664,products!$A:$A,products!B:B,,0)</f>
        <v>Lib</v>
      </c>
      <c r="L664" t="str">
        <f>_xlfn.XLOOKUP($E664,products!$A:$A,products!C:C,,0)</f>
        <v>D</v>
      </c>
      <c r="M664">
        <f>_xlfn.XLOOKUP($E664,products!$A:$A,products!D:D,,0)</f>
        <v>2.5</v>
      </c>
      <c r="N664">
        <f>_xlfn.XLOOKUP($E664,products!$A:$A,products!E:E,,0)</f>
        <v>29.784999999999997</v>
      </c>
      <c r="O664">
        <f>_xlfn.XLOOKUP($E664,products!$A:$A,products!G:G,,0)</f>
        <v>3.8720499999999998</v>
      </c>
      <c r="P664">
        <f t="shared" si="10"/>
        <v>148.92499999999998</v>
      </c>
    </row>
    <row r="665" spans="1:16" x14ac:dyDescent="0.35">
      <c r="A665" s="2" t="s">
        <v>4234</v>
      </c>
      <c r="B665" s="2">
        <v>1</v>
      </c>
      <c r="C665" s="5">
        <v>43554</v>
      </c>
      <c r="D665" s="2" t="s">
        <v>4235</v>
      </c>
      <c r="E665" t="s">
        <v>6155</v>
      </c>
      <c r="F665" s="2">
        <v>6</v>
      </c>
      <c r="G665" t="str">
        <f>IF(_xlfn.XLOOKUP($D665,customers!$A:$A,customers!B:B," ",0) = 0, "N/A", _xlfn.XLOOKUP($D665,customers!$A:$A,customers!B:B," ",0))</f>
        <v>Corrie Wass</v>
      </c>
      <c r="H665" t="str">
        <f>IF(_xlfn.XLOOKUP($D665,customers!$A:$A,customers!F:F," ",0) = 0, "N/A", _xlfn.XLOOKUP($D665,customers!$A:$A,customers!F:F," ",0))</f>
        <v>Charleston</v>
      </c>
      <c r="I665" t="str">
        <f>IF(_xlfn.XLOOKUP($D665,customers!$A:$A,customers!G:G," ",0) = 0, "N/A", _xlfn.XLOOKUP($D665,customers!$A:$A,customers!G:G," ",0))</f>
        <v>United States</v>
      </c>
      <c r="J665" t="str">
        <f>IF(_xlfn.XLOOKUP($D665,customers!$A:$A,customers!I:I," ",0) = 0, "N/A", _xlfn.XLOOKUP($D665,customers!$A:$A,customers!I:I," ",0))</f>
        <v>No</v>
      </c>
      <c r="K665" t="str">
        <f>_xlfn.XLOOKUP($E665,products!$A:$A,products!B:B,,0)</f>
        <v>Ara</v>
      </c>
      <c r="L665" t="str">
        <f>_xlfn.XLOOKUP($E665,products!$A:$A,products!C:C,,0)</f>
        <v>M</v>
      </c>
      <c r="M665">
        <f>_xlfn.XLOOKUP($E665,products!$A:$A,products!D:D,,0)</f>
        <v>1</v>
      </c>
      <c r="N665">
        <f>_xlfn.XLOOKUP($E665,products!$A:$A,products!E:E,,0)</f>
        <v>11.25</v>
      </c>
      <c r="O665">
        <f>_xlfn.XLOOKUP($E665,products!$A:$A,products!G:G,,0)</f>
        <v>1.0125</v>
      </c>
      <c r="P665">
        <f t="shared" si="10"/>
        <v>67.5</v>
      </c>
    </row>
    <row r="666" spans="1:16" x14ac:dyDescent="0.35">
      <c r="A666" s="2" t="s">
        <v>4239</v>
      </c>
      <c r="B666" s="2">
        <v>1</v>
      </c>
      <c r="C666" s="5">
        <v>44549</v>
      </c>
      <c r="D666" s="2" t="s">
        <v>4240</v>
      </c>
      <c r="E666" t="s">
        <v>6183</v>
      </c>
      <c r="F666" s="2">
        <v>6</v>
      </c>
      <c r="G666" t="str">
        <f>IF(_xlfn.XLOOKUP($D666,customers!$A:$A,customers!B:B," ",0) = 0, "N/A", _xlfn.XLOOKUP($D666,customers!$A:$A,customers!B:B," ",0))</f>
        <v>Ira Sjostrom</v>
      </c>
      <c r="H666" t="str">
        <f>IF(_xlfn.XLOOKUP($D666,customers!$A:$A,customers!F:F," ",0) = 0, "N/A", _xlfn.XLOOKUP($D666,customers!$A:$A,customers!F:F," ",0))</f>
        <v>Erie</v>
      </c>
      <c r="I666" t="str">
        <f>IF(_xlfn.XLOOKUP($D666,customers!$A:$A,customers!G:G," ",0) = 0, "N/A", _xlfn.XLOOKUP($D666,customers!$A:$A,customers!G:G," ",0))</f>
        <v>United States</v>
      </c>
      <c r="J666" t="str">
        <f>IF(_xlfn.XLOOKUP($D666,customers!$A:$A,customers!I:I," ",0) = 0, "N/A", _xlfn.XLOOKUP($D666,customers!$A:$A,customers!I:I," ",0))</f>
        <v>No</v>
      </c>
      <c r="K666" t="str">
        <f>_xlfn.XLOOKUP($E666,products!$A:$A,products!B:B,,0)</f>
        <v>Exc</v>
      </c>
      <c r="L666" t="str">
        <f>_xlfn.XLOOKUP($E666,products!$A:$A,products!C:C,,0)</f>
        <v>D</v>
      </c>
      <c r="M666">
        <f>_xlfn.XLOOKUP($E666,products!$A:$A,products!D:D,,0)</f>
        <v>1</v>
      </c>
      <c r="N666">
        <f>_xlfn.XLOOKUP($E666,products!$A:$A,products!E:E,,0)</f>
        <v>12.15</v>
      </c>
      <c r="O666">
        <f>_xlfn.XLOOKUP($E666,products!$A:$A,products!G:G,,0)</f>
        <v>1.3365</v>
      </c>
      <c r="P666">
        <f t="shared" si="10"/>
        <v>72.900000000000006</v>
      </c>
    </row>
    <row r="667" spans="1:16" x14ac:dyDescent="0.35">
      <c r="A667" s="2" t="s">
        <v>4239</v>
      </c>
      <c r="B667" s="2">
        <v>1</v>
      </c>
      <c r="C667" s="5">
        <v>44549</v>
      </c>
      <c r="D667" s="2" t="s">
        <v>4240</v>
      </c>
      <c r="E667" t="s">
        <v>6150</v>
      </c>
      <c r="F667" s="2">
        <v>2</v>
      </c>
      <c r="G667" t="str">
        <f>IF(_xlfn.XLOOKUP($D667,customers!$A:$A,customers!B:B," ",0) = 0, "N/A", _xlfn.XLOOKUP($D667,customers!$A:$A,customers!B:B," ",0))</f>
        <v>Ira Sjostrom</v>
      </c>
      <c r="H667" t="str">
        <f>IF(_xlfn.XLOOKUP($D667,customers!$A:$A,customers!F:F," ",0) = 0, "N/A", _xlfn.XLOOKUP($D667,customers!$A:$A,customers!F:F," ",0))</f>
        <v>Erie</v>
      </c>
      <c r="I667" t="str">
        <f>IF(_xlfn.XLOOKUP($D667,customers!$A:$A,customers!G:G," ",0) = 0, "N/A", _xlfn.XLOOKUP($D667,customers!$A:$A,customers!G:G," ",0))</f>
        <v>United States</v>
      </c>
      <c r="J667" t="str">
        <f>IF(_xlfn.XLOOKUP($D667,customers!$A:$A,customers!I:I," ",0) = 0, "N/A", _xlfn.XLOOKUP($D667,customers!$A:$A,customers!I:I," ",0))</f>
        <v>No</v>
      </c>
      <c r="K667" t="str">
        <f>_xlfn.XLOOKUP($E667,products!$A:$A,products!B:B,,0)</f>
        <v>Lib</v>
      </c>
      <c r="L667" t="str">
        <f>_xlfn.XLOOKUP($E667,products!$A:$A,products!C:C,,0)</f>
        <v>D</v>
      </c>
      <c r="M667">
        <f>_xlfn.XLOOKUP($E667,products!$A:$A,products!D:D,,0)</f>
        <v>0.2</v>
      </c>
      <c r="N667">
        <f>_xlfn.XLOOKUP($E667,products!$A:$A,products!E:E,,0)</f>
        <v>3.8849999999999998</v>
      </c>
      <c r="O667">
        <f>_xlfn.XLOOKUP($E667,products!$A:$A,products!G:G,,0)</f>
        <v>0.50505</v>
      </c>
      <c r="P667">
        <f t="shared" si="10"/>
        <v>7.77</v>
      </c>
    </row>
    <row r="668" spans="1:16" x14ac:dyDescent="0.35">
      <c r="A668" s="2" t="s">
        <v>4250</v>
      </c>
      <c r="B668" s="2">
        <v>1</v>
      </c>
      <c r="C668" s="5">
        <v>43987</v>
      </c>
      <c r="D668" s="2" t="s">
        <v>4251</v>
      </c>
      <c r="E668" t="s">
        <v>6168</v>
      </c>
      <c r="F668" s="2">
        <v>4</v>
      </c>
      <c r="G668" t="str">
        <f>IF(_xlfn.XLOOKUP($D668,customers!$A:$A,customers!B:B," ",0) = 0, "N/A", _xlfn.XLOOKUP($D668,customers!$A:$A,customers!B:B," ",0))</f>
        <v>Jermaine Branchett</v>
      </c>
      <c r="H668" t="str">
        <f>IF(_xlfn.XLOOKUP($D668,customers!$A:$A,customers!F:F," ",0) = 0, "N/A", _xlfn.XLOOKUP($D668,customers!$A:$A,customers!F:F," ",0))</f>
        <v>Lubbock</v>
      </c>
      <c r="I668" t="str">
        <f>IF(_xlfn.XLOOKUP($D668,customers!$A:$A,customers!G:G," ",0) = 0, "N/A", _xlfn.XLOOKUP($D668,customers!$A:$A,customers!G:G," ",0))</f>
        <v>United States</v>
      </c>
      <c r="J668" t="str">
        <f>IF(_xlfn.XLOOKUP($D668,customers!$A:$A,customers!I:I," ",0) = 0, "N/A", _xlfn.XLOOKUP($D668,customers!$A:$A,customers!I:I," ",0))</f>
        <v>No</v>
      </c>
      <c r="K668" t="str">
        <f>_xlfn.XLOOKUP($E668,products!$A:$A,products!B:B,,0)</f>
        <v>Ara</v>
      </c>
      <c r="L668" t="str">
        <f>_xlfn.XLOOKUP($E668,products!$A:$A,products!C:C,,0)</f>
        <v>D</v>
      </c>
      <c r="M668">
        <f>_xlfn.XLOOKUP($E668,products!$A:$A,products!D:D,,0)</f>
        <v>2.5</v>
      </c>
      <c r="N668">
        <f>_xlfn.XLOOKUP($E668,products!$A:$A,products!E:E,,0)</f>
        <v>22.884999999999998</v>
      </c>
      <c r="O668">
        <f>_xlfn.XLOOKUP($E668,products!$A:$A,products!G:G,,0)</f>
        <v>2.0596499999999995</v>
      </c>
      <c r="P668">
        <f t="shared" si="10"/>
        <v>91.539999999999992</v>
      </c>
    </row>
    <row r="669" spans="1:16" x14ac:dyDescent="0.35">
      <c r="A669" s="2" t="s">
        <v>4256</v>
      </c>
      <c r="B669" s="2">
        <v>1</v>
      </c>
      <c r="C669" s="5">
        <v>44451</v>
      </c>
      <c r="D669" s="2" t="s">
        <v>4257</v>
      </c>
      <c r="E669" t="s">
        <v>6147</v>
      </c>
      <c r="F669" s="2">
        <v>6</v>
      </c>
      <c r="G669" t="str">
        <f>IF(_xlfn.XLOOKUP($D669,customers!$A:$A,customers!B:B," ",0) = 0, "N/A", _xlfn.XLOOKUP($D669,customers!$A:$A,customers!B:B," ",0))</f>
        <v>Nissie Rudland</v>
      </c>
      <c r="H669" t="str">
        <f>IF(_xlfn.XLOOKUP($D669,customers!$A:$A,customers!F:F," ",0) = 0, "N/A", _xlfn.XLOOKUP($D669,customers!$A:$A,customers!F:F," ",0))</f>
        <v>Gorey</v>
      </c>
      <c r="I669" t="str">
        <f>IF(_xlfn.XLOOKUP($D669,customers!$A:$A,customers!G:G," ",0) = 0, "N/A", _xlfn.XLOOKUP($D669,customers!$A:$A,customers!G:G," ",0))</f>
        <v>Ireland</v>
      </c>
      <c r="J669" t="str">
        <f>IF(_xlfn.XLOOKUP($D669,customers!$A:$A,customers!I:I," ",0) = 0, "N/A", _xlfn.XLOOKUP($D669,customers!$A:$A,customers!I:I," ",0))</f>
        <v>No</v>
      </c>
      <c r="K669" t="str">
        <f>_xlfn.XLOOKUP($E669,products!$A:$A,products!B:B,,0)</f>
        <v>Ara</v>
      </c>
      <c r="L669" t="str">
        <f>_xlfn.XLOOKUP($E669,products!$A:$A,products!C:C,,0)</f>
        <v>D</v>
      </c>
      <c r="M669">
        <f>_xlfn.XLOOKUP($E669,products!$A:$A,products!D:D,,0)</f>
        <v>1</v>
      </c>
      <c r="N669">
        <f>_xlfn.XLOOKUP($E669,products!$A:$A,products!E:E,,0)</f>
        <v>9.9499999999999993</v>
      </c>
      <c r="O669">
        <f>_xlfn.XLOOKUP($E669,products!$A:$A,products!G:G,,0)</f>
        <v>0.89549999999999985</v>
      </c>
      <c r="P669">
        <f t="shared" si="10"/>
        <v>59.699999999999996</v>
      </c>
    </row>
    <row r="670" spans="1:16" x14ac:dyDescent="0.35">
      <c r="A670" s="2" t="s">
        <v>4262</v>
      </c>
      <c r="B670" s="2">
        <v>1</v>
      </c>
      <c r="C670" s="5">
        <v>44636</v>
      </c>
      <c r="D670" s="2" t="s">
        <v>4263</v>
      </c>
      <c r="E670" t="s">
        <v>6142</v>
      </c>
      <c r="F670" s="2">
        <v>5</v>
      </c>
      <c r="G670" t="str">
        <f>IF(_xlfn.XLOOKUP($D670,customers!$A:$A,customers!B:B," ",0) = 0, "N/A", _xlfn.XLOOKUP($D670,customers!$A:$A,customers!B:B," ",0))</f>
        <v>Janella Millett</v>
      </c>
      <c r="H670" t="str">
        <f>IF(_xlfn.XLOOKUP($D670,customers!$A:$A,customers!F:F," ",0) = 0, "N/A", _xlfn.XLOOKUP($D670,customers!$A:$A,customers!F:F," ",0))</f>
        <v>Durham</v>
      </c>
      <c r="I670" t="str">
        <f>IF(_xlfn.XLOOKUP($D670,customers!$A:$A,customers!G:G," ",0) = 0, "N/A", _xlfn.XLOOKUP($D670,customers!$A:$A,customers!G:G," ",0))</f>
        <v>United States</v>
      </c>
      <c r="J670" t="str">
        <f>IF(_xlfn.XLOOKUP($D670,customers!$A:$A,customers!I:I," ",0) = 0, "N/A", _xlfn.XLOOKUP($D670,customers!$A:$A,customers!I:I," ",0))</f>
        <v>Yes</v>
      </c>
      <c r="K670" t="str">
        <f>_xlfn.XLOOKUP($E670,products!$A:$A,products!B:B,,0)</f>
        <v>Rob</v>
      </c>
      <c r="L670" t="str">
        <f>_xlfn.XLOOKUP($E670,products!$A:$A,products!C:C,,0)</f>
        <v>L</v>
      </c>
      <c r="M670">
        <f>_xlfn.XLOOKUP($E670,products!$A:$A,products!D:D,,0)</f>
        <v>2.5</v>
      </c>
      <c r="N670">
        <f>_xlfn.XLOOKUP($E670,products!$A:$A,products!E:E,,0)</f>
        <v>27.484999999999996</v>
      </c>
      <c r="O670">
        <f>_xlfn.XLOOKUP($E670,products!$A:$A,products!G:G,,0)</f>
        <v>1.6490999999999998</v>
      </c>
      <c r="P670">
        <f t="shared" si="10"/>
        <v>137.42499999999998</v>
      </c>
    </row>
    <row r="671" spans="1:16" x14ac:dyDescent="0.35">
      <c r="A671" s="2" t="s">
        <v>4268</v>
      </c>
      <c r="B671" s="2">
        <v>1</v>
      </c>
      <c r="C671" s="5">
        <v>44551</v>
      </c>
      <c r="D671" s="2" t="s">
        <v>4269</v>
      </c>
      <c r="E671" t="s">
        <v>6181</v>
      </c>
      <c r="F671" s="2">
        <v>2</v>
      </c>
      <c r="G671" t="str">
        <f>IF(_xlfn.XLOOKUP($D671,customers!$A:$A,customers!B:B," ",0) = 0, "N/A", _xlfn.XLOOKUP($D671,customers!$A:$A,customers!B:B," ",0))</f>
        <v>Ferdie Tourry</v>
      </c>
      <c r="H671" t="str">
        <f>IF(_xlfn.XLOOKUP($D671,customers!$A:$A,customers!F:F," ",0) = 0, "N/A", _xlfn.XLOOKUP($D671,customers!$A:$A,customers!F:F," ",0))</f>
        <v>Florence</v>
      </c>
      <c r="I671" t="str">
        <f>IF(_xlfn.XLOOKUP($D671,customers!$A:$A,customers!G:G," ",0) = 0, "N/A", _xlfn.XLOOKUP($D671,customers!$A:$A,customers!G:G," ",0))</f>
        <v>United States</v>
      </c>
      <c r="J671" t="str">
        <f>IF(_xlfn.XLOOKUP($D671,customers!$A:$A,customers!I:I," ",0) = 0, "N/A", _xlfn.XLOOKUP($D671,customers!$A:$A,customers!I:I," ",0))</f>
        <v>No</v>
      </c>
      <c r="K671" t="str">
        <f>_xlfn.XLOOKUP($E671,products!$A:$A,products!B:B,,0)</f>
        <v>Lib</v>
      </c>
      <c r="L671" t="str">
        <f>_xlfn.XLOOKUP($E671,products!$A:$A,products!C:C,,0)</f>
        <v>M</v>
      </c>
      <c r="M671">
        <f>_xlfn.XLOOKUP($E671,products!$A:$A,products!D:D,,0)</f>
        <v>2.5</v>
      </c>
      <c r="N671">
        <f>_xlfn.XLOOKUP($E671,products!$A:$A,products!E:E,,0)</f>
        <v>33.464999999999996</v>
      </c>
      <c r="O671">
        <f>_xlfn.XLOOKUP($E671,products!$A:$A,products!G:G,,0)</f>
        <v>4.3504499999999995</v>
      </c>
      <c r="P671">
        <f t="shared" si="10"/>
        <v>66.929999999999993</v>
      </c>
    </row>
    <row r="672" spans="1:16" x14ac:dyDescent="0.35">
      <c r="A672" s="2" t="s">
        <v>4274</v>
      </c>
      <c r="B672" s="2">
        <v>1</v>
      </c>
      <c r="C672" s="5">
        <v>43606</v>
      </c>
      <c r="D672" s="2" t="s">
        <v>4275</v>
      </c>
      <c r="E672" t="s">
        <v>6159</v>
      </c>
      <c r="F672" s="2">
        <v>3</v>
      </c>
      <c r="G672" t="str">
        <f>IF(_xlfn.XLOOKUP($D672,customers!$A:$A,customers!B:B," ",0) = 0, "N/A", _xlfn.XLOOKUP($D672,customers!$A:$A,customers!B:B," ",0))</f>
        <v>Cecil Weatherall</v>
      </c>
      <c r="H672" t="str">
        <f>IF(_xlfn.XLOOKUP($D672,customers!$A:$A,customers!F:F," ",0) = 0, "N/A", _xlfn.XLOOKUP($D672,customers!$A:$A,customers!F:F," ",0))</f>
        <v>Syracuse</v>
      </c>
      <c r="I672" t="str">
        <f>IF(_xlfn.XLOOKUP($D672,customers!$A:$A,customers!G:G," ",0) = 0, "N/A", _xlfn.XLOOKUP($D672,customers!$A:$A,customers!G:G," ",0))</f>
        <v>United States</v>
      </c>
      <c r="J672" t="str">
        <f>IF(_xlfn.XLOOKUP($D672,customers!$A:$A,customers!I:I," ",0) = 0, "N/A", _xlfn.XLOOKUP($D672,customers!$A:$A,customers!I:I," ",0))</f>
        <v>Yes</v>
      </c>
      <c r="K672" t="str">
        <f>_xlfn.XLOOKUP($E672,products!$A:$A,products!B:B,,0)</f>
        <v>Lib</v>
      </c>
      <c r="L672" t="str">
        <f>_xlfn.XLOOKUP($E672,products!$A:$A,products!C:C,,0)</f>
        <v>M</v>
      </c>
      <c r="M672">
        <f>_xlfn.XLOOKUP($E672,products!$A:$A,products!D:D,,0)</f>
        <v>0.2</v>
      </c>
      <c r="N672">
        <f>_xlfn.XLOOKUP($E672,products!$A:$A,products!E:E,,0)</f>
        <v>4.3650000000000002</v>
      </c>
      <c r="O672">
        <f>_xlfn.XLOOKUP($E672,products!$A:$A,products!G:G,,0)</f>
        <v>0.56745000000000001</v>
      </c>
      <c r="P672">
        <f t="shared" si="10"/>
        <v>13.095000000000001</v>
      </c>
    </row>
    <row r="673" spans="1:16" x14ac:dyDescent="0.35">
      <c r="A673" s="2" t="s">
        <v>4280</v>
      </c>
      <c r="B673" s="2">
        <v>1</v>
      </c>
      <c r="C673" s="5">
        <v>44495</v>
      </c>
      <c r="D673" s="2" t="s">
        <v>4281</v>
      </c>
      <c r="E673" t="s">
        <v>6179</v>
      </c>
      <c r="F673" s="2">
        <v>5</v>
      </c>
      <c r="G673" t="str">
        <f>IF(_xlfn.XLOOKUP($D673,customers!$A:$A,customers!B:B," ",0) = 0, "N/A", _xlfn.XLOOKUP($D673,customers!$A:$A,customers!B:B," ",0))</f>
        <v>Gale Heindrick</v>
      </c>
      <c r="H673" t="str">
        <f>IF(_xlfn.XLOOKUP($D673,customers!$A:$A,customers!F:F," ",0) = 0, "N/A", _xlfn.XLOOKUP($D673,customers!$A:$A,customers!F:F," ",0))</f>
        <v>Lawrenceville</v>
      </c>
      <c r="I673" t="str">
        <f>IF(_xlfn.XLOOKUP($D673,customers!$A:$A,customers!G:G," ",0) = 0, "N/A", _xlfn.XLOOKUP($D673,customers!$A:$A,customers!G:G," ",0))</f>
        <v>United States</v>
      </c>
      <c r="J673" t="str">
        <f>IF(_xlfn.XLOOKUP($D673,customers!$A:$A,customers!I:I," ",0) = 0, "N/A", _xlfn.XLOOKUP($D673,customers!$A:$A,customers!I:I," ",0))</f>
        <v>No</v>
      </c>
      <c r="K673" t="str">
        <f>_xlfn.XLOOKUP($E673,products!$A:$A,products!B:B,,0)</f>
        <v>Rob</v>
      </c>
      <c r="L673" t="str">
        <f>_xlfn.XLOOKUP($E673,products!$A:$A,products!C:C,,0)</f>
        <v>L</v>
      </c>
      <c r="M673">
        <f>_xlfn.XLOOKUP($E673,products!$A:$A,products!D:D,,0)</f>
        <v>1</v>
      </c>
      <c r="N673">
        <f>_xlfn.XLOOKUP($E673,products!$A:$A,products!E:E,,0)</f>
        <v>11.95</v>
      </c>
      <c r="O673">
        <f>_xlfn.XLOOKUP($E673,products!$A:$A,products!G:G,,0)</f>
        <v>0.71699999999999997</v>
      </c>
      <c r="P673">
        <f t="shared" si="10"/>
        <v>59.75</v>
      </c>
    </row>
    <row r="674" spans="1:16" x14ac:dyDescent="0.35">
      <c r="A674" s="2" t="s">
        <v>4286</v>
      </c>
      <c r="B674" s="2">
        <v>1</v>
      </c>
      <c r="C674" s="5">
        <v>43916</v>
      </c>
      <c r="D674" s="2" t="s">
        <v>4287</v>
      </c>
      <c r="E674" t="s">
        <v>6160</v>
      </c>
      <c r="F674" s="2">
        <v>5</v>
      </c>
      <c r="G674" t="str">
        <f>IF(_xlfn.XLOOKUP($D674,customers!$A:$A,customers!B:B," ",0) = 0, "N/A", _xlfn.XLOOKUP($D674,customers!$A:$A,customers!B:B," ",0))</f>
        <v>Layne Imason</v>
      </c>
      <c r="H674" t="str">
        <f>IF(_xlfn.XLOOKUP($D674,customers!$A:$A,customers!F:F," ",0) = 0, "N/A", _xlfn.XLOOKUP($D674,customers!$A:$A,customers!F:F," ",0))</f>
        <v>Houston</v>
      </c>
      <c r="I674" t="str">
        <f>IF(_xlfn.XLOOKUP($D674,customers!$A:$A,customers!G:G," ",0) = 0, "N/A", _xlfn.XLOOKUP($D674,customers!$A:$A,customers!G:G," ",0))</f>
        <v>United States</v>
      </c>
      <c r="J674" t="str">
        <f>IF(_xlfn.XLOOKUP($D674,customers!$A:$A,customers!I:I," ",0) = 0, "N/A", _xlfn.XLOOKUP($D674,customers!$A:$A,customers!I:I," ",0))</f>
        <v>Yes</v>
      </c>
      <c r="K674" t="str">
        <f>_xlfn.XLOOKUP($E674,products!$A:$A,products!B:B,,0)</f>
        <v>Lib</v>
      </c>
      <c r="L674" t="str">
        <f>_xlfn.XLOOKUP($E674,products!$A:$A,products!C:C,,0)</f>
        <v>M</v>
      </c>
      <c r="M674">
        <f>_xlfn.XLOOKUP($E674,products!$A:$A,products!D:D,,0)</f>
        <v>0.5</v>
      </c>
      <c r="N674">
        <f>_xlfn.XLOOKUP($E674,products!$A:$A,products!E:E,,0)</f>
        <v>8.73</v>
      </c>
      <c r="O674">
        <f>_xlfn.XLOOKUP($E674,products!$A:$A,products!G:G,,0)</f>
        <v>1.1349</v>
      </c>
      <c r="P674">
        <f t="shared" si="10"/>
        <v>43.650000000000006</v>
      </c>
    </row>
    <row r="675" spans="1:16" x14ac:dyDescent="0.35">
      <c r="A675" s="2" t="s">
        <v>4291</v>
      </c>
      <c r="B675" s="2">
        <v>1</v>
      </c>
      <c r="C675" s="5">
        <v>44118</v>
      </c>
      <c r="D675" s="2" t="s">
        <v>4292</v>
      </c>
      <c r="E675" t="s">
        <v>6141</v>
      </c>
      <c r="F675" s="2">
        <v>6</v>
      </c>
      <c r="G675" t="str">
        <f>IF(_xlfn.XLOOKUP($D675,customers!$A:$A,customers!B:B," ",0) = 0, "N/A", _xlfn.XLOOKUP($D675,customers!$A:$A,customers!B:B," ",0))</f>
        <v>Hazel Saill</v>
      </c>
      <c r="H675" t="str">
        <f>IF(_xlfn.XLOOKUP($D675,customers!$A:$A,customers!F:F," ",0) = 0, "N/A", _xlfn.XLOOKUP($D675,customers!$A:$A,customers!F:F," ",0))</f>
        <v>Kansas City</v>
      </c>
      <c r="I675" t="str">
        <f>IF(_xlfn.XLOOKUP($D675,customers!$A:$A,customers!G:G," ",0) = 0, "N/A", _xlfn.XLOOKUP($D675,customers!$A:$A,customers!G:G," ",0))</f>
        <v>United States</v>
      </c>
      <c r="J675" t="str">
        <f>IF(_xlfn.XLOOKUP($D675,customers!$A:$A,customers!I:I," ",0) = 0, "N/A", _xlfn.XLOOKUP($D675,customers!$A:$A,customers!I:I," ",0))</f>
        <v>Yes</v>
      </c>
      <c r="K675" t="str">
        <f>_xlfn.XLOOKUP($E675,products!$A:$A,products!B:B,,0)</f>
        <v>Exc</v>
      </c>
      <c r="L675" t="str">
        <f>_xlfn.XLOOKUP($E675,products!$A:$A,products!C:C,,0)</f>
        <v>M</v>
      </c>
      <c r="M675">
        <f>_xlfn.XLOOKUP($E675,products!$A:$A,products!D:D,,0)</f>
        <v>1</v>
      </c>
      <c r="N675">
        <f>_xlfn.XLOOKUP($E675,products!$A:$A,products!E:E,,0)</f>
        <v>13.75</v>
      </c>
      <c r="O675">
        <f>_xlfn.XLOOKUP($E675,products!$A:$A,products!G:G,,0)</f>
        <v>1.5125</v>
      </c>
      <c r="P675">
        <f t="shared" si="10"/>
        <v>82.5</v>
      </c>
    </row>
    <row r="676" spans="1:16" x14ac:dyDescent="0.35">
      <c r="A676" s="2" t="s">
        <v>4297</v>
      </c>
      <c r="B676" s="2">
        <v>1</v>
      </c>
      <c r="C676" s="5">
        <v>44543</v>
      </c>
      <c r="D676" s="2" t="s">
        <v>4298</v>
      </c>
      <c r="E676" t="s">
        <v>6182</v>
      </c>
      <c r="F676" s="2">
        <v>6</v>
      </c>
      <c r="G676" t="str">
        <f>IF(_xlfn.XLOOKUP($D676,customers!$A:$A,customers!B:B," ",0) = 0, "N/A", _xlfn.XLOOKUP($D676,customers!$A:$A,customers!B:B," ",0))</f>
        <v>Hermann Larvor</v>
      </c>
      <c r="H676" t="str">
        <f>IF(_xlfn.XLOOKUP($D676,customers!$A:$A,customers!F:F," ",0) = 0, "N/A", _xlfn.XLOOKUP($D676,customers!$A:$A,customers!F:F," ",0))</f>
        <v>Bradenton</v>
      </c>
      <c r="I676" t="str">
        <f>IF(_xlfn.XLOOKUP($D676,customers!$A:$A,customers!G:G," ",0) = 0, "N/A", _xlfn.XLOOKUP($D676,customers!$A:$A,customers!G:G," ",0))</f>
        <v>United States</v>
      </c>
      <c r="J676" t="str">
        <f>IF(_xlfn.XLOOKUP($D676,customers!$A:$A,customers!I:I," ",0) = 0, "N/A", _xlfn.XLOOKUP($D676,customers!$A:$A,customers!I:I," ",0))</f>
        <v>Yes</v>
      </c>
      <c r="K676" t="str">
        <f>_xlfn.XLOOKUP($E676,products!$A:$A,products!B:B,,0)</f>
        <v>Ara</v>
      </c>
      <c r="L676" t="str">
        <f>_xlfn.XLOOKUP($E676,products!$A:$A,products!C:C,,0)</f>
        <v>L</v>
      </c>
      <c r="M676">
        <f>_xlfn.XLOOKUP($E676,products!$A:$A,products!D:D,,0)</f>
        <v>2.5</v>
      </c>
      <c r="N676">
        <f>_xlfn.XLOOKUP($E676,products!$A:$A,products!E:E,,0)</f>
        <v>29.784999999999997</v>
      </c>
      <c r="O676">
        <f>_xlfn.XLOOKUP($E676,products!$A:$A,products!G:G,,0)</f>
        <v>2.6806499999999995</v>
      </c>
      <c r="P676">
        <f t="shared" si="10"/>
        <v>178.70999999999998</v>
      </c>
    </row>
    <row r="677" spans="1:16" x14ac:dyDescent="0.35">
      <c r="A677" s="2" t="s">
        <v>4303</v>
      </c>
      <c r="B677" s="2">
        <v>1</v>
      </c>
      <c r="C677" s="5">
        <v>44263</v>
      </c>
      <c r="D677" s="2" t="s">
        <v>4304</v>
      </c>
      <c r="E677" t="s">
        <v>6165</v>
      </c>
      <c r="F677" s="2">
        <v>4</v>
      </c>
      <c r="G677" t="str">
        <f>IF(_xlfn.XLOOKUP($D677,customers!$A:$A,customers!B:B," ",0) = 0, "N/A", _xlfn.XLOOKUP($D677,customers!$A:$A,customers!B:B," ",0))</f>
        <v>Terri Lyford</v>
      </c>
      <c r="H677" t="str">
        <f>IF(_xlfn.XLOOKUP($D677,customers!$A:$A,customers!F:F," ",0) = 0, "N/A", _xlfn.XLOOKUP($D677,customers!$A:$A,customers!F:F," ",0))</f>
        <v>Allentown</v>
      </c>
      <c r="I677" t="str">
        <f>IF(_xlfn.XLOOKUP($D677,customers!$A:$A,customers!G:G," ",0) = 0, "N/A", _xlfn.XLOOKUP($D677,customers!$A:$A,customers!G:G," ",0))</f>
        <v>United States</v>
      </c>
      <c r="J677" t="str">
        <f>IF(_xlfn.XLOOKUP($D677,customers!$A:$A,customers!I:I," ",0) = 0, "N/A", _xlfn.XLOOKUP($D677,customers!$A:$A,customers!I:I," ",0))</f>
        <v>Yes</v>
      </c>
      <c r="K677" t="str">
        <f>_xlfn.XLOOKUP($E677,products!$A:$A,products!B:B,,0)</f>
        <v>Lib</v>
      </c>
      <c r="L677" t="str">
        <f>_xlfn.XLOOKUP($E677,products!$A:$A,products!C:C,,0)</f>
        <v>D</v>
      </c>
      <c r="M677">
        <f>_xlfn.XLOOKUP($E677,products!$A:$A,products!D:D,,0)</f>
        <v>2.5</v>
      </c>
      <c r="N677">
        <f>_xlfn.XLOOKUP($E677,products!$A:$A,products!E:E,,0)</f>
        <v>29.784999999999997</v>
      </c>
      <c r="O677">
        <f>_xlfn.XLOOKUP($E677,products!$A:$A,products!G:G,,0)</f>
        <v>3.8720499999999998</v>
      </c>
      <c r="P677">
        <f t="shared" si="10"/>
        <v>119.13999999999999</v>
      </c>
    </row>
    <row r="678" spans="1:16" x14ac:dyDescent="0.35">
      <c r="A678" s="2" t="s">
        <v>4308</v>
      </c>
      <c r="B678" s="2">
        <v>1</v>
      </c>
      <c r="C678" s="5">
        <v>44217</v>
      </c>
      <c r="D678" s="2" t="s">
        <v>4309</v>
      </c>
      <c r="E678" t="s">
        <v>6161</v>
      </c>
      <c r="F678" s="2">
        <v>5</v>
      </c>
      <c r="G678" t="str">
        <f>IF(_xlfn.XLOOKUP($D678,customers!$A:$A,customers!B:B," ",0) = 0, "N/A", _xlfn.XLOOKUP($D678,customers!$A:$A,customers!B:B," ",0))</f>
        <v>Gabey Cogan</v>
      </c>
      <c r="H678" t="str">
        <f>IF(_xlfn.XLOOKUP($D678,customers!$A:$A,customers!F:F," ",0) = 0, "N/A", _xlfn.XLOOKUP($D678,customers!$A:$A,customers!F:F," ",0))</f>
        <v>Hampton</v>
      </c>
      <c r="I678" t="str">
        <f>IF(_xlfn.XLOOKUP($D678,customers!$A:$A,customers!G:G," ",0) = 0, "N/A", _xlfn.XLOOKUP($D678,customers!$A:$A,customers!G:G," ",0))</f>
        <v>United States</v>
      </c>
      <c r="J678" t="str">
        <f>IF(_xlfn.XLOOKUP($D678,customers!$A:$A,customers!I:I," ",0) = 0, "N/A", _xlfn.XLOOKUP($D678,customers!$A:$A,customers!I:I," ",0))</f>
        <v>No</v>
      </c>
      <c r="K678" t="str">
        <f>_xlfn.XLOOKUP($E678,products!$A:$A,products!B:B,,0)</f>
        <v>Lib</v>
      </c>
      <c r="L678" t="str">
        <f>_xlfn.XLOOKUP($E678,products!$A:$A,products!C:C,,0)</f>
        <v>L</v>
      </c>
      <c r="M678">
        <f>_xlfn.XLOOKUP($E678,products!$A:$A,products!D:D,,0)</f>
        <v>0.5</v>
      </c>
      <c r="N678">
        <f>_xlfn.XLOOKUP($E678,products!$A:$A,products!E:E,,0)</f>
        <v>9.51</v>
      </c>
      <c r="O678">
        <f>_xlfn.XLOOKUP($E678,products!$A:$A,products!G:G,,0)</f>
        <v>1.2363</v>
      </c>
      <c r="P678">
        <f t="shared" si="10"/>
        <v>47.55</v>
      </c>
    </row>
    <row r="679" spans="1:16" x14ac:dyDescent="0.35">
      <c r="A679" s="2" t="s">
        <v>4313</v>
      </c>
      <c r="B679" s="2">
        <v>1</v>
      </c>
      <c r="C679" s="5">
        <v>44206</v>
      </c>
      <c r="D679" s="2" t="s">
        <v>4314</v>
      </c>
      <c r="E679" t="s">
        <v>6160</v>
      </c>
      <c r="F679" s="2">
        <v>5</v>
      </c>
      <c r="G679" t="str">
        <f>IF(_xlfn.XLOOKUP($D679,customers!$A:$A,customers!B:B," ",0) = 0, "N/A", _xlfn.XLOOKUP($D679,customers!$A:$A,customers!B:B," ",0))</f>
        <v>Charin Penwarden</v>
      </c>
      <c r="H679" t="str">
        <f>IF(_xlfn.XLOOKUP($D679,customers!$A:$A,customers!F:F," ",0) = 0, "N/A", _xlfn.XLOOKUP($D679,customers!$A:$A,customers!F:F," ",0))</f>
        <v>Whitegate</v>
      </c>
      <c r="I679" t="str">
        <f>IF(_xlfn.XLOOKUP($D679,customers!$A:$A,customers!G:G," ",0) = 0, "N/A", _xlfn.XLOOKUP($D679,customers!$A:$A,customers!G:G," ",0))</f>
        <v>Ireland</v>
      </c>
      <c r="J679" t="str">
        <f>IF(_xlfn.XLOOKUP($D679,customers!$A:$A,customers!I:I," ",0) = 0, "N/A", _xlfn.XLOOKUP($D679,customers!$A:$A,customers!I:I," ",0))</f>
        <v>No</v>
      </c>
      <c r="K679" t="str">
        <f>_xlfn.XLOOKUP($E679,products!$A:$A,products!B:B,,0)</f>
        <v>Lib</v>
      </c>
      <c r="L679" t="str">
        <f>_xlfn.XLOOKUP($E679,products!$A:$A,products!C:C,,0)</f>
        <v>M</v>
      </c>
      <c r="M679">
        <f>_xlfn.XLOOKUP($E679,products!$A:$A,products!D:D,,0)</f>
        <v>0.5</v>
      </c>
      <c r="N679">
        <f>_xlfn.XLOOKUP($E679,products!$A:$A,products!E:E,,0)</f>
        <v>8.73</v>
      </c>
      <c r="O679">
        <f>_xlfn.XLOOKUP($E679,products!$A:$A,products!G:G,,0)</f>
        <v>1.1349</v>
      </c>
      <c r="P679">
        <f t="shared" si="10"/>
        <v>43.650000000000006</v>
      </c>
    </row>
    <row r="680" spans="1:16" x14ac:dyDescent="0.35">
      <c r="A680" s="2" t="s">
        <v>4319</v>
      </c>
      <c r="B680" s="2">
        <v>1</v>
      </c>
      <c r="C680" s="5">
        <v>44281</v>
      </c>
      <c r="D680" s="2" t="s">
        <v>4320</v>
      </c>
      <c r="E680" t="s">
        <v>6182</v>
      </c>
      <c r="F680" s="2">
        <v>6</v>
      </c>
      <c r="G680" t="str">
        <f>IF(_xlfn.XLOOKUP($D680,customers!$A:$A,customers!B:B," ",0) = 0, "N/A", _xlfn.XLOOKUP($D680,customers!$A:$A,customers!B:B," ",0))</f>
        <v>Milty Middis</v>
      </c>
      <c r="H680" t="str">
        <f>IF(_xlfn.XLOOKUP($D680,customers!$A:$A,customers!F:F," ",0) = 0, "N/A", _xlfn.XLOOKUP($D680,customers!$A:$A,customers!F:F," ",0))</f>
        <v>Wichita</v>
      </c>
      <c r="I680" t="str">
        <f>IF(_xlfn.XLOOKUP($D680,customers!$A:$A,customers!G:G," ",0) = 0, "N/A", _xlfn.XLOOKUP($D680,customers!$A:$A,customers!G:G," ",0))</f>
        <v>United States</v>
      </c>
      <c r="J680" t="str">
        <f>IF(_xlfn.XLOOKUP($D680,customers!$A:$A,customers!I:I," ",0) = 0, "N/A", _xlfn.XLOOKUP($D680,customers!$A:$A,customers!I:I," ",0))</f>
        <v>Yes</v>
      </c>
      <c r="K680" t="str">
        <f>_xlfn.XLOOKUP($E680,products!$A:$A,products!B:B,,0)</f>
        <v>Ara</v>
      </c>
      <c r="L680" t="str">
        <f>_xlfn.XLOOKUP($E680,products!$A:$A,products!C:C,,0)</f>
        <v>L</v>
      </c>
      <c r="M680">
        <f>_xlfn.XLOOKUP($E680,products!$A:$A,products!D:D,,0)</f>
        <v>2.5</v>
      </c>
      <c r="N680">
        <f>_xlfn.XLOOKUP($E680,products!$A:$A,products!E:E,,0)</f>
        <v>29.784999999999997</v>
      </c>
      <c r="O680">
        <f>_xlfn.XLOOKUP($E680,products!$A:$A,products!G:G,,0)</f>
        <v>2.6806499999999995</v>
      </c>
      <c r="P680">
        <f t="shared" si="10"/>
        <v>178.70999999999998</v>
      </c>
    </row>
    <row r="681" spans="1:16" x14ac:dyDescent="0.35">
      <c r="A681" s="2" t="s">
        <v>4325</v>
      </c>
      <c r="B681" s="2">
        <v>1</v>
      </c>
      <c r="C681" s="5">
        <v>44645</v>
      </c>
      <c r="D681" s="2" t="s">
        <v>4326</v>
      </c>
      <c r="E681" t="s">
        <v>6142</v>
      </c>
      <c r="F681" s="2">
        <v>1</v>
      </c>
      <c r="G681" t="str">
        <f>IF(_xlfn.XLOOKUP($D681,customers!$A:$A,customers!B:B," ",0) = 0, "N/A", _xlfn.XLOOKUP($D681,customers!$A:$A,customers!B:B," ",0))</f>
        <v>Adrianne Vairow</v>
      </c>
      <c r="H681" t="str">
        <f>IF(_xlfn.XLOOKUP($D681,customers!$A:$A,customers!F:F," ",0) = 0, "N/A", _xlfn.XLOOKUP($D681,customers!$A:$A,customers!F:F," ",0))</f>
        <v>Thorpe</v>
      </c>
      <c r="I681" t="str">
        <f>IF(_xlfn.XLOOKUP($D681,customers!$A:$A,customers!G:G," ",0) = 0, "N/A", _xlfn.XLOOKUP($D681,customers!$A:$A,customers!G:G," ",0))</f>
        <v>United Kingdom</v>
      </c>
      <c r="J681" t="str">
        <f>IF(_xlfn.XLOOKUP($D681,customers!$A:$A,customers!I:I," ",0) = 0, "N/A", _xlfn.XLOOKUP($D681,customers!$A:$A,customers!I:I," ",0))</f>
        <v>No</v>
      </c>
      <c r="K681" t="str">
        <f>_xlfn.XLOOKUP($E681,products!$A:$A,products!B:B,,0)</f>
        <v>Rob</v>
      </c>
      <c r="L681" t="str">
        <f>_xlfn.XLOOKUP($E681,products!$A:$A,products!C:C,,0)</f>
        <v>L</v>
      </c>
      <c r="M681">
        <f>_xlfn.XLOOKUP($E681,products!$A:$A,products!D:D,,0)</f>
        <v>2.5</v>
      </c>
      <c r="N681">
        <f>_xlfn.XLOOKUP($E681,products!$A:$A,products!E:E,,0)</f>
        <v>27.484999999999996</v>
      </c>
      <c r="O681">
        <f>_xlfn.XLOOKUP($E681,products!$A:$A,products!G:G,,0)</f>
        <v>1.6490999999999998</v>
      </c>
      <c r="P681">
        <f t="shared" si="10"/>
        <v>27.484999999999996</v>
      </c>
    </row>
    <row r="682" spans="1:16" x14ac:dyDescent="0.35">
      <c r="A682" s="2" t="s">
        <v>4331</v>
      </c>
      <c r="B682" s="2">
        <v>1</v>
      </c>
      <c r="C682" s="5">
        <v>44399</v>
      </c>
      <c r="D682" s="2" t="s">
        <v>4332</v>
      </c>
      <c r="E682" t="s">
        <v>6155</v>
      </c>
      <c r="F682" s="2">
        <v>5</v>
      </c>
      <c r="G682" t="str">
        <f>IF(_xlfn.XLOOKUP($D682,customers!$A:$A,customers!B:B," ",0) = 0, "N/A", _xlfn.XLOOKUP($D682,customers!$A:$A,customers!B:B," ",0))</f>
        <v>Anjanette Goldie</v>
      </c>
      <c r="H682" t="str">
        <f>IF(_xlfn.XLOOKUP($D682,customers!$A:$A,customers!F:F," ",0) = 0, "N/A", _xlfn.XLOOKUP($D682,customers!$A:$A,customers!F:F," ",0))</f>
        <v>Danbury</v>
      </c>
      <c r="I682" t="str">
        <f>IF(_xlfn.XLOOKUP($D682,customers!$A:$A,customers!G:G," ",0) = 0, "N/A", _xlfn.XLOOKUP($D682,customers!$A:$A,customers!G:G," ",0))</f>
        <v>United States</v>
      </c>
      <c r="J682" t="str">
        <f>IF(_xlfn.XLOOKUP($D682,customers!$A:$A,customers!I:I," ",0) = 0, "N/A", _xlfn.XLOOKUP($D682,customers!$A:$A,customers!I:I," ",0))</f>
        <v>No</v>
      </c>
      <c r="K682" t="str">
        <f>_xlfn.XLOOKUP($E682,products!$A:$A,products!B:B,,0)</f>
        <v>Ara</v>
      </c>
      <c r="L682" t="str">
        <f>_xlfn.XLOOKUP($E682,products!$A:$A,products!C:C,,0)</f>
        <v>M</v>
      </c>
      <c r="M682">
        <f>_xlfn.XLOOKUP($E682,products!$A:$A,products!D:D,,0)</f>
        <v>1</v>
      </c>
      <c r="N682">
        <f>_xlfn.XLOOKUP($E682,products!$A:$A,products!E:E,,0)</f>
        <v>11.25</v>
      </c>
      <c r="O682">
        <f>_xlfn.XLOOKUP($E682,products!$A:$A,products!G:G,,0)</f>
        <v>1.0125</v>
      </c>
      <c r="P682">
        <f t="shared" si="10"/>
        <v>56.25</v>
      </c>
    </row>
    <row r="683" spans="1:16" x14ac:dyDescent="0.35">
      <c r="A683" s="2" t="s">
        <v>4336</v>
      </c>
      <c r="B683" s="2">
        <v>1</v>
      </c>
      <c r="C683" s="5">
        <v>44080</v>
      </c>
      <c r="D683" s="2" t="s">
        <v>4337</v>
      </c>
      <c r="E683" t="s">
        <v>6145</v>
      </c>
      <c r="F683" s="2">
        <v>2</v>
      </c>
      <c r="G683" t="str">
        <f>IF(_xlfn.XLOOKUP($D683,customers!$A:$A,customers!B:B," ",0) = 0, "N/A", _xlfn.XLOOKUP($D683,customers!$A:$A,customers!B:B," ",0))</f>
        <v>Nicky Ayris</v>
      </c>
      <c r="H683" t="str">
        <f>IF(_xlfn.XLOOKUP($D683,customers!$A:$A,customers!F:F," ",0) = 0, "N/A", _xlfn.XLOOKUP($D683,customers!$A:$A,customers!F:F," ",0))</f>
        <v>Kinloch</v>
      </c>
      <c r="I683" t="str">
        <f>IF(_xlfn.XLOOKUP($D683,customers!$A:$A,customers!G:G," ",0) = 0, "N/A", _xlfn.XLOOKUP($D683,customers!$A:$A,customers!G:G," ",0))</f>
        <v>United Kingdom</v>
      </c>
      <c r="J683" t="str">
        <f>IF(_xlfn.XLOOKUP($D683,customers!$A:$A,customers!I:I," ",0) = 0, "N/A", _xlfn.XLOOKUP($D683,customers!$A:$A,customers!I:I," ",0))</f>
        <v>Yes</v>
      </c>
      <c r="K683" t="str">
        <f>_xlfn.XLOOKUP($E683,products!$A:$A,products!B:B,,0)</f>
        <v>Lib</v>
      </c>
      <c r="L683" t="str">
        <f>_xlfn.XLOOKUP($E683,products!$A:$A,products!C:C,,0)</f>
        <v>L</v>
      </c>
      <c r="M683">
        <f>_xlfn.XLOOKUP($E683,products!$A:$A,products!D:D,,0)</f>
        <v>0.2</v>
      </c>
      <c r="N683">
        <f>_xlfn.XLOOKUP($E683,products!$A:$A,products!E:E,,0)</f>
        <v>4.7549999999999999</v>
      </c>
      <c r="O683">
        <f>_xlfn.XLOOKUP($E683,products!$A:$A,products!G:G,,0)</f>
        <v>0.61814999999999998</v>
      </c>
      <c r="P683">
        <f t="shared" si="10"/>
        <v>9.51</v>
      </c>
    </row>
    <row r="684" spans="1:16" x14ac:dyDescent="0.35">
      <c r="A684" s="2" t="s">
        <v>4342</v>
      </c>
      <c r="B684" s="2">
        <v>1</v>
      </c>
      <c r="C684" s="5">
        <v>43827</v>
      </c>
      <c r="D684" s="2" t="s">
        <v>4343</v>
      </c>
      <c r="E684" t="s">
        <v>6156</v>
      </c>
      <c r="F684" s="2">
        <v>2</v>
      </c>
      <c r="G684" t="str">
        <f>IF(_xlfn.XLOOKUP($D684,customers!$A:$A,customers!B:B," ",0) = 0, "N/A", _xlfn.XLOOKUP($D684,customers!$A:$A,customers!B:B," ",0))</f>
        <v>Laryssa Benediktovich</v>
      </c>
      <c r="H684" t="str">
        <f>IF(_xlfn.XLOOKUP($D684,customers!$A:$A,customers!F:F," ",0) = 0, "N/A", _xlfn.XLOOKUP($D684,customers!$A:$A,customers!F:F," ",0))</f>
        <v>Jacksonville</v>
      </c>
      <c r="I684" t="str">
        <f>IF(_xlfn.XLOOKUP($D684,customers!$A:$A,customers!G:G," ",0) = 0, "N/A", _xlfn.XLOOKUP($D684,customers!$A:$A,customers!G:G," ",0))</f>
        <v>United States</v>
      </c>
      <c r="J684" t="str">
        <f>IF(_xlfn.XLOOKUP($D684,customers!$A:$A,customers!I:I," ",0) = 0, "N/A", _xlfn.XLOOKUP($D684,customers!$A:$A,customers!I:I," ",0))</f>
        <v>Yes</v>
      </c>
      <c r="K684" t="str">
        <f>_xlfn.XLOOKUP($E684,products!$A:$A,products!B:B,,0)</f>
        <v>Exc</v>
      </c>
      <c r="L684" t="str">
        <f>_xlfn.XLOOKUP($E684,products!$A:$A,products!C:C,,0)</f>
        <v>M</v>
      </c>
      <c r="M684">
        <f>_xlfn.XLOOKUP($E684,products!$A:$A,products!D:D,,0)</f>
        <v>0.2</v>
      </c>
      <c r="N684">
        <f>_xlfn.XLOOKUP($E684,products!$A:$A,products!E:E,,0)</f>
        <v>4.125</v>
      </c>
      <c r="O684">
        <f>_xlfn.XLOOKUP($E684,products!$A:$A,products!G:G,,0)</f>
        <v>0.45374999999999999</v>
      </c>
      <c r="P684">
        <f t="shared" si="10"/>
        <v>8.25</v>
      </c>
    </row>
    <row r="685" spans="1:16" x14ac:dyDescent="0.35">
      <c r="A685" s="2" t="s">
        <v>4348</v>
      </c>
      <c r="B685" s="2">
        <v>1</v>
      </c>
      <c r="C685" s="5">
        <v>43941</v>
      </c>
      <c r="D685" s="2" t="s">
        <v>4349</v>
      </c>
      <c r="E685" t="s">
        <v>6169</v>
      </c>
      <c r="F685" s="2">
        <v>6</v>
      </c>
      <c r="G685" t="str">
        <f>IF(_xlfn.XLOOKUP($D685,customers!$A:$A,customers!B:B," ",0) = 0, "N/A", _xlfn.XLOOKUP($D685,customers!$A:$A,customers!B:B," ",0))</f>
        <v>Theo Jacobovitz</v>
      </c>
      <c r="H685" t="str">
        <f>IF(_xlfn.XLOOKUP($D685,customers!$A:$A,customers!F:F," ",0) = 0, "N/A", _xlfn.XLOOKUP($D685,customers!$A:$A,customers!F:F," ",0))</f>
        <v>Houston</v>
      </c>
      <c r="I685" t="str">
        <f>IF(_xlfn.XLOOKUP($D685,customers!$A:$A,customers!G:G," ",0) = 0, "N/A", _xlfn.XLOOKUP($D685,customers!$A:$A,customers!G:G," ",0))</f>
        <v>United States</v>
      </c>
      <c r="J685" t="str">
        <f>IF(_xlfn.XLOOKUP($D685,customers!$A:$A,customers!I:I," ",0) = 0, "N/A", _xlfn.XLOOKUP($D685,customers!$A:$A,customers!I:I," ",0))</f>
        <v>No</v>
      </c>
      <c r="K685" t="str">
        <f>_xlfn.XLOOKUP($E685,products!$A:$A,products!B:B,,0)</f>
        <v>Lib</v>
      </c>
      <c r="L685" t="str">
        <f>_xlfn.XLOOKUP($E685,products!$A:$A,products!C:C,,0)</f>
        <v>D</v>
      </c>
      <c r="M685">
        <f>_xlfn.XLOOKUP($E685,products!$A:$A,products!D:D,,0)</f>
        <v>0.5</v>
      </c>
      <c r="N685">
        <f>_xlfn.XLOOKUP($E685,products!$A:$A,products!E:E,,0)</f>
        <v>7.77</v>
      </c>
      <c r="O685">
        <f>_xlfn.XLOOKUP($E685,products!$A:$A,products!G:G,,0)</f>
        <v>1.0101</v>
      </c>
      <c r="P685">
        <f t="shared" si="10"/>
        <v>46.62</v>
      </c>
    </row>
    <row r="686" spans="1:16" x14ac:dyDescent="0.35">
      <c r="A686" s="2" t="s">
        <v>4354</v>
      </c>
      <c r="B686" s="2">
        <v>1</v>
      </c>
      <c r="C686" s="5">
        <v>43517</v>
      </c>
      <c r="D686" s="2" t="s">
        <v>4355</v>
      </c>
      <c r="E686" t="s">
        <v>6179</v>
      </c>
      <c r="F686" s="2">
        <v>6</v>
      </c>
      <c r="G686" t="str">
        <f>IF(_xlfn.XLOOKUP($D686,customers!$A:$A,customers!B:B," ",0) = 0, "N/A", _xlfn.XLOOKUP($D686,customers!$A:$A,customers!B:B," ",0))</f>
        <v>Becca Ableson</v>
      </c>
      <c r="H686" t="str">
        <f>IF(_xlfn.XLOOKUP($D686,customers!$A:$A,customers!F:F," ",0) = 0, "N/A", _xlfn.XLOOKUP($D686,customers!$A:$A,customers!F:F," ",0))</f>
        <v>Portland</v>
      </c>
      <c r="I686" t="str">
        <f>IF(_xlfn.XLOOKUP($D686,customers!$A:$A,customers!G:G," ",0) = 0, "N/A", _xlfn.XLOOKUP($D686,customers!$A:$A,customers!G:G," ",0))</f>
        <v>United States</v>
      </c>
      <c r="J686" t="str">
        <f>IF(_xlfn.XLOOKUP($D686,customers!$A:$A,customers!I:I," ",0) = 0, "N/A", _xlfn.XLOOKUP($D686,customers!$A:$A,customers!I:I," ",0))</f>
        <v>No</v>
      </c>
      <c r="K686" t="str">
        <f>_xlfn.XLOOKUP($E686,products!$A:$A,products!B:B,,0)</f>
        <v>Rob</v>
      </c>
      <c r="L686" t="str">
        <f>_xlfn.XLOOKUP($E686,products!$A:$A,products!C:C,,0)</f>
        <v>L</v>
      </c>
      <c r="M686">
        <f>_xlfn.XLOOKUP($E686,products!$A:$A,products!D:D,,0)</f>
        <v>1</v>
      </c>
      <c r="N686">
        <f>_xlfn.XLOOKUP($E686,products!$A:$A,products!E:E,,0)</f>
        <v>11.95</v>
      </c>
      <c r="O686">
        <f>_xlfn.XLOOKUP($E686,products!$A:$A,products!G:G,,0)</f>
        <v>0.71699999999999997</v>
      </c>
      <c r="P686">
        <f t="shared" si="10"/>
        <v>71.699999999999989</v>
      </c>
    </row>
    <row r="687" spans="1:16" x14ac:dyDescent="0.35">
      <c r="A687" s="2" t="s">
        <v>4359</v>
      </c>
      <c r="B687" s="2">
        <v>1</v>
      </c>
      <c r="C687" s="5">
        <v>44637</v>
      </c>
      <c r="D687" s="2" t="s">
        <v>4360</v>
      </c>
      <c r="E687" t="s">
        <v>6164</v>
      </c>
      <c r="F687" s="2">
        <v>2</v>
      </c>
      <c r="G687" t="str">
        <f>IF(_xlfn.XLOOKUP($D687,customers!$A:$A,customers!B:B," ",0) = 0, "N/A", _xlfn.XLOOKUP($D687,customers!$A:$A,customers!B:B," ",0))</f>
        <v>Jeno Druitt</v>
      </c>
      <c r="H687" t="str">
        <f>IF(_xlfn.XLOOKUP($D687,customers!$A:$A,customers!F:F," ",0) = 0, "N/A", _xlfn.XLOOKUP($D687,customers!$A:$A,customers!F:F," ",0))</f>
        <v>Pasadena</v>
      </c>
      <c r="I687" t="str">
        <f>IF(_xlfn.XLOOKUP($D687,customers!$A:$A,customers!G:G," ",0) = 0, "N/A", _xlfn.XLOOKUP($D687,customers!$A:$A,customers!G:G," ",0))</f>
        <v>United States</v>
      </c>
      <c r="J687" t="str">
        <f>IF(_xlfn.XLOOKUP($D687,customers!$A:$A,customers!I:I," ",0) = 0, "N/A", _xlfn.XLOOKUP($D687,customers!$A:$A,customers!I:I," ",0))</f>
        <v>Yes</v>
      </c>
      <c r="K687" t="str">
        <f>_xlfn.XLOOKUP($E687,products!$A:$A,products!B:B,,0)</f>
        <v>Lib</v>
      </c>
      <c r="L687" t="str">
        <f>_xlfn.XLOOKUP($E687,products!$A:$A,products!C:C,,0)</f>
        <v>L</v>
      </c>
      <c r="M687">
        <f>_xlfn.XLOOKUP($E687,products!$A:$A,products!D:D,,0)</f>
        <v>2.5</v>
      </c>
      <c r="N687">
        <f>_xlfn.XLOOKUP($E687,products!$A:$A,products!E:E,,0)</f>
        <v>36.454999999999998</v>
      </c>
      <c r="O687">
        <f>_xlfn.XLOOKUP($E687,products!$A:$A,products!G:G,,0)</f>
        <v>4.7391499999999995</v>
      </c>
      <c r="P687">
        <f t="shared" si="10"/>
        <v>72.91</v>
      </c>
    </row>
    <row r="688" spans="1:16" x14ac:dyDescent="0.35">
      <c r="A688" s="2" t="s">
        <v>4365</v>
      </c>
      <c r="B688" s="2">
        <v>1</v>
      </c>
      <c r="C688" s="5">
        <v>44330</v>
      </c>
      <c r="D688" s="2" t="s">
        <v>4366</v>
      </c>
      <c r="E688" t="s">
        <v>6163</v>
      </c>
      <c r="F688" s="2">
        <v>3</v>
      </c>
      <c r="G688" t="str">
        <f>IF(_xlfn.XLOOKUP($D688,customers!$A:$A,customers!B:B," ",0) = 0, "N/A", _xlfn.XLOOKUP($D688,customers!$A:$A,customers!B:B," ",0))</f>
        <v>Deonne Shortall</v>
      </c>
      <c r="H688" t="str">
        <f>IF(_xlfn.XLOOKUP($D688,customers!$A:$A,customers!F:F," ",0) = 0, "N/A", _xlfn.XLOOKUP($D688,customers!$A:$A,customers!F:F," ",0))</f>
        <v>Santa Ana</v>
      </c>
      <c r="I688" t="str">
        <f>IF(_xlfn.XLOOKUP($D688,customers!$A:$A,customers!G:G," ",0) = 0, "N/A", _xlfn.XLOOKUP($D688,customers!$A:$A,customers!G:G," ",0))</f>
        <v>United States</v>
      </c>
      <c r="J688" t="str">
        <f>IF(_xlfn.XLOOKUP($D688,customers!$A:$A,customers!I:I," ",0) = 0, "N/A", _xlfn.XLOOKUP($D688,customers!$A:$A,customers!I:I," ",0))</f>
        <v>Yes</v>
      </c>
      <c r="K688" t="str">
        <f>_xlfn.XLOOKUP($E688,products!$A:$A,products!B:B,,0)</f>
        <v>Rob</v>
      </c>
      <c r="L688" t="str">
        <f>_xlfn.XLOOKUP($E688,products!$A:$A,products!C:C,,0)</f>
        <v>D</v>
      </c>
      <c r="M688">
        <f>_xlfn.XLOOKUP($E688,products!$A:$A,products!D:D,,0)</f>
        <v>0.2</v>
      </c>
      <c r="N688">
        <f>_xlfn.XLOOKUP($E688,products!$A:$A,products!E:E,,0)</f>
        <v>2.6849999999999996</v>
      </c>
      <c r="O688">
        <f>_xlfn.XLOOKUP($E688,products!$A:$A,products!G:G,,0)</f>
        <v>0.16109999999999997</v>
      </c>
      <c r="P688">
        <f t="shared" si="10"/>
        <v>8.0549999999999997</v>
      </c>
    </row>
    <row r="689" spans="1:16" x14ac:dyDescent="0.35">
      <c r="A689" s="2" t="s">
        <v>4371</v>
      </c>
      <c r="B689" s="2">
        <v>1</v>
      </c>
      <c r="C689" s="5">
        <v>43471</v>
      </c>
      <c r="D689" s="2" t="s">
        <v>4372</v>
      </c>
      <c r="E689" t="s">
        <v>6139</v>
      </c>
      <c r="F689" s="2">
        <v>2</v>
      </c>
      <c r="G689" t="str">
        <f>IF(_xlfn.XLOOKUP($D689,customers!$A:$A,customers!B:B," ",0) = 0, "N/A", _xlfn.XLOOKUP($D689,customers!$A:$A,customers!B:B," ",0))</f>
        <v>Wilton Cottier</v>
      </c>
      <c r="H689" t="str">
        <f>IF(_xlfn.XLOOKUP($D689,customers!$A:$A,customers!F:F," ",0) = 0, "N/A", _xlfn.XLOOKUP($D689,customers!$A:$A,customers!F:F," ",0))</f>
        <v>San Jose</v>
      </c>
      <c r="I689" t="str">
        <f>IF(_xlfn.XLOOKUP($D689,customers!$A:$A,customers!G:G," ",0) = 0, "N/A", _xlfn.XLOOKUP($D689,customers!$A:$A,customers!G:G," ",0))</f>
        <v>United States</v>
      </c>
      <c r="J689" t="str">
        <f>IF(_xlfn.XLOOKUP($D689,customers!$A:$A,customers!I:I," ",0) = 0, "N/A", _xlfn.XLOOKUP($D689,customers!$A:$A,customers!I:I," ",0))</f>
        <v>No</v>
      </c>
      <c r="K689" t="str">
        <f>_xlfn.XLOOKUP($E689,products!$A:$A,products!B:B,,0)</f>
        <v>Exc</v>
      </c>
      <c r="L689" t="str">
        <f>_xlfn.XLOOKUP($E689,products!$A:$A,products!C:C,,0)</f>
        <v>M</v>
      </c>
      <c r="M689">
        <f>_xlfn.XLOOKUP($E689,products!$A:$A,products!D:D,,0)</f>
        <v>0.5</v>
      </c>
      <c r="N689">
        <f>_xlfn.XLOOKUP($E689,products!$A:$A,products!E:E,,0)</f>
        <v>8.25</v>
      </c>
      <c r="O689">
        <f>_xlfn.XLOOKUP($E689,products!$A:$A,products!G:G,,0)</f>
        <v>0.90749999999999997</v>
      </c>
      <c r="P689">
        <f t="shared" si="10"/>
        <v>16.5</v>
      </c>
    </row>
    <row r="690" spans="1:16" x14ac:dyDescent="0.35">
      <c r="A690" s="2" t="s">
        <v>4377</v>
      </c>
      <c r="B690" s="2">
        <v>1</v>
      </c>
      <c r="C690" s="5">
        <v>43579</v>
      </c>
      <c r="D690" s="2" t="s">
        <v>4378</v>
      </c>
      <c r="E690" t="s">
        <v>6140</v>
      </c>
      <c r="F690" s="2">
        <v>5</v>
      </c>
      <c r="G690" t="str">
        <f>IF(_xlfn.XLOOKUP($D690,customers!$A:$A,customers!B:B," ",0) = 0, "N/A", _xlfn.XLOOKUP($D690,customers!$A:$A,customers!B:B," ",0))</f>
        <v>Kevan Grinsted</v>
      </c>
      <c r="H690" t="str">
        <f>IF(_xlfn.XLOOKUP($D690,customers!$A:$A,customers!F:F," ",0) = 0, "N/A", _xlfn.XLOOKUP($D690,customers!$A:$A,customers!F:F," ",0))</f>
        <v>Tallaght</v>
      </c>
      <c r="I690" t="str">
        <f>IF(_xlfn.XLOOKUP($D690,customers!$A:$A,customers!G:G," ",0) = 0, "N/A", _xlfn.XLOOKUP($D690,customers!$A:$A,customers!G:G," ",0))</f>
        <v>Ireland</v>
      </c>
      <c r="J690" t="str">
        <f>IF(_xlfn.XLOOKUP($D690,customers!$A:$A,customers!I:I," ",0) = 0, "N/A", _xlfn.XLOOKUP($D690,customers!$A:$A,customers!I:I," ",0))</f>
        <v>No</v>
      </c>
      <c r="K690" t="str">
        <f>_xlfn.XLOOKUP($E690,products!$A:$A,products!B:B,,0)</f>
        <v>Ara</v>
      </c>
      <c r="L690" t="str">
        <f>_xlfn.XLOOKUP($E690,products!$A:$A,products!C:C,,0)</f>
        <v>L</v>
      </c>
      <c r="M690">
        <f>_xlfn.XLOOKUP($E690,products!$A:$A,products!D:D,,0)</f>
        <v>1</v>
      </c>
      <c r="N690">
        <f>_xlfn.XLOOKUP($E690,products!$A:$A,products!E:E,,0)</f>
        <v>12.95</v>
      </c>
      <c r="O690">
        <f>_xlfn.XLOOKUP($E690,products!$A:$A,products!G:G,,0)</f>
        <v>1.1655</v>
      </c>
      <c r="P690">
        <f t="shared" si="10"/>
        <v>64.75</v>
      </c>
    </row>
    <row r="691" spans="1:16" x14ac:dyDescent="0.35">
      <c r="A691" s="2" t="s">
        <v>4383</v>
      </c>
      <c r="B691" s="2">
        <v>1</v>
      </c>
      <c r="C691" s="5">
        <v>44346</v>
      </c>
      <c r="D691" s="2" t="s">
        <v>4384</v>
      </c>
      <c r="E691" t="s">
        <v>6157</v>
      </c>
      <c r="F691" s="2">
        <v>5</v>
      </c>
      <c r="G691" t="str">
        <f>IF(_xlfn.XLOOKUP($D691,customers!$A:$A,customers!B:B," ",0) = 0, "N/A", _xlfn.XLOOKUP($D691,customers!$A:$A,customers!B:B," ",0))</f>
        <v>Dionne Skyner</v>
      </c>
      <c r="H691" t="str">
        <f>IF(_xlfn.XLOOKUP($D691,customers!$A:$A,customers!F:F," ",0) = 0, "N/A", _xlfn.XLOOKUP($D691,customers!$A:$A,customers!F:F," ",0))</f>
        <v>Colorado Springs</v>
      </c>
      <c r="I691" t="str">
        <f>IF(_xlfn.XLOOKUP($D691,customers!$A:$A,customers!G:G," ",0) = 0, "N/A", _xlfn.XLOOKUP($D691,customers!$A:$A,customers!G:G," ",0))</f>
        <v>United States</v>
      </c>
      <c r="J691" t="str">
        <f>IF(_xlfn.XLOOKUP($D691,customers!$A:$A,customers!I:I," ",0) = 0, "N/A", _xlfn.XLOOKUP($D691,customers!$A:$A,customers!I:I," ",0))</f>
        <v>No</v>
      </c>
      <c r="K691" t="str">
        <f>_xlfn.XLOOKUP($E691,products!$A:$A,products!B:B,,0)</f>
        <v>Ara</v>
      </c>
      <c r="L691" t="str">
        <f>_xlfn.XLOOKUP($E691,products!$A:$A,products!C:C,,0)</f>
        <v>M</v>
      </c>
      <c r="M691">
        <f>_xlfn.XLOOKUP($E691,products!$A:$A,products!D:D,,0)</f>
        <v>0.5</v>
      </c>
      <c r="N691">
        <f>_xlfn.XLOOKUP($E691,products!$A:$A,products!E:E,,0)</f>
        <v>6.75</v>
      </c>
      <c r="O691">
        <f>_xlfn.XLOOKUP($E691,products!$A:$A,products!G:G,,0)</f>
        <v>0.60749999999999993</v>
      </c>
      <c r="P691">
        <f t="shared" si="10"/>
        <v>33.75</v>
      </c>
    </row>
    <row r="692" spans="1:16" x14ac:dyDescent="0.35">
      <c r="A692" s="2" t="s">
        <v>4389</v>
      </c>
      <c r="B692" s="2">
        <v>1</v>
      </c>
      <c r="C692" s="5">
        <v>44754</v>
      </c>
      <c r="D692" s="2" t="s">
        <v>4390</v>
      </c>
      <c r="E692" t="s">
        <v>6165</v>
      </c>
      <c r="F692" s="2">
        <v>6</v>
      </c>
      <c r="G692" t="str">
        <f>IF(_xlfn.XLOOKUP($D692,customers!$A:$A,customers!B:B," ",0) = 0, "N/A", _xlfn.XLOOKUP($D692,customers!$A:$A,customers!B:B," ",0))</f>
        <v>Francesco Dressel</v>
      </c>
      <c r="H692" t="str">
        <f>IF(_xlfn.XLOOKUP($D692,customers!$A:$A,customers!F:F," ",0) = 0, "N/A", _xlfn.XLOOKUP($D692,customers!$A:$A,customers!F:F," ",0))</f>
        <v>Toledo</v>
      </c>
      <c r="I692" t="str">
        <f>IF(_xlfn.XLOOKUP($D692,customers!$A:$A,customers!G:G," ",0) = 0, "N/A", _xlfn.XLOOKUP($D692,customers!$A:$A,customers!G:G," ",0))</f>
        <v>United States</v>
      </c>
      <c r="J692" t="str">
        <f>IF(_xlfn.XLOOKUP($D692,customers!$A:$A,customers!I:I," ",0) = 0, "N/A", _xlfn.XLOOKUP($D692,customers!$A:$A,customers!I:I," ",0))</f>
        <v>No</v>
      </c>
      <c r="K692" t="str">
        <f>_xlfn.XLOOKUP($E692,products!$A:$A,products!B:B,,0)</f>
        <v>Lib</v>
      </c>
      <c r="L692" t="str">
        <f>_xlfn.XLOOKUP($E692,products!$A:$A,products!C:C,,0)</f>
        <v>D</v>
      </c>
      <c r="M692">
        <f>_xlfn.XLOOKUP($E692,products!$A:$A,products!D:D,,0)</f>
        <v>2.5</v>
      </c>
      <c r="N692">
        <f>_xlfn.XLOOKUP($E692,products!$A:$A,products!E:E,,0)</f>
        <v>29.784999999999997</v>
      </c>
      <c r="O692">
        <f>_xlfn.XLOOKUP($E692,products!$A:$A,products!G:G,,0)</f>
        <v>3.8720499999999998</v>
      </c>
      <c r="P692">
        <f t="shared" si="10"/>
        <v>178.70999999999998</v>
      </c>
    </row>
    <row r="693" spans="1:16" x14ac:dyDescent="0.35">
      <c r="A693" s="2" t="s">
        <v>4393</v>
      </c>
      <c r="B693" s="2">
        <v>1</v>
      </c>
      <c r="C693" s="5">
        <v>44227</v>
      </c>
      <c r="D693" s="2" t="s">
        <v>4434</v>
      </c>
      <c r="E693" t="s">
        <v>6155</v>
      </c>
      <c r="F693" s="2">
        <v>2</v>
      </c>
      <c r="G693" t="str">
        <f>IF(_xlfn.XLOOKUP($D693,customers!$A:$A,customers!B:B," ",0) = 0, "N/A", _xlfn.XLOOKUP($D693,customers!$A:$A,customers!B:B," ",0))</f>
        <v>Jimmy Dymoke</v>
      </c>
      <c r="H693" t="str">
        <f>IF(_xlfn.XLOOKUP($D693,customers!$A:$A,customers!F:F," ",0) = 0, "N/A", _xlfn.XLOOKUP($D693,customers!$A:$A,customers!F:F," ",0))</f>
        <v>Beaumont</v>
      </c>
      <c r="I693" t="str">
        <f>IF(_xlfn.XLOOKUP($D693,customers!$A:$A,customers!G:G," ",0) = 0, "N/A", _xlfn.XLOOKUP($D693,customers!$A:$A,customers!G:G," ",0))</f>
        <v>Ireland</v>
      </c>
      <c r="J693" t="str">
        <f>IF(_xlfn.XLOOKUP($D693,customers!$A:$A,customers!I:I," ",0) = 0, "N/A", _xlfn.XLOOKUP($D693,customers!$A:$A,customers!I:I," ",0))</f>
        <v>No</v>
      </c>
      <c r="K693" t="str">
        <f>_xlfn.XLOOKUP($E693,products!$A:$A,products!B:B,,0)</f>
        <v>Ara</v>
      </c>
      <c r="L693" t="str">
        <f>_xlfn.XLOOKUP($E693,products!$A:$A,products!C:C,,0)</f>
        <v>M</v>
      </c>
      <c r="M693">
        <f>_xlfn.XLOOKUP($E693,products!$A:$A,products!D:D,,0)</f>
        <v>1</v>
      </c>
      <c r="N693">
        <f>_xlfn.XLOOKUP($E693,products!$A:$A,products!E:E,,0)</f>
        <v>11.25</v>
      </c>
      <c r="O693">
        <f>_xlfn.XLOOKUP($E693,products!$A:$A,products!G:G,,0)</f>
        <v>1.0125</v>
      </c>
      <c r="P693">
        <f t="shared" si="10"/>
        <v>22.5</v>
      </c>
    </row>
    <row r="694" spans="1:16" x14ac:dyDescent="0.35">
      <c r="A694" s="2" t="s">
        <v>4399</v>
      </c>
      <c r="B694" s="2">
        <v>1</v>
      </c>
      <c r="C694" s="5">
        <v>43720</v>
      </c>
      <c r="D694" s="2" t="s">
        <v>4400</v>
      </c>
      <c r="E694" t="s">
        <v>6143</v>
      </c>
      <c r="F694" s="2">
        <v>1</v>
      </c>
      <c r="G694" t="str">
        <f>IF(_xlfn.XLOOKUP($D694,customers!$A:$A,customers!B:B," ",0) = 0, "N/A", _xlfn.XLOOKUP($D694,customers!$A:$A,customers!B:B," ",0))</f>
        <v>Ambrosio Weinmann</v>
      </c>
      <c r="H694" t="str">
        <f>IF(_xlfn.XLOOKUP($D694,customers!$A:$A,customers!F:F," ",0) = 0, "N/A", _xlfn.XLOOKUP($D694,customers!$A:$A,customers!F:F," ",0))</f>
        <v>Cincinnati</v>
      </c>
      <c r="I694" t="str">
        <f>IF(_xlfn.XLOOKUP($D694,customers!$A:$A,customers!G:G," ",0) = 0, "N/A", _xlfn.XLOOKUP($D694,customers!$A:$A,customers!G:G," ",0))</f>
        <v>United States</v>
      </c>
      <c r="J694" t="str">
        <f>IF(_xlfn.XLOOKUP($D694,customers!$A:$A,customers!I:I," ",0) = 0, "N/A", _xlfn.XLOOKUP($D694,customers!$A:$A,customers!I:I," ",0))</f>
        <v>No</v>
      </c>
      <c r="K694" t="str">
        <f>_xlfn.XLOOKUP($E694,products!$A:$A,products!B:B,,0)</f>
        <v>Lib</v>
      </c>
      <c r="L694" t="str">
        <f>_xlfn.XLOOKUP($E694,products!$A:$A,products!C:C,,0)</f>
        <v>D</v>
      </c>
      <c r="M694">
        <f>_xlfn.XLOOKUP($E694,products!$A:$A,products!D:D,,0)</f>
        <v>1</v>
      </c>
      <c r="N694">
        <f>_xlfn.XLOOKUP($E694,products!$A:$A,products!E:E,,0)</f>
        <v>12.95</v>
      </c>
      <c r="O694">
        <f>_xlfn.XLOOKUP($E694,products!$A:$A,products!G:G,,0)</f>
        <v>1.6835</v>
      </c>
      <c r="P694">
        <f t="shared" si="10"/>
        <v>12.95</v>
      </c>
    </row>
    <row r="695" spans="1:16" x14ac:dyDescent="0.35">
      <c r="A695" s="2" t="s">
        <v>4405</v>
      </c>
      <c r="B695" s="2">
        <v>1</v>
      </c>
      <c r="C695" s="5">
        <v>44012</v>
      </c>
      <c r="D695" s="2" t="s">
        <v>4406</v>
      </c>
      <c r="E695" t="s">
        <v>6175</v>
      </c>
      <c r="F695" s="2">
        <v>2</v>
      </c>
      <c r="G695" t="str">
        <f>IF(_xlfn.XLOOKUP($D695,customers!$A:$A,customers!B:B," ",0) = 0, "N/A", _xlfn.XLOOKUP($D695,customers!$A:$A,customers!B:B," ",0))</f>
        <v>Elden Andriessen</v>
      </c>
      <c r="H695" t="str">
        <f>IF(_xlfn.XLOOKUP($D695,customers!$A:$A,customers!F:F," ",0) = 0, "N/A", _xlfn.XLOOKUP($D695,customers!$A:$A,customers!F:F," ",0))</f>
        <v>Saint Louis</v>
      </c>
      <c r="I695" t="str">
        <f>IF(_xlfn.XLOOKUP($D695,customers!$A:$A,customers!G:G," ",0) = 0, "N/A", _xlfn.XLOOKUP($D695,customers!$A:$A,customers!G:G," ",0))</f>
        <v>United States</v>
      </c>
      <c r="J695" t="str">
        <f>IF(_xlfn.XLOOKUP($D695,customers!$A:$A,customers!I:I," ",0) = 0, "N/A", _xlfn.XLOOKUP($D695,customers!$A:$A,customers!I:I," ",0))</f>
        <v>Yes</v>
      </c>
      <c r="K695" t="str">
        <f>_xlfn.XLOOKUP($E695,products!$A:$A,products!B:B,,0)</f>
        <v>Ara</v>
      </c>
      <c r="L695" t="str">
        <f>_xlfn.XLOOKUP($E695,products!$A:$A,products!C:C,,0)</f>
        <v>M</v>
      </c>
      <c r="M695">
        <f>_xlfn.XLOOKUP($E695,products!$A:$A,products!D:D,,0)</f>
        <v>2.5</v>
      </c>
      <c r="N695">
        <f>_xlfn.XLOOKUP($E695,products!$A:$A,products!E:E,,0)</f>
        <v>25.874999999999996</v>
      </c>
      <c r="O695">
        <f>_xlfn.XLOOKUP($E695,products!$A:$A,products!G:G,,0)</f>
        <v>2.3287499999999994</v>
      </c>
      <c r="P695">
        <f t="shared" si="10"/>
        <v>51.749999999999993</v>
      </c>
    </row>
    <row r="696" spans="1:16" x14ac:dyDescent="0.35">
      <c r="A696" s="2" t="s">
        <v>4411</v>
      </c>
      <c r="B696" s="2">
        <v>1</v>
      </c>
      <c r="C696" s="5">
        <v>43915</v>
      </c>
      <c r="D696" s="2" t="s">
        <v>4412</v>
      </c>
      <c r="E696" t="s">
        <v>6144</v>
      </c>
      <c r="F696" s="2">
        <v>5</v>
      </c>
      <c r="G696" t="str">
        <f>IF(_xlfn.XLOOKUP($D696,customers!$A:$A,customers!B:B," ",0) = 0, "N/A", _xlfn.XLOOKUP($D696,customers!$A:$A,customers!B:B," ",0))</f>
        <v>Roxie Deaconson</v>
      </c>
      <c r="H696" t="str">
        <f>IF(_xlfn.XLOOKUP($D696,customers!$A:$A,customers!F:F," ",0) = 0, "N/A", _xlfn.XLOOKUP($D696,customers!$A:$A,customers!F:F," ",0))</f>
        <v>Yonkers</v>
      </c>
      <c r="I696" t="str">
        <f>IF(_xlfn.XLOOKUP($D696,customers!$A:$A,customers!G:G," ",0) = 0, "N/A", _xlfn.XLOOKUP($D696,customers!$A:$A,customers!G:G," ",0))</f>
        <v>United States</v>
      </c>
      <c r="J696" t="str">
        <f>IF(_xlfn.XLOOKUP($D696,customers!$A:$A,customers!I:I," ",0) = 0, "N/A", _xlfn.XLOOKUP($D696,customers!$A:$A,customers!I:I," ",0))</f>
        <v>No</v>
      </c>
      <c r="K696" t="str">
        <f>_xlfn.XLOOKUP($E696,products!$A:$A,products!B:B,,0)</f>
        <v>Exc</v>
      </c>
      <c r="L696" t="str">
        <f>_xlfn.XLOOKUP($E696,products!$A:$A,products!C:C,,0)</f>
        <v>D</v>
      </c>
      <c r="M696">
        <f>_xlfn.XLOOKUP($E696,products!$A:$A,products!D:D,,0)</f>
        <v>0.5</v>
      </c>
      <c r="N696">
        <f>_xlfn.XLOOKUP($E696,products!$A:$A,products!E:E,,0)</f>
        <v>7.29</v>
      </c>
      <c r="O696">
        <f>_xlfn.XLOOKUP($E696,products!$A:$A,products!G:G,,0)</f>
        <v>0.80190000000000006</v>
      </c>
      <c r="P696">
        <f t="shared" si="10"/>
        <v>36.450000000000003</v>
      </c>
    </row>
    <row r="697" spans="1:16" x14ac:dyDescent="0.35">
      <c r="A697" s="2" t="s">
        <v>4417</v>
      </c>
      <c r="B697" s="2">
        <v>1</v>
      </c>
      <c r="C697" s="5">
        <v>44300</v>
      </c>
      <c r="D697" s="2" t="s">
        <v>4418</v>
      </c>
      <c r="E697" t="s">
        <v>6164</v>
      </c>
      <c r="F697" s="2">
        <v>5</v>
      </c>
      <c r="G697" t="str">
        <f>IF(_xlfn.XLOOKUP($D697,customers!$A:$A,customers!B:B," ",0) = 0, "N/A", _xlfn.XLOOKUP($D697,customers!$A:$A,customers!B:B," ",0))</f>
        <v>Davida Caro</v>
      </c>
      <c r="H697" t="str">
        <f>IF(_xlfn.XLOOKUP($D697,customers!$A:$A,customers!F:F," ",0) = 0, "N/A", _xlfn.XLOOKUP($D697,customers!$A:$A,customers!F:F," ",0))</f>
        <v>Baltimore</v>
      </c>
      <c r="I697" t="str">
        <f>IF(_xlfn.XLOOKUP($D697,customers!$A:$A,customers!G:G," ",0) = 0, "N/A", _xlfn.XLOOKUP($D697,customers!$A:$A,customers!G:G," ",0))</f>
        <v>United States</v>
      </c>
      <c r="J697" t="str">
        <f>IF(_xlfn.XLOOKUP($D697,customers!$A:$A,customers!I:I," ",0) = 0, "N/A", _xlfn.XLOOKUP($D697,customers!$A:$A,customers!I:I," ",0))</f>
        <v>Yes</v>
      </c>
      <c r="K697" t="str">
        <f>_xlfn.XLOOKUP($E697,products!$A:$A,products!B:B,,0)</f>
        <v>Lib</v>
      </c>
      <c r="L697" t="str">
        <f>_xlfn.XLOOKUP($E697,products!$A:$A,products!C:C,,0)</f>
        <v>L</v>
      </c>
      <c r="M697">
        <f>_xlfn.XLOOKUP($E697,products!$A:$A,products!D:D,,0)</f>
        <v>2.5</v>
      </c>
      <c r="N697">
        <f>_xlfn.XLOOKUP($E697,products!$A:$A,products!E:E,,0)</f>
        <v>36.454999999999998</v>
      </c>
      <c r="O697">
        <f>_xlfn.XLOOKUP($E697,products!$A:$A,products!G:G,,0)</f>
        <v>4.7391499999999995</v>
      </c>
      <c r="P697">
        <f t="shared" si="10"/>
        <v>182.27499999999998</v>
      </c>
    </row>
    <row r="698" spans="1:16" x14ac:dyDescent="0.35">
      <c r="A698" s="2" t="s">
        <v>4423</v>
      </c>
      <c r="B698" s="2">
        <v>1</v>
      </c>
      <c r="C698" s="5">
        <v>43693</v>
      </c>
      <c r="D698" s="2" t="s">
        <v>4424</v>
      </c>
      <c r="E698" t="s">
        <v>6169</v>
      </c>
      <c r="F698" s="2">
        <v>4</v>
      </c>
      <c r="G698" t="str">
        <f>IF(_xlfn.XLOOKUP($D698,customers!$A:$A,customers!B:B," ",0) = 0, "N/A", _xlfn.XLOOKUP($D698,customers!$A:$A,customers!B:B," ",0))</f>
        <v>Johna Bluck</v>
      </c>
      <c r="H698" t="str">
        <f>IF(_xlfn.XLOOKUP($D698,customers!$A:$A,customers!F:F," ",0) = 0, "N/A", _xlfn.XLOOKUP($D698,customers!$A:$A,customers!F:F," ",0))</f>
        <v>Jacksonville</v>
      </c>
      <c r="I698" t="str">
        <f>IF(_xlfn.XLOOKUP($D698,customers!$A:$A,customers!G:G," ",0) = 0, "N/A", _xlfn.XLOOKUP($D698,customers!$A:$A,customers!G:G," ",0))</f>
        <v>United States</v>
      </c>
      <c r="J698" t="str">
        <f>IF(_xlfn.XLOOKUP($D698,customers!$A:$A,customers!I:I," ",0) = 0, "N/A", _xlfn.XLOOKUP($D698,customers!$A:$A,customers!I:I," ",0))</f>
        <v>No</v>
      </c>
      <c r="K698" t="str">
        <f>_xlfn.XLOOKUP($E698,products!$A:$A,products!B:B,,0)</f>
        <v>Lib</v>
      </c>
      <c r="L698" t="str">
        <f>_xlfn.XLOOKUP($E698,products!$A:$A,products!C:C,,0)</f>
        <v>D</v>
      </c>
      <c r="M698">
        <f>_xlfn.XLOOKUP($E698,products!$A:$A,products!D:D,,0)</f>
        <v>0.5</v>
      </c>
      <c r="N698">
        <f>_xlfn.XLOOKUP($E698,products!$A:$A,products!E:E,,0)</f>
        <v>7.77</v>
      </c>
      <c r="O698">
        <f>_xlfn.XLOOKUP($E698,products!$A:$A,products!G:G,,0)</f>
        <v>1.0101</v>
      </c>
      <c r="P698">
        <f t="shared" si="10"/>
        <v>31.08</v>
      </c>
    </row>
    <row r="699" spans="1:16" x14ac:dyDescent="0.35">
      <c r="A699" s="2" t="s">
        <v>4429</v>
      </c>
      <c r="B699" s="2">
        <v>1</v>
      </c>
      <c r="C699" s="5">
        <v>44547</v>
      </c>
      <c r="D699" s="2" t="s">
        <v>4430</v>
      </c>
      <c r="E699" t="s">
        <v>6157</v>
      </c>
      <c r="F699" s="2">
        <v>3</v>
      </c>
      <c r="G699" t="str">
        <f>IF(_xlfn.XLOOKUP($D699,customers!$A:$A,customers!B:B," ",0) = 0, "N/A", _xlfn.XLOOKUP($D699,customers!$A:$A,customers!B:B," ",0))</f>
        <v>Myrle Dearden</v>
      </c>
      <c r="H699" t="str">
        <f>IF(_xlfn.XLOOKUP($D699,customers!$A:$A,customers!F:F," ",0) = 0, "N/A", _xlfn.XLOOKUP($D699,customers!$A:$A,customers!F:F," ",0))</f>
        <v>Bayside</v>
      </c>
      <c r="I699" t="str">
        <f>IF(_xlfn.XLOOKUP($D699,customers!$A:$A,customers!G:G," ",0) = 0, "N/A", _xlfn.XLOOKUP($D699,customers!$A:$A,customers!G:G," ",0))</f>
        <v>Ireland</v>
      </c>
      <c r="J699" t="str">
        <f>IF(_xlfn.XLOOKUP($D699,customers!$A:$A,customers!I:I," ",0) = 0, "N/A", _xlfn.XLOOKUP($D699,customers!$A:$A,customers!I:I," ",0))</f>
        <v>No</v>
      </c>
      <c r="K699" t="str">
        <f>_xlfn.XLOOKUP($E699,products!$A:$A,products!B:B,,0)</f>
        <v>Ara</v>
      </c>
      <c r="L699" t="str">
        <f>_xlfn.XLOOKUP($E699,products!$A:$A,products!C:C,,0)</f>
        <v>M</v>
      </c>
      <c r="M699">
        <f>_xlfn.XLOOKUP($E699,products!$A:$A,products!D:D,,0)</f>
        <v>0.5</v>
      </c>
      <c r="N699">
        <f>_xlfn.XLOOKUP($E699,products!$A:$A,products!E:E,,0)</f>
        <v>6.75</v>
      </c>
      <c r="O699">
        <f>_xlfn.XLOOKUP($E699,products!$A:$A,products!G:G,,0)</f>
        <v>0.60749999999999993</v>
      </c>
      <c r="P699">
        <f t="shared" si="10"/>
        <v>20.25</v>
      </c>
    </row>
    <row r="700" spans="1:16" x14ac:dyDescent="0.35">
      <c r="A700" s="2" t="s">
        <v>4433</v>
      </c>
      <c r="B700" s="2">
        <v>1</v>
      </c>
      <c r="C700" s="5">
        <v>43830</v>
      </c>
      <c r="D700" s="2" t="s">
        <v>4434</v>
      </c>
      <c r="E700" t="s">
        <v>6143</v>
      </c>
      <c r="F700" s="2">
        <v>2</v>
      </c>
      <c r="G700" t="str">
        <f>IF(_xlfn.XLOOKUP($D700,customers!$A:$A,customers!B:B," ",0) = 0, "N/A", _xlfn.XLOOKUP($D700,customers!$A:$A,customers!B:B," ",0))</f>
        <v>Jimmy Dymoke</v>
      </c>
      <c r="H700" t="str">
        <f>IF(_xlfn.XLOOKUP($D700,customers!$A:$A,customers!F:F," ",0) = 0, "N/A", _xlfn.XLOOKUP($D700,customers!$A:$A,customers!F:F," ",0))</f>
        <v>Beaumont</v>
      </c>
      <c r="I700" t="str">
        <f>IF(_xlfn.XLOOKUP($D700,customers!$A:$A,customers!G:G," ",0) = 0, "N/A", _xlfn.XLOOKUP($D700,customers!$A:$A,customers!G:G," ",0))</f>
        <v>Ireland</v>
      </c>
      <c r="J700" t="str">
        <f>IF(_xlfn.XLOOKUP($D700,customers!$A:$A,customers!I:I," ",0) = 0, "N/A", _xlfn.XLOOKUP($D700,customers!$A:$A,customers!I:I," ",0))</f>
        <v>No</v>
      </c>
      <c r="K700" t="str">
        <f>_xlfn.XLOOKUP($E700,products!$A:$A,products!B:B,,0)</f>
        <v>Lib</v>
      </c>
      <c r="L700" t="str">
        <f>_xlfn.XLOOKUP($E700,products!$A:$A,products!C:C,,0)</f>
        <v>D</v>
      </c>
      <c r="M700">
        <f>_xlfn.XLOOKUP($E700,products!$A:$A,products!D:D,,0)</f>
        <v>1</v>
      </c>
      <c r="N700">
        <f>_xlfn.XLOOKUP($E700,products!$A:$A,products!E:E,,0)</f>
        <v>12.95</v>
      </c>
      <c r="O700">
        <f>_xlfn.XLOOKUP($E700,products!$A:$A,products!G:G,,0)</f>
        <v>1.6835</v>
      </c>
      <c r="P700">
        <f t="shared" si="10"/>
        <v>25.9</v>
      </c>
    </row>
    <row r="701" spans="1:16" x14ac:dyDescent="0.35">
      <c r="A701" s="2" t="s">
        <v>4439</v>
      </c>
      <c r="B701" s="2">
        <v>1</v>
      </c>
      <c r="C701" s="5">
        <v>44298</v>
      </c>
      <c r="D701" s="2" t="s">
        <v>4440</v>
      </c>
      <c r="E701" t="s">
        <v>6158</v>
      </c>
      <c r="F701" s="2">
        <v>4</v>
      </c>
      <c r="G701" t="str">
        <f>IF(_xlfn.XLOOKUP($D701,customers!$A:$A,customers!B:B," ",0) = 0, "N/A", _xlfn.XLOOKUP($D701,customers!$A:$A,customers!B:B," ",0))</f>
        <v>Orland Tadman</v>
      </c>
      <c r="H701" t="str">
        <f>IF(_xlfn.XLOOKUP($D701,customers!$A:$A,customers!F:F," ",0) = 0, "N/A", _xlfn.XLOOKUP($D701,customers!$A:$A,customers!F:F," ",0))</f>
        <v>Miami</v>
      </c>
      <c r="I701" t="str">
        <f>IF(_xlfn.XLOOKUP($D701,customers!$A:$A,customers!G:G," ",0) = 0, "N/A", _xlfn.XLOOKUP($D701,customers!$A:$A,customers!G:G," ",0))</f>
        <v>United States</v>
      </c>
      <c r="J701" t="str">
        <f>IF(_xlfn.XLOOKUP($D701,customers!$A:$A,customers!I:I," ",0) = 0, "N/A", _xlfn.XLOOKUP($D701,customers!$A:$A,customers!I:I," ",0))</f>
        <v>Yes</v>
      </c>
      <c r="K701" t="str">
        <f>_xlfn.XLOOKUP($E701,products!$A:$A,products!B:B,,0)</f>
        <v>Ara</v>
      </c>
      <c r="L701" t="str">
        <f>_xlfn.XLOOKUP($E701,products!$A:$A,products!C:C,,0)</f>
        <v>D</v>
      </c>
      <c r="M701">
        <f>_xlfn.XLOOKUP($E701,products!$A:$A,products!D:D,,0)</f>
        <v>0.5</v>
      </c>
      <c r="N701">
        <f>_xlfn.XLOOKUP($E701,products!$A:$A,products!E:E,,0)</f>
        <v>5.97</v>
      </c>
      <c r="O701">
        <f>_xlfn.XLOOKUP($E701,products!$A:$A,products!G:G,,0)</f>
        <v>0.5373</v>
      </c>
      <c r="P701">
        <f t="shared" si="10"/>
        <v>23.88</v>
      </c>
    </row>
    <row r="702" spans="1:16" x14ac:dyDescent="0.35">
      <c r="A702" s="2" t="s">
        <v>4445</v>
      </c>
      <c r="B702" s="2">
        <v>1</v>
      </c>
      <c r="C702" s="5">
        <v>43736</v>
      </c>
      <c r="D702" s="2" t="s">
        <v>4446</v>
      </c>
      <c r="E702" t="s">
        <v>6161</v>
      </c>
      <c r="F702" s="2">
        <v>2</v>
      </c>
      <c r="G702" t="str">
        <f>IF(_xlfn.XLOOKUP($D702,customers!$A:$A,customers!B:B," ",0) = 0, "N/A", _xlfn.XLOOKUP($D702,customers!$A:$A,customers!B:B," ",0))</f>
        <v>Barrett Gudde</v>
      </c>
      <c r="H702" t="str">
        <f>IF(_xlfn.XLOOKUP($D702,customers!$A:$A,customers!F:F," ",0) = 0, "N/A", _xlfn.XLOOKUP($D702,customers!$A:$A,customers!F:F," ",0))</f>
        <v>San Francisco</v>
      </c>
      <c r="I702" t="str">
        <f>IF(_xlfn.XLOOKUP($D702,customers!$A:$A,customers!G:G," ",0) = 0, "N/A", _xlfn.XLOOKUP($D702,customers!$A:$A,customers!G:G," ",0))</f>
        <v>United States</v>
      </c>
      <c r="J702" t="str">
        <f>IF(_xlfn.XLOOKUP($D702,customers!$A:$A,customers!I:I," ",0) = 0, "N/A", _xlfn.XLOOKUP($D702,customers!$A:$A,customers!I:I," ",0))</f>
        <v>No</v>
      </c>
      <c r="K702" t="str">
        <f>_xlfn.XLOOKUP($E702,products!$A:$A,products!B:B,,0)</f>
        <v>Lib</v>
      </c>
      <c r="L702" t="str">
        <f>_xlfn.XLOOKUP($E702,products!$A:$A,products!C:C,,0)</f>
        <v>L</v>
      </c>
      <c r="M702">
        <f>_xlfn.XLOOKUP($E702,products!$A:$A,products!D:D,,0)</f>
        <v>0.5</v>
      </c>
      <c r="N702">
        <f>_xlfn.XLOOKUP($E702,products!$A:$A,products!E:E,,0)</f>
        <v>9.51</v>
      </c>
      <c r="O702">
        <f>_xlfn.XLOOKUP($E702,products!$A:$A,products!G:G,,0)</f>
        <v>1.2363</v>
      </c>
      <c r="P702">
        <f t="shared" si="10"/>
        <v>19.02</v>
      </c>
    </row>
    <row r="703" spans="1:16" x14ac:dyDescent="0.35">
      <c r="A703" s="2" t="s">
        <v>4450</v>
      </c>
      <c r="B703" s="2">
        <v>1</v>
      </c>
      <c r="C703" s="5">
        <v>44727</v>
      </c>
      <c r="D703" s="2" t="s">
        <v>4451</v>
      </c>
      <c r="E703" t="s">
        <v>6158</v>
      </c>
      <c r="F703" s="2">
        <v>5</v>
      </c>
      <c r="G703" t="str">
        <f>IF(_xlfn.XLOOKUP($D703,customers!$A:$A,customers!B:B," ",0) = 0, "N/A", _xlfn.XLOOKUP($D703,customers!$A:$A,customers!B:B," ",0))</f>
        <v>Nathan Sictornes</v>
      </c>
      <c r="H703" t="str">
        <f>IF(_xlfn.XLOOKUP($D703,customers!$A:$A,customers!F:F," ",0) = 0, "N/A", _xlfn.XLOOKUP($D703,customers!$A:$A,customers!F:F," ",0))</f>
        <v>Sandyford</v>
      </c>
      <c r="I703" t="str">
        <f>IF(_xlfn.XLOOKUP($D703,customers!$A:$A,customers!G:G," ",0) = 0, "N/A", _xlfn.XLOOKUP($D703,customers!$A:$A,customers!G:G," ",0))</f>
        <v>Ireland</v>
      </c>
      <c r="J703" t="str">
        <f>IF(_xlfn.XLOOKUP($D703,customers!$A:$A,customers!I:I," ",0) = 0, "N/A", _xlfn.XLOOKUP($D703,customers!$A:$A,customers!I:I," ",0))</f>
        <v>Yes</v>
      </c>
      <c r="K703" t="str">
        <f>_xlfn.XLOOKUP($E703,products!$A:$A,products!B:B,,0)</f>
        <v>Ara</v>
      </c>
      <c r="L703" t="str">
        <f>_xlfn.XLOOKUP($E703,products!$A:$A,products!C:C,,0)</f>
        <v>D</v>
      </c>
      <c r="M703">
        <f>_xlfn.XLOOKUP($E703,products!$A:$A,products!D:D,,0)</f>
        <v>0.5</v>
      </c>
      <c r="N703">
        <f>_xlfn.XLOOKUP($E703,products!$A:$A,products!E:E,,0)</f>
        <v>5.97</v>
      </c>
      <c r="O703">
        <f>_xlfn.XLOOKUP($E703,products!$A:$A,products!G:G,,0)</f>
        <v>0.5373</v>
      </c>
      <c r="P703">
        <f t="shared" si="10"/>
        <v>29.849999999999998</v>
      </c>
    </row>
    <row r="704" spans="1:16" x14ac:dyDescent="0.35">
      <c r="A704" s="2" t="s">
        <v>4456</v>
      </c>
      <c r="B704" s="2">
        <v>1</v>
      </c>
      <c r="C704" s="5">
        <v>43661</v>
      </c>
      <c r="D704" s="2" t="s">
        <v>4457</v>
      </c>
      <c r="E704" t="s">
        <v>6180</v>
      </c>
      <c r="F704" s="2">
        <v>1</v>
      </c>
      <c r="G704" t="str">
        <f>IF(_xlfn.XLOOKUP($D704,customers!$A:$A,customers!B:B," ",0) = 0, "N/A", _xlfn.XLOOKUP($D704,customers!$A:$A,customers!B:B," ",0))</f>
        <v>Vivyan Dunning</v>
      </c>
      <c r="H704" t="str">
        <f>IF(_xlfn.XLOOKUP($D704,customers!$A:$A,customers!F:F," ",0) = 0, "N/A", _xlfn.XLOOKUP($D704,customers!$A:$A,customers!F:F," ",0))</f>
        <v>Punta Gorda</v>
      </c>
      <c r="I704" t="str">
        <f>IF(_xlfn.XLOOKUP($D704,customers!$A:$A,customers!G:G," ",0) = 0, "N/A", _xlfn.XLOOKUP($D704,customers!$A:$A,customers!G:G," ",0))</f>
        <v>United States</v>
      </c>
      <c r="J704" t="str">
        <f>IF(_xlfn.XLOOKUP($D704,customers!$A:$A,customers!I:I," ",0) = 0, "N/A", _xlfn.XLOOKUP($D704,customers!$A:$A,customers!I:I," ",0))</f>
        <v>Yes</v>
      </c>
      <c r="K704" t="str">
        <f>_xlfn.XLOOKUP($E704,products!$A:$A,products!B:B,,0)</f>
        <v>Ara</v>
      </c>
      <c r="L704" t="str">
        <f>_xlfn.XLOOKUP($E704,products!$A:$A,products!C:C,,0)</f>
        <v>L</v>
      </c>
      <c r="M704">
        <f>_xlfn.XLOOKUP($E704,products!$A:$A,products!D:D,,0)</f>
        <v>0.5</v>
      </c>
      <c r="N704">
        <f>_xlfn.XLOOKUP($E704,products!$A:$A,products!E:E,,0)</f>
        <v>7.77</v>
      </c>
      <c r="O704">
        <f>_xlfn.XLOOKUP($E704,products!$A:$A,products!G:G,,0)</f>
        <v>0.69929999999999992</v>
      </c>
      <c r="P704">
        <f t="shared" si="10"/>
        <v>7.77</v>
      </c>
    </row>
    <row r="705" spans="1:16" x14ac:dyDescent="0.35">
      <c r="A705" s="2" t="s">
        <v>4461</v>
      </c>
      <c r="B705" s="2">
        <v>1</v>
      </c>
      <c r="C705" s="5">
        <v>43506</v>
      </c>
      <c r="D705" s="2" t="s">
        <v>4462</v>
      </c>
      <c r="E705" t="s">
        <v>6165</v>
      </c>
      <c r="F705" s="2">
        <v>4</v>
      </c>
      <c r="G705" t="str">
        <f>IF(_xlfn.XLOOKUP($D705,customers!$A:$A,customers!B:B," ",0) = 0, "N/A", _xlfn.XLOOKUP($D705,customers!$A:$A,customers!B:B," ",0))</f>
        <v>Doralin Baison</v>
      </c>
      <c r="H705" t="str">
        <f>IF(_xlfn.XLOOKUP($D705,customers!$A:$A,customers!F:F," ",0) = 0, "N/A", _xlfn.XLOOKUP($D705,customers!$A:$A,customers!F:F," ",0))</f>
        <v>Ballivor</v>
      </c>
      <c r="I705" t="str">
        <f>IF(_xlfn.XLOOKUP($D705,customers!$A:$A,customers!G:G," ",0) = 0, "N/A", _xlfn.XLOOKUP($D705,customers!$A:$A,customers!G:G," ",0))</f>
        <v>Ireland</v>
      </c>
      <c r="J705" t="str">
        <f>IF(_xlfn.XLOOKUP($D705,customers!$A:$A,customers!I:I," ",0) = 0, "N/A", _xlfn.XLOOKUP($D705,customers!$A:$A,customers!I:I," ",0))</f>
        <v>Yes</v>
      </c>
      <c r="K705" t="str">
        <f>_xlfn.XLOOKUP($E705,products!$A:$A,products!B:B,,0)</f>
        <v>Lib</v>
      </c>
      <c r="L705" t="str">
        <f>_xlfn.XLOOKUP($E705,products!$A:$A,products!C:C,,0)</f>
        <v>D</v>
      </c>
      <c r="M705">
        <f>_xlfn.XLOOKUP($E705,products!$A:$A,products!D:D,,0)</f>
        <v>2.5</v>
      </c>
      <c r="N705">
        <f>_xlfn.XLOOKUP($E705,products!$A:$A,products!E:E,,0)</f>
        <v>29.784999999999997</v>
      </c>
      <c r="O705">
        <f>_xlfn.XLOOKUP($E705,products!$A:$A,products!G:G,,0)</f>
        <v>3.8720499999999998</v>
      </c>
      <c r="P705">
        <f t="shared" si="10"/>
        <v>119.13999999999999</v>
      </c>
    </row>
    <row r="706" spans="1:16" x14ac:dyDescent="0.35">
      <c r="A706" s="2" t="s">
        <v>4466</v>
      </c>
      <c r="B706" s="2">
        <v>1</v>
      </c>
      <c r="C706" s="5">
        <v>44716</v>
      </c>
      <c r="D706" s="2" t="s">
        <v>4467</v>
      </c>
      <c r="E706" t="s">
        <v>6153</v>
      </c>
      <c r="F706" s="2">
        <v>6</v>
      </c>
      <c r="G706" t="str">
        <f>IF(_xlfn.XLOOKUP($D706,customers!$A:$A,customers!B:B," ",0) = 0, "N/A", _xlfn.XLOOKUP($D706,customers!$A:$A,customers!B:B," ",0))</f>
        <v>Josefina Ferens</v>
      </c>
      <c r="H706" t="str">
        <f>IF(_xlfn.XLOOKUP($D706,customers!$A:$A,customers!F:F," ",0) = 0, "N/A", _xlfn.XLOOKUP($D706,customers!$A:$A,customers!F:F," ",0))</f>
        <v>New York City</v>
      </c>
      <c r="I706" t="str">
        <f>IF(_xlfn.XLOOKUP($D706,customers!$A:$A,customers!G:G," ",0) = 0, "N/A", _xlfn.XLOOKUP($D706,customers!$A:$A,customers!G:G," ",0))</f>
        <v>United States</v>
      </c>
      <c r="J706" t="str">
        <f>IF(_xlfn.XLOOKUP($D706,customers!$A:$A,customers!I:I," ",0) = 0, "N/A", _xlfn.XLOOKUP($D706,customers!$A:$A,customers!I:I," ",0))</f>
        <v>Yes</v>
      </c>
      <c r="K706" t="str">
        <f>_xlfn.XLOOKUP($E706,products!$A:$A,products!B:B,,0)</f>
        <v>Exc</v>
      </c>
      <c r="L706" t="str">
        <f>_xlfn.XLOOKUP($E706,products!$A:$A,products!C:C,,0)</f>
        <v>D</v>
      </c>
      <c r="M706">
        <f>_xlfn.XLOOKUP($E706,products!$A:$A,products!D:D,,0)</f>
        <v>0.2</v>
      </c>
      <c r="N706">
        <f>_xlfn.XLOOKUP($E706,products!$A:$A,products!E:E,,0)</f>
        <v>3.645</v>
      </c>
      <c r="O706">
        <f>_xlfn.XLOOKUP($E706,products!$A:$A,products!G:G,,0)</f>
        <v>0.40095000000000003</v>
      </c>
      <c r="P706">
        <f t="shared" ref="P706:P769" si="11">N706*F706</f>
        <v>21.87</v>
      </c>
    </row>
    <row r="707" spans="1:16" x14ac:dyDescent="0.35">
      <c r="A707" s="2" t="s">
        <v>4471</v>
      </c>
      <c r="B707" s="2">
        <v>1</v>
      </c>
      <c r="C707" s="5">
        <v>44114</v>
      </c>
      <c r="D707" s="2" t="s">
        <v>4472</v>
      </c>
      <c r="E707" t="s">
        <v>6176</v>
      </c>
      <c r="F707" s="2">
        <v>2</v>
      </c>
      <c r="G707" t="str">
        <f>IF(_xlfn.XLOOKUP($D707,customers!$A:$A,customers!B:B," ",0) = 0, "N/A", _xlfn.XLOOKUP($D707,customers!$A:$A,customers!B:B," ",0))</f>
        <v>Shelley Gehring</v>
      </c>
      <c r="H707" t="str">
        <f>IF(_xlfn.XLOOKUP($D707,customers!$A:$A,customers!F:F," ",0) = 0, "N/A", _xlfn.XLOOKUP($D707,customers!$A:$A,customers!F:F," ",0))</f>
        <v>Spartanburg</v>
      </c>
      <c r="I707" t="str">
        <f>IF(_xlfn.XLOOKUP($D707,customers!$A:$A,customers!G:G," ",0) = 0, "N/A", _xlfn.XLOOKUP($D707,customers!$A:$A,customers!G:G," ",0))</f>
        <v>United States</v>
      </c>
      <c r="J707" t="str">
        <f>IF(_xlfn.XLOOKUP($D707,customers!$A:$A,customers!I:I," ",0) = 0, "N/A", _xlfn.XLOOKUP($D707,customers!$A:$A,customers!I:I," ",0))</f>
        <v>No</v>
      </c>
      <c r="K707" t="str">
        <f>_xlfn.XLOOKUP($E707,products!$A:$A,products!B:B,,0)</f>
        <v>Exc</v>
      </c>
      <c r="L707" t="str">
        <f>_xlfn.XLOOKUP($E707,products!$A:$A,products!C:C,,0)</f>
        <v>L</v>
      </c>
      <c r="M707">
        <f>_xlfn.XLOOKUP($E707,products!$A:$A,products!D:D,,0)</f>
        <v>0.5</v>
      </c>
      <c r="N707">
        <f>_xlfn.XLOOKUP($E707,products!$A:$A,products!E:E,,0)</f>
        <v>8.91</v>
      </c>
      <c r="O707">
        <f>_xlfn.XLOOKUP($E707,products!$A:$A,products!G:G,,0)</f>
        <v>0.98009999999999997</v>
      </c>
      <c r="P707">
        <f t="shared" si="11"/>
        <v>17.82</v>
      </c>
    </row>
    <row r="708" spans="1:16" x14ac:dyDescent="0.35">
      <c r="A708" s="2" t="s">
        <v>4477</v>
      </c>
      <c r="B708" s="2">
        <v>1</v>
      </c>
      <c r="C708" s="5">
        <v>44353</v>
      </c>
      <c r="D708" s="2" t="s">
        <v>4478</v>
      </c>
      <c r="E708" t="s">
        <v>6156</v>
      </c>
      <c r="F708" s="2">
        <v>3</v>
      </c>
      <c r="G708" t="str">
        <f>IF(_xlfn.XLOOKUP($D708,customers!$A:$A,customers!B:B," ",0) = 0, "N/A", _xlfn.XLOOKUP($D708,customers!$A:$A,customers!B:B," ",0))</f>
        <v>Barrie Fallowes</v>
      </c>
      <c r="H708" t="str">
        <f>IF(_xlfn.XLOOKUP($D708,customers!$A:$A,customers!F:F," ",0) = 0, "N/A", _xlfn.XLOOKUP($D708,customers!$A:$A,customers!F:F," ",0))</f>
        <v>Bakersfield</v>
      </c>
      <c r="I708" t="str">
        <f>IF(_xlfn.XLOOKUP($D708,customers!$A:$A,customers!G:G," ",0) = 0, "N/A", _xlfn.XLOOKUP($D708,customers!$A:$A,customers!G:G," ",0))</f>
        <v>United States</v>
      </c>
      <c r="J708" t="str">
        <f>IF(_xlfn.XLOOKUP($D708,customers!$A:$A,customers!I:I," ",0) = 0, "N/A", _xlfn.XLOOKUP($D708,customers!$A:$A,customers!I:I," ",0))</f>
        <v>No</v>
      </c>
      <c r="K708" t="str">
        <f>_xlfn.XLOOKUP($E708,products!$A:$A,products!B:B,,0)</f>
        <v>Exc</v>
      </c>
      <c r="L708" t="str">
        <f>_xlfn.XLOOKUP($E708,products!$A:$A,products!C:C,,0)</f>
        <v>M</v>
      </c>
      <c r="M708">
        <f>_xlfn.XLOOKUP($E708,products!$A:$A,products!D:D,,0)</f>
        <v>0.2</v>
      </c>
      <c r="N708">
        <f>_xlfn.XLOOKUP($E708,products!$A:$A,products!E:E,,0)</f>
        <v>4.125</v>
      </c>
      <c r="O708">
        <f>_xlfn.XLOOKUP($E708,products!$A:$A,products!G:G,,0)</f>
        <v>0.45374999999999999</v>
      </c>
      <c r="P708">
        <f t="shared" si="11"/>
        <v>12.375</v>
      </c>
    </row>
    <row r="709" spans="1:16" x14ac:dyDescent="0.35">
      <c r="A709" s="2" t="s">
        <v>4483</v>
      </c>
      <c r="B709" s="2">
        <v>1</v>
      </c>
      <c r="C709" s="5">
        <v>43540</v>
      </c>
      <c r="D709" s="2" t="s">
        <v>4484</v>
      </c>
      <c r="E709" t="s">
        <v>6143</v>
      </c>
      <c r="F709" s="2">
        <v>2</v>
      </c>
      <c r="G709" t="str">
        <f>IF(_xlfn.XLOOKUP($D709,customers!$A:$A,customers!B:B," ",0) = 0, "N/A", _xlfn.XLOOKUP($D709,customers!$A:$A,customers!B:B," ",0))</f>
        <v>Nicolas Aiton</v>
      </c>
      <c r="H709" t="str">
        <f>IF(_xlfn.XLOOKUP($D709,customers!$A:$A,customers!F:F," ",0) = 0, "N/A", _xlfn.XLOOKUP($D709,customers!$A:$A,customers!F:F," ",0))</f>
        <v>Dungarvan</v>
      </c>
      <c r="I709" t="str">
        <f>IF(_xlfn.XLOOKUP($D709,customers!$A:$A,customers!G:G," ",0) = 0, "N/A", _xlfn.XLOOKUP($D709,customers!$A:$A,customers!G:G," ",0))</f>
        <v>Ireland</v>
      </c>
      <c r="J709" t="str">
        <f>IF(_xlfn.XLOOKUP($D709,customers!$A:$A,customers!I:I," ",0) = 0, "N/A", _xlfn.XLOOKUP($D709,customers!$A:$A,customers!I:I," ",0))</f>
        <v>No</v>
      </c>
      <c r="K709" t="str">
        <f>_xlfn.XLOOKUP($E709,products!$A:$A,products!B:B,,0)</f>
        <v>Lib</v>
      </c>
      <c r="L709" t="str">
        <f>_xlfn.XLOOKUP($E709,products!$A:$A,products!C:C,,0)</f>
        <v>D</v>
      </c>
      <c r="M709">
        <f>_xlfn.XLOOKUP($E709,products!$A:$A,products!D:D,,0)</f>
        <v>1</v>
      </c>
      <c r="N709">
        <f>_xlfn.XLOOKUP($E709,products!$A:$A,products!E:E,,0)</f>
        <v>12.95</v>
      </c>
      <c r="O709">
        <f>_xlfn.XLOOKUP($E709,products!$A:$A,products!G:G,,0)</f>
        <v>1.6835</v>
      </c>
      <c r="P709">
        <f t="shared" si="11"/>
        <v>25.9</v>
      </c>
    </row>
    <row r="710" spans="1:16" x14ac:dyDescent="0.35">
      <c r="A710" s="2" t="s">
        <v>4488</v>
      </c>
      <c r="B710" s="2">
        <v>1</v>
      </c>
      <c r="C710" s="5">
        <v>43804</v>
      </c>
      <c r="D710" s="2" t="s">
        <v>4489</v>
      </c>
      <c r="E710" t="s">
        <v>6157</v>
      </c>
      <c r="F710" s="2">
        <v>2</v>
      </c>
      <c r="G710" t="str">
        <f>IF(_xlfn.XLOOKUP($D710,customers!$A:$A,customers!B:B," ",0) = 0, "N/A", _xlfn.XLOOKUP($D710,customers!$A:$A,customers!B:B," ",0))</f>
        <v>Shelli De Banke</v>
      </c>
      <c r="H710" t="str">
        <f>IF(_xlfn.XLOOKUP($D710,customers!$A:$A,customers!F:F," ",0) = 0, "N/A", _xlfn.XLOOKUP($D710,customers!$A:$A,customers!F:F," ",0))</f>
        <v>Saint Louis</v>
      </c>
      <c r="I710" t="str">
        <f>IF(_xlfn.XLOOKUP($D710,customers!$A:$A,customers!G:G," ",0) = 0, "N/A", _xlfn.XLOOKUP($D710,customers!$A:$A,customers!G:G," ",0))</f>
        <v>United States</v>
      </c>
      <c r="J710" t="str">
        <f>IF(_xlfn.XLOOKUP($D710,customers!$A:$A,customers!I:I," ",0) = 0, "N/A", _xlfn.XLOOKUP($D710,customers!$A:$A,customers!I:I," ",0))</f>
        <v>Yes</v>
      </c>
      <c r="K710" t="str">
        <f>_xlfn.XLOOKUP($E710,products!$A:$A,products!B:B,,0)</f>
        <v>Ara</v>
      </c>
      <c r="L710" t="str">
        <f>_xlfn.XLOOKUP($E710,products!$A:$A,products!C:C,,0)</f>
        <v>M</v>
      </c>
      <c r="M710">
        <f>_xlfn.XLOOKUP($E710,products!$A:$A,products!D:D,,0)</f>
        <v>0.5</v>
      </c>
      <c r="N710">
        <f>_xlfn.XLOOKUP($E710,products!$A:$A,products!E:E,,0)</f>
        <v>6.75</v>
      </c>
      <c r="O710">
        <f>_xlfn.XLOOKUP($E710,products!$A:$A,products!G:G,,0)</f>
        <v>0.60749999999999993</v>
      </c>
      <c r="P710">
        <f t="shared" si="11"/>
        <v>13.5</v>
      </c>
    </row>
    <row r="711" spans="1:16" x14ac:dyDescent="0.35">
      <c r="A711" s="2" t="s">
        <v>4494</v>
      </c>
      <c r="B711" s="2">
        <v>1</v>
      </c>
      <c r="C711" s="5">
        <v>43485</v>
      </c>
      <c r="D711" s="2" t="s">
        <v>4495</v>
      </c>
      <c r="E711" t="s">
        <v>6176</v>
      </c>
      <c r="F711" s="2">
        <v>2</v>
      </c>
      <c r="G711" t="str">
        <f>IF(_xlfn.XLOOKUP($D711,customers!$A:$A,customers!B:B," ",0) = 0, "N/A", _xlfn.XLOOKUP($D711,customers!$A:$A,customers!B:B," ",0))</f>
        <v>Lyell Murch</v>
      </c>
      <c r="H711" t="str">
        <f>IF(_xlfn.XLOOKUP($D711,customers!$A:$A,customers!F:F," ",0) = 0, "N/A", _xlfn.XLOOKUP($D711,customers!$A:$A,customers!F:F," ",0))</f>
        <v>Fort Wayne</v>
      </c>
      <c r="I711" t="str">
        <f>IF(_xlfn.XLOOKUP($D711,customers!$A:$A,customers!G:G," ",0) = 0, "N/A", _xlfn.XLOOKUP($D711,customers!$A:$A,customers!G:G," ",0))</f>
        <v>United States</v>
      </c>
      <c r="J711" t="str">
        <f>IF(_xlfn.XLOOKUP($D711,customers!$A:$A,customers!I:I," ",0) = 0, "N/A", _xlfn.XLOOKUP($D711,customers!$A:$A,customers!I:I," ",0))</f>
        <v>Yes</v>
      </c>
      <c r="K711" t="str">
        <f>_xlfn.XLOOKUP($E711,products!$A:$A,products!B:B,,0)</f>
        <v>Exc</v>
      </c>
      <c r="L711" t="str">
        <f>_xlfn.XLOOKUP($E711,products!$A:$A,products!C:C,,0)</f>
        <v>L</v>
      </c>
      <c r="M711">
        <f>_xlfn.XLOOKUP($E711,products!$A:$A,products!D:D,,0)</f>
        <v>0.5</v>
      </c>
      <c r="N711">
        <f>_xlfn.XLOOKUP($E711,products!$A:$A,products!E:E,,0)</f>
        <v>8.91</v>
      </c>
      <c r="O711">
        <f>_xlfn.XLOOKUP($E711,products!$A:$A,products!G:G,,0)</f>
        <v>0.98009999999999997</v>
      </c>
      <c r="P711">
        <f t="shared" si="11"/>
        <v>17.82</v>
      </c>
    </row>
    <row r="712" spans="1:16" x14ac:dyDescent="0.35">
      <c r="A712" s="2" t="s">
        <v>4499</v>
      </c>
      <c r="B712" s="2">
        <v>1</v>
      </c>
      <c r="C712" s="5">
        <v>44655</v>
      </c>
      <c r="D712" s="2" t="s">
        <v>4500</v>
      </c>
      <c r="E712" t="s">
        <v>6139</v>
      </c>
      <c r="F712" s="2">
        <v>3</v>
      </c>
      <c r="G712" t="str">
        <f>IF(_xlfn.XLOOKUP($D712,customers!$A:$A,customers!B:B," ",0) = 0, "N/A", _xlfn.XLOOKUP($D712,customers!$A:$A,customers!B:B," ",0))</f>
        <v>Stearne Count</v>
      </c>
      <c r="H712" t="str">
        <f>IF(_xlfn.XLOOKUP($D712,customers!$A:$A,customers!F:F," ",0) = 0, "N/A", _xlfn.XLOOKUP($D712,customers!$A:$A,customers!F:F," ",0))</f>
        <v>Young America</v>
      </c>
      <c r="I712" t="str">
        <f>IF(_xlfn.XLOOKUP($D712,customers!$A:$A,customers!G:G," ",0) = 0, "N/A", _xlfn.XLOOKUP($D712,customers!$A:$A,customers!G:G," ",0))</f>
        <v>United States</v>
      </c>
      <c r="J712" t="str">
        <f>IF(_xlfn.XLOOKUP($D712,customers!$A:$A,customers!I:I," ",0) = 0, "N/A", _xlfn.XLOOKUP($D712,customers!$A:$A,customers!I:I," ",0))</f>
        <v>No</v>
      </c>
      <c r="K712" t="str">
        <f>_xlfn.XLOOKUP($E712,products!$A:$A,products!B:B,,0)</f>
        <v>Exc</v>
      </c>
      <c r="L712" t="str">
        <f>_xlfn.XLOOKUP($E712,products!$A:$A,products!C:C,,0)</f>
        <v>M</v>
      </c>
      <c r="M712">
        <f>_xlfn.XLOOKUP($E712,products!$A:$A,products!D:D,,0)</f>
        <v>0.5</v>
      </c>
      <c r="N712">
        <f>_xlfn.XLOOKUP($E712,products!$A:$A,products!E:E,,0)</f>
        <v>8.25</v>
      </c>
      <c r="O712">
        <f>_xlfn.XLOOKUP($E712,products!$A:$A,products!G:G,,0)</f>
        <v>0.90749999999999997</v>
      </c>
      <c r="P712">
        <f t="shared" si="11"/>
        <v>24.75</v>
      </c>
    </row>
    <row r="713" spans="1:16" x14ac:dyDescent="0.35">
      <c r="A713" s="2" t="s">
        <v>4505</v>
      </c>
      <c r="B713" s="2">
        <v>1</v>
      </c>
      <c r="C713" s="5">
        <v>44600</v>
      </c>
      <c r="D713" s="2" t="s">
        <v>4506</v>
      </c>
      <c r="E713" t="s">
        <v>6174</v>
      </c>
      <c r="F713" s="2">
        <v>6</v>
      </c>
      <c r="G713" t="str">
        <f>IF(_xlfn.XLOOKUP($D713,customers!$A:$A,customers!B:B," ",0) = 0, "N/A", _xlfn.XLOOKUP($D713,customers!$A:$A,customers!B:B," ",0))</f>
        <v>Selia Ragles</v>
      </c>
      <c r="H713" t="str">
        <f>IF(_xlfn.XLOOKUP($D713,customers!$A:$A,customers!F:F," ",0) = 0, "N/A", _xlfn.XLOOKUP($D713,customers!$A:$A,customers!F:F," ",0))</f>
        <v>Fort Smith</v>
      </c>
      <c r="I713" t="str">
        <f>IF(_xlfn.XLOOKUP($D713,customers!$A:$A,customers!G:G," ",0) = 0, "N/A", _xlfn.XLOOKUP($D713,customers!$A:$A,customers!G:G," ",0))</f>
        <v>United States</v>
      </c>
      <c r="J713" t="str">
        <f>IF(_xlfn.XLOOKUP($D713,customers!$A:$A,customers!I:I," ",0) = 0, "N/A", _xlfn.XLOOKUP($D713,customers!$A:$A,customers!I:I," ",0))</f>
        <v>No</v>
      </c>
      <c r="K713" t="str">
        <f>_xlfn.XLOOKUP($E713,products!$A:$A,products!B:B,,0)</f>
        <v>Rob</v>
      </c>
      <c r="L713" t="str">
        <f>_xlfn.XLOOKUP($E713,products!$A:$A,products!C:C,,0)</f>
        <v>M</v>
      </c>
      <c r="M713">
        <f>_xlfn.XLOOKUP($E713,products!$A:$A,products!D:D,,0)</f>
        <v>0.2</v>
      </c>
      <c r="N713">
        <f>_xlfn.XLOOKUP($E713,products!$A:$A,products!E:E,,0)</f>
        <v>2.9849999999999999</v>
      </c>
      <c r="O713">
        <f>_xlfn.XLOOKUP($E713,products!$A:$A,products!G:G,,0)</f>
        <v>0.17909999999999998</v>
      </c>
      <c r="P713">
        <f t="shared" si="11"/>
        <v>17.91</v>
      </c>
    </row>
    <row r="714" spans="1:16" x14ac:dyDescent="0.35">
      <c r="A714" s="2" t="s">
        <v>4512</v>
      </c>
      <c r="B714" s="2">
        <v>1</v>
      </c>
      <c r="C714" s="5">
        <v>43646</v>
      </c>
      <c r="D714" s="2" t="s">
        <v>4513</v>
      </c>
      <c r="E714" t="s">
        <v>6139</v>
      </c>
      <c r="F714" s="2">
        <v>2</v>
      </c>
      <c r="G714" t="str">
        <f>IF(_xlfn.XLOOKUP($D714,customers!$A:$A,customers!B:B," ",0) = 0, "N/A", _xlfn.XLOOKUP($D714,customers!$A:$A,customers!B:B," ",0))</f>
        <v>Silas Deehan</v>
      </c>
      <c r="H714" t="str">
        <f>IF(_xlfn.XLOOKUP($D714,customers!$A:$A,customers!F:F," ",0) = 0, "N/A", _xlfn.XLOOKUP($D714,customers!$A:$A,customers!F:F," ",0))</f>
        <v>Charlton</v>
      </c>
      <c r="I714" t="str">
        <f>IF(_xlfn.XLOOKUP($D714,customers!$A:$A,customers!G:G," ",0) = 0, "N/A", _xlfn.XLOOKUP($D714,customers!$A:$A,customers!G:G," ",0))</f>
        <v>United Kingdom</v>
      </c>
      <c r="J714" t="str">
        <f>IF(_xlfn.XLOOKUP($D714,customers!$A:$A,customers!I:I," ",0) = 0, "N/A", _xlfn.XLOOKUP($D714,customers!$A:$A,customers!I:I," ",0))</f>
        <v>No</v>
      </c>
      <c r="K714" t="str">
        <f>_xlfn.XLOOKUP($E714,products!$A:$A,products!B:B,,0)</f>
        <v>Exc</v>
      </c>
      <c r="L714" t="str">
        <f>_xlfn.XLOOKUP($E714,products!$A:$A,products!C:C,,0)</f>
        <v>M</v>
      </c>
      <c r="M714">
        <f>_xlfn.XLOOKUP($E714,products!$A:$A,products!D:D,,0)</f>
        <v>0.5</v>
      </c>
      <c r="N714">
        <f>_xlfn.XLOOKUP($E714,products!$A:$A,products!E:E,,0)</f>
        <v>8.25</v>
      </c>
      <c r="O714">
        <f>_xlfn.XLOOKUP($E714,products!$A:$A,products!G:G,,0)</f>
        <v>0.90749999999999997</v>
      </c>
      <c r="P714">
        <f t="shared" si="11"/>
        <v>16.5</v>
      </c>
    </row>
    <row r="715" spans="1:16" x14ac:dyDescent="0.35">
      <c r="A715" s="2" t="s">
        <v>4516</v>
      </c>
      <c r="B715" s="2">
        <v>1</v>
      </c>
      <c r="C715" s="5">
        <v>43960</v>
      </c>
      <c r="D715" s="2" t="s">
        <v>4517</v>
      </c>
      <c r="E715" t="s">
        <v>6174</v>
      </c>
      <c r="F715" s="2">
        <v>1</v>
      </c>
      <c r="G715" t="str">
        <f>IF(_xlfn.XLOOKUP($D715,customers!$A:$A,customers!B:B," ",0) = 0, "N/A", _xlfn.XLOOKUP($D715,customers!$A:$A,customers!B:B," ",0))</f>
        <v>Sacha Bruun</v>
      </c>
      <c r="H715" t="str">
        <f>IF(_xlfn.XLOOKUP($D715,customers!$A:$A,customers!F:F," ",0) = 0, "N/A", _xlfn.XLOOKUP($D715,customers!$A:$A,customers!F:F," ",0))</f>
        <v>Stockton</v>
      </c>
      <c r="I715" t="str">
        <f>IF(_xlfn.XLOOKUP($D715,customers!$A:$A,customers!G:G," ",0) = 0, "N/A", _xlfn.XLOOKUP($D715,customers!$A:$A,customers!G:G," ",0))</f>
        <v>United States</v>
      </c>
      <c r="J715" t="str">
        <f>IF(_xlfn.XLOOKUP($D715,customers!$A:$A,customers!I:I," ",0) = 0, "N/A", _xlfn.XLOOKUP($D715,customers!$A:$A,customers!I:I," ",0))</f>
        <v>No</v>
      </c>
      <c r="K715" t="str">
        <f>_xlfn.XLOOKUP($E715,products!$A:$A,products!B:B,,0)</f>
        <v>Rob</v>
      </c>
      <c r="L715" t="str">
        <f>_xlfn.XLOOKUP($E715,products!$A:$A,products!C:C,,0)</f>
        <v>M</v>
      </c>
      <c r="M715">
        <f>_xlfn.XLOOKUP($E715,products!$A:$A,products!D:D,,0)</f>
        <v>0.2</v>
      </c>
      <c r="N715">
        <f>_xlfn.XLOOKUP($E715,products!$A:$A,products!E:E,,0)</f>
        <v>2.9849999999999999</v>
      </c>
      <c r="O715">
        <f>_xlfn.XLOOKUP($E715,products!$A:$A,products!G:G,,0)</f>
        <v>0.17909999999999998</v>
      </c>
      <c r="P715">
        <f t="shared" si="11"/>
        <v>2.9849999999999999</v>
      </c>
    </row>
    <row r="716" spans="1:16" x14ac:dyDescent="0.35">
      <c r="A716" s="2" t="s">
        <v>4522</v>
      </c>
      <c r="B716" s="2">
        <v>1</v>
      </c>
      <c r="C716" s="5">
        <v>44358</v>
      </c>
      <c r="D716" s="2" t="s">
        <v>4523</v>
      </c>
      <c r="E716" t="s">
        <v>6153</v>
      </c>
      <c r="F716" s="2">
        <v>4</v>
      </c>
      <c r="G716" t="str">
        <f>IF(_xlfn.XLOOKUP($D716,customers!$A:$A,customers!B:B," ",0) = 0, "N/A", _xlfn.XLOOKUP($D716,customers!$A:$A,customers!B:B," ",0))</f>
        <v>Alon Pllu</v>
      </c>
      <c r="H716" t="str">
        <f>IF(_xlfn.XLOOKUP($D716,customers!$A:$A,customers!F:F," ",0) = 0, "N/A", _xlfn.XLOOKUP($D716,customers!$A:$A,customers!F:F," ",0))</f>
        <v>Navan</v>
      </c>
      <c r="I716" t="str">
        <f>IF(_xlfn.XLOOKUP($D716,customers!$A:$A,customers!G:G," ",0) = 0, "N/A", _xlfn.XLOOKUP($D716,customers!$A:$A,customers!G:G," ",0))</f>
        <v>Ireland</v>
      </c>
      <c r="J716" t="str">
        <f>IF(_xlfn.XLOOKUP($D716,customers!$A:$A,customers!I:I," ",0) = 0, "N/A", _xlfn.XLOOKUP($D716,customers!$A:$A,customers!I:I," ",0))</f>
        <v>Yes</v>
      </c>
      <c r="K716" t="str">
        <f>_xlfn.XLOOKUP($E716,products!$A:$A,products!B:B,,0)</f>
        <v>Exc</v>
      </c>
      <c r="L716" t="str">
        <f>_xlfn.XLOOKUP($E716,products!$A:$A,products!C:C,,0)</f>
        <v>D</v>
      </c>
      <c r="M716">
        <f>_xlfn.XLOOKUP($E716,products!$A:$A,products!D:D,,0)</f>
        <v>0.2</v>
      </c>
      <c r="N716">
        <f>_xlfn.XLOOKUP($E716,products!$A:$A,products!E:E,,0)</f>
        <v>3.645</v>
      </c>
      <c r="O716">
        <f>_xlfn.XLOOKUP($E716,products!$A:$A,products!G:G,,0)</f>
        <v>0.40095000000000003</v>
      </c>
      <c r="P716">
        <f t="shared" si="11"/>
        <v>14.58</v>
      </c>
    </row>
    <row r="717" spans="1:16" x14ac:dyDescent="0.35">
      <c r="A717" s="2" t="s">
        <v>4528</v>
      </c>
      <c r="B717" s="2">
        <v>1</v>
      </c>
      <c r="C717" s="5">
        <v>44504</v>
      </c>
      <c r="D717" s="2" t="s">
        <v>4529</v>
      </c>
      <c r="E717" t="s">
        <v>6171</v>
      </c>
      <c r="F717" s="2">
        <v>6</v>
      </c>
      <c r="G717" t="str">
        <f>IF(_xlfn.XLOOKUP($D717,customers!$A:$A,customers!B:B," ",0) = 0, "N/A", _xlfn.XLOOKUP($D717,customers!$A:$A,customers!B:B," ",0))</f>
        <v>Gilberto Cornier</v>
      </c>
      <c r="H717" t="str">
        <f>IF(_xlfn.XLOOKUP($D717,customers!$A:$A,customers!F:F," ",0) = 0, "N/A", _xlfn.XLOOKUP($D717,customers!$A:$A,customers!F:F," ",0))</f>
        <v>Tampa</v>
      </c>
      <c r="I717" t="str">
        <f>IF(_xlfn.XLOOKUP($D717,customers!$A:$A,customers!G:G," ",0) = 0, "N/A", _xlfn.XLOOKUP($D717,customers!$A:$A,customers!G:G," ",0))</f>
        <v>United States</v>
      </c>
      <c r="J717" t="str">
        <f>IF(_xlfn.XLOOKUP($D717,customers!$A:$A,customers!I:I," ",0) = 0, "N/A", _xlfn.XLOOKUP($D717,customers!$A:$A,customers!I:I," ",0))</f>
        <v>No</v>
      </c>
      <c r="K717" t="str">
        <f>_xlfn.XLOOKUP($E717,products!$A:$A,products!B:B,,0)</f>
        <v>Exc</v>
      </c>
      <c r="L717" t="str">
        <f>_xlfn.XLOOKUP($E717,products!$A:$A,products!C:C,,0)</f>
        <v>L</v>
      </c>
      <c r="M717">
        <f>_xlfn.XLOOKUP($E717,products!$A:$A,products!D:D,,0)</f>
        <v>1</v>
      </c>
      <c r="N717">
        <f>_xlfn.XLOOKUP($E717,products!$A:$A,products!E:E,,0)</f>
        <v>14.85</v>
      </c>
      <c r="O717">
        <f>_xlfn.XLOOKUP($E717,products!$A:$A,products!G:G,,0)</f>
        <v>1.6335</v>
      </c>
      <c r="P717">
        <f t="shared" si="11"/>
        <v>89.1</v>
      </c>
    </row>
    <row r="718" spans="1:16" x14ac:dyDescent="0.35">
      <c r="A718" s="2" t="s">
        <v>4533</v>
      </c>
      <c r="B718" s="2">
        <v>1</v>
      </c>
      <c r="C718" s="5">
        <v>44612</v>
      </c>
      <c r="D718" s="2" t="s">
        <v>4434</v>
      </c>
      <c r="E718" t="s">
        <v>6179</v>
      </c>
      <c r="F718" s="2">
        <v>3</v>
      </c>
      <c r="G718" t="str">
        <f>IF(_xlfn.XLOOKUP($D718,customers!$A:$A,customers!B:B," ",0) = 0, "N/A", _xlfn.XLOOKUP($D718,customers!$A:$A,customers!B:B," ",0))</f>
        <v>Jimmy Dymoke</v>
      </c>
      <c r="H718" t="str">
        <f>IF(_xlfn.XLOOKUP($D718,customers!$A:$A,customers!F:F," ",0) = 0, "N/A", _xlfn.XLOOKUP($D718,customers!$A:$A,customers!F:F," ",0))</f>
        <v>Beaumont</v>
      </c>
      <c r="I718" t="str">
        <f>IF(_xlfn.XLOOKUP($D718,customers!$A:$A,customers!G:G," ",0) = 0, "N/A", _xlfn.XLOOKUP($D718,customers!$A:$A,customers!G:G," ",0))</f>
        <v>Ireland</v>
      </c>
      <c r="J718" t="str">
        <f>IF(_xlfn.XLOOKUP($D718,customers!$A:$A,customers!I:I," ",0) = 0, "N/A", _xlfn.XLOOKUP($D718,customers!$A:$A,customers!I:I," ",0))</f>
        <v>No</v>
      </c>
      <c r="K718" t="str">
        <f>_xlfn.XLOOKUP($E718,products!$A:$A,products!B:B,,0)</f>
        <v>Rob</v>
      </c>
      <c r="L718" t="str">
        <f>_xlfn.XLOOKUP($E718,products!$A:$A,products!C:C,,0)</f>
        <v>L</v>
      </c>
      <c r="M718">
        <f>_xlfn.XLOOKUP($E718,products!$A:$A,products!D:D,,0)</f>
        <v>1</v>
      </c>
      <c r="N718">
        <f>_xlfn.XLOOKUP($E718,products!$A:$A,products!E:E,,0)</f>
        <v>11.95</v>
      </c>
      <c r="O718">
        <f>_xlfn.XLOOKUP($E718,products!$A:$A,products!G:G,,0)</f>
        <v>0.71699999999999997</v>
      </c>
      <c r="P718">
        <f t="shared" si="11"/>
        <v>35.849999999999994</v>
      </c>
    </row>
    <row r="719" spans="1:16" x14ac:dyDescent="0.35">
      <c r="A719" s="2" t="s">
        <v>4539</v>
      </c>
      <c r="B719" s="2">
        <v>1</v>
      </c>
      <c r="C719" s="5">
        <v>43649</v>
      </c>
      <c r="D719" s="2" t="s">
        <v>4540</v>
      </c>
      <c r="E719" t="s">
        <v>6168</v>
      </c>
      <c r="F719" s="2">
        <v>3</v>
      </c>
      <c r="G719" t="str">
        <f>IF(_xlfn.XLOOKUP($D719,customers!$A:$A,customers!B:B," ",0) = 0, "N/A", _xlfn.XLOOKUP($D719,customers!$A:$A,customers!B:B," ",0))</f>
        <v>Willabella Harvison</v>
      </c>
      <c r="H719" t="str">
        <f>IF(_xlfn.XLOOKUP($D719,customers!$A:$A,customers!F:F," ",0) = 0, "N/A", _xlfn.XLOOKUP($D719,customers!$A:$A,customers!F:F," ",0))</f>
        <v>Philadelphia</v>
      </c>
      <c r="I719" t="str">
        <f>IF(_xlfn.XLOOKUP($D719,customers!$A:$A,customers!G:G," ",0) = 0, "N/A", _xlfn.XLOOKUP($D719,customers!$A:$A,customers!G:G," ",0))</f>
        <v>United States</v>
      </c>
      <c r="J719" t="str">
        <f>IF(_xlfn.XLOOKUP($D719,customers!$A:$A,customers!I:I," ",0) = 0, "N/A", _xlfn.XLOOKUP($D719,customers!$A:$A,customers!I:I," ",0))</f>
        <v>No</v>
      </c>
      <c r="K719" t="str">
        <f>_xlfn.XLOOKUP($E719,products!$A:$A,products!B:B,,0)</f>
        <v>Ara</v>
      </c>
      <c r="L719" t="str">
        <f>_xlfn.XLOOKUP($E719,products!$A:$A,products!C:C,,0)</f>
        <v>D</v>
      </c>
      <c r="M719">
        <f>_xlfn.XLOOKUP($E719,products!$A:$A,products!D:D,,0)</f>
        <v>2.5</v>
      </c>
      <c r="N719">
        <f>_xlfn.XLOOKUP($E719,products!$A:$A,products!E:E,,0)</f>
        <v>22.884999999999998</v>
      </c>
      <c r="O719">
        <f>_xlfn.XLOOKUP($E719,products!$A:$A,products!G:G,,0)</f>
        <v>2.0596499999999995</v>
      </c>
      <c r="P719">
        <f t="shared" si="11"/>
        <v>68.655000000000001</v>
      </c>
    </row>
    <row r="720" spans="1:16" x14ac:dyDescent="0.35">
      <c r="A720" s="2" t="s">
        <v>4545</v>
      </c>
      <c r="B720" s="2">
        <v>1</v>
      </c>
      <c r="C720" s="5">
        <v>44348</v>
      </c>
      <c r="D720" s="2" t="s">
        <v>4546</v>
      </c>
      <c r="E720" t="s">
        <v>6143</v>
      </c>
      <c r="F720" s="2">
        <v>3</v>
      </c>
      <c r="G720" t="str">
        <f>IF(_xlfn.XLOOKUP($D720,customers!$A:$A,customers!B:B," ",0) = 0, "N/A", _xlfn.XLOOKUP($D720,customers!$A:$A,customers!B:B," ",0))</f>
        <v>Darice Heaford</v>
      </c>
      <c r="H720" t="str">
        <f>IF(_xlfn.XLOOKUP($D720,customers!$A:$A,customers!F:F," ",0) = 0, "N/A", _xlfn.XLOOKUP($D720,customers!$A:$A,customers!F:F," ",0))</f>
        <v>San Angelo</v>
      </c>
      <c r="I720" t="str">
        <f>IF(_xlfn.XLOOKUP($D720,customers!$A:$A,customers!G:G," ",0) = 0, "N/A", _xlfn.XLOOKUP($D720,customers!$A:$A,customers!G:G," ",0))</f>
        <v>United States</v>
      </c>
      <c r="J720" t="str">
        <f>IF(_xlfn.XLOOKUP($D720,customers!$A:$A,customers!I:I," ",0) = 0, "N/A", _xlfn.XLOOKUP($D720,customers!$A:$A,customers!I:I," ",0))</f>
        <v>No</v>
      </c>
      <c r="K720" t="str">
        <f>_xlfn.XLOOKUP($E720,products!$A:$A,products!B:B,,0)</f>
        <v>Lib</v>
      </c>
      <c r="L720" t="str">
        <f>_xlfn.XLOOKUP($E720,products!$A:$A,products!C:C,,0)</f>
        <v>D</v>
      </c>
      <c r="M720">
        <f>_xlfn.XLOOKUP($E720,products!$A:$A,products!D:D,,0)</f>
        <v>1</v>
      </c>
      <c r="N720">
        <f>_xlfn.XLOOKUP($E720,products!$A:$A,products!E:E,,0)</f>
        <v>12.95</v>
      </c>
      <c r="O720">
        <f>_xlfn.XLOOKUP($E720,products!$A:$A,products!G:G,,0)</f>
        <v>1.6835</v>
      </c>
      <c r="P720">
        <f t="shared" si="11"/>
        <v>38.849999999999994</v>
      </c>
    </row>
    <row r="721" spans="1:16" x14ac:dyDescent="0.35">
      <c r="A721" s="2" t="s">
        <v>4551</v>
      </c>
      <c r="B721" s="2">
        <v>1</v>
      </c>
      <c r="C721" s="5">
        <v>44150</v>
      </c>
      <c r="D721" s="2" t="s">
        <v>4552</v>
      </c>
      <c r="E721" t="s">
        <v>6170</v>
      </c>
      <c r="F721" s="2">
        <v>5</v>
      </c>
      <c r="G721" t="str">
        <f>IF(_xlfn.XLOOKUP($D721,customers!$A:$A,customers!B:B," ",0) = 0, "N/A", _xlfn.XLOOKUP($D721,customers!$A:$A,customers!B:B," ",0))</f>
        <v>Granger Fantham</v>
      </c>
      <c r="H721" t="str">
        <f>IF(_xlfn.XLOOKUP($D721,customers!$A:$A,customers!F:F," ",0) = 0, "N/A", _xlfn.XLOOKUP($D721,customers!$A:$A,customers!F:F," ",0))</f>
        <v>Los Angeles</v>
      </c>
      <c r="I721" t="str">
        <f>IF(_xlfn.XLOOKUP($D721,customers!$A:$A,customers!G:G," ",0) = 0, "N/A", _xlfn.XLOOKUP($D721,customers!$A:$A,customers!G:G," ",0))</f>
        <v>United States</v>
      </c>
      <c r="J721" t="str">
        <f>IF(_xlfn.XLOOKUP($D721,customers!$A:$A,customers!I:I," ",0) = 0, "N/A", _xlfn.XLOOKUP($D721,customers!$A:$A,customers!I:I," ",0))</f>
        <v>Yes</v>
      </c>
      <c r="K721" t="str">
        <f>_xlfn.XLOOKUP($E721,products!$A:$A,products!B:B,,0)</f>
        <v>Lib</v>
      </c>
      <c r="L721" t="str">
        <f>_xlfn.XLOOKUP($E721,products!$A:$A,products!C:C,,0)</f>
        <v>L</v>
      </c>
      <c r="M721">
        <f>_xlfn.XLOOKUP($E721,products!$A:$A,products!D:D,,0)</f>
        <v>1</v>
      </c>
      <c r="N721">
        <f>_xlfn.XLOOKUP($E721,products!$A:$A,products!E:E,,0)</f>
        <v>15.85</v>
      </c>
      <c r="O721">
        <f>_xlfn.XLOOKUP($E721,products!$A:$A,products!G:G,,0)</f>
        <v>2.0605000000000002</v>
      </c>
      <c r="P721">
        <f t="shared" si="11"/>
        <v>79.25</v>
      </c>
    </row>
    <row r="722" spans="1:16" x14ac:dyDescent="0.35">
      <c r="A722" s="2" t="s">
        <v>4557</v>
      </c>
      <c r="B722" s="2">
        <v>1</v>
      </c>
      <c r="C722" s="5">
        <v>44215</v>
      </c>
      <c r="D722" s="2" t="s">
        <v>4558</v>
      </c>
      <c r="E722" t="s">
        <v>6144</v>
      </c>
      <c r="F722" s="2">
        <v>5</v>
      </c>
      <c r="G722" t="str">
        <f>IF(_xlfn.XLOOKUP($D722,customers!$A:$A,customers!B:B," ",0) = 0, "N/A", _xlfn.XLOOKUP($D722,customers!$A:$A,customers!B:B," ",0))</f>
        <v>Reynolds Crookshanks</v>
      </c>
      <c r="H722" t="str">
        <f>IF(_xlfn.XLOOKUP($D722,customers!$A:$A,customers!F:F," ",0) = 0, "N/A", _xlfn.XLOOKUP($D722,customers!$A:$A,customers!F:F," ",0))</f>
        <v>Lansing</v>
      </c>
      <c r="I722" t="str">
        <f>IF(_xlfn.XLOOKUP($D722,customers!$A:$A,customers!G:G," ",0) = 0, "N/A", _xlfn.XLOOKUP($D722,customers!$A:$A,customers!G:G," ",0))</f>
        <v>United States</v>
      </c>
      <c r="J722" t="str">
        <f>IF(_xlfn.XLOOKUP($D722,customers!$A:$A,customers!I:I," ",0) = 0, "N/A", _xlfn.XLOOKUP($D722,customers!$A:$A,customers!I:I," ",0))</f>
        <v>Yes</v>
      </c>
      <c r="K722" t="str">
        <f>_xlfn.XLOOKUP($E722,products!$A:$A,products!B:B,,0)</f>
        <v>Exc</v>
      </c>
      <c r="L722" t="str">
        <f>_xlfn.XLOOKUP($E722,products!$A:$A,products!C:C,,0)</f>
        <v>D</v>
      </c>
      <c r="M722">
        <f>_xlfn.XLOOKUP($E722,products!$A:$A,products!D:D,,0)</f>
        <v>0.5</v>
      </c>
      <c r="N722">
        <f>_xlfn.XLOOKUP($E722,products!$A:$A,products!E:E,,0)</f>
        <v>7.29</v>
      </c>
      <c r="O722">
        <f>_xlfn.XLOOKUP($E722,products!$A:$A,products!G:G,,0)</f>
        <v>0.80190000000000006</v>
      </c>
      <c r="P722">
        <f t="shared" si="11"/>
        <v>36.450000000000003</v>
      </c>
    </row>
    <row r="723" spans="1:16" x14ac:dyDescent="0.35">
      <c r="A723" s="2" t="s">
        <v>4563</v>
      </c>
      <c r="B723" s="2">
        <v>1</v>
      </c>
      <c r="C723" s="5">
        <v>44479</v>
      </c>
      <c r="D723" s="2" t="s">
        <v>4564</v>
      </c>
      <c r="E723" t="s">
        <v>6174</v>
      </c>
      <c r="F723" s="2">
        <v>3</v>
      </c>
      <c r="G723" t="str">
        <f>IF(_xlfn.XLOOKUP($D723,customers!$A:$A,customers!B:B," ",0) = 0, "N/A", _xlfn.XLOOKUP($D723,customers!$A:$A,customers!B:B," ",0))</f>
        <v>Niels Leake</v>
      </c>
      <c r="H723" t="str">
        <f>IF(_xlfn.XLOOKUP($D723,customers!$A:$A,customers!F:F," ",0) = 0, "N/A", _xlfn.XLOOKUP($D723,customers!$A:$A,customers!F:F," ",0))</f>
        <v>Clearwater</v>
      </c>
      <c r="I723" t="str">
        <f>IF(_xlfn.XLOOKUP($D723,customers!$A:$A,customers!G:G," ",0) = 0, "N/A", _xlfn.XLOOKUP($D723,customers!$A:$A,customers!G:G," ",0))</f>
        <v>United States</v>
      </c>
      <c r="J723" t="str">
        <f>IF(_xlfn.XLOOKUP($D723,customers!$A:$A,customers!I:I," ",0) = 0, "N/A", _xlfn.XLOOKUP($D723,customers!$A:$A,customers!I:I," ",0))</f>
        <v>Yes</v>
      </c>
      <c r="K723" t="str">
        <f>_xlfn.XLOOKUP($E723,products!$A:$A,products!B:B,,0)</f>
        <v>Rob</v>
      </c>
      <c r="L723" t="str">
        <f>_xlfn.XLOOKUP($E723,products!$A:$A,products!C:C,,0)</f>
        <v>M</v>
      </c>
      <c r="M723">
        <f>_xlfn.XLOOKUP($E723,products!$A:$A,products!D:D,,0)</f>
        <v>0.2</v>
      </c>
      <c r="N723">
        <f>_xlfn.XLOOKUP($E723,products!$A:$A,products!E:E,,0)</f>
        <v>2.9849999999999999</v>
      </c>
      <c r="O723">
        <f>_xlfn.XLOOKUP($E723,products!$A:$A,products!G:G,,0)</f>
        <v>0.17909999999999998</v>
      </c>
      <c r="P723">
        <f t="shared" si="11"/>
        <v>8.9550000000000001</v>
      </c>
    </row>
    <row r="724" spans="1:16" x14ac:dyDescent="0.35">
      <c r="A724" s="2" t="s">
        <v>4569</v>
      </c>
      <c r="B724" s="2">
        <v>1</v>
      </c>
      <c r="C724" s="5">
        <v>44620</v>
      </c>
      <c r="D724" s="2" t="s">
        <v>4570</v>
      </c>
      <c r="E724" t="s">
        <v>6183</v>
      </c>
      <c r="F724" s="2">
        <v>2</v>
      </c>
      <c r="G724" t="str">
        <f>IF(_xlfn.XLOOKUP($D724,customers!$A:$A,customers!B:B," ",0) = 0, "N/A", _xlfn.XLOOKUP($D724,customers!$A:$A,customers!B:B," ",0))</f>
        <v>Hetti Measures</v>
      </c>
      <c r="H724" t="str">
        <f>IF(_xlfn.XLOOKUP($D724,customers!$A:$A,customers!F:F," ",0) = 0, "N/A", _xlfn.XLOOKUP($D724,customers!$A:$A,customers!F:F," ",0))</f>
        <v>Whittier</v>
      </c>
      <c r="I724" t="str">
        <f>IF(_xlfn.XLOOKUP($D724,customers!$A:$A,customers!G:G," ",0) = 0, "N/A", _xlfn.XLOOKUP($D724,customers!$A:$A,customers!G:G," ",0))</f>
        <v>United States</v>
      </c>
      <c r="J724" t="str">
        <f>IF(_xlfn.XLOOKUP($D724,customers!$A:$A,customers!I:I," ",0) = 0, "N/A", _xlfn.XLOOKUP($D724,customers!$A:$A,customers!I:I," ",0))</f>
        <v>No</v>
      </c>
      <c r="K724" t="str">
        <f>_xlfn.XLOOKUP($E724,products!$A:$A,products!B:B,,0)</f>
        <v>Exc</v>
      </c>
      <c r="L724" t="str">
        <f>_xlfn.XLOOKUP($E724,products!$A:$A,products!C:C,,0)</f>
        <v>D</v>
      </c>
      <c r="M724">
        <f>_xlfn.XLOOKUP($E724,products!$A:$A,products!D:D,,0)</f>
        <v>1</v>
      </c>
      <c r="N724">
        <f>_xlfn.XLOOKUP($E724,products!$A:$A,products!E:E,,0)</f>
        <v>12.15</v>
      </c>
      <c r="O724">
        <f>_xlfn.XLOOKUP($E724,products!$A:$A,products!G:G,,0)</f>
        <v>1.3365</v>
      </c>
      <c r="P724">
        <f t="shared" si="11"/>
        <v>24.3</v>
      </c>
    </row>
    <row r="725" spans="1:16" x14ac:dyDescent="0.35">
      <c r="A725" s="2" t="s">
        <v>4574</v>
      </c>
      <c r="B725" s="2">
        <v>1</v>
      </c>
      <c r="C725" s="5">
        <v>44470</v>
      </c>
      <c r="D725" s="2" t="s">
        <v>4575</v>
      </c>
      <c r="E725" t="s">
        <v>6166</v>
      </c>
      <c r="F725" s="2">
        <v>2</v>
      </c>
      <c r="G725" t="str">
        <f>IF(_xlfn.XLOOKUP($D725,customers!$A:$A,customers!B:B," ",0) = 0, "N/A", _xlfn.XLOOKUP($D725,customers!$A:$A,customers!B:B," ",0))</f>
        <v>Gay Eilhersen</v>
      </c>
      <c r="H725" t="str">
        <f>IF(_xlfn.XLOOKUP($D725,customers!$A:$A,customers!F:F," ",0) = 0, "N/A", _xlfn.XLOOKUP($D725,customers!$A:$A,customers!F:F," ",0))</f>
        <v>Fresno</v>
      </c>
      <c r="I725" t="str">
        <f>IF(_xlfn.XLOOKUP($D725,customers!$A:$A,customers!G:G," ",0) = 0, "N/A", _xlfn.XLOOKUP($D725,customers!$A:$A,customers!G:G," ",0))</f>
        <v>United States</v>
      </c>
      <c r="J725" t="str">
        <f>IF(_xlfn.XLOOKUP($D725,customers!$A:$A,customers!I:I," ",0) = 0, "N/A", _xlfn.XLOOKUP($D725,customers!$A:$A,customers!I:I," ",0))</f>
        <v>No</v>
      </c>
      <c r="K725" t="str">
        <f>_xlfn.XLOOKUP($E725,products!$A:$A,products!B:B,,0)</f>
        <v>Exc</v>
      </c>
      <c r="L725" t="str">
        <f>_xlfn.XLOOKUP($E725,products!$A:$A,products!C:C,,0)</f>
        <v>M</v>
      </c>
      <c r="M725">
        <f>_xlfn.XLOOKUP($E725,products!$A:$A,products!D:D,,0)</f>
        <v>2.5</v>
      </c>
      <c r="N725">
        <f>_xlfn.XLOOKUP($E725,products!$A:$A,products!E:E,,0)</f>
        <v>31.624999999999996</v>
      </c>
      <c r="O725">
        <f>_xlfn.XLOOKUP($E725,products!$A:$A,products!G:G,,0)</f>
        <v>3.4787499999999998</v>
      </c>
      <c r="P725">
        <f t="shared" si="11"/>
        <v>63.249999999999993</v>
      </c>
    </row>
    <row r="726" spans="1:16" x14ac:dyDescent="0.35">
      <c r="A726" s="2" t="s">
        <v>4580</v>
      </c>
      <c r="B726" s="2">
        <v>1</v>
      </c>
      <c r="C726" s="5">
        <v>44076</v>
      </c>
      <c r="D726" s="2" t="s">
        <v>4581</v>
      </c>
      <c r="E726" t="s">
        <v>6152</v>
      </c>
      <c r="F726" s="2">
        <v>2</v>
      </c>
      <c r="G726" t="str">
        <f>IF(_xlfn.XLOOKUP($D726,customers!$A:$A,customers!B:B," ",0) = 0, "N/A", _xlfn.XLOOKUP($D726,customers!$A:$A,customers!B:B," ",0))</f>
        <v>Nico Hubert</v>
      </c>
      <c r="H726" t="str">
        <f>IF(_xlfn.XLOOKUP($D726,customers!$A:$A,customers!F:F," ",0) = 0, "N/A", _xlfn.XLOOKUP($D726,customers!$A:$A,customers!F:F," ",0))</f>
        <v>New York City</v>
      </c>
      <c r="I726" t="str">
        <f>IF(_xlfn.XLOOKUP($D726,customers!$A:$A,customers!G:G," ",0) = 0, "N/A", _xlfn.XLOOKUP($D726,customers!$A:$A,customers!G:G," ",0))</f>
        <v>United States</v>
      </c>
      <c r="J726" t="str">
        <f>IF(_xlfn.XLOOKUP($D726,customers!$A:$A,customers!I:I," ",0) = 0, "N/A", _xlfn.XLOOKUP($D726,customers!$A:$A,customers!I:I," ",0))</f>
        <v>Yes</v>
      </c>
      <c r="K726" t="str">
        <f>_xlfn.XLOOKUP($E726,products!$A:$A,products!B:B,,0)</f>
        <v>Ara</v>
      </c>
      <c r="L726" t="str">
        <f>_xlfn.XLOOKUP($E726,products!$A:$A,products!C:C,,0)</f>
        <v>M</v>
      </c>
      <c r="M726">
        <f>_xlfn.XLOOKUP($E726,products!$A:$A,products!D:D,,0)</f>
        <v>0.2</v>
      </c>
      <c r="N726">
        <f>_xlfn.XLOOKUP($E726,products!$A:$A,products!E:E,,0)</f>
        <v>3.375</v>
      </c>
      <c r="O726">
        <f>_xlfn.XLOOKUP($E726,products!$A:$A,products!G:G,,0)</f>
        <v>0.30374999999999996</v>
      </c>
      <c r="P726">
        <f t="shared" si="11"/>
        <v>6.75</v>
      </c>
    </row>
    <row r="727" spans="1:16" x14ac:dyDescent="0.35">
      <c r="A727" s="2" t="s">
        <v>4585</v>
      </c>
      <c r="B727" s="2">
        <v>1</v>
      </c>
      <c r="C727" s="5">
        <v>44043</v>
      </c>
      <c r="D727" s="2" t="s">
        <v>4586</v>
      </c>
      <c r="E727" t="s">
        <v>6167</v>
      </c>
      <c r="F727" s="2">
        <v>6</v>
      </c>
      <c r="G727" t="str">
        <f>IF(_xlfn.XLOOKUP($D727,customers!$A:$A,customers!B:B," ",0) = 0, "N/A", _xlfn.XLOOKUP($D727,customers!$A:$A,customers!B:B," ",0))</f>
        <v>Cristina Aleixo</v>
      </c>
      <c r="H727" t="str">
        <f>IF(_xlfn.XLOOKUP($D727,customers!$A:$A,customers!F:F," ",0) = 0, "N/A", _xlfn.XLOOKUP($D727,customers!$A:$A,customers!F:F," ",0))</f>
        <v>Colorado Springs</v>
      </c>
      <c r="I727" t="str">
        <f>IF(_xlfn.XLOOKUP($D727,customers!$A:$A,customers!G:G," ",0) = 0, "N/A", _xlfn.XLOOKUP($D727,customers!$A:$A,customers!G:G," ",0))</f>
        <v>United States</v>
      </c>
      <c r="J727" t="str">
        <f>IF(_xlfn.XLOOKUP($D727,customers!$A:$A,customers!I:I," ",0) = 0, "N/A", _xlfn.XLOOKUP($D727,customers!$A:$A,customers!I:I," ",0))</f>
        <v>No</v>
      </c>
      <c r="K727" t="str">
        <f>_xlfn.XLOOKUP($E727,products!$A:$A,products!B:B,,0)</f>
        <v>Ara</v>
      </c>
      <c r="L727" t="str">
        <f>_xlfn.XLOOKUP($E727,products!$A:$A,products!C:C,,0)</f>
        <v>L</v>
      </c>
      <c r="M727">
        <f>_xlfn.XLOOKUP($E727,products!$A:$A,products!D:D,,0)</f>
        <v>0.2</v>
      </c>
      <c r="N727">
        <f>_xlfn.XLOOKUP($E727,products!$A:$A,products!E:E,,0)</f>
        <v>3.8849999999999998</v>
      </c>
      <c r="O727">
        <f>_xlfn.XLOOKUP($E727,products!$A:$A,products!G:G,,0)</f>
        <v>0.34964999999999996</v>
      </c>
      <c r="P727">
        <f t="shared" si="11"/>
        <v>23.31</v>
      </c>
    </row>
    <row r="728" spans="1:16" x14ac:dyDescent="0.35">
      <c r="A728" s="2" t="s">
        <v>4591</v>
      </c>
      <c r="B728" s="2">
        <v>1</v>
      </c>
      <c r="C728" s="5">
        <v>44571</v>
      </c>
      <c r="D728" s="2" t="s">
        <v>4592</v>
      </c>
      <c r="E728" t="s">
        <v>6164</v>
      </c>
      <c r="F728" s="2">
        <v>4</v>
      </c>
      <c r="G728" t="str">
        <f>IF(_xlfn.XLOOKUP($D728,customers!$A:$A,customers!B:B," ",0) = 0, "N/A", _xlfn.XLOOKUP($D728,customers!$A:$A,customers!B:B," ",0))</f>
        <v>Derrek Allpress</v>
      </c>
      <c r="H728" t="str">
        <f>IF(_xlfn.XLOOKUP($D728,customers!$A:$A,customers!F:F," ",0) = 0, "N/A", _xlfn.XLOOKUP($D728,customers!$A:$A,customers!F:F," ",0))</f>
        <v>Long Beach</v>
      </c>
      <c r="I728" t="str">
        <f>IF(_xlfn.XLOOKUP($D728,customers!$A:$A,customers!G:G," ",0) = 0, "N/A", _xlfn.XLOOKUP($D728,customers!$A:$A,customers!G:G," ",0))</f>
        <v>United States</v>
      </c>
      <c r="J728" t="str">
        <f>IF(_xlfn.XLOOKUP($D728,customers!$A:$A,customers!I:I," ",0) = 0, "N/A", _xlfn.XLOOKUP($D728,customers!$A:$A,customers!I:I," ",0))</f>
        <v>No</v>
      </c>
      <c r="K728" t="str">
        <f>_xlfn.XLOOKUP($E728,products!$A:$A,products!B:B,,0)</f>
        <v>Lib</v>
      </c>
      <c r="L728" t="str">
        <f>_xlfn.XLOOKUP($E728,products!$A:$A,products!C:C,,0)</f>
        <v>L</v>
      </c>
      <c r="M728">
        <f>_xlfn.XLOOKUP($E728,products!$A:$A,products!D:D,,0)</f>
        <v>2.5</v>
      </c>
      <c r="N728">
        <f>_xlfn.XLOOKUP($E728,products!$A:$A,products!E:E,,0)</f>
        <v>36.454999999999998</v>
      </c>
      <c r="O728">
        <f>_xlfn.XLOOKUP($E728,products!$A:$A,products!G:G,,0)</f>
        <v>4.7391499999999995</v>
      </c>
      <c r="P728">
        <f t="shared" si="11"/>
        <v>145.82</v>
      </c>
    </row>
    <row r="729" spans="1:16" x14ac:dyDescent="0.35">
      <c r="A729" s="2" t="s">
        <v>4596</v>
      </c>
      <c r="B729" s="2">
        <v>1</v>
      </c>
      <c r="C729" s="5">
        <v>44264</v>
      </c>
      <c r="D729" s="2" t="s">
        <v>4597</v>
      </c>
      <c r="E729" t="s">
        <v>6146</v>
      </c>
      <c r="F729" s="2">
        <v>5</v>
      </c>
      <c r="G729" t="str">
        <f>IF(_xlfn.XLOOKUP($D729,customers!$A:$A,customers!B:B," ",0) = 0, "N/A", _xlfn.XLOOKUP($D729,customers!$A:$A,customers!B:B," ",0))</f>
        <v>Rikki Tomkowicz</v>
      </c>
      <c r="H729" t="str">
        <f>IF(_xlfn.XLOOKUP($D729,customers!$A:$A,customers!F:F," ",0) = 0, "N/A", _xlfn.XLOOKUP($D729,customers!$A:$A,customers!F:F," ",0))</f>
        <v>Lusk</v>
      </c>
      <c r="I729" t="str">
        <f>IF(_xlfn.XLOOKUP($D729,customers!$A:$A,customers!G:G," ",0) = 0, "N/A", _xlfn.XLOOKUP($D729,customers!$A:$A,customers!G:G," ",0))</f>
        <v>Ireland</v>
      </c>
      <c r="J729" t="str">
        <f>IF(_xlfn.XLOOKUP($D729,customers!$A:$A,customers!I:I," ",0) = 0, "N/A", _xlfn.XLOOKUP($D729,customers!$A:$A,customers!I:I," ",0))</f>
        <v>Yes</v>
      </c>
      <c r="K729" t="str">
        <f>_xlfn.XLOOKUP($E729,products!$A:$A,products!B:B,,0)</f>
        <v>Rob</v>
      </c>
      <c r="L729" t="str">
        <f>_xlfn.XLOOKUP($E729,products!$A:$A,products!C:C,,0)</f>
        <v>M</v>
      </c>
      <c r="M729">
        <f>_xlfn.XLOOKUP($E729,products!$A:$A,products!D:D,,0)</f>
        <v>0.5</v>
      </c>
      <c r="N729">
        <f>_xlfn.XLOOKUP($E729,products!$A:$A,products!E:E,,0)</f>
        <v>5.97</v>
      </c>
      <c r="O729">
        <f>_xlfn.XLOOKUP($E729,products!$A:$A,products!G:G,,0)</f>
        <v>0.35819999999999996</v>
      </c>
      <c r="P729">
        <f t="shared" si="11"/>
        <v>29.849999999999998</v>
      </c>
    </row>
    <row r="730" spans="1:16" x14ac:dyDescent="0.35">
      <c r="A730" s="2" t="s">
        <v>4602</v>
      </c>
      <c r="B730" s="2">
        <v>1</v>
      </c>
      <c r="C730" s="5">
        <v>44155</v>
      </c>
      <c r="D730" s="2" t="s">
        <v>4603</v>
      </c>
      <c r="E730" t="s">
        <v>6144</v>
      </c>
      <c r="F730" s="2">
        <v>3</v>
      </c>
      <c r="G730" t="str">
        <f>IF(_xlfn.XLOOKUP($D730,customers!$A:$A,customers!B:B," ",0) = 0, "N/A", _xlfn.XLOOKUP($D730,customers!$A:$A,customers!B:B," ",0))</f>
        <v>Rochette Huscroft</v>
      </c>
      <c r="H730" t="str">
        <f>IF(_xlfn.XLOOKUP($D730,customers!$A:$A,customers!F:F," ",0) = 0, "N/A", _xlfn.XLOOKUP($D730,customers!$A:$A,customers!F:F," ",0))</f>
        <v>Reno</v>
      </c>
      <c r="I730" t="str">
        <f>IF(_xlfn.XLOOKUP($D730,customers!$A:$A,customers!G:G," ",0) = 0, "N/A", _xlfn.XLOOKUP($D730,customers!$A:$A,customers!G:G," ",0))</f>
        <v>United States</v>
      </c>
      <c r="J730" t="str">
        <f>IF(_xlfn.XLOOKUP($D730,customers!$A:$A,customers!I:I," ",0) = 0, "N/A", _xlfn.XLOOKUP($D730,customers!$A:$A,customers!I:I," ",0))</f>
        <v>Yes</v>
      </c>
      <c r="K730" t="str">
        <f>_xlfn.XLOOKUP($E730,products!$A:$A,products!B:B,,0)</f>
        <v>Exc</v>
      </c>
      <c r="L730" t="str">
        <f>_xlfn.XLOOKUP($E730,products!$A:$A,products!C:C,,0)</f>
        <v>D</v>
      </c>
      <c r="M730">
        <f>_xlfn.XLOOKUP($E730,products!$A:$A,products!D:D,,0)</f>
        <v>0.5</v>
      </c>
      <c r="N730">
        <f>_xlfn.XLOOKUP($E730,products!$A:$A,products!E:E,,0)</f>
        <v>7.29</v>
      </c>
      <c r="O730">
        <f>_xlfn.XLOOKUP($E730,products!$A:$A,products!G:G,,0)</f>
        <v>0.80190000000000006</v>
      </c>
      <c r="P730">
        <f t="shared" si="11"/>
        <v>21.87</v>
      </c>
    </row>
    <row r="731" spans="1:16" x14ac:dyDescent="0.35">
      <c r="A731" s="2" t="s">
        <v>4608</v>
      </c>
      <c r="B731" s="2">
        <v>1</v>
      </c>
      <c r="C731" s="5">
        <v>44634</v>
      </c>
      <c r="D731" s="2" t="s">
        <v>4609</v>
      </c>
      <c r="E731" t="s">
        <v>6159</v>
      </c>
      <c r="F731" s="2">
        <v>1</v>
      </c>
      <c r="G731" t="str">
        <f>IF(_xlfn.XLOOKUP($D731,customers!$A:$A,customers!B:B," ",0) = 0, "N/A", _xlfn.XLOOKUP($D731,customers!$A:$A,customers!B:B," ",0))</f>
        <v>Selle Scurrer</v>
      </c>
      <c r="H731" t="str">
        <f>IF(_xlfn.XLOOKUP($D731,customers!$A:$A,customers!F:F," ",0) = 0, "N/A", _xlfn.XLOOKUP($D731,customers!$A:$A,customers!F:F," ",0))</f>
        <v>Upton</v>
      </c>
      <c r="I731" t="str">
        <f>IF(_xlfn.XLOOKUP($D731,customers!$A:$A,customers!G:G," ",0) = 0, "N/A", _xlfn.XLOOKUP($D731,customers!$A:$A,customers!G:G," ",0))</f>
        <v>United Kingdom</v>
      </c>
      <c r="J731" t="str">
        <f>IF(_xlfn.XLOOKUP($D731,customers!$A:$A,customers!I:I," ",0) = 0, "N/A", _xlfn.XLOOKUP($D731,customers!$A:$A,customers!I:I," ",0))</f>
        <v>No</v>
      </c>
      <c r="K731" t="str">
        <f>_xlfn.XLOOKUP($E731,products!$A:$A,products!B:B,,0)</f>
        <v>Lib</v>
      </c>
      <c r="L731" t="str">
        <f>_xlfn.XLOOKUP($E731,products!$A:$A,products!C:C,,0)</f>
        <v>M</v>
      </c>
      <c r="M731">
        <f>_xlfn.XLOOKUP($E731,products!$A:$A,products!D:D,,0)</f>
        <v>0.2</v>
      </c>
      <c r="N731">
        <f>_xlfn.XLOOKUP($E731,products!$A:$A,products!E:E,,0)</f>
        <v>4.3650000000000002</v>
      </c>
      <c r="O731">
        <f>_xlfn.XLOOKUP($E731,products!$A:$A,products!G:G,,0)</f>
        <v>0.56745000000000001</v>
      </c>
      <c r="P731">
        <f t="shared" si="11"/>
        <v>4.3650000000000002</v>
      </c>
    </row>
    <row r="732" spans="1:16" x14ac:dyDescent="0.35">
      <c r="A732" s="2" t="s">
        <v>4614</v>
      </c>
      <c r="B732" s="2">
        <v>1</v>
      </c>
      <c r="C732" s="5">
        <v>43475</v>
      </c>
      <c r="D732" s="2" t="s">
        <v>4615</v>
      </c>
      <c r="E732" t="s">
        <v>6164</v>
      </c>
      <c r="F732" s="2">
        <v>1</v>
      </c>
      <c r="G732" t="str">
        <f>IF(_xlfn.XLOOKUP($D732,customers!$A:$A,customers!B:B," ",0) = 0, "N/A", _xlfn.XLOOKUP($D732,customers!$A:$A,customers!B:B," ",0))</f>
        <v>Andie Rudram</v>
      </c>
      <c r="H732" t="str">
        <f>IF(_xlfn.XLOOKUP($D732,customers!$A:$A,customers!F:F," ",0) = 0, "N/A", _xlfn.XLOOKUP($D732,customers!$A:$A,customers!F:F," ",0))</f>
        <v>Las Vegas</v>
      </c>
      <c r="I732" t="str">
        <f>IF(_xlfn.XLOOKUP($D732,customers!$A:$A,customers!G:G," ",0) = 0, "N/A", _xlfn.XLOOKUP($D732,customers!$A:$A,customers!G:G," ",0))</f>
        <v>United States</v>
      </c>
      <c r="J732" t="str">
        <f>IF(_xlfn.XLOOKUP($D732,customers!$A:$A,customers!I:I," ",0) = 0, "N/A", _xlfn.XLOOKUP($D732,customers!$A:$A,customers!I:I," ",0))</f>
        <v>No</v>
      </c>
      <c r="K732" t="str">
        <f>_xlfn.XLOOKUP($E732,products!$A:$A,products!B:B,,0)</f>
        <v>Lib</v>
      </c>
      <c r="L732" t="str">
        <f>_xlfn.XLOOKUP($E732,products!$A:$A,products!C:C,,0)</f>
        <v>L</v>
      </c>
      <c r="M732">
        <f>_xlfn.XLOOKUP($E732,products!$A:$A,products!D:D,,0)</f>
        <v>2.5</v>
      </c>
      <c r="N732">
        <f>_xlfn.XLOOKUP($E732,products!$A:$A,products!E:E,,0)</f>
        <v>36.454999999999998</v>
      </c>
      <c r="O732">
        <f>_xlfn.XLOOKUP($E732,products!$A:$A,products!G:G,,0)</f>
        <v>4.7391499999999995</v>
      </c>
      <c r="P732">
        <f t="shared" si="11"/>
        <v>36.454999999999998</v>
      </c>
    </row>
    <row r="733" spans="1:16" x14ac:dyDescent="0.35">
      <c r="A733" s="2" t="s">
        <v>4620</v>
      </c>
      <c r="B733" s="2">
        <v>1</v>
      </c>
      <c r="C733" s="5">
        <v>44222</v>
      </c>
      <c r="D733" s="2" t="s">
        <v>4621</v>
      </c>
      <c r="E733" t="s">
        <v>6150</v>
      </c>
      <c r="F733" s="2">
        <v>4</v>
      </c>
      <c r="G733" t="str">
        <f>IF(_xlfn.XLOOKUP($D733,customers!$A:$A,customers!B:B," ",0) = 0, "N/A", _xlfn.XLOOKUP($D733,customers!$A:$A,customers!B:B," ",0))</f>
        <v>Leta Clarricoates</v>
      </c>
      <c r="H733" t="str">
        <f>IF(_xlfn.XLOOKUP($D733,customers!$A:$A,customers!F:F," ",0) = 0, "N/A", _xlfn.XLOOKUP($D733,customers!$A:$A,customers!F:F," ",0))</f>
        <v>Wilmington</v>
      </c>
      <c r="I733" t="str">
        <f>IF(_xlfn.XLOOKUP($D733,customers!$A:$A,customers!G:G," ",0) = 0, "N/A", _xlfn.XLOOKUP($D733,customers!$A:$A,customers!G:G," ",0))</f>
        <v>United States</v>
      </c>
      <c r="J733" t="str">
        <f>IF(_xlfn.XLOOKUP($D733,customers!$A:$A,customers!I:I," ",0) = 0, "N/A", _xlfn.XLOOKUP($D733,customers!$A:$A,customers!I:I," ",0))</f>
        <v>Yes</v>
      </c>
      <c r="K733" t="str">
        <f>_xlfn.XLOOKUP($E733,products!$A:$A,products!B:B,,0)</f>
        <v>Lib</v>
      </c>
      <c r="L733" t="str">
        <f>_xlfn.XLOOKUP($E733,products!$A:$A,products!C:C,,0)</f>
        <v>D</v>
      </c>
      <c r="M733">
        <f>_xlfn.XLOOKUP($E733,products!$A:$A,products!D:D,,0)</f>
        <v>0.2</v>
      </c>
      <c r="N733">
        <f>_xlfn.XLOOKUP($E733,products!$A:$A,products!E:E,,0)</f>
        <v>3.8849999999999998</v>
      </c>
      <c r="O733">
        <f>_xlfn.XLOOKUP($E733,products!$A:$A,products!G:G,,0)</f>
        <v>0.50505</v>
      </c>
      <c r="P733">
        <f t="shared" si="11"/>
        <v>15.54</v>
      </c>
    </row>
    <row r="734" spans="1:16" x14ac:dyDescent="0.35">
      <c r="A734" s="2" t="s">
        <v>4625</v>
      </c>
      <c r="B734" s="2">
        <v>1</v>
      </c>
      <c r="C734" s="5">
        <v>44312</v>
      </c>
      <c r="D734" s="2" t="s">
        <v>4626</v>
      </c>
      <c r="E734" t="s">
        <v>6184</v>
      </c>
      <c r="F734" s="2">
        <v>2</v>
      </c>
      <c r="G734" t="str">
        <f>IF(_xlfn.XLOOKUP($D734,customers!$A:$A,customers!B:B," ",0) = 0, "N/A", _xlfn.XLOOKUP($D734,customers!$A:$A,customers!B:B," ",0))</f>
        <v>Jacquelyn Maha</v>
      </c>
      <c r="H734" t="str">
        <f>IF(_xlfn.XLOOKUP($D734,customers!$A:$A,customers!F:F," ",0) = 0, "N/A", _xlfn.XLOOKUP($D734,customers!$A:$A,customers!F:F," ",0))</f>
        <v>Reno</v>
      </c>
      <c r="I734" t="str">
        <f>IF(_xlfn.XLOOKUP($D734,customers!$A:$A,customers!G:G," ",0) = 0, "N/A", _xlfn.XLOOKUP($D734,customers!$A:$A,customers!G:G," ",0))</f>
        <v>United States</v>
      </c>
      <c r="J734" t="str">
        <f>IF(_xlfn.XLOOKUP($D734,customers!$A:$A,customers!I:I," ",0) = 0, "N/A", _xlfn.XLOOKUP($D734,customers!$A:$A,customers!I:I," ",0))</f>
        <v>No</v>
      </c>
      <c r="K734" t="str">
        <f>_xlfn.XLOOKUP($E734,products!$A:$A,products!B:B,,0)</f>
        <v>Exc</v>
      </c>
      <c r="L734" t="str">
        <f>_xlfn.XLOOKUP($E734,products!$A:$A,products!C:C,,0)</f>
        <v>L</v>
      </c>
      <c r="M734">
        <f>_xlfn.XLOOKUP($E734,products!$A:$A,products!D:D,,0)</f>
        <v>0.2</v>
      </c>
      <c r="N734">
        <f>_xlfn.XLOOKUP($E734,products!$A:$A,products!E:E,,0)</f>
        <v>4.4550000000000001</v>
      </c>
      <c r="O734">
        <f>_xlfn.XLOOKUP($E734,products!$A:$A,products!G:G,,0)</f>
        <v>0.49004999999999999</v>
      </c>
      <c r="P734">
        <f t="shared" si="11"/>
        <v>8.91</v>
      </c>
    </row>
    <row r="735" spans="1:16" x14ac:dyDescent="0.35">
      <c r="A735" s="2" t="s">
        <v>4631</v>
      </c>
      <c r="B735" s="2">
        <v>1</v>
      </c>
      <c r="C735" s="5">
        <v>44565</v>
      </c>
      <c r="D735" s="2" t="s">
        <v>4632</v>
      </c>
      <c r="E735" t="s">
        <v>6181</v>
      </c>
      <c r="F735" s="2">
        <v>3</v>
      </c>
      <c r="G735" t="str">
        <f>IF(_xlfn.XLOOKUP($D735,customers!$A:$A,customers!B:B," ",0) = 0, "N/A", _xlfn.XLOOKUP($D735,customers!$A:$A,customers!B:B," ",0))</f>
        <v>Glory Clemon</v>
      </c>
      <c r="H735" t="str">
        <f>IF(_xlfn.XLOOKUP($D735,customers!$A:$A,customers!F:F," ",0) = 0, "N/A", _xlfn.XLOOKUP($D735,customers!$A:$A,customers!F:F," ",0))</f>
        <v>Tuscaloosa</v>
      </c>
      <c r="I735" t="str">
        <f>IF(_xlfn.XLOOKUP($D735,customers!$A:$A,customers!G:G," ",0) = 0, "N/A", _xlfn.XLOOKUP($D735,customers!$A:$A,customers!G:G," ",0))</f>
        <v>United States</v>
      </c>
      <c r="J735" t="str">
        <f>IF(_xlfn.XLOOKUP($D735,customers!$A:$A,customers!I:I," ",0) = 0, "N/A", _xlfn.XLOOKUP($D735,customers!$A:$A,customers!I:I," ",0))</f>
        <v>Yes</v>
      </c>
      <c r="K735" t="str">
        <f>_xlfn.XLOOKUP($E735,products!$A:$A,products!B:B,,0)</f>
        <v>Lib</v>
      </c>
      <c r="L735" t="str">
        <f>_xlfn.XLOOKUP($E735,products!$A:$A,products!C:C,,0)</f>
        <v>M</v>
      </c>
      <c r="M735">
        <f>_xlfn.XLOOKUP($E735,products!$A:$A,products!D:D,,0)</f>
        <v>2.5</v>
      </c>
      <c r="N735">
        <f>_xlfn.XLOOKUP($E735,products!$A:$A,products!E:E,,0)</f>
        <v>33.464999999999996</v>
      </c>
      <c r="O735">
        <f>_xlfn.XLOOKUP($E735,products!$A:$A,products!G:G,,0)</f>
        <v>4.3504499999999995</v>
      </c>
      <c r="P735">
        <f t="shared" si="11"/>
        <v>100.39499999999998</v>
      </c>
    </row>
    <row r="736" spans="1:16" x14ac:dyDescent="0.35">
      <c r="A736" s="2" t="s">
        <v>4637</v>
      </c>
      <c r="B736" s="2">
        <v>1</v>
      </c>
      <c r="C736" s="5">
        <v>43697</v>
      </c>
      <c r="D736" s="2" t="s">
        <v>4638</v>
      </c>
      <c r="E736" t="s">
        <v>6163</v>
      </c>
      <c r="F736" s="2">
        <v>5</v>
      </c>
      <c r="G736" t="str">
        <f>IF(_xlfn.XLOOKUP($D736,customers!$A:$A,customers!B:B," ",0) = 0, "N/A", _xlfn.XLOOKUP($D736,customers!$A:$A,customers!B:B," ",0))</f>
        <v>Alica Kift</v>
      </c>
      <c r="H736" t="str">
        <f>IF(_xlfn.XLOOKUP($D736,customers!$A:$A,customers!F:F," ",0) = 0, "N/A", _xlfn.XLOOKUP($D736,customers!$A:$A,customers!F:F," ",0))</f>
        <v>Garden Grove</v>
      </c>
      <c r="I736" t="str">
        <f>IF(_xlfn.XLOOKUP($D736,customers!$A:$A,customers!G:G," ",0) = 0, "N/A", _xlfn.XLOOKUP($D736,customers!$A:$A,customers!G:G," ",0))</f>
        <v>United States</v>
      </c>
      <c r="J736" t="str">
        <f>IF(_xlfn.XLOOKUP($D736,customers!$A:$A,customers!I:I," ",0) = 0, "N/A", _xlfn.XLOOKUP($D736,customers!$A:$A,customers!I:I," ",0))</f>
        <v>No</v>
      </c>
      <c r="K736" t="str">
        <f>_xlfn.XLOOKUP($E736,products!$A:$A,products!B:B,,0)</f>
        <v>Rob</v>
      </c>
      <c r="L736" t="str">
        <f>_xlfn.XLOOKUP($E736,products!$A:$A,products!C:C,,0)</f>
        <v>D</v>
      </c>
      <c r="M736">
        <f>_xlfn.XLOOKUP($E736,products!$A:$A,products!D:D,,0)</f>
        <v>0.2</v>
      </c>
      <c r="N736">
        <f>_xlfn.XLOOKUP($E736,products!$A:$A,products!E:E,,0)</f>
        <v>2.6849999999999996</v>
      </c>
      <c r="O736">
        <f>_xlfn.XLOOKUP($E736,products!$A:$A,products!G:G,,0)</f>
        <v>0.16109999999999997</v>
      </c>
      <c r="P736">
        <f t="shared" si="11"/>
        <v>13.424999999999997</v>
      </c>
    </row>
    <row r="737" spans="1:16" x14ac:dyDescent="0.35">
      <c r="A737" s="2" t="s">
        <v>4642</v>
      </c>
      <c r="B737" s="2">
        <v>1</v>
      </c>
      <c r="C737" s="5">
        <v>44757</v>
      </c>
      <c r="D737" s="2" t="s">
        <v>4643</v>
      </c>
      <c r="E737" t="s">
        <v>6153</v>
      </c>
      <c r="F737" s="2">
        <v>6</v>
      </c>
      <c r="G737" t="str">
        <f>IF(_xlfn.XLOOKUP($D737,customers!$A:$A,customers!B:B," ",0) = 0, "N/A", _xlfn.XLOOKUP($D737,customers!$A:$A,customers!B:B," ",0))</f>
        <v>Babb Pollins</v>
      </c>
      <c r="H737" t="str">
        <f>IF(_xlfn.XLOOKUP($D737,customers!$A:$A,customers!F:F," ",0) = 0, "N/A", _xlfn.XLOOKUP($D737,customers!$A:$A,customers!F:F," ",0))</f>
        <v>Shawnee Mission</v>
      </c>
      <c r="I737" t="str">
        <f>IF(_xlfn.XLOOKUP($D737,customers!$A:$A,customers!G:G," ",0) = 0, "N/A", _xlfn.XLOOKUP($D737,customers!$A:$A,customers!G:G," ",0))</f>
        <v>United States</v>
      </c>
      <c r="J737" t="str">
        <f>IF(_xlfn.XLOOKUP($D737,customers!$A:$A,customers!I:I," ",0) = 0, "N/A", _xlfn.XLOOKUP($D737,customers!$A:$A,customers!I:I," ",0))</f>
        <v>No</v>
      </c>
      <c r="K737" t="str">
        <f>_xlfn.XLOOKUP($E737,products!$A:$A,products!B:B,,0)</f>
        <v>Exc</v>
      </c>
      <c r="L737" t="str">
        <f>_xlfn.XLOOKUP($E737,products!$A:$A,products!C:C,,0)</f>
        <v>D</v>
      </c>
      <c r="M737">
        <f>_xlfn.XLOOKUP($E737,products!$A:$A,products!D:D,,0)</f>
        <v>0.2</v>
      </c>
      <c r="N737">
        <f>_xlfn.XLOOKUP($E737,products!$A:$A,products!E:E,,0)</f>
        <v>3.645</v>
      </c>
      <c r="O737">
        <f>_xlfn.XLOOKUP($E737,products!$A:$A,products!G:G,,0)</f>
        <v>0.40095000000000003</v>
      </c>
      <c r="P737">
        <f t="shared" si="11"/>
        <v>21.87</v>
      </c>
    </row>
    <row r="738" spans="1:16" x14ac:dyDescent="0.35">
      <c r="A738" s="2" t="s">
        <v>4647</v>
      </c>
      <c r="B738" s="2">
        <v>1</v>
      </c>
      <c r="C738" s="5">
        <v>43508</v>
      </c>
      <c r="D738" s="2" t="s">
        <v>4648</v>
      </c>
      <c r="E738" t="s">
        <v>6143</v>
      </c>
      <c r="F738" s="2">
        <v>2</v>
      </c>
      <c r="G738" t="str">
        <f>IF(_xlfn.XLOOKUP($D738,customers!$A:$A,customers!B:B," ",0) = 0, "N/A", _xlfn.XLOOKUP($D738,customers!$A:$A,customers!B:B," ",0))</f>
        <v>Jarret Toye</v>
      </c>
      <c r="H738" t="str">
        <f>IF(_xlfn.XLOOKUP($D738,customers!$A:$A,customers!F:F," ",0) = 0, "N/A", _xlfn.XLOOKUP($D738,customers!$A:$A,customers!F:F," ",0))</f>
        <v>Ballivor</v>
      </c>
      <c r="I738" t="str">
        <f>IF(_xlfn.XLOOKUP($D738,customers!$A:$A,customers!G:G," ",0) = 0, "N/A", _xlfn.XLOOKUP($D738,customers!$A:$A,customers!G:G," ",0))</f>
        <v>Ireland</v>
      </c>
      <c r="J738" t="str">
        <f>IF(_xlfn.XLOOKUP($D738,customers!$A:$A,customers!I:I," ",0) = 0, "N/A", _xlfn.XLOOKUP($D738,customers!$A:$A,customers!I:I," ",0))</f>
        <v>Yes</v>
      </c>
      <c r="K738" t="str">
        <f>_xlfn.XLOOKUP($E738,products!$A:$A,products!B:B,,0)</f>
        <v>Lib</v>
      </c>
      <c r="L738" t="str">
        <f>_xlfn.XLOOKUP($E738,products!$A:$A,products!C:C,,0)</f>
        <v>D</v>
      </c>
      <c r="M738">
        <f>_xlfn.XLOOKUP($E738,products!$A:$A,products!D:D,,0)</f>
        <v>1</v>
      </c>
      <c r="N738">
        <f>_xlfn.XLOOKUP($E738,products!$A:$A,products!E:E,,0)</f>
        <v>12.95</v>
      </c>
      <c r="O738">
        <f>_xlfn.XLOOKUP($E738,products!$A:$A,products!G:G,,0)</f>
        <v>1.6835</v>
      </c>
      <c r="P738">
        <f t="shared" si="11"/>
        <v>25.9</v>
      </c>
    </row>
    <row r="739" spans="1:16" x14ac:dyDescent="0.35">
      <c r="A739" s="2" t="s">
        <v>4653</v>
      </c>
      <c r="B739" s="2">
        <v>1</v>
      </c>
      <c r="C739" s="5">
        <v>44447</v>
      </c>
      <c r="D739" s="2" t="s">
        <v>4654</v>
      </c>
      <c r="E739" t="s">
        <v>6155</v>
      </c>
      <c r="F739" s="2">
        <v>5</v>
      </c>
      <c r="G739" t="str">
        <f>IF(_xlfn.XLOOKUP($D739,customers!$A:$A,customers!B:B," ",0) = 0, "N/A", _xlfn.XLOOKUP($D739,customers!$A:$A,customers!B:B," ",0))</f>
        <v>Carlie Linskill</v>
      </c>
      <c r="H739" t="str">
        <f>IF(_xlfn.XLOOKUP($D739,customers!$A:$A,customers!F:F," ",0) = 0, "N/A", _xlfn.XLOOKUP($D739,customers!$A:$A,customers!F:F," ",0))</f>
        <v>Cincinnati</v>
      </c>
      <c r="I739" t="str">
        <f>IF(_xlfn.XLOOKUP($D739,customers!$A:$A,customers!G:G," ",0) = 0, "N/A", _xlfn.XLOOKUP($D739,customers!$A:$A,customers!G:G," ",0))</f>
        <v>United States</v>
      </c>
      <c r="J739" t="str">
        <f>IF(_xlfn.XLOOKUP($D739,customers!$A:$A,customers!I:I," ",0) = 0, "N/A", _xlfn.XLOOKUP($D739,customers!$A:$A,customers!I:I," ",0))</f>
        <v>No</v>
      </c>
      <c r="K739" t="str">
        <f>_xlfn.XLOOKUP($E739,products!$A:$A,products!B:B,,0)</f>
        <v>Ara</v>
      </c>
      <c r="L739" t="str">
        <f>_xlfn.XLOOKUP($E739,products!$A:$A,products!C:C,,0)</f>
        <v>M</v>
      </c>
      <c r="M739">
        <f>_xlfn.XLOOKUP($E739,products!$A:$A,products!D:D,,0)</f>
        <v>1</v>
      </c>
      <c r="N739">
        <f>_xlfn.XLOOKUP($E739,products!$A:$A,products!E:E,,0)</f>
        <v>11.25</v>
      </c>
      <c r="O739">
        <f>_xlfn.XLOOKUP($E739,products!$A:$A,products!G:G,,0)</f>
        <v>1.0125</v>
      </c>
      <c r="P739">
        <f t="shared" si="11"/>
        <v>56.25</v>
      </c>
    </row>
    <row r="740" spans="1:16" x14ac:dyDescent="0.35">
      <c r="A740" s="2" t="s">
        <v>4659</v>
      </c>
      <c r="B740" s="2">
        <v>1</v>
      </c>
      <c r="C740" s="5">
        <v>43812</v>
      </c>
      <c r="D740" s="2" t="s">
        <v>4660</v>
      </c>
      <c r="E740" t="s">
        <v>6178</v>
      </c>
      <c r="F740" s="2">
        <v>3</v>
      </c>
      <c r="G740" t="str">
        <f>IF(_xlfn.XLOOKUP($D740,customers!$A:$A,customers!B:B," ",0) = 0, "N/A", _xlfn.XLOOKUP($D740,customers!$A:$A,customers!B:B," ",0))</f>
        <v>Natal Vigrass</v>
      </c>
      <c r="H740" t="str">
        <f>IF(_xlfn.XLOOKUP($D740,customers!$A:$A,customers!F:F," ",0) = 0, "N/A", _xlfn.XLOOKUP($D740,customers!$A:$A,customers!F:F," ",0))</f>
        <v>Whitwell</v>
      </c>
      <c r="I740" t="str">
        <f>IF(_xlfn.XLOOKUP($D740,customers!$A:$A,customers!G:G," ",0) = 0, "N/A", _xlfn.XLOOKUP($D740,customers!$A:$A,customers!G:G," ",0))</f>
        <v>United Kingdom</v>
      </c>
      <c r="J740" t="str">
        <f>IF(_xlfn.XLOOKUP($D740,customers!$A:$A,customers!I:I," ",0) = 0, "N/A", _xlfn.XLOOKUP($D740,customers!$A:$A,customers!I:I," ",0))</f>
        <v>No</v>
      </c>
      <c r="K740" t="str">
        <f>_xlfn.XLOOKUP($E740,products!$A:$A,products!B:B,,0)</f>
        <v>Rob</v>
      </c>
      <c r="L740" t="str">
        <f>_xlfn.XLOOKUP($E740,products!$A:$A,products!C:C,,0)</f>
        <v>L</v>
      </c>
      <c r="M740">
        <f>_xlfn.XLOOKUP($E740,products!$A:$A,products!D:D,,0)</f>
        <v>0.2</v>
      </c>
      <c r="N740">
        <f>_xlfn.XLOOKUP($E740,products!$A:$A,products!E:E,,0)</f>
        <v>3.5849999999999995</v>
      </c>
      <c r="O740">
        <f>_xlfn.XLOOKUP($E740,products!$A:$A,products!G:G,,0)</f>
        <v>0.21509999999999996</v>
      </c>
      <c r="P740">
        <f t="shared" si="11"/>
        <v>10.754999999999999</v>
      </c>
    </row>
    <row r="741" spans="1:16" x14ac:dyDescent="0.35">
      <c r="A741" s="2" t="s">
        <v>4665</v>
      </c>
      <c r="B741" s="2">
        <v>1</v>
      </c>
      <c r="C741" s="5">
        <v>44433</v>
      </c>
      <c r="D741" s="2" t="s">
        <v>4434</v>
      </c>
      <c r="E741" t="s">
        <v>6153</v>
      </c>
      <c r="F741" s="2">
        <v>5</v>
      </c>
      <c r="G741" t="str">
        <f>IF(_xlfn.XLOOKUP($D741,customers!$A:$A,customers!B:B," ",0) = 0, "N/A", _xlfn.XLOOKUP($D741,customers!$A:$A,customers!B:B," ",0))</f>
        <v>Jimmy Dymoke</v>
      </c>
      <c r="H741" t="str">
        <f>IF(_xlfn.XLOOKUP($D741,customers!$A:$A,customers!F:F," ",0) = 0, "N/A", _xlfn.XLOOKUP($D741,customers!$A:$A,customers!F:F," ",0))</f>
        <v>Beaumont</v>
      </c>
      <c r="I741" t="str">
        <f>IF(_xlfn.XLOOKUP($D741,customers!$A:$A,customers!G:G," ",0) = 0, "N/A", _xlfn.XLOOKUP($D741,customers!$A:$A,customers!G:G," ",0))</f>
        <v>Ireland</v>
      </c>
      <c r="J741" t="str">
        <f>IF(_xlfn.XLOOKUP($D741,customers!$A:$A,customers!I:I," ",0) = 0, "N/A", _xlfn.XLOOKUP($D741,customers!$A:$A,customers!I:I," ",0))</f>
        <v>No</v>
      </c>
      <c r="K741" t="str">
        <f>_xlfn.XLOOKUP($E741,products!$A:$A,products!B:B,,0)</f>
        <v>Exc</v>
      </c>
      <c r="L741" t="str">
        <f>_xlfn.XLOOKUP($E741,products!$A:$A,products!C:C,,0)</f>
        <v>D</v>
      </c>
      <c r="M741">
        <f>_xlfn.XLOOKUP($E741,products!$A:$A,products!D:D,,0)</f>
        <v>0.2</v>
      </c>
      <c r="N741">
        <f>_xlfn.XLOOKUP($E741,products!$A:$A,products!E:E,,0)</f>
        <v>3.645</v>
      </c>
      <c r="O741">
        <f>_xlfn.XLOOKUP($E741,products!$A:$A,products!G:G,,0)</f>
        <v>0.40095000000000003</v>
      </c>
      <c r="P741">
        <f t="shared" si="11"/>
        <v>18.225000000000001</v>
      </c>
    </row>
    <row r="742" spans="1:16" x14ac:dyDescent="0.35">
      <c r="A742" s="2" t="s">
        <v>4670</v>
      </c>
      <c r="B742" s="2">
        <v>1</v>
      </c>
      <c r="C742" s="5">
        <v>44643</v>
      </c>
      <c r="D742" s="2" t="s">
        <v>4671</v>
      </c>
      <c r="E742" t="s">
        <v>6173</v>
      </c>
      <c r="F742" s="2">
        <v>4</v>
      </c>
      <c r="G742" t="str">
        <f>IF(_xlfn.XLOOKUP($D742,customers!$A:$A,customers!B:B," ",0) = 0, "N/A", _xlfn.XLOOKUP($D742,customers!$A:$A,customers!B:B," ",0))</f>
        <v>Kandace Cragell</v>
      </c>
      <c r="H742" t="str">
        <f>IF(_xlfn.XLOOKUP($D742,customers!$A:$A,customers!F:F," ",0) = 0, "N/A", _xlfn.XLOOKUP($D742,customers!$A:$A,customers!F:F," ",0))</f>
        <v>Dungarvan</v>
      </c>
      <c r="I742" t="str">
        <f>IF(_xlfn.XLOOKUP($D742,customers!$A:$A,customers!G:G," ",0) = 0, "N/A", _xlfn.XLOOKUP($D742,customers!$A:$A,customers!G:G," ",0))</f>
        <v>Ireland</v>
      </c>
      <c r="J742" t="str">
        <f>IF(_xlfn.XLOOKUP($D742,customers!$A:$A,customers!I:I," ",0) = 0, "N/A", _xlfn.XLOOKUP($D742,customers!$A:$A,customers!I:I," ",0))</f>
        <v>No</v>
      </c>
      <c r="K742" t="str">
        <f>_xlfn.XLOOKUP($E742,products!$A:$A,products!B:B,,0)</f>
        <v>Rob</v>
      </c>
      <c r="L742" t="str">
        <f>_xlfn.XLOOKUP($E742,products!$A:$A,products!C:C,,0)</f>
        <v>L</v>
      </c>
      <c r="M742">
        <f>_xlfn.XLOOKUP($E742,products!$A:$A,products!D:D,,0)</f>
        <v>0.5</v>
      </c>
      <c r="N742">
        <f>_xlfn.XLOOKUP($E742,products!$A:$A,products!E:E,,0)</f>
        <v>7.169999999999999</v>
      </c>
      <c r="O742">
        <f>_xlfn.XLOOKUP($E742,products!$A:$A,products!G:G,,0)</f>
        <v>0.43019999999999992</v>
      </c>
      <c r="P742">
        <f t="shared" si="11"/>
        <v>28.679999999999996</v>
      </c>
    </row>
    <row r="743" spans="1:16" x14ac:dyDescent="0.35">
      <c r="A743" s="2" t="s">
        <v>4676</v>
      </c>
      <c r="B743" s="2">
        <v>1</v>
      </c>
      <c r="C743" s="5">
        <v>43566</v>
      </c>
      <c r="D743" s="2" t="s">
        <v>4677</v>
      </c>
      <c r="E743" t="s">
        <v>6159</v>
      </c>
      <c r="F743" s="2">
        <v>2</v>
      </c>
      <c r="G743" t="str">
        <f>IF(_xlfn.XLOOKUP($D743,customers!$A:$A,customers!B:B," ",0) = 0, "N/A", _xlfn.XLOOKUP($D743,customers!$A:$A,customers!B:B," ",0))</f>
        <v>Lyon Ibert</v>
      </c>
      <c r="H743" t="str">
        <f>IF(_xlfn.XLOOKUP($D743,customers!$A:$A,customers!F:F," ",0) = 0, "N/A", _xlfn.XLOOKUP($D743,customers!$A:$A,customers!F:F," ",0))</f>
        <v>Sunnyvale</v>
      </c>
      <c r="I743" t="str">
        <f>IF(_xlfn.XLOOKUP($D743,customers!$A:$A,customers!G:G," ",0) = 0, "N/A", _xlfn.XLOOKUP($D743,customers!$A:$A,customers!G:G," ",0))</f>
        <v>United States</v>
      </c>
      <c r="J743" t="str">
        <f>IF(_xlfn.XLOOKUP($D743,customers!$A:$A,customers!I:I," ",0) = 0, "N/A", _xlfn.XLOOKUP($D743,customers!$A:$A,customers!I:I," ",0))</f>
        <v>No</v>
      </c>
      <c r="K743" t="str">
        <f>_xlfn.XLOOKUP($E743,products!$A:$A,products!B:B,,0)</f>
        <v>Lib</v>
      </c>
      <c r="L743" t="str">
        <f>_xlfn.XLOOKUP($E743,products!$A:$A,products!C:C,,0)</f>
        <v>M</v>
      </c>
      <c r="M743">
        <f>_xlfn.XLOOKUP($E743,products!$A:$A,products!D:D,,0)</f>
        <v>0.2</v>
      </c>
      <c r="N743">
        <f>_xlfn.XLOOKUP($E743,products!$A:$A,products!E:E,,0)</f>
        <v>4.3650000000000002</v>
      </c>
      <c r="O743">
        <f>_xlfn.XLOOKUP($E743,products!$A:$A,products!G:G,,0)</f>
        <v>0.56745000000000001</v>
      </c>
      <c r="P743">
        <f t="shared" si="11"/>
        <v>8.73</v>
      </c>
    </row>
    <row r="744" spans="1:16" x14ac:dyDescent="0.35">
      <c r="A744" s="2" t="s">
        <v>4682</v>
      </c>
      <c r="B744" s="2">
        <v>1</v>
      </c>
      <c r="C744" s="5">
        <v>44133</v>
      </c>
      <c r="D744" s="2" t="s">
        <v>4683</v>
      </c>
      <c r="E744" t="s">
        <v>6162</v>
      </c>
      <c r="F744" s="2">
        <v>4</v>
      </c>
      <c r="G744" t="str">
        <f>IF(_xlfn.XLOOKUP($D744,customers!$A:$A,customers!B:B," ",0) = 0, "N/A", _xlfn.XLOOKUP($D744,customers!$A:$A,customers!B:B," ",0))</f>
        <v>Reese Lidgey</v>
      </c>
      <c r="H744" t="str">
        <f>IF(_xlfn.XLOOKUP($D744,customers!$A:$A,customers!F:F," ",0) = 0, "N/A", _xlfn.XLOOKUP($D744,customers!$A:$A,customers!F:F," ",0))</f>
        <v>Memphis</v>
      </c>
      <c r="I744" t="str">
        <f>IF(_xlfn.XLOOKUP($D744,customers!$A:$A,customers!G:G," ",0) = 0, "N/A", _xlfn.XLOOKUP($D744,customers!$A:$A,customers!G:G," ",0))</f>
        <v>United States</v>
      </c>
      <c r="J744" t="str">
        <f>IF(_xlfn.XLOOKUP($D744,customers!$A:$A,customers!I:I," ",0) = 0, "N/A", _xlfn.XLOOKUP($D744,customers!$A:$A,customers!I:I," ",0))</f>
        <v>No</v>
      </c>
      <c r="K744" t="str">
        <f>_xlfn.XLOOKUP($E744,products!$A:$A,products!B:B,,0)</f>
        <v>Lib</v>
      </c>
      <c r="L744" t="str">
        <f>_xlfn.XLOOKUP($E744,products!$A:$A,products!C:C,,0)</f>
        <v>M</v>
      </c>
      <c r="M744">
        <f>_xlfn.XLOOKUP($E744,products!$A:$A,products!D:D,,0)</f>
        <v>1</v>
      </c>
      <c r="N744">
        <f>_xlfn.XLOOKUP($E744,products!$A:$A,products!E:E,,0)</f>
        <v>14.55</v>
      </c>
      <c r="O744">
        <f>_xlfn.XLOOKUP($E744,products!$A:$A,products!G:G,,0)</f>
        <v>1.8915000000000002</v>
      </c>
      <c r="P744">
        <f t="shared" si="11"/>
        <v>58.2</v>
      </c>
    </row>
    <row r="745" spans="1:16" x14ac:dyDescent="0.35">
      <c r="A745" s="2" t="s">
        <v>4688</v>
      </c>
      <c r="B745" s="2">
        <v>1</v>
      </c>
      <c r="C745" s="5">
        <v>44042</v>
      </c>
      <c r="D745" s="2" t="s">
        <v>4689</v>
      </c>
      <c r="E745" t="s">
        <v>6158</v>
      </c>
      <c r="F745" s="2">
        <v>3</v>
      </c>
      <c r="G745" t="str">
        <f>IF(_xlfn.XLOOKUP($D745,customers!$A:$A,customers!B:B," ",0) = 0, "N/A", _xlfn.XLOOKUP($D745,customers!$A:$A,customers!B:B," ",0))</f>
        <v>Tersina Castagne</v>
      </c>
      <c r="H745" t="str">
        <f>IF(_xlfn.XLOOKUP($D745,customers!$A:$A,customers!F:F," ",0) = 0, "N/A", _xlfn.XLOOKUP($D745,customers!$A:$A,customers!F:F," ",0))</f>
        <v>Orlando</v>
      </c>
      <c r="I745" t="str">
        <f>IF(_xlfn.XLOOKUP($D745,customers!$A:$A,customers!G:G," ",0) = 0, "N/A", _xlfn.XLOOKUP($D745,customers!$A:$A,customers!G:G," ",0))</f>
        <v>United States</v>
      </c>
      <c r="J745" t="str">
        <f>IF(_xlfn.XLOOKUP($D745,customers!$A:$A,customers!I:I," ",0) = 0, "N/A", _xlfn.XLOOKUP($D745,customers!$A:$A,customers!I:I," ",0))</f>
        <v>No</v>
      </c>
      <c r="K745" t="str">
        <f>_xlfn.XLOOKUP($E745,products!$A:$A,products!B:B,,0)</f>
        <v>Ara</v>
      </c>
      <c r="L745" t="str">
        <f>_xlfn.XLOOKUP($E745,products!$A:$A,products!C:C,,0)</f>
        <v>D</v>
      </c>
      <c r="M745">
        <f>_xlfn.XLOOKUP($E745,products!$A:$A,products!D:D,,0)</f>
        <v>0.5</v>
      </c>
      <c r="N745">
        <f>_xlfn.XLOOKUP($E745,products!$A:$A,products!E:E,,0)</f>
        <v>5.97</v>
      </c>
      <c r="O745">
        <f>_xlfn.XLOOKUP($E745,products!$A:$A,products!G:G,,0)</f>
        <v>0.5373</v>
      </c>
      <c r="P745">
        <f t="shared" si="11"/>
        <v>17.91</v>
      </c>
    </row>
    <row r="746" spans="1:16" x14ac:dyDescent="0.35">
      <c r="A746" s="2" t="s">
        <v>4694</v>
      </c>
      <c r="B746" s="2">
        <v>1</v>
      </c>
      <c r="C746" s="5">
        <v>43539</v>
      </c>
      <c r="D746" s="2" t="s">
        <v>4695</v>
      </c>
      <c r="E746" t="s">
        <v>6174</v>
      </c>
      <c r="F746" s="2">
        <v>6</v>
      </c>
      <c r="G746" t="str">
        <f>IF(_xlfn.XLOOKUP($D746,customers!$A:$A,customers!B:B," ",0) = 0, "N/A", _xlfn.XLOOKUP($D746,customers!$A:$A,customers!B:B," ",0))</f>
        <v>Samuele Klaaassen</v>
      </c>
      <c r="H746" t="str">
        <f>IF(_xlfn.XLOOKUP($D746,customers!$A:$A,customers!F:F," ",0) = 0, "N/A", _xlfn.XLOOKUP($D746,customers!$A:$A,customers!F:F," ",0))</f>
        <v>Detroit</v>
      </c>
      <c r="I746" t="str">
        <f>IF(_xlfn.XLOOKUP($D746,customers!$A:$A,customers!G:G," ",0) = 0, "N/A", _xlfn.XLOOKUP($D746,customers!$A:$A,customers!G:G," ",0))</f>
        <v>United States</v>
      </c>
      <c r="J746" t="str">
        <f>IF(_xlfn.XLOOKUP($D746,customers!$A:$A,customers!I:I," ",0) = 0, "N/A", _xlfn.XLOOKUP($D746,customers!$A:$A,customers!I:I," ",0))</f>
        <v>Yes</v>
      </c>
      <c r="K746" t="str">
        <f>_xlfn.XLOOKUP($E746,products!$A:$A,products!B:B,,0)</f>
        <v>Rob</v>
      </c>
      <c r="L746" t="str">
        <f>_xlfn.XLOOKUP($E746,products!$A:$A,products!C:C,,0)</f>
        <v>M</v>
      </c>
      <c r="M746">
        <f>_xlfn.XLOOKUP($E746,products!$A:$A,products!D:D,,0)</f>
        <v>0.2</v>
      </c>
      <c r="N746">
        <f>_xlfn.XLOOKUP($E746,products!$A:$A,products!E:E,,0)</f>
        <v>2.9849999999999999</v>
      </c>
      <c r="O746">
        <f>_xlfn.XLOOKUP($E746,products!$A:$A,products!G:G,,0)</f>
        <v>0.17909999999999998</v>
      </c>
      <c r="P746">
        <f t="shared" si="11"/>
        <v>17.91</v>
      </c>
    </row>
    <row r="747" spans="1:16" x14ac:dyDescent="0.35">
      <c r="A747" s="2" t="s">
        <v>4699</v>
      </c>
      <c r="B747" s="2">
        <v>1</v>
      </c>
      <c r="C747" s="5">
        <v>44557</v>
      </c>
      <c r="D747" s="2" t="s">
        <v>4700</v>
      </c>
      <c r="E747" t="s">
        <v>6144</v>
      </c>
      <c r="F747" s="2">
        <v>2</v>
      </c>
      <c r="G747" t="str">
        <f>IF(_xlfn.XLOOKUP($D747,customers!$A:$A,customers!B:B," ",0) = 0, "N/A", _xlfn.XLOOKUP($D747,customers!$A:$A,customers!B:B," ",0))</f>
        <v>Jordana Halden</v>
      </c>
      <c r="H747" t="str">
        <f>IF(_xlfn.XLOOKUP($D747,customers!$A:$A,customers!F:F," ",0) = 0, "N/A", _xlfn.XLOOKUP($D747,customers!$A:$A,customers!F:F," ",0))</f>
        <v>Clones</v>
      </c>
      <c r="I747" t="str">
        <f>IF(_xlfn.XLOOKUP($D747,customers!$A:$A,customers!G:G," ",0) = 0, "N/A", _xlfn.XLOOKUP($D747,customers!$A:$A,customers!G:G," ",0))</f>
        <v>Ireland</v>
      </c>
      <c r="J747" t="str">
        <f>IF(_xlfn.XLOOKUP($D747,customers!$A:$A,customers!I:I," ",0) = 0, "N/A", _xlfn.XLOOKUP($D747,customers!$A:$A,customers!I:I," ",0))</f>
        <v>No</v>
      </c>
      <c r="K747" t="str">
        <f>_xlfn.XLOOKUP($E747,products!$A:$A,products!B:B,,0)</f>
        <v>Exc</v>
      </c>
      <c r="L747" t="str">
        <f>_xlfn.XLOOKUP($E747,products!$A:$A,products!C:C,,0)</f>
        <v>D</v>
      </c>
      <c r="M747">
        <f>_xlfn.XLOOKUP($E747,products!$A:$A,products!D:D,,0)</f>
        <v>0.5</v>
      </c>
      <c r="N747">
        <f>_xlfn.XLOOKUP($E747,products!$A:$A,products!E:E,,0)</f>
        <v>7.29</v>
      </c>
      <c r="O747">
        <f>_xlfn.XLOOKUP($E747,products!$A:$A,products!G:G,,0)</f>
        <v>0.80190000000000006</v>
      </c>
      <c r="P747">
        <f t="shared" si="11"/>
        <v>14.58</v>
      </c>
    </row>
    <row r="748" spans="1:16" x14ac:dyDescent="0.35">
      <c r="A748" s="2" t="s">
        <v>4705</v>
      </c>
      <c r="B748" s="2">
        <v>1</v>
      </c>
      <c r="C748" s="5">
        <v>43741</v>
      </c>
      <c r="D748" s="2" t="s">
        <v>4706</v>
      </c>
      <c r="E748" t="s">
        <v>6155</v>
      </c>
      <c r="F748" s="2">
        <v>3</v>
      </c>
      <c r="G748" t="str">
        <f>IF(_xlfn.XLOOKUP($D748,customers!$A:$A,customers!B:B," ",0) = 0, "N/A", _xlfn.XLOOKUP($D748,customers!$A:$A,customers!B:B," ",0))</f>
        <v>Hussein Olliff</v>
      </c>
      <c r="H748" t="str">
        <f>IF(_xlfn.XLOOKUP($D748,customers!$A:$A,customers!F:F," ",0) = 0, "N/A", _xlfn.XLOOKUP($D748,customers!$A:$A,customers!F:F," ",0))</f>
        <v>Stradbally</v>
      </c>
      <c r="I748" t="str">
        <f>IF(_xlfn.XLOOKUP($D748,customers!$A:$A,customers!G:G," ",0) = 0, "N/A", _xlfn.XLOOKUP($D748,customers!$A:$A,customers!G:G," ",0))</f>
        <v>Ireland</v>
      </c>
      <c r="J748" t="str">
        <f>IF(_xlfn.XLOOKUP($D748,customers!$A:$A,customers!I:I," ",0) = 0, "N/A", _xlfn.XLOOKUP($D748,customers!$A:$A,customers!I:I," ",0))</f>
        <v>No</v>
      </c>
      <c r="K748" t="str">
        <f>_xlfn.XLOOKUP($E748,products!$A:$A,products!B:B,,0)</f>
        <v>Ara</v>
      </c>
      <c r="L748" t="str">
        <f>_xlfn.XLOOKUP($E748,products!$A:$A,products!C:C,,0)</f>
        <v>M</v>
      </c>
      <c r="M748">
        <f>_xlfn.XLOOKUP($E748,products!$A:$A,products!D:D,,0)</f>
        <v>1</v>
      </c>
      <c r="N748">
        <f>_xlfn.XLOOKUP($E748,products!$A:$A,products!E:E,,0)</f>
        <v>11.25</v>
      </c>
      <c r="O748">
        <f>_xlfn.XLOOKUP($E748,products!$A:$A,products!G:G,,0)</f>
        <v>1.0125</v>
      </c>
      <c r="P748">
        <f t="shared" si="11"/>
        <v>33.75</v>
      </c>
    </row>
    <row r="749" spans="1:16" x14ac:dyDescent="0.35">
      <c r="A749" s="2" t="s">
        <v>4711</v>
      </c>
      <c r="B749" s="2">
        <v>1</v>
      </c>
      <c r="C749" s="5">
        <v>43501</v>
      </c>
      <c r="D749" s="2" t="s">
        <v>4712</v>
      </c>
      <c r="E749" t="s">
        <v>6160</v>
      </c>
      <c r="F749" s="2">
        <v>4</v>
      </c>
      <c r="G749" t="str">
        <f>IF(_xlfn.XLOOKUP($D749,customers!$A:$A,customers!B:B," ",0) = 0, "N/A", _xlfn.XLOOKUP($D749,customers!$A:$A,customers!B:B," ",0))</f>
        <v>Teddi Quadri</v>
      </c>
      <c r="H749" t="str">
        <f>IF(_xlfn.XLOOKUP($D749,customers!$A:$A,customers!F:F," ",0) = 0, "N/A", _xlfn.XLOOKUP($D749,customers!$A:$A,customers!F:F," ",0))</f>
        <v>Ballina</v>
      </c>
      <c r="I749" t="str">
        <f>IF(_xlfn.XLOOKUP($D749,customers!$A:$A,customers!G:G," ",0) = 0, "N/A", _xlfn.XLOOKUP($D749,customers!$A:$A,customers!G:G," ",0))</f>
        <v>Ireland</v>
      </c>
      <c r="J749" t="str">
        <f>IF(_xlfn.XLOOKUP($D749,customers!$A:$A,customers!I:I," ",0) = 0, "N/A", _xlfn.XLOOKUP($D749,customers!$A:$A,customers!I:I," ",0))</f>
        <v>Yes</v>
      </c>
      <c r="K749" t="str">
        <f>_xlfn.XLOOKUP($E749,products!$A:$A,products!B:B,,0)</f>
        <v>Lib</v>
      </c>
      <c r="L749" t="str">
        <f>_xlfn.XLOOKUP($E749,products!$A:$A,products!C:C,,0)</f>
        <v>M</v>
      </c>
      <c r="M749">
        <f>_xlfn.XLOOKUP($E749,products!$A:$A,products!D:D,,0)</f>
        <v>0.5</v>
      </c>
      <c r="N749">
        <f>_xlfn.XLOOKUP($E749,products!$A:$A,products!E:E,,0)</f>
        <v>8.73</v>
      </c>
      <c r="O749">
        <f>_xlfn.XLOOKUP($E749,products!$A:$A,products!G:G,,0)</f>
        <v>1.1349</v>
      </c>
      <c r="P749">
        <f t="shared" si="11"/>
        <v>34.92</v>
      </c>
    </row>
    <row r="750" spans="1:16" x14ac:dyDescent="0.35">
      <c r="A750" s="2" t="s">
        <v>4717</v>
      </c>
      <c r="B750" s="2">
        <v>1</v>
      </c>
      <c r="C750" s="5">
        <v>44074</v>
      </c>
      <c r="D750" s="2" t="s">
        <v>4718</v>
      </c>
      <c r="E750" t="s">
        <v>6144</v>
      </c>
      <c r="F750" s="2">
        <v>2</v>
      </c>
      <c r="G750" t="str">
        <f>IF(_xlfn.XLOOKUP($D750,customers!$A:$A,customers!B:B," ",0) = 0, "N/A", _xlfn.XLOOKUP($D750,customers!$A:$A,customers!B:B," ",0))</f>
        <v>Felita Eshmade</v>
      </c>
      <c r="H750" t="str">
        <f>IF(_xlfn.XLOOKUP($D750,customers!$A:$A,customers!F:F," ",0) = 0, "N/A", _xlfn.XLOOKUP($D750,customers!$A:$A,customers!F:F," ",0))</f>
        <v>Richmond</v>
      </c>
      <c r="I750" t="str">
        <f>IF(_xlfn.XLOOKUP($D750,customers!$A:$A,customers!G:G," ",0) = 0, "N/A", _xlfn.XLOOKUP($D750,customers!$A:$A,customers!G:G," ",0))</f>
        <v>United States</v>
      </c>
      <c r="J750" t="str">
        <f>IF(_xlfn.XLOOKUP($D750,customers!$A:$A,customers!I:I," ",0) = 0, "N/A", _xlfn.XLOOKUP($D750,customers!$A:$A,customers!I:I," ",0))</f>
        <v>No</v>
      </c>
      <c r="K750" t="str">
        <f>_xlfn.XLOOKUP($E750,products!$A:$A,products!B:B,,0)</f>
        <v>Exc</v>
      </c>
      <c r="L750" t="str">
        <f>_xlfn.XLOOKUP($E750,products!$A:$A,products!C:C,,0)</f>
        <v>D</v>
      </c>
      <c r="M750">
        <f>_xlfn.XLOOKUP($E750,products!$A:$A,products!D:D,,0)</f>
        <v>0.5</v>
      </c>
      <c r="N750">
        <f>_xlfn.XLOOKUP($E750,products!$A:$A,products!E:E,,0)</f>
        <v>7.29</v>
      </c>
      <c r="O750">
        <f>_xlfn.XLOOKUP($E750,products!$A:$A,products!G:G,,0)</f>
        <v>0.80190000000000006</v>
      </c>
      <c r="P750">
        <f t="shared" si="11"/>
        <v>14.58</v>
      </c>
    </row>
    <row r="751" spans="1:16" x14ac:dyDescent="0.35">
      <c r="A751" s="2" t="s">
        <v>4723</v>
      </c>
      <c r="B751" s="2">
        <v>1</v>
      </c>
      <c r="C751" s="5">
        <v>44209</v>
      </c>
      <c r="D751" s="2" t="s">
        <v>4724</v>
      </c>
      <c r="E751" t="s">
        <v>6163</v>
      </c>
      <c r="F751" s="2">
        <v>2</v>
      </c>
      <c r="G751" t="str">
        <f>IF(_xlfn.XLOOKUP($D751,customers!$A:$A,customers!B:B," ",0) = 0, "N/A", _xlfn.XLOOKUP($D751,customers!$A:$A,customers!B:B," ",0))</f>
        <v>Melodie OIlier</v>
      </c>
      <c r="H751" t="str">
        <f>IF(_xlfn.XLOOKUP($D751,customers!$A:$A,customers!F:F," ",0) = 0, "N/A", _xlfn.XLOOKUP($D751,customers!$A:$A,customers!F:F," ",0))</f>
        <v>Glasnevin</v>
      </c>
      <c r="I751" t="str">
        <f>IF(_xlfn.XLOOKUP($D751,customers!$A:$A,customers!G:G," ",0) = 0, "N/A", _xlfn.XLOOKUP($D751,customers!$A:$A,customers!G:G," ",0))</f>
        <v>Ireland</v>
      </c>
      <c r="J751" t="str">
        <f>IF(_xlfn.XLOOKUP($D751,customers!$A:$A,customers!I:I," ",0) = 0, "N/A", _xlfn.XLOOKUP($D751,customers!$A:$A,customers!I:I," ",0))</f>
        <v>Yes</v>
      </c>
      <c r="K751" t="str">
        <f>_xlfn.XLOOKUP($E751,products!$A:$A,products!B:B,,0)</f>
        <v>Rob</v>
      </c>
      <c r="L751" t="str">
        <f>_xlfn.XLOOKUP($E751,products!$A:$A,products!C:C,,0)</f>
        <v>D</v>
      </c>
      <c r="M751">
        <f>_xlfn.XLOOKUP($E751,products!$A:$A,products!D:D,,0)</f>
        <v>0.2</v>
      </c>
      <c r="N751">
        <f>_xlfn.XLOOKUP($E751,products!$A:$A,products!E:E,,0)</f>
        <v>2.6849999999999996</v>
      </c>
      <c r="O751">
        <f>_xlfn.XLOOKUP($E751,products!$A:$A,products!G:G,,0)</f>
        <v>0.16109999999999997</v>
      </c>
      <c r="P751">
        <f t="shared" si="11"/>
        <v>5.3699999999999992</v>
      </c>
    </row>
    <row r="752" spans="1:16" x14ac:dyDescent="0.35">
      <c r="A752" s="2" t="s">
        <v>4730</v>
      </c>
      <c r="B752" s="2">
        <v>1</v>
      </c>
      <c r="C752" s="5">
        <v>44277</v>
      </c>
      <c r="D752" s="2" t="s">
        <v>4731</v>
      </c>
      <c r="E752" t="s">
        <v>6146</v>
      </c>
      <c r="F752" s="2">
        <v>1</v>
      </c>
      <c r="G752" t="str">
        <f>IF(_xlfn.XLOOKUP($D752,customers!$A:$A,customers!B:B," ",0) = 0, "N/A", _xlfn.XLOOKUP($D752,customers!$A:$A,customers!B:B," ",0))</f>
        <v>Hazel Iacopini</v>
      </c>
      <c r="H752" t="str">
        <f>IF(_xlfn.XLOOKUP($D752,customers!$A:$A,customers!F:F," ",0) = 0, "N/A", _xlfn.XLOOKUP($D752,customers!$A:$A,customers!F:F," ",0))</f>
        <v>Fort Worth</v>
      </c>
      <c r="I752" t="str">
        <f>IF(_xlfn.XLOOKUP($D752,customers!$A:$A,customers!G:G," ",0) = 0, "N/A", _xlfn.XLOOKUP($D752,customers!$A:$A,customers!G:G," ",0))</f>
        <v>United States</v>
      </c>
      <c r="J752" t="str">
        <f>IF(_xlfn.XLOOKUP($D752,customers!$A:$A,customers!I:I," ",0) = 0, "N/A", _xlfn.XLOOKUP($D752,customers!$A:$A,customers!I:I," ",0))</f>
        <v>Yes</v>
      </c>
      <c r="K752" t="str">
        <f>_xlfn.XLOOKUP($E752,products!$A:$A,products!B:B,,0)</f>
        <v>Rob</v>
      </c>
      <c r="L752" t="str">
        <f>_xlfn.XLOOKUP($E752,products!$A:$A,products!C:C,,0)</f>
        <v>M</v>
      </c>
      <c r="M752">
        <f>_xlfn.XLOOKUP($E752,products!$A:$A,products!D:D,,0)</f>
        <v>0.5</v>
      </c>
      <c r="N752">
        <f>_xlfn.XLOOKUP($E752,products!$A:$A,products!E:E,,0)</f>
        <v>5.97</v>
      </c>
      <c r="O752">
        <f>_xlfn.XLOOKUP($E752,products!$A:$A,products!G:G,,0)</f>
        <v>0.35819999999999996</v>
      </c>
      <c r="P752">
        <f t="shared" si="11"/>
        <v>5.97</v>
      </c>
    </row>
    <row r="753" spans="1:16" x14ac:dyDescent="0.35">
      <c r="A753" s="2" t="s">
        <v>4735</v>
      </c>
      <c r="B753" s="2">
        <v>1</v>
      </c>
      <c r="C753" s="5">
        <v>43847</v>
      </c>
      <c r="D753" s="2" t="s">
        <v>4736</v>
      </c>
      <c r="E753" t="s">
        <v>6161</v>
      </c>
      <c r="F753" s="2">
        <v>2</v>
      </c>
      <c r="G753" t="str">
        <f>IF(_xlfn.XLOOKUP($D753,customers!$A:$A,customers!B:B," ",0) = 0, "N/A", _xlfn.XLOOKUP($D753,customers!$A:$A,customers!B:B," ",0))</f>
        <v>Vinny Shoebotham</v>
      </c>
      <c r="H753" t="str">
        <f>IF(_xlfn.XLOOKUP($D753,customers!$A:$A,customers!F:F," ",0) = 0, "N/A", _xlfn.XLOOKUP($D753,customers!$A:$A,customers!F:F," ",0))</f>
        <v>Brooklyn</v>
      </c>
      <c r="I753" t="str">
        <f>IF(_xlfn.XLOOKUP($D753,customers!$A:$A,customers!G:G," ",0) = 0, "N/A", _xlfn.XLOOKUP($D753,customers!$A:$A,customers!G:G," ",0))</f>
        <v>United States</v>
      </c>
      <c r="J753" t="str">
        <f>IF(_xlfn.XLOOKUP($D753,customers!$A:$A,customers!I:I," ",0) = 0, "N/A", _xlfn.XLOOKUP($D753,customers!$A:$A,customers!I:I," ",0))</f>
        <v>No</v>
      </c>
      <c r="K753" t="str">
        <f>_xlfn.XLOOKUP($E753,products!$A:$A,products!B:B,,0)</f>
        <v>Lib</v>
      </c>
      <c r="L753" t="str">
        <f>_xlfn.XLOOKUP($E753,products!$A:$A,products!C:C,,0)</f>
        <v>L</v>
      </c>
      <c r="M753">
        <f>_xlfn.XLOOKUP($E753,products!$A:$A,products!D:D,,0)</f>
        <v>0.5</v>
      </c>
      <c r="N753">
        <f>_xlfn.XLOOKUP($E753,products!$A:$A,products!E:E,,0)</f>
        <v>9.51</v>
      </c>
      <c r="O753">
        <f>_xlfn.XLOOKUP($E753,products!$A:$A,products!G:G,,0)</f>
        <v>1.2363</v>
      </c>
      <c r="P753">
        <f t="shared" si="11"/>
        <v>19.02</v>
      </c>
    </row>
    <row r="754" spans="1:16" x14ac:dyDescent="0.35">
      <c r="A754" s="2" t="s">
        <v>4741</v>
      </c>
      <c r="B754" s="2">
        <v>1</v>
      </c>
      <c r="C754" s="5">
        <v>43648</v>
      </c>
      <c r="D754" s="2" t="s">
        <v>4742</v>
      </c>
      <c r="E754" t="s">
        <v>6141</v>
      </c>
      <c r="F754" s="2">
        <v>2</v>
      </c>
      <c r="G754" t="str">
        <f>IF(_xlfn.XLOOKUP($D754,customers!$A:$A,customers!B:B," ",0) = 0, "N/A", _xlfn.XLOOKUP($D754,customers!$A:$A,customers!B:B," ",0))</f>
        <v>Bran Sterke</v>
      </c>
      <c r="H754" t="str">
        <f>IF(_xlfn.XLOOKUP($D754,customers!$A:$A,customers!F:F," ",0) = 0, "N/A", _xlfn.XLOOKUP($D754,customers!$A:$A,customers!F:F," ",0))</f>
        <v>Fort Worth</v>
      </c>
      <c r="I754" t="str">
        <f>IF(_xlfn.XLOOKUP($D754,customers!$A:$A,customers!G:G," ",0) = 0, "N/A", _xlfn.XLOOKUP($D754,customers!$A:$A,customers!G:G," ",0))</f>
        <v>United States</v>
      </c>
      <c r="J754" t="str">
        <f>IF(_xlfn.XLOOKUP($D754,customers!$A:$A,customers!I:I," ",0) = 0, "N/A", _xlfn.XLOOKUP($D754,customers!$A:$A,customers!I:I," ",0))</f>
        <v>Yes</v>
      </c>
      <c r="K754" t="str">
        <f>_xlfn.XLOOKUP($E754,products!$A:$A,products!B:B,,0)</f>
        <v>Exc</v>
      </c>
      <c r="L754" t="str">
        <f>_xlfn.XLOOKUP($E754,products!$A:$A,products!C:C,,0)</f>
        <v>M</v>
      </c>
      <c r="M754">
        <f>_xlfn.XLOOKUP($E754,products!$A:$A,products!D:D,,0)</f>
        <v>1</v>
      </c>
      <c r="N754">
        <f>_xlfn.XLOOKUP($E754,products!$A:$A,products!E:E,,0)</f>
        <v>13.75</v>
      </c>
      <c r="O754">
        <f>_xlfn.XLOOKUP($E754,products!$A:$A,products!G:G,,0)</f>
        <v>1.5125</v>
      </c>
      <c r="P754">
        <f t="shared" si="11"/>
        <v>27.5</v>
      </c>
    </row>
    <row r="755" spans="1:16" x14ac:dyDescent="0.35">
      <c r="A755" s="2" t="s">
        <v>4747</v>
      </c>
      <c r="B755" s="2">
        <v>1</v>
      </c>
      <c r="C755" s="5">
        <v>44704</v>
      </c>
      <c r="D755" s="2" t="s">
        <v>4748</v>
      </c>
      <c r="E755" t="s">
        <v>6158</v>
      </c>
      <c r="F755" s="2">
        <v>5</v>
      </c>
      <c r="G755" t="str">
        <f>IF(_xlfn.XLOOKUP($D755,customers!$A:$A,customers!B:B," ",0) = 0, "N/A", _xlfn.XLOOKUP($D755,customers!$A:$A,customers!B:B," ",0))</f>
        <v>Simone Capon</v>
      </c>
      <c r="H755" t="str">
        <f>IF(_xlfn.XLOOKUP($D755,customers!$A:$A,customers!F:F," ",0) = 0, "N/A", _xlfn.XLOOKUP($D755,customers!$A:$A,customers!F:F," ",0))</f>
        <v>Phoenix</v>
      </c>
      <c r="I755" t="str">
        <f>IF(_xlfn.XLOOKUP($D755,customers!$A:$A,customers!G:G," ",0) = 0, "N/A", _xlfn.XLOOKUP($D755,customers!$A:$A,customers!G:G," ",0))</f>
        <v>United States</v>
      </c>
      <c r="J755" t="str">
        <f>IF(_xlfn.XLOOKUP($D755,customers!$A:$A,customers!I:I," ",0) = 0, "N/A", _xlfn.XLOOKUP($D755,customers!$A:$A,customers!I:I," ",0))</f>
        <v>No</v>
      </c>
      <c r="K755" t="str">
        <f>_xlfn.XLOOKUP($E755,products!$A:$A,products!B:B,,0)</f>
        <v>Ara</v>
      </c>
      <c r="L755" t="str">
        <f>_xlfn.XLOOKUP($E755,products!$A:$A,products!C:C,,0)</f>
        <v>D</v>
      </c>
      <c r="M755">
        <f>_xlfn.XLOOKUP($E755,products!$A:$A,products!D:D,,0)</f>
        <v>0.5</v>
      </c>
      <c r="N755">
        <f>_xlfn.XLOOKUP($E755,products!$A:$A,products!E:E,,0)</f>
        <v>5.97</v>
      </c>
      <c r="O755">
        <f>_xlfn.XLOOKUP($E755,products!$A:$A,products!G:G,,0)</f>
        <v>0.5373</v>
      </c>
      <c r="P755">
        <f t="shared" si="11"/>
        <v>29.849999999999998</v>
      </c>
    </row>
    <row r="756" spans="1:16" x14ac:dyDescent="0.35">
      <c r="A756" s="2" t="s">
        <v>4753</v>
      </c>
      <c r="B756" s="2">
        <v>1</v>
      </c>
      <c r="C756" s="5">
        <v>44726</v>
      </c>
      <c r="D756" s="2" t="s">
        <v>4434</v>
      </c>
      <c r="E756" t="s">
        <v>6154</v>
      </c>
      <c r="F756" s="2">
        <v>6</v>
      </c>
      <c r="G756" t="str">
        <f>IF(_xlfn.XLOOKUP($D756,customers!$A:$A,customers!B:B," ",0) = 0, "N/A", _xlfn.XLOOKUP($D756,customers!$A:$A,customers!B:B," ",0))</f>
        <v>Jimmy Dymoke</v>
      </c>
      <c r="H756" t="str">
        <f>IF(_xlfn.XLOOKUP($D756,customers!$A:$A,customers!F:F," ",0) = 0, "N/A", _xlfn.XLOOKUP($D756,customers!$A:$A,customers!F:F," ",0))</f>
        <v>Beaumont</v>
      </c>
      <c r="I756" t="str">
        <f>IF(_xlfn.XLOOKUP($D756,customers!$A:$A,customers!G:G," ",0) = 0, "N/A", _xlfn.XLOOKUP($D756,customers!$A:$A,customers!G:G," ",0))</f>
        <v>Ireland</v>
      </c>
      <c r="J756" t="str">
        <f>IF(_xlfn.XLOOKUP($D756,customers!$A:$A,customers!I:I," ",0) = 0, "N/A", _xlfn.XLOOKUP($D756,customers!$A:$A,customers!I:I," ",0))</f>
        <v>No</v>
      </c>
      <c r="K756" t="str">
        <f>_xlfn.XLOOKUP($E756,products!$A:$A,products!B:B,,0)</f>
        <v>Ara</v>
      </c>
      <c r="L756" t="str">
        <f>_xlfn.XLOOKUP($E756,products!$A:$A,products!C:C,,0)</f>
        <v>D</v>
      </c>
      <c r="M756">
        <f>_xlfn.XLOOKUP($E756,products!$A:$A,products!D:D,,0)</f>
        <v>0.2</v>
      </c>
      <c r="N756">
        <f>_xlfn.XLOOKUP($E756,products!$A:$A,products!E:E,,0)</f>
        <v>2.9849999999999999</v>
      </c>
      <c r="O756">
        <f>_xlfn.XLOOKUP($E756,products!$A:$A,products!G:G,,0)</f>
        <v>0.26865</v>
      </c>
      <c r="P756">
        <f t="shared" si="11"/>
        <v>17.91</v>
      </c>
    </row>
    <row r="757" spans="1:16" x14ac:dyDescent="0.35">
      <c r="A757" s="2" t="s">
        <v>4758</v>
      </c>
      <c r="B757" s="2">
        <v>1</v>
      </c>
      <c r="C757" s="5">
        <v>44397</v>
      </c>
      <c r="D757" s="2" t="s">
        <v>4759</v>
      </c>
      <c r="E757" t="s">
        <v>6145</v>
      </c>
      <c r="F757" s="2">
        <v>6</v>
      </c>
      <c r="G757" t="str">
        <f>IF(_xlfn.XLOOKUP($D757,customers!$A:$A,customers!B:B," ",0) = 0, "N/A", _xlfn.XLOOKUP($D757,customers!$A:$A,customers!B:B," ",0))</f>
        <v>Foster Constance</v>
      </c>
      <c r="H757" t="str">
        <f>IF(_xlfn.XLOOKUP($D757,customers!$A:$A,customers!F:F," ",0) = 0, "N/A", _xlfn.XLOOKUP($D757,customers!$A:$A,customers!F:F," ",0))</f>
        <v>Dallas</v>
      </c>
      <c r="I757" t="str">
        <f>IF(_xlfn.XLOOKUP($D757,customers!$A:$A,customers!G:G," ",0) = 0, "N/A", _xlfn.XLOOKUP($D757,customers!$A:$A,customers!G:G," ",0))</f>
        <v>United States</v>
      </c>
      <c r="J757" t="str">
        <f>IF(_xlfn.XLOOKUP($D757,customers!$A:$A,customers!I:I," ",0) = 0, "N/A", _xlfn.XLOOKUP($D757,customers!$A:$A,customers!I:I," ",0))</f>
        <v>No</v>
      </c>
      <c r="K757" t="str">
        <f>_xlfn.XLOOKUP($E757,products!$A:$A,products!B:B,,0)</f>
        <v>Lib</v>
      </c>
      <c r="L757" t="str">
        <f>_xlfn.XLOOKUP($E757,products!$A:$A,products!C:C,,0)</f>
        <v>L</v>
      </c>
      <c r="M757">
        <f>_xlfn.XLOOKUP($E757,products!$A:$A,products!D:D,,0)</f>
        <v>0.2</v>
      </c>
      <c r="N757">
        <f>_xlfn.XLOOKUP($E757,products!$A:$A,products!E:E,,0)</f>
        <v>4.7549999999999999</v>
      </c>
      <c r="O757">
        <f>_xlfn.XLOOKUP($E757,products!$A:$A,products!G:G,,0)</f>
        <v>0.61814999999999998</v>
      </c>
      <c r="P757">
        <f t="shared" si="11"/>
        <v>28.53</v>
      </c>
    </row>
    <row r="758" spans="1:16" x14ac:dyDescent="0.35">
      <c r="A758" s="2" t="s">
        <v>4764</v>
      </c>
      <c r="B758" s="2">
        <v>1</v>
      </c>
      <c r="C758" s="5">
        <v>44715</v>
      </c>
      <c r="D758" s="2" t="s">
        <v>4765</v>
      </c>
      <c r="E758" t="s">
        <v>6177</v>
      </c>
      <c r="F758" s="2">
        <v>4</v>
      </c>
      <c r="G758" t="str">
        <f>IF(_xlfn.XLOOKUP($D758,customers!$A:$A,customers!B:B," ",0) = 0, "N/A", _xlfn.XLOOKUP($D758,customers!$A:$A,customers!B:B," ",0))</f>
        <v>Fernando Sulman</v>
      </c>
      <c r="H758" t="str">
        <f>IF(_xlfn.XLOOKUP($D758,customers!$A:$A,customers!F:F," ",0) = 0, "N/A", _xlfn.XLOOKUP($D758,customers!$A:$A,customers!F:F," ",0))</f>
        <v>Asheville</v>
      </c>
      <c r="I758" t="str">
        <f>IF(_xlfn.XLOOKUP($D758,customers!$A:$A,customers!G:G," ",0) = 0, "N/A", _xlfn.XLOOKUP($D758,customers!$A:$A,customers!G:G," ",0))</f>
        <v>United States</v>
      </c>
      <c r="J758" t="str">
        <f>IF(_xlfn.XLOOKUP($D758,customers!$A:$A,customers!I:I," ",0) = 0, "N/A", _xlfn.XLOOKUP($D758,customers!$A:$A,customers!I:I," ",0))</f>
        <v>Yes</v>
      </c>
      <c r="K758" t="str">
        <f>_xlfn.XLOOKUP($E758,products!$A:$A,products!B:B,,0)</f>
        <v>Rob</v>
      </c>
      <c r="L758" t="str">
        <f>_xlfn.XLOOKUP($E758,products!$A:$A,products!C:C,,0)</f>
        <v>D</v>
      </c>
      <c r="M758">
        <f>_xlfn.XLOOKUP($E758,products!$A:$A,products!D:D,,0)</f>
        <v>1</v>
      </c>
      <c r="N758">
        <f>_xlfn.XLOOKUP($E758,products!$A:$A,products!E:E,,0)</f>
        <v>8.9499999999999993</v>
      </c>
      <c r="O758">
        <f>_xlfn.XLOOKUP($E758,products!$A:$A,products!G:G,,0)</f>
        <v>0.53699999999999992</v>
      </c>
      <c r="P758">
        <f t="shared" si="11"/>
        <v>35.799999999999997</v>
      </c>
    </row>
    <row r="759" spans="1:16" x14ac:dyDescent="0.35">
      <c r="A759" s="2" t="s">
        <v>4770</v>
      </c>
      <c r="B759" s="2">
        <v>1</v>
      </c>
      <c r="C759" s="5">
        <v>43977</v>
      </c>
      <c r="D759" s="2" t="s">
        <v>4771</v>
      </c>
      <c r="E759" t="s">
        <v>6158</v>
      </c>
      <c r="F759" s="2">
        <v>3</v>
      </c>
      <c r="G759" t="str">
        <f>IF(_xlfn.XLOOKUP($D759,customers!$A:$A,customers!B:B," ",0) = 0, "N/A", _xlfn.XLOOKUP($D759,customers!$A:$A,customers!B:B," ",0))</f>
        <v>Dorotea Hollyman</v>
      </c>
      <c r="H759" t="str">
        <f>IF(_xlfn.XLOOKUP($D759,customers!$A:$A,customers!F:F," ",0) = 0, "N/A", _xlfn.XLOOKUP($D759,customers!$A:$A,customers!F:F," ",0))</f>
        <v>Billings</v>
      </c>
      <c r="I759" t="str">
        <f>IF(_xlfn.XLOOKUP($D759,customers!$A:$A,customers!G:G," ",0) = 0, "N/A", _xlfn.XLOOKUP($D759,customers!$A:$A,customers!G:G," ",0))</f>
        <v>United States</v>
      </c>
      <c r="J759" t="str">
        <f>IF(_xlfn.XLOOKUP($D759,customers!$A:$A,customers!I:I," ",0) = 0, "N/A", _xlfn.XLOOKUP($D759,customers!$A:$A,customers!I:I," ",0))</f>
        <v>Yes</v>
      </c>
      <c r="K759" t="str">
        <f>_xlfn.XLOOKUP($E759,products!$A:$A,products!B:B,,0)</f>
        <v>Ara</v>
      </c>
      <c r="L759" t="str">
        <f>_xlfn.XLOOKUP($E759,products!$A:$A,products!C:C,,0)</f>
        <v>D</v>
      </c>
      <c r="M759">
        <f>_xlfn.XLOOKUP($E759,products!$A:$A,products!D:D,,0)</f>
        <v>0.5</v>
      </c>
      <c r="N759">
        <f>_xlfn.XLOOKUP($E759,products!$A:$A,products!E:E,,0)</f>
        <v>5.97</v>
      </c>
      <c r="O759">
        <f>_xlfn.XLOOKUP($E759,products!$A:$A,products!G:G,,0)</f>
        <v>0.5373</v>
      </c>
      <c r="P759">
        <f t="shared" si="11"/>
        <v>17.91</v>
      </c>
    </row>
    <row r="760" spans="1:16" x14ac:dyDescent="0.35">
      <c r="A760" s="2" t="s">
        <v>4776</v>
      </c>
      <c r="B760" s="2">
        <v>1</v>
      </c>
      <c r="C760" s="5">
        <v>43672</v>
      </c>
      <c r="D760" s="2" t="s">
        <v>4777</v>
      </c>
      <c r="E760" t="s">
        <v>6177</v>
      </c>
      <c r="F760" s="2">
        <v>1</v>
      </c>
      <c r="G760" t="str">
        <f>IF(_xlfn.XLOOKUP($D760,customers!$A:$A,customers!B:B," ",0) = 0, "N/A", _xlfn.XLOOKUP($D760,customers!$A:$A,customers!B:B," ",0))</f>
        <v>Lorelei Nardoni</v>
      </c>
      <c r="H760" t="str">
        <f>IF(_xlfn.XLOOKUP($D760,customers!$A:$A,customers!F:F," ",0) = 0, "N/A", _xlfn.XLOOKUP($D760,customers!$A:$A,customers!F:F," ",0))</f>
        <v>Saint Louis</v>
      </c>
      <c r="I760" t="str">
        <f>IF(_xlfn.XLOOKUP($D760,customers!$A:$A,customers!G:G," ",0) = 0, "N/A", _xlfn.XLOOKUP($D760,customers!$A:$A,customers!G:G," ",0))</f>
        <v>United States</v>
      </c>
      <c r="J760" t="str">
        <f>IF(_xlfn.XLOOKUP($D760,customers!$A:$A,customers!I:I," ",0) = 0, "N/A", _xlfn.XLOOKUP($D760,customers!$A:$A,customers!I:I," ",0))</f>
        <v>No</v>
      </c>
      <c r="K760" t="str">
        <f>_xlfn.XLOOKUP($E760,products!$A:$A,products!B:B,,0)</f>
        <v>Rob</v>
      </c>
      <c r="L760" t="str">
        <f>_xlfn.XLOOKUP($E760,products!$A:$A,products!C:C,,0)</f>
        <v>D</v>
      </c>
      <c r="M760">
        <f>_xlfn.XLOOKUP($E760,products!$A:$A,products!D:D,,0)</f>
        <v>1</v>
      </c>
      <c r="N760">
        <f>_xlfn.XLOOKUP($E760,products!$A:$A,products!E:E,,0)</f>
        <v>8.9499999999999993</v>
      </c>
      <c r="O760">
        <f>_xlfn.XLOOKUP($E760,products!$A:$A,products!G:G,,0)</f>
        <v>0.53699999999999992</v>
      </c>
      <c r="P760">
        <f t="shared" si="11"/>
        <v>8.9499999999999993</v>
      </c>
    </row>
    <row r="761" spans="1:16" x14ac:dyDescent="0.35">
      <c r="A761" s="2" t="s">
        <v>4781</v>
      </c>
      <c r="B761" s="2">
        <v>1</v>
      </c>
      <c r="C761" s="5">
        <v>44126</v>
      </c>
      <c r="D761" s="2" t="s">
        <v>4782</v>
      </c>
      <c r="E761" t="s">
        <v>6165</v>
      </c>
      <c r="F761" s="2">
        <v>1</v>
      </c>
      <c r="G761" t="str">
        <f>IF(_xlfn.XLOOKUP($D761,customers!$A:$A,customers!B:B," ",0) = 0, "N/A", _xlfn.XLOOKUP($D761,customers!$A:$A,customers!B:B," ",0))</f>
        <v>Dallas Yarham</v>
      </c>
      <c r="H761" t="str">
        <f>IF(_xlfn.XLOOKUP($D761,customers!$A:$A,customers!F:F," ",0) = 0, "N/A", _xlfn.XLOOKUP($D761,customers!$A:$A,customers!F:F," ",0))</f>
        <v>Independence</v>
      </c>
      <c r="I761" t="str">
        <f>IF(_xlfn.XLOOKUP($D761,customers!$A:$A,customers!G:G," ",0) = 0, "N/A", _xlfn.XLOOKUP($D761,customers!$A:$A,customers!G:G," ",0))</f>
        <v>United States</v>
      </c>
      <c r="J761" t="str">
        <f>IF(_xlfn.XLOOKUP($D761,customers!$A:$A,customers!I:I," ",0) = 0, "N/A", _xlfn.XLOOKUP($D761,customers!$A:$A,customers!I:I," ",0))</f>
        <v>Yes</v>
      </c>
      <c r="K761" t="str">
        <f>_xlfn.XLOOKUP($E761,products!$A:$A,products!B:B,,0)</f>
        <v>Lib</v>
      </c>
      <c r="L761" t="str">
        <f>_xlfn.XLOOKUP($E761,products!$A:$A,products!C:C,,0)</f>
        <v>D</v>
      </c>
      <c r="M761">
        <f>_xlfn.XLOOKUP($E761,products!$A:$A,products!D:D,,0)</f>
        <v>2.5</v>
      </c>
      <c r="N761">
        <f>_xlfn.XLOOKUP($E761,products!$A:$A,products!E:E,,0)</f>
        <v>29.784999999999997</v>
      </c>
      <c r="O761">
        <f>_xlfn.XLOOKUP($E761,products!$A:$A,products!G:G,,0)</f>
        <v>3.8720499999999998</v>
      </c>
      <c r="P761">
        <f t="shared" si="11"/>
        <v>29.784999999999997</v>
      </c>
    </row>
    <row r="762" spans="1:16" x14ac:dyDescent="0.35">
      <c r="A762" s="2" t="s">
        <v>4787</v>
      </c>
      <c r="B762" s="2">
        <v>1</v>
      </c>
      <c r="C762" s="5">
        <v>44189</v>
      </c>
      <c r="D762" s="2" t="s">
        <v>4788</v>
      </c>
      <c r="E762" t="s">
        <v>6176</v>
      </c>
      <c r="F762" s="2">
        <v>5</v>
      </c>
      <c r="G762" t="str">
        <f>IF(_xlfn.XLOOKUP($D762,customers!$A:$A,customers!B:B," ",0) = 0, "N/A", _xlfn.XLOOKUP($D762,customers!$A:$A,customers!B:B," ",0))</f>
        <v>Arlana Ferrea</v>
      </c>
      <c r="H762" t="str">
        <f>IF(_xlfn.XLOOKUP($D762,customers!$A:$A,customers!F:F," ",0) = 0, "N/A", _xlfn.XLOOKUP($D762,customers!$A:$A,customers!F:F," ",0))</f>
        <v>Greensboro</v>
      </c>
      <c r="I762" t="str">
        <f>IF(_xlfn.XLOOKUP($D762,customers!$A:$A,customers!G:G," ",0) = 0, "N/A", _xlfn.XLOOKUP($D762,customers!$A:$A,customers!G:G," ",0))</f>
        <v>United States</v>
      </c>
      <c r="J762" t="str">
        <f>IF(_xlfn.XLOOKUP($D762,customers!$A:$A,customers!I:I," ",0) = 0, "N/A", _xlfn.XLOOKUP($D762,customers!$A:$A,customers!I:I," ",0))</f>
        <v>No</v>
      </c>
      <c r="K762" t="str">
        <f>_xlfn.XLOOKUP($E762,products!$A:$A,products!B:B,,0)</f>
        <v>Exc</v>
      </c>
      <c r="L762" t="str">
        <f>_xlfn.XLOOKUP($E762,products!$A:$A,products!C:C,,0)</f>
        <v>L</v>
      </c>
      <c r="M762">
        <f>_xlfn.XLOOKUP($E762,products!$A:$A,products!D:D,,0)</f>
        <v>0.5</v>
      </c>
      <c r="N762">
        <f>_xlfn.XLOOKUP($E762,products!$A:$A,products!E:E,,0)</f>
        <v>8.91</v>
      </c>
      <c r="O762">
        <f>_xlfn.XLOOKUP($E762,products!$A:$A,products!G:G,,0)</f>
        <v>0.98009999999999997</v>
      </c>
      <c r="P762">
        <f t="shared" si="11"/>
        <v>44.55</v>
      </c>
    </row>
    <row r="763" spans="1:16" x14ac:dyDescent="0.35">
      <c r="A763" s="2" t="s">
        <v>4792</v>
      </c>
      <c r="B763" s="2">
        <v>1</v>
      </c>
      <c r="C763" s="5">
        <v>43714</v>
      </c>
      <c r="D763" s="2" t="s">
        <v>4793</v>
      </c>
      <c r="E763" t="s">
        <v>6171</v>
      </c>
      <c r="F763" s="2">
        <v>6</v>
      </c>
      <c r="G763" t="str">
        <f>IF(_xlfn.XLOOKUP($D763,customers!$A:$A,customers!B:B," ",0) = 0, "N/A", _xlfn.XLOOKUP($D763,customers!$A:$A,customers!B:B," ",0))</f>
        <v>Chuck Kendrick</v>
      </c>
      <c r="H763" t="str">
        <f>IF(_xlfn.XLOOKUP($D763,customers!$A:$A,customers!F:F," ",0) = 0, "N/A", _xlfn.XLOOKUP($D763,customers!$A:$A,customers!F:F," ",0))</f>
        <v>Monroe</v>
      </c>
      <c r="I763" t="str">
        <f>IF(_xlfn.XLOOKUP($D763,customers!$A:$A,customers!G:G," ",0) = 0, "N/A", _xlfn.XLOOKUP($D763,customers!$A:$A,customers!G:G," ",0))</f>
        <v>United States</v>
      </c>
      <c r="J763" t="str">
        <f>IF(_xlfn.XLOOKUP($D763,customers!$A:$A,customers!I:I," ",0) = 0, "N/A", _xlfn.XLOOKUP($D763,customers!$A:$A,customers!I:I," ",0))</f>
        <v>Yes</v>
      </c>
      <c r="K763" t="str">
        <f>_xlfn.XLOOKUP($E763,products!$A:$A,products!B:B,,0)</f>
        <v>Exc</v>
      </c>
      <c r="L763" t="str">
        <f>_xlfn.XLOOKUP($E763,products!$A:$A,products!C:C,,0)</f>
        <v>L</v>
      </c>
      <c r="M763">
        <f>_xlfn.XLOOKUP($E763,products!$A:$A,products!D:D,,0)</f>
        <v>1</v>
      </c>
      <c r="N763">
        <f>_xlfn.XLOOKUP($E763,products!$A:$A,products!E:E,,0)</f>
        <v>14.85</v>
      </c>
      <c r="O763">
        <f>_xlfn.XLOOKUP($E763,products!$A:$A,products!G:G,,0)</f>
        <v>1.6335</v>
      </c>
      <c r="P763">
        <f t="shared" si="11"/>
        <v>89.1</v>
      </c>
    </row>
    <row r="764" spans="1:16" x14ac:dyDescent="0.35">
      <c r="A764" s="2" t="s">
        <v>4797</v>
      </c>
      <c r="B764" s="2">
        <v>1</v>
      </c>
      <c r="C764" s="5">
        <v>43563</v>
      </c>
      <c r="D764" s="2" t="s">
        <v>4798</v>
      </c>
      <c r="E764" t="s">
        <v>6160</v>
      </c>
      <c r="F764" s="2">
        <v>5</v>
      </c>
      <c r="G764" t="str">
        <f>IF(_xlfn.XLOOKUP($D764,customers!$A:$A,customers!B:B," ",0) = 0, "N/A", _xlfn.XLOOKUP($D764,customers!$A:$A,customers!B:B," ",0))</f>
        <v>Sharona Danilchik</v>
      </c>
      <c r="H764" t="str">
        <f>IF(_xlfn.XLOOKUP($D764,customers!$A:$A,customers!F:F," ",0) = 0, "N/A", _xlfn.XLOOKUP($D764,customers!$A:$A,customers!F:F," ",0))</f>
        <v>Halton</v>
      </c>
      <c r="I764" t="str">
        <f>IF(_xlfn.XLOOKUP($D764,customers!$A:$A,customers!G:G," ",0) = 0, "N/A", _xlfn.XLOOKUP($D764,customers!$A:$A,customers!G:G," ",0))</f>
        <v>United Kingdom</v>
      </c>
      <c r="J764" t="str">
        <f>IF(_xlfn.XLOOKUP($D764,customers!$A:$A,customers!I:I," ",0) = 0, "N/A", _xlfn.XLOOKUP($D764,customers!$A:$A,customers!I:I," ",0))</f>
        <v>No</v>
      </c>
      <c r="K764" t="str">
        <f>_xlfn.XLOOKUP($E764,products!$A:$A,products!B:B,,0)</f>
        <v>Lib</v>
      </c>
      <c r="L764" t="str">
        <f>_xlfn.XLOOKUP($E764,products!$A:$A,products!C:C,,0)</f>
        <v>M</v>
      </c>
      <c r="M764">
        <f>_xlfn.XLOOKUP($E764,products!$A:$A,products!D:D,,0)</f>
        <v>0.5</v>
      </c>
      <c r="N764">
        <f>_xlfn.XLOOKUP($E764,products!$A:$A,products!E:E,,0)</f>
        <v>8.73</v>
      </c>
      <c r="O764">
        <f>_xlfn.XLOOKUP($E764,products!$A:$A,products!G:G,,0)</f>
        <v>1.1349</v>
      </c>
      <c r="P764">
        <f t="shared" si="11"/>
        <v>43.650000000000006</v>
      </c>
    </row>
    <row r="765" spans="1:16" x14ac:dyDescent="0.35">
      <c r="A765" s="2" t="s">
        <v>4803</v>
      </c>
      <c r="B765" s="2">
        <v>1</v>
      </c>
      <c r="C765" s="5">
        <v>44587</v>
      </c>
      <c r="D765" s="2" t="s">
        <v>4804</v>
      </c>
      <c r="E765" t="s">
        <v>6180</v>
      </c>
      <c r="F765" s="2">
        <v>3</v>
      </c>
      <c r="G765" t="str">
        <f>IF(_xlfn.XLOOKUP($D765,customers!$A:$A,customers!B:B," ",0) = 0, "N/A", _xlfn.XLOOKUP($D765,customers!$A:$A,customers!B:B," ",0))</f>
        <v>Sarajane Potter</v>
      </c>
      <c r="H765" t="str">
        <f>IF(_xlfn.XLOOKUP($D765,customers!$A:$A,customers!F:F," ",0) = 0, "N/A", _xlfn.XLOOKUP($D765,customers!$A:$A,customers!F:F," ",0))</f>
        <v>Fort Worth</v>
      </c>
      <c r="I765" t="str">
        <f>IF(_xlfn.XLOOKUP($D765,customers!$A:$A,customers!G:G," ",0) = 0, "N/A", _xlfn.XLOOKUP($D765,customers!$A:$A,customers!G:G," ",0))</f>
        <v>United States</v>
      </c>
      <c r="J765" t="str">
        <f>IF(_xlfn.XLOOKUP($D765,customers!$A:$A,customers!I:I," ",0) = 0, "N/A", _xlfn.XLOOKUP($D765,customers!$A:$A,customers!I:I," ",0))</f>
        <v>No</v>
      </c>
      <c r="K765" t="str">
        <f>_xlfn.XLOOKUP($E765,products!$A:$A,products!B:B,,0)</f>
        <v>Ara</v>
      </c>
      <c r="L765" t="str">
        <f>_xlfn.XLOOKUP($E765,products!$A:$A,products!C:C,,0)</f>
        <v>L</v>
      </c>
      <c r="M765">
        <f>_xlfn.XLOOKUP($E765,products!$A:$A,products!D:D,,0)</f>
        <v>0.5</v>
      </c>
      <c r="N765">
        <f>_xlfn.XLOOKUP($E765,products!$A:$A,products!E:E,,0)</f>
        <v>7.77</v>
      </c>
      <c r="O765">
        <f>_xlfn.XLOOKUP($E765,products!$A:$A,products!G:G,,0)</f>
        <v>0.69929999999999992</v>
      </c>
      <c r="P765">
        <f t="shared" si="11"/>
        <v>23.31</v>
      </c>
    </row>
    <row r="766" spans="1:16" x14ac:dyDescent="0.35">
      <c r="A766" s="2" t="s">
        <v>4808</v>
      </c>
      <c r="B766" s="2">
        <v>1</v>
      </c>
      <c r="C766" s="5">
        <v>43797</v>
      </c>
      <c r="D766" s="2" t="s">
        <v>4809</v>
      </c>
      <c r="E766" t="s">
        <v>6182</v>
      </c>
      <c r="F766" s="2">
        <v>6</v>
      </c>
      <c r="G766" t="str">
        <f>IF(_xlfn.XLOOKUP($D766,customers!$A:$A,customers!B:B," ",0) = 0, "N/A", _xlfn.XLOOKUP($D766,customers!$A:$A,customers!B:B," ",0))</f>
        <v>Bobby Folomkin</v>
      </c>
      <c r="H766" t="str">
        <f>IF(_xlfn.XLOOKUP($D766,customers!$A:$A,customers!F:F," ",0) = 0, "N/A", _xlfn.XLOOKUP($D766,customers!$A:$A,customers!F:F," ",0))</f>
        <v>Fargo</v>
      </c>
      <c r="I766" t="str">
        <f>IF(_xlfn.XLOOKUP($D766,customers!$A:$A,customers!G:G," ",0) = 0, "N/A", _xlfn.XLOOKUP($D766,customers!$A:$A,customers!G:G," ",0))</f>
        <v>United States</v>
      </c>
      <c r="J766" t="str">
        <f>IF(_xlfn.XLOOKUP($D766,customers!$A:$A,customers!I:I," ",0) = 0, "N/A", _xlfn.XLOOKUP($D766,customers!$A:$A,customers!I:I," ",0))</f>
        <v>Yes</v>
      </c>
      <c r="K766" t="str">
        <f>_xlfn.XLOOKUP($E766,products!$A:$A,products!B:B,,0)</f>
        <v>Ara</v>
      </c>
      <c r="L766" t="str">
        <f>_xlfn.XLOOKUP($E766,products!$A:$A,products!C:C,,0)</f>
        <v>L</v>
      </c>
      <c r="M766">
        <f>_xlfn.XLOOKUP($E766,products!$A:$A,products!D:D,,0)</f>
        <v>2.5</v>
      </c>
      <c r="N766">
        <f>_xlfn.XLOOKUP($E766,products!$A:$A,products!E:E,,0)</f>
        <v>29.784999999999997</v>
      </c>
      <c r="O766">
        <f>_xlfn.XLOOKUP($E766,products!$A:$A,products!G:G,,0)</f>
        <v>2.6806499999999995</v>
      </c>
      <c r="P766">
        <f t="shared" si="11"/>
        <v>178.70999999999998</v>
      </c>
    </row>
    <row r="767" spans="1:16" x14ac:dyDescent="0.35">
      <c r="A767" s="2" t="s">
        <v>4814</v>
      </c>
      <c r="B767" s="2">
        <v>1</v>
      </c>
      <c r="C767" s="5">
        <v>43667</v>
      </c>
      <c r="D767" s="2" t="s">
        <v>4815</v>
      </c>
      <c r="E767" t="s">
        <v>6138</v>
      </c>
      <c r="F767" s="2">
        <v>6</v>
      </c>
      <c r="G767" t="str">
        <f>IF(_xlfn.XLOOKUP($D767,customers!$A:$A,customers!B:B," ",0) = 0, "N/A", _xlfn.XLOOKUP($D767,customers!$A:$A,customers!B:B," ",0))</f>
        <v>Rafferty Pursglove</v>
      </c>
      <c r="H767" t="str">
        <f>IF(_xlfn.XLOOKUP($D767,customers!$A:$A,customers!F:F," ",0) = 0, "N/A", _xlfn.XLOOKUP($D767,customers!$A:$A,customers!F:F," ",0))</f>
        <v>Garland</v>
      </c>
      <c r="I767" t="str">
        <f>IF(_xlfn.XLOOKUP($D767,customers!$A:$A,customers!G:G," ",0) = 0, "N/A", _xlfn.XLOOKUP($D767,customers!$A:$A,customers!G:G," ",0))</f>
        <v>United States</v>
      </c>
      <c r="J767" t="str">
        <f>IF(_xlfn.XLOOKUP($D767,customers!$A:$A,customers!I:I," ",0) = 0, "N/A", _xlfn.XLOOKUP($D767,customers!$A:$A,customers!I:I," ",0))</f>
        <v>Yes</v>
      </c>
      <c r="K767" t="str">
        <f>_xlfn.XLOOKUP($E767,products!$A:$A,products!B:B,,0)</f>
        <v>Rob</v>
      </c>
      <c r="L767" t="str">
        <f>_xlfn.XLOOKUP($E767,products!$A:$A,products!C:C,,0)</f>
        <v>M</v>
      </c>
      <c r="M767">
        <f>_xlfn.XLOOKUP($E767,products!$A:$A,products!D:D,,0)</f>
        <v>1</v>
      </c>
      <c r="N767">
        <f>_xlfn.XLOOKUP($E767,products!$A:$A,products!E:E,,0)</f>
        <v>9.9499999999999993</v>
      </c>
      <c r="O767">
        <f>_xlfn.XLOOKUP($E767,products!$A:$A,products!G:G,,0)</f>
        <v>0.59699999999999998</v>
      </c>
      <c r="P767">
        <f t="shared" si="11"/>
        <v>59.699999999999996</v>
      </c>
    </row>
    <row r="768" spans="1:16" x14ac:dyDescent="0.35">
      <c r="A768" s="2" t="s">
        <v>4814</v>
      </c>
      <c r="B768" s="2">
        <v>1</v>
      </c>
      <c r="C768" s="5">
        <v>43667</v>
      </c>
      <c r="D768" s="2" t="s">
        <v>4815</v>
      </c>
      <c r="E768" t="s">
        <v>6180</v>
      </c>
      <c r="F768" s="2">
        <v>2</v>
      </c>
      <c r="G768" t="str">
        <f>IF(_xlfn.XLOOKUP($D768,customers!$A:$A,customers!B:B," ",0) = 0, "N/A", _xlfn.XLOOKUP($D768,customers!$A:$A,customers!B:B," ",0))</f>
        <v>Rafferty Pursglove</v>
      </c>
      <c r="H768" t="str">
        <f>IF(_xlfn.XLOOKUP($D768,customers!$A:$A,customers!F:F," ",0) = 0, "N/A", _xlfn.XLOOKUP($D768,customers!$A:$A,customers!F:F," ",0))</f>
        <v>Garland</v>
      </c>
      <c r="I768" t="str">
        <f>IF(_xlfn.XLOOKUP($D768,customers!$A:$A,customers!G:G," ",0) = 0, "N/A", _xlfn.XLOOKUP($D768,customers!$A:$A,customers!G:G," ",0))</f>
        <v>United States</v>
      </c>
      <c r="J768" t="str">
        <f>IF(_xlfn.XLOOKUP($D768,customers!$A:$A,customers!I:I," ",0) = 0, "N/A", _xlfn.XLOOKUP($D768,customers!$A:$A,customers!I:I," ",0))</f>
        <v>Yes</v>
      </c>
      <c r="K768" t="str">
        <f>_xlfn.XLOOKUP($E768,products!$A:$A,products!B:B,,0)</f>
        <v>Ara</v>
      </c>
      <c r="L768" t="str">
        <f>_xlfn.XLOOKUP($E768,products!$A:$A,products!C:C,,0)</f>
        <v>L</v>
      </c>
      <c r="M768">
        <f>_xlfn.XLOOKUP($E768,products!$A:$A,products!D:D,,0)</f>
        <v>0.5</v>
      </c>
      <c r="N768">
        <f>_xlfn.XLOOKUP($E768,products!$A:$A,products!E:E,,0)</f>
        <v>7.77</v>
      </c>
      <c r="O768">
        <f>_xlfn.XLOOKUP($E768,products!$A:$A,products!G:G,,0)</f>
        <v>0.69929999999999992</v>
      </c>
      <c r="P768">
        <f t="shared" si="11"/>
        <v>15.54</v>
      </c>
    </row>
    <row r="769" spans="1:16" x14ac:dyDescent="0.35">
      <c r="A769" s="2" t="s">
        <v>4825</v>
      </c>
      <c r="B769" s="2">
        <v>1</v>
      </c>
      <c r="C769" s="5">
        <v>44267</v>
      </c>
      <c r="D769" s="2" t="s">
        <v>4759</v>
      </c>
      <c r="E769" t="s">
        <v>6182</v>
      </c>
      <c r="F769" s="2">
        <v>3</v>
      </c>
      <c r="G769" t="str">
        <f>IF(_xlfn.XLOOKUP($D769,customers!$A:$A,customers!B:B," ",0) = 0, "N/A", _xlfn.XLOOKUP($D769,customers!$A:$A,customers!B:B," ",0))</f>
        <v>Foster Constance</v>
      </c>
      <c r="H769" t="str">
        <f>IF(_xlfn.XLOOKUP($D769,customers!$A:$A,customers!F:F," ",0) = 0, "N/A", _xlfn.XLOOKUP($D769,customers!$A:$A,customers!F:F," ",0))</f>
        <v>Dallas</v>
      </c>
      <c r="I769" t="str">
        <f>IF(_xlfn.XLOOKUP($D769,customers!$A:$A,customers!G:G," ",0) = 0, "N/A", _xlfn.XLOOKUP($D769,customers!$A:$A,customers!G:G," ",0))</f>
        <v>United States</v>
      </c>
      <c r="J769" t="str">
        <f>IF(_xlfn.XLOOKUP($D769,customers!$A:$A,customers!I:I," ",0) = 0, "N/A", _xlfn.XLOOKUP($D769,customers!$A:$A,customers!I:I," ",0))</f>
        <v>No</v>
      </c>
      <c r="K769" t="str">
        <f>_xlfn.XLOOKUP($E769,products!$A:$A,products!B:B,,0)</f>
        <v>Ara</v>
      </c>
      <c r="L769" t="str">
        <f>_xlfn.XLOOKUP($E769,products!$A:$A,products!C:C,,0)</f>
        <v>L</v>
      </c>
      <c r="M769">
        <f>_xlfn.XLOOKUP($E769,products!$A:$A,products!D:D,,0)</f>
        <v>2.5</v>
      </c>
      <c r="N769">
        <f>_xlfn.XLOOKUP($E769,products!$A:$A,products!E:E,,0)</f>
        <v>29.784999999999997</v>
      </c>
      <c r="O769">
        <f>_xlfn.XLOOKUP($E769,products!$A:$A,products!G:G,,0)</f>
        <v>2.6806499999999995</v>
      </c>
      <c r="P769">
        <f t="shared" si="11"/>
        <v>89.35499999999999</v>
      </c>
    </row>
    <row r="770" spans="1:16" x14ac:dyDescent="0.35">
      <c r="A770" s="2" t="s">
        <v>4831</v>
      </c>
      <c r="B770" s="2">
        <v>1</v>
      </c>
      <c r="C770" s="5">
        <v>44562</v>
      </c>
      <c r="D770" s="2" t="s">
        <v>4759</v>
      </c>
      <c r="E770" t="s">
        <v>6179</v>
      </c>
      <c r="F770" s="2">
        <v>2</v>
      </c>
      <c r="G770" t="str">
        <f>IF(_xlfn.XLOOKUP($D770,customers!$A:$A,customers!B:B," ",0) = 0, "N/A", _xlfn.XLOOKUP($D770,customers!$A:$A,customers!B:B," ",0))</f>
        <v>Foster Constance</v>
      </c>
      <c r="H770" t="str">
        <f>IF(_xlfn.XLOOKUP($D770,customers!$A:$A,customers!F:F," ",0) = 0, "N/A", _xlfn.XLOOKUP($D770,customers!$A:$A,customers!F:F," ",0))</f>
        <v>Dallas</v>
      </c>
      <c r="I770" t="str">
        <f>IF(_xlfn.XLOOKUP($D770,customers!$A:$A,customers!G:G," ",0) = 0, "N/A", _xlfn.XLOOKUP($D770,customers!$A:$A,customers!G:G," ",0))</f>
        <v>United States</v>
      </c>
      <c r="J770" t="str">
        <f>IF(_xlfn.XLOOKUP($D770,customers!$A:$A,customers!I:I," ",0) = 0, "N/A", _xlfn.XLOOKUP($D770,customers!$A:$A,customers!I:I," ",0))</f>
        <v>No</v>
      </c>
      <c r="K770" t="str">
        <f>_xlfn.XLOOKUP($E770,products!$A:$A,products!B:B,,0)</f>
        <v>Rob</v>
      </c>
      <c r="L770" t="str">
        <f>_xlfn.XLOOKUP($E770,products!$A:$A,products!C:C,,0)</f>
        <v>L</v>
      </c>
      <c r="M770">
        <f>_xlfn.XLOOKUP($E770,products!$A:$A,products!D:D,,0)</f>
        <v>1</v>
      </c>
      <c r="N770">
        <f>_xlfn.XLOOKUP($E770,products!$A:$A,products!E:E,,0)</f>
        <v>11.95</v>
      </c>
      <c r="O770">
        <f>_xlfn.XLOOKUP($E770,products!$A:$A,products!G:G,,0)</f>
        <v>0.71699999999999997</v>
      </c>
      <c r="P770">
        <f t="shared" ref="P770:P833" si="12">N770*F770</f>
        <v>23.9</v>
      </c>
    </row>
    <row r="771" spans="1:16" x14ac:dyDescent="0.35">
      <c r="A771" s="2" t="s">
        <v>4836</v>
      </c>
      <c r="B771" s="2">
        <v>1</v>
      </c>
      <c r="C771" s="5">
        <v>43912</v>
      </c>
      <c r="D771" s="2" t="s">
        <v>4837</v>
      </c>
      <c r="E771" t="s">
        <v>6151</v>
      </c>
      <c r="F771" s="2">
        <v>6</v>
      </c>
      <c r="G771" t="str">
        <f>IF(_xlfn.XLOOKUP($D771,customers!$A:$A,customers!B:B," ",0) = 0, "N/A", _xlfn.XLOOKUP($D771,customers!$A:$A,customers!B:B," ",0))</f>
        <v>Dalia Eburah</v>
      </c>
      <c r="H771" t="str">
        <f>IF(_xlfn.XLOOKUP($D771,customers!$A:$A,customers!F:F," ",0) = 0, "N/A", _xlfn.XLOOKUP($D771,customers!$A:$A,customers!F:F," ",0))</f>
        <v>Birmingham</v>
      </c>
      <c r="I771" t="str">
        <f>IF(_xlfn.XLOOKUP($D771,customers!$A:$A,customers!G:G," ",0) = 0, "N/A", _xlfn.XLOOKUP($D771,customers!$A:$A,customers!G:G," ",0))</f>
        <v>United Kingdom</v>
      </c>
      <c r="J771" t="str">
        <f>IF(_xlfn.XLOOKUP($D771,customers!$A:$A,customers!I:I," ",0) = 0, "N/A", _xlfn.XLOOKUP($D771,customers!$A:$A,customers!I:I," ",0))</f>
        <v>No</v>
      </c>
      <c r="K771" t="str">
        <f>_xlfn.XLOOKUP($E771,products!$A:$A,products!B:B,,0)</f>
        <v>Rob</v>
      </c>
      <c r="L771" t="str">
        <f>_xlfn.XLOOKUP($E771,products!$A:$A,products!C:C,,0)</f>
        <v>M</v>
      </c>
      <c r="M771">
        <f>_xlfn.XLOOKUP($E771,products!$A:$A,products!D:D,,0)</f>
        <v>2.5</v>
      </c>
      <c r="N771">
        <f>_xlfn.XLOOKUP($E771,products!$A:$A,products!E:E,,0)</f>
        <v>22.884999999999998</v>
      </c>
      <c r="O771">
        <f>_xlfn.XLOOKUP($E771,products!$A:$A,products!G:G,,0)</f>
        <v>1.3730999999999998</v>
      </c>
      <c r="P771">
        <f t="shared" si="12"/>
        <v>137.31</v>
      </c>
    </row>
    <row r="772" spans="1:16" x14ac:dyDescent="0.35">
      <c r="A772" s="2" t="s">
        <v>4842</v>
      </c>
      <c r="B772" s="2">
        <v>1</v>
      </c>
      <c r="C772" s="5">
        <v>44092</v>
      </c>
      <c r="D772" s="2" t="s">
        <v>4843</v>
      </c>
      <c r="E772" t="s">
        <v>6147</v>
      </c>
      <c r="F772" s="2">
        <v>1</v>
      </c>
      <c r="G772" t="str">
        <f>IF(_xlfn.XLOOKUP($D772,customers!$A:$A,customers!B:B," ",0) = 0, "N/A", _xlfn.XLOOKUP($D772,customers!$A:$A,customers!B:B," ",0))</f>
        <v>Martie Brimilcombe</v>
      </c>
      <c r="H772" t="str">
        <f>IF(_xlfn.XLOOKUP($D772,customers!$A:$A,customers!F:F," ",0) = 0, "N/A", _xlfn.XLOOKUP($D772,customers!$A:$A,customers!F:F," ",0))</f>
        <v>Springfield</v>
      </c>
      <c r="I772" t="str">
        <f>IF(_xlfn.XLOOKUP($D772,customers!$A:$A,customers!G:G," ",0) = 0, "N/A", _xlfn.XLOOKUP($D772,customers!$A:$A,customers!G:G," ",0))</f>
        <v>United States</v>
      </c>
      <c r="J772" t="str">
        <f>IF(_xlfn.XLOOKUP($D772,customers!$A:$A,customers!I:I," ",0) = 0, "N/A", _xlfn.XLOOKUP($D772,customers!$A:$A,customers!I:I," ",0))</f>
        <v>No</v>
      </c>
      <c r="K772" t="str">
        <f>_xlfn.XLOOKUP($E772,products!$A:$A,products!B:B,,0)</f>
        <v>Ara</v>
      </c>
      <c r="L772" t="str">
        <f>_xlfn.XLOOKUP($E772,products!$A:$A,products!C:C,,0)</f>
        <v>D</v>
      </c>
      <c r="M772">
        <f>_xlfn.XLOOKUP($E772,products!$A:$A,products!D:D,,0)</f>
        <v>1</v>
      </c>
      <c r="N772">
        <f>_xlfn.XLOOKUP($E772,products!$A:$A,products!E:E,,0)</f>
        <v>9.9499999999999993</v>
      </c>
      <c r="O772">
        <f>_xlfn.XLOOKUP($E772,products!$A:$A,products!G:G,,0)</f>
        <v>0.89549999999999985</v>
      </c>
      <c r="P772">
        <f t="shared" si="12"/>
        <v>9.9499999999999993</v>
      </c>
    </row>
    <row r="773" spans="1:16" x14ac:dyDescent="0.35">
      <c r="A773" s="2" t="s">
        <v>4847</v>
      </c>
      <c r="B773" s="2">
        <v>1</v>
      </c>
      <c r="C773" s="5">
        <v>43468</v>
      </c>
      <c r="D773" s="2" t="s">
        <v>4848</v>
      </c>
      <c r="E773" t="s">
        <v>6173</v>
      </c>
      <c r="F773" s="2">
        <v>3</v>
      </c>
      <c r="G773" t="str">
        <f>IF(_xlfn.XLOOKUP($D773,customers!$A:$A,customers!B:B," ",0) = 0, "N/A", _xlfn.XLOOKUP($D773,customers!$A:$A,customers!B:B," ",0))</f>
        <v>Suzanna Bollam</v>
      </c>
      <c r="H773" t="str">
        <f>IF(_xlfn.XLOOKUP($D773,customers!$A:$A,customers!F:F," ",0) = 0, "N/A", _xlfn.XLOOKUP($D773,customers!$A:$A,customers!F:F," ",0))</f>
        <v>Littleton</v>
      </c>
      <c r="I773" t="str">
        <f>IF(_xlfn.XLOOKUP($D773,customers!$A:$A,customers!G:G," ",0) = 0, "N/A", _xlfn.XLOOKUP($D773,customers!$A:$A,customers!G:G," ",0))</f>
        <v>United States</v>
      </c>
      <c r="J773" t="str">
        <f>IF(_xlfn.XLOOKUP($D773,customers!$A:$A,customers!I:I," ",0) = 0, "N/A", _xlfn.XLOOKUP($D773,customers!$A:$A,customers!I:I," ",0))</f>
        <v>No</v>
      </c>
      <c r="K773" t="str">
        <f>_xlfn.XLOOKUP($E773,products!$A:$A,products!B:B,,0)</f>
        <v>Rob</v>
      </c>
      <c r="L773" t="str">
        <f>_xlfn.XLOOKUP($E773,products!$A:$A,products!C:C,,0)</f>
        <v>L</v>
      </c>
      <c r="M773">
        <f>_xlfn.XLOOKUP($E773,products!$A:$A,products!D:D,,0)</f>
        <v>0.5</v>
      </c>
      <c r="N773">
        <f>_xlfn.XLOOKUP($E773,products!$A:$A,products!E:E,,0)</f>
        <v>7.169999999999999</v>
      </c>
      <c r="O773">
        <f>_xlfn.XLOOKUP($E773,products!$A:$A,products!G:G,,0)</f>
        <v>0.43019999999999992</v>
      </c>
      <c r="P773">
        <f t="shared" si="12"/>
        <v>21.509999999999998</v>
      </c>
    </row>
    <row r="774" spans="1:16" x14ac:dyDescent="0.35">
      <c r="A774" s="2" t="s">
        <v>4853</v>
      </c>
      <c r="B774" s="2">
        <v>1</v>
      </c>
      <c r="C774" s="5">
        <v>44468</v>
      </c>
      <c r="D774" s="2" t="s">
        <v>4854</v>
      </c>
      <c r="E774" t="s">
        <v>6141</v>
      </c>
      <c r="F774" s="2">
        <v>6</v>
      </c>
      <c r="G774" t="str">
        <f>IF(_xlfn.XLOOKUP($D774,customers!$A:$A,customers!B:B," ",0) = 0, "N/A", _xlfn.XLOOKUP($D774,customers!$A:$A,customers!B:B," ",0))</f>
        <v>Mellisa Mebes</v>
      </c>
      <c r="H774" t="str">
        <f>IF(_xlfn.XLOOKUP($D774,customers!$A:$A,customers!F:F," ",0) = 0, "N/A", _xlfn.XLOOKUP($D774,customers!$A:$A,customers!F:F," ",0))</f>
        <v>Baltimore</v>
      </c>
      <c r="I774" t="str">
        <f>IF(_xlfn.XLOOKUP($D774,customers!$A:$A,customers!G:G," ",0) = 0, "N/A", _xlfn.XLOOKUP($D774,customers!$A:$A,customers!G:G," ",0))</f>
        <v>United States</v>
      </c>
      <c r="J774" t="str">
        <f>IF(_xlfn.XLOOKUP($D774,customers!$A:$A,customers!I:I," ",0) = 0, "N/A", _xlfn.XLOOKUP($D774,customers!$A:$A,customers!I:I," ",0))</f>
        <v>No</v>
      </c>
      <c r="K774" t="str">
        <f>_xlfn.XLOOKUP($E774,products!$A:$A,products!B:B,,0)</f>
        <v>Exc</v>
      </c>
      <c r="L774" t="str">
        <f>_xlfn.XLOOKUP($E774,products!$A:$A,products!C:C,,0)</f>
        <v>M</v>
      </c>
      <c r="M774">
        <f>_xlfn.XLOOKUP($E774,products!$A:$A,products!D:D,,0)</f>
        <v>1</v>
      </c>
      <c r="N774">
        <f>_xlfn.XLOOKUP($E774,products!$A:$A,products!E:E,,0)</f>
        <v>13.75</v>
      </c>
      <c r="O774">
        <f>_xlfn.XLOOKUP($E774,products!$A:$A,products!G:G,,0)</f>
        <v>1.5125</v>
      </c>
      <c r="P774">
        <f t="shared" si="12"/>
        <v>82.5</v>
      </c>
    </row>
    <row r="775" spans="1:16" x14ac:dyDescent="0.35">
      <c r="A775" s="2" t="s">
        <v>4858</v>
      </c>
      <c r="B775" s="2">
        <v>1</v>
      </c>
      <c r="C775" s="5">
        <v>44488</v>
      </c>
      <c r="D775" s="2" t="s">
        <v>4859</v>
      </c>
      <c r="E775" t="s">
        <v>6159</v>
      </c>
      <c r="F775" s="2">
        <v>2</v>
      </c>
      <c r="G775" t="str">
        <f>IF(_xlfn.XLOOKUP($D775,customers!$A:$A,customers!B:B," ",0) = 0, "N/A", _xlfn.XLOOKUP($D775,customers!$A:$A,customers!B:B," ",0))</f>
        <v>Alva Filipczak</v>
      </c>
      <c r="H775" t="str">
        <f>IF(_xlfn.XLOOKUP($D775,customers!$A:$A,customers!F:F," ",0) = 0, "N/A", _xlfn.XLOOKUP($D775,customers!$A:$A,customers!F:F," ",0))</f>
        <v>Moycullen</v>
      </c>
      <c r="I775" t="str">
        <f>IF(_xlfn.XLOOKUP($D775,customers!$A:$A,customers!G:G," ",0) = 0, "N/A", _xlfn.XLOOKUP($D775,customers!$A:$A,customers!G:G," ",0))</f>
        <v>Ireland</v>
      </c>
      <c r="J775" t="str">
        <f>IF(_xlfn.XLOOKUP($D775,customers!$A:$A,customers!I:I," ",0) = 0, "N/A", _xlfn.XLOOKUP($D775,customers!$A:$A,customers!I:I," ",0))</f>
        <v>No</v>
      </c>
      <c r="K775" t="str">
        <f>_xlfn.XLOOKUP($E775,products!$A:$A,products!B:B,,0)</f>
        <v>Lib</v>
      </c>
      <c r="L775" t="str">
        <f>_xlfn.XLOOKUP($E775,products!$A:$A,products!C:C,,0)</f>
        <v>M</v>
      </c>
      <c r="M775">
        <f>_xlfn.XLOOKUP($E775,products!$A:$A,products!D:D,,0)</f>
        <v>0.2</v>
      </c>
      <c r="N775">
        <f>_xlfn.XLOOKUP($E775,products!$A:$A,products!E:E,,0)</f>
        <v>4.3650000000000002</v>
      </c>
      <c r="O775">
        <f>_xlfn.XLOOKUP($E775,products!$A:$A,products!G:G,,0)</f>
        <v>0.56745000000000001</v>
      </c>
      <c r="P775">
        <f t="shared" si="12"/>
        <v>8.73</v>
      </c>
    </row>
    <row r="776" spans="1:16" x14ac:dyDescent="0.35">
      <c r="A776" s="2" t="s">
        <v>4864</v>
      </c>
      <c r="B776" s="2">
        <v>1</v>
      </c>
      <c r="C776" s="5">
        <v>44756</v>
      </c>
      <c r="D776" s="2" t="s">
        <v>4865</v>
      </c>
      <c r="E776" t="s">
        <v>6138</v>
      </c>
      <c r="F776" s="2">
        <v>2</v>
      </c>
      <c r="G776" t="str">
        <f>IF(_xlfn.XLOOKUP($D776,customers!$A:$A,customers!B:B," ",0) = 0, "N/A", _xlfn.XLOOKUP($D776,customers!$A:$A,customers!B:B," ",0))</f>
        <v>Dorette Hinemoor</v>
      </c>
      <c r="H776" t="str">
        <f>IF(_xlfn.XLOOKUP($D776,customers!$A:$A,customers!F:F," ",0) = 0, "N/A", _xlfn.XLOOKUP($D776,customers!$A:$A,customers!F:F," ",0))</f>
        <v>Fort Lauderdale</v>
      </c>
      <c r="I776" t="str">
        <f>IF(_xlfn.XLOOKUP($D776,customers!$A:$A,customers!G:G," ",0) = 0, "N/A", _xlfn.XLOOKUP($D776,customers!$A:$A,customers!G:G," ",0))</f>
        <v>United States</v>
      </c>
      <c r="J776" t="str">
        <f>IF(_xlfn.XLOOKUP($D776,customers!$A:$A,customers!I:I," ",0) = 0, "N/A", _xlfn.XLOOKUP($D776,customers!$A:$A,customers!I:I," ",0))</f>
        <v>Yes</v>
      </c>
      <c r="K776" t="str">
        <f>_xlfn.XLOOKUP($E776,products!$A:$A,products!B:B,,0)</f>
        <v>Rob</v>
      </c>
      <c r="L776" t="str">
        <f>_xlfn.XLOOKUP($E776,products!$A:$A,products!C:C,,0)</f>
        <v>M</v>
      </c>
      <c r="M776">
        <f>_xlfn.XLOOKUP($E776,products!$A:$A,products!D:D,,0)</f>
        <v>1</v>
      </c>
      <c r="N776">
        <f>_xlfn.XLOOKUP($E776,products!$A:$A,products!E:E,,0)</f>
        <v>9.9499999999999993</v>
      </c>
      <c r="O776">
        <f>_xlfn.XLOOKUP($E776,products!$A:$A,products!G:G,,0)</f>
        <v>0.59699999999999998</v>
      </c>
      <c r="P776">
        <f t="shared" si="12"/>
        <v>19.899999999999999</v>
      </c>
    </row>
    <row r="777" spans="1:16" x14ac:dyDescent="0.35">
      <c r="A777" s="2" t="s">
        <v>4869</v>
      </c>
      <c r="B777" s="2">
        <v>1</v>
      </c>
      <c r="C777" s="5">
        <v>44396</v>
      </c>
      <c r="D777" s="2" t="s">
        <v>4870</v>
      </c>
      <c r="E777" t="s">
        <v>6176</v>
      </c>
      <c r="F777" s="2">
        <v>2</v>
      </c>
      <c r="G777" t="str">
        <f>IF(_xlfn.XLOOKUP($D777,customers!$A:$A,customers!B:B," ",0) = 0, "N/A", _xlfn.XLOOKUP($D777,customers!$A:$A,customers!B:B," ",0))</f>
        <v>Rhetta Elnaugh</v>
      </c>
      <c r="H777" t="str">
        <f>IF(_xlfn.XLOOKUP($D777,customers!$A:$A,customers!F:F," ",0) = 0, "N/A", _xlfn.XLOOKUP($D777,customers!$A:$A,customers!F:F," ",0))</f>
        <v>San Diego</v>
      </c>
      <c r="I777" t="str">
        <f>IF(_xlfn.XLOOKUP($D777,customers!$A:$A,customers!G:G," ",0) = 0, "N/A", _xlfn.XLOOKUP($D777,customers!$A:$A,customers!G:G," ",0))</f>
        <v>United States</v>
      </c>
      <c r="J777" t="str">
        <f>IF(_xlfn.XLOOKUP($D777,customers!$A:$A,customers!I:I," ",0) = 0, "N/A", _xlfn.XLOOKUP($D777,customers!$A:$A,customers!I:I," ",0))</f>
        <v>Yes</v>
      </c>
      <c r="K777" t="str">
        <f>_xlfn.XLOOKUP($E777,products!$A:$A,products!B:B,,0)</f>
        <v>Exc</v>
      </c>
      <c r="L777" t="str">
        <f>_xlfn.XLOOKUP($E777,products!$A:$A,products!C:C,,0)</f>
        <v>L</v>
      </c>
      <c r="M777">
        <f>_xlfn.XLOOKUP($E777,products!$A:$A,products!D:D,,0)</f>
        <v>0.5</v>
      </c>
      <c r="N777">
        <f>_xlfn.XLOOKUP($E777,products!$A:$A,products!E:E,,0)</f>
        <v>8.91</v>
      </c>
      <c r="O777">
        <f>_xlfn.XLOOKUP($E777,products!$A:$A,products!G:G,,0)</f>
        <v>0.98009999999999997</v>
      </c>
      <c r="P777">
        <f t="shared" si="12"/>
        <v>17.82</v>
      </c>
    </row>
    <row r="778" spans="1:16" x14ac:dyDescent="0.35">
      <c r="A778" s="2" t="s">
        <v>4875</v>
      </c>
      <c r="B778" s="2">
        <v>1</v>
      </c>
      <c r="C778" s="5">
        <v>44540</v>
      </c>
      <c r="D778" s="2" t="s">
        <v>4876</v>
      </c>
      <c r="E778" t="s">
        <v>6157</v>
      </c>
      <c r="F778" s="2">
        <v>3</v>
      </c>
      <c r="G778" t="str">
        <f>IF(_xlfn.XLOOKUP($D778,customers!$A:$A,customers!B:B," ",0) = 0, "N/A", _xlfn.XLOOKUP($D778,customers!$A:$A,customers!B:B," ",0))</f>
        <v>Jule Deehan</v>
      </c>
      <c r="H778" t="str">
        <f>IF(_xlfn.XLOOKUP($D778,customers!$A:$A,customers!F:F," ",0) = 0, "N/A", _xlfn.XLOOKUP($D778,customers!$A:$A,customers!F:F," ",0))</f>
        <v>Dallas</v>
      </c>
      <c r="I778" t="str">
        <f>IF(_xlfn.XLOOKUP($D778,customers!$A:$A,customers!G:G," ",0) = 0, "N/A", _xlfn.XLOOKUP($D778,customers!$A:$A,customers!G:G," ",0))</f>
        <v>United States</v>
      </c>
      <c r="J778" t="str">
        <f>IF(_xlfn.XLOOKUP($D778,customers!$A:$A,customers!I:I," ",0) = 0, "N/A", _xlfn.XLOOKUP($D778,customers!$A:$A,customers!I:I," ",0))</f>
        <v>No</v>
      </c>
      <c r="K778" t="str">
        <f>_xlfn.XLOOKUP($E778,products!$A:$A,products!B:B,,0)</f>
        <v>Ara</v>
      </c>
      <c r="L778" t="str">
        <f>_xlfn.XLOOKUP($E778,products!$A:$A,products!C:C,,0)</f>
        <v>M</v>
      </c>
      <c r="M778">
        <f>_xlfn.XLOOKUP($E778,products!$A:$A,products!D:D,,0)</f>
        <v>0.5</v>
      </c>
      <c r="N778">
        <f>_xlfn.XLOOKUP($E778,products!$A:$A,products!E:E,,0)</f>
        <v>6.75</v>
      </c>
      <c r="O778">
        <f>_xlfn.XLOOKUP($E778,products!$A:$A,products!G:G,,0)</f>
        <v>0.60749999999999993</v>
      </c>
      <c r="P778">
        <f t="shared" si="12"/>
        <v>20.25</v>
      </c>
    </row>
    <row r="779" spans="1:16" x14ac:dyDescent="0.35">
      <c r="A779" s="2" t="s">
        <v>4881</v>
      </c>
      <c r="B779" s="2">
        <v>1</v>
      </c>
      <c r="C779" s="5">
        <v>43541</v>
      </c>
      <c r="D779" s="2" t="s">
        <v>4882</v>
      </c>
      <c r="E779" t="s">
        <v>6182</v>
      </c>
      <c r="F779" s="2">
        <v>2</v>
      </c>
      <c r="G779" t="str">
        <f>IF(_xlfn.XLOOKUP($D779,customers!$A:$A,customers!B:B," ",0) = 0, "N/A", _xlfn.XLOOKUP($D779,customers!$A:$A,customers!B:B," ",0))</f>
        <v>Janella Eden</v>
      </c>
      <c r="H779" t="str">
        <f>IF(_xlfn.XLOOKUP($D779,customers!$A:$A,customers!F:F," ",0) = 0, "N/A", _xlfn.XLOOKUP($D779,customers!$A:$A,customers!F:F," ",0))</f>
        <v>Joliet</v>
      </c>
      <c r="I779" t="str">
        <f>IF(_xlfn.XLOOKUP($D779,customers!$A:$A,customers!G:G," ",0) = 0, "N/A", _xlfn.XLOOKUP($D779,customers!$A:$A,customers!G:G," ",0))</f>
        <v>United States</v>
      </c>
      <c r="J779" t="str">
        <f>IF(_xlfn.XLOOKUP($D779,customers!$A:$A,customers!I:I," ",0) = 0, "N/A", _xlfn.XLOOKUP($D779,customers!$A:$A,customers!I:I," ",0))</f>
        <v>No</v>
      </c>
      <c r="K779" t="str">
        <f>_xlfn.XLOOKUP($E779,products!$A:$A,products!B:B,,0)</f>
        <v>Ara</v>
      </c>
      <c r="L779" t="str">
        <f>_xlfn.XLOOKUP($E779,products!$A:$A,products!C:C,,0)</f>
        <v>L</v>
      </c>
      <c r="M779">
        <f>_xlfn.XLOOKUP($E779,products!$A:$A,products!D:D,,0)</f>
        <v>2.5</v>
      </c>
      <c r="N779">
        <f>_xlfn.XLOOKUP($E779,products!$A:$A,products!E:E,,0)</f>
        <v>29.784999999999997</v>
      </c>
      <c r="O779">
        <f>_xlfn.XLOOKUP($E779,products!$A:$A,products!G:G,,0)</f>
        <v>2.6806499999999995</v>
      </c>
      <c r="P779">
        <f t="shared" si="12"/>
        <v>59.569999999999993</v>
      </c>
    </row>
    <row r="780" spans="1:16" x14ac:dyDescent="0.35">
      <c r="A780" s="2" t="s">
        <v>4886</v>
      </c>
      <c r="B780" s="2">
        <v>1</v>
      </c>
      <c r="C780" s="5">
        <v>43889</v>
      </c>
      <c r="D780" s="2" t="s">
        <v>4933</v>
      </c>
      <c r="E780" t="s">
        <v>6161</v>
      </c>
      <c r="F780" s="2">
        <v>2</v>
      </c>
      <c r="G780" t="str">
        <f>IF(_xlfn.XLOOKUP($D780,customers!$A:$A,customers!B:B," ",0) = 0, "N/A", _xlfn.XLOOKUP($D780,customers!$A:$A,customers!B:B," ",0))</f>
        <v>Cam Jewster</v>
      </c>
      <c r="H780" t="str">
        <f>IF(_xlfn.XLOOKUP($D780,customers!$A:$A,customers!F:F," ",0) = 0, "N/A", _xlfn.XLOOKUP($D780,customers!$A:$A,customers!F:F," ",0))</f>
        <v>Dayton</v>
      </c>
      <c r="I780" t="str">
        <f>IF(_xlfn.XLOOKUP($D780,customers!$A:$A,customers!G:G," ",0) = 0, "N/A", _xlfn.XLOOKUP($D780,customers!$A:$A,customers!G:G," ",0))</f>
        <v>United States</v>
      </c>
      <c r="J780" t="str">
        <f>IF(_xlfn.XLOOKUP($D780,customers!$A:$A,customers!I:I," ",0) = 0, "N/A", _xlfn.XLOOKUP($D780,customers!$A:$A,customers!I:I," ",0))</f>
        <v>Yes</v>
      </c>
      <c r="K780" t="str">
        <f>_xlfn.XLOOKUP($E780,products!$A:$A,products!B:B,,0)</f>
        <v>Lib</v>
      </c>
      <c r="L780" t="str">
        <f>_xlfn.XLOOKUP($E780,products!$A:$A,products!C:C,,0)</f>
        <v>L</v>
      </c>
      <c r="M780">
        <f>_xlfn.XLOOKUP($E780,products!$A:$A,products!D:D,,0)</f>
        <v>0.5</v>
      </c>
      <c r="N780">
        <f>_xlfn.XLOOKUP($E780,products!$A:$A,products!E:E,,0)</f>
        <v>9.51</v>
      </c>
      <c r="O780">
        <f>_xlfn.XLOOKUP($E780,products!$A:$A,products!G:G,,0)</f>
        <v>1.2363</v>
      </c>
      <c r="P780">
        <f t="shared" si="12"/>
        <v>19.02</v>
      </c>
    </row>
    <row r="781" spans="1:16" x14ac:dyDescent="0.35">
      <c r="A781" s="2" t="s">
        <v>4892</v>
      </c>
      <c r="B781" s="2">
        <v>1</v>
      </c>
      <c r="C781" s="5">
        <v>43985</v>
      </c>
      <c r="D781" s="2" t="s">
        <v>4893</v>
      </c>
      <c r="E781" t="s">
        <v>6143</v>
      </c>
      <c r="F781" s="2">
        <v>6</v>
      </c>
      <c r="G781" t="str">
        <f>IF(_xlfn.XLOOKUP($D781,customers!$A:$A,customers!B:B," ",0) = 0, "N/A", _xlfn.XLOOKUP($D781,customers!$A:$A,customers!B:B," ",0))</f>
        <v>Ugo Southerden</v>
      </c>
      <c r="H781" t="str">
        <f>IF(_xlfn.XLOOKUP($D781,customers!$A:$A,customers!F:F," ",0) = 0, "N/A", _xlfn.XLOOKUP($D781,customers!$A:$A,customers!F:F," ",0))</f>
        <v>Clearwater</v>
      </c>
      <c r="I781" t="str">
        <f>IF(_xlfn.XLOOKUP($D781,customers!$A:$A,customers!G:G," ",0) = 0, "N/A", _xlfn.XLOOKUP($D781,customers!$A:$A,customers!G:G," ",0))</f>
        <v>United States</v>
      </c>
      <c r="J781" t="str">
        <f>IF(_xlfn.XLOOKUP($D781,customers!$A:$A,customers!I:I," ",0) = 0, "N/A", _xlfn.XLOOKUP($D781,customers!$A:$A,customers!I:I," ",0))</f>
        <v>Yes</v>
      </c>
      <c r="K781" t="str">
        <f>_xlfn.XLOOKUP($E781,products!$A:$A,products!B:B,,0)</f>
        <v>Lib</v>
      </c>
      <c r="L781" t="str">
        <f>_xlfn.XLOOKUP($E781,products!$A:$A,products!C:C,,0)</f>
        <v>D</v>
      </c>
      <c r="M781">
        <f>_xlfn.XLOOKUP($E781,products!$A:$A,products!D:D,,0)</f>
        <v>1</v>
      </c>
      <c r="N781">
        <f>_xlfn.XLOOKUP($E781,products!$A:$A,products!E:E,,0)</f>
        <v>12.95</v>
      </c>
      <c r="O781">
        <f>_xlfn.XLOOKUP($E781,products!$A:$A,products!G:G,,0)</f>
        <v>1.6835</v>
      </c>
      <c r="P781">
        <f t="shared" si="12"/>
        <v>77.699999999999989</v>
      </c>
    </row>
    <row r="782" spans="1:16" x14ac:dyDescent="0.35">
      <c r="A782" s="2" t="s">
        <v>4898</v>
      </c>
      <c r="B782" s="2">
        <v>1</v>
      </c>
      <c r="C782" s="5">
        <v>43883</v>
      </c>
      <c r="D782" s="2" t="s">
        <v>4899</v>
      </c>
      <c r="E782" t="s">
        <v>6141</v>
      </c>
      <c r="F782" s="2">
        <v>3</v>
      </c>
      <c r="G782" t="str">
        <f>IF(_xlfn.XLOOKUP($D782,customers!$A:$A,customers!B:B," ",0) = 0, "N/A", _xlfn.XLOOKUP($D782,customers!$A:$A,customers!B:B," ",0))</f>
        <v>Verne Dunkerley</v>
      </c>
      <c r="H782" t="str">
        <f>IF(_xlfn.XLOOKUP($D782,customers!$A:$A,customers!F:F," ",0) = 0, "N/A", _xlfn.XLOOKUP($D782,customers!$A:$A,customers!F:F," ",0))</f>
        <v>Minneapolis</v>
      </c>
      <c r="I782" t="str">
        <f>IF(_xlfn.XLOOKUP($D782,customers!$A:$A,customers!G:G," ",0) = 0, "N/A", _xlfn.XLOOKUP($D782,customers!$A:$A,customers!G:G," ",0))</f>
        <v>United States</v>
      </c>
      <c r="J782" t="str">
        <f>IF(_xlfn.XLOOKUP($D782,customers!$A:$A,customers!I:I," ",0) = 0, "N/A", _xlfn.XLOOKUP($D782,customers!$A:$A,customers!I:I," ",0))</f>
        <v>No</v>
      </c>
      <c r="K782" t="str">
        <f>_xlfn.XLOOKUP($E782,products!$A:$A,products!B:B,,0)</f>
        <v>Exc</v>
      </c>
      <c r="L782" t="str">
        <f>_xlfn.XLOOKUP($E782,products!$A:$A,products!C:C,,0)</f>
        <v>M</v>
      </c>
      <c r="M782">
        <f>_xlfn.XLOOKUP($E782,products!$A:$A,products!D:D,,0)</f>
        <v>1</v>
      </c>
      <c r="N782">
        <f>_xlfn.XLOOKUP($E782,products!$A:$A,products!E:E,,0)</f>
        <v>13.75</v>
      </c>
      <c r="O782">
        <f>_xlfn.XLOOKUP($E782,products!$A:$A,products!G:G,,0)</f>
        <v>1.5125</v>
      </c>
      <c r="P782">
        <f t="shared" si="12"/>
        <v>41.25</v>
      </c>
    </row>
    <row r="783" spans="1:16" x14ac:dyDescent="0.35">
      <c r="A783" s="2" t="s">
        <v>4903</v>
      </c>
      <c r="B783" s="2">
        <v>1</v>
      </c>
      <c r="C783" s="5">
        <v>43778</v>
      </c>
      <c r="D783" s="2" t="s">
        <v>4904</v>
      </c>
      <c r="E783" t="s">
        <v>6164</v>
      </c>
      <c r="F783" s="2">
        <v>4</v>
      </c>
      <c r="G783" t="str">
        <f>IF(_xlfn.XLOOKUP($D783,customers!$A:$A,customers!B:B," ",0) = 0, "N/A", _xlfn.XLOOKUP($D783,customers!$A:$A,customers!B:B," ",0))</f>
        <v>Lacee Burtenshaw</v>
      </c>
      <c r="H783" t="str">
        <f>IF(_xlfn.XLOOKUP($D783,customers!$A:$A,customers!F:F," ",0) = 0, "N/A", _xlfn.XLOOKUP($D783,customers!$A:$A,customers!F:F," ",0))</f>
        <v>Lawrenceville</v>
      </c>
      <c r="I783" t="str">
        <f>IF(_xlfn.XLOOKUP($D783,customers!$A:$A,customers!G:G," ",0) = 0, "N/A", _xlfn.XLOOKUP($D783,customers!$A:$A,customers!G:G," ",0))</f>
        <v>United States</v>
      </c>
      <c r="J783" t="str">
        <f>IF(_xlfn.XLOOKUP($D783,customers!$A:$A,customers!I:I," ",0) = 0, "N/A", _xlfn.XLOOKUP($D783,customers!$A:$A,customers!I:I," ",0))</f>
        <v>No</v>
      </c>
      <c r="K783" t="str">
        <f>_xlfn.XLOOKUP($E783,products!$A:$A,products!B:B,,0)</f>
        <v>Lib</v>
      </c>
      <c r="L783" t="str">
        <f>_xlfn.XLOOKUP($E783,products!$A:$A,products!C:C,,0)</f>
        <v>L</v>
      </c>
      <c r="M783">
        <f>_xlfn.XLOOKUP($E783,products!$A:$A,products!D:D,,0)</f>
        <v>2.5</v>
      </c>
      <c r="N783">
        <f>_xlfn.XLOOKUP($E783,products!$A:$A,products!E:E,,0)</f>
        <v>36.454999999999998</v>
      </c>
      <c r="O783">
        <f>_xlfn.XLOOKUP($E783,products!$A:$A,products!G:G,,0)</f>
        <v>4.7391499999999995</v>
      </c>
      <c r="P783">
        <f t="shared" si="12"/>
        <v>145.82</v>
      </c>
    </row>
    <row r="784" spans="1:16" x14ac:dyDescent="0.35">
      <c r="A784" s="2" t="s">
        <v>4909</v>
      </c>
      <c r="B784" s="2">
        <v>1</v>
      </c>
      <c r="C784" s="5">
        <v>43897</v>
      </c>
      <c r="D784" s="2" t="s">
        <v>4910</v>
      </c>
      <c r="E784" t="s">
        <v>6184</v>
      </c>
      <c r="F784" s="2">
        <v>6</v>
      </c>
      <c r="G784" t="str">
        <f>IF(_xlfn.XLOOKUP($D784,customers!$A:$A,customers!B:B," ",0) = 0, "N/A", _xlfn.XLOOKUP($D784,customers!$A:$A,customers!B:B," ",0))</f>
        <v>Adorne Gregoratti</v>
      </c>
      <c r="H784" t="str">
        <f>IF(_xlfn.XLOOKUP($D784,customers!$A:$A,customers!F:F," ",0) = 0, "N/A", _xlfn.XLOOKUP($D784,customers!$A:$A,customers!F:F," ",0))</f>
        <v>Malahide</v>
      </c>
      <c r="I784" t="str">
        <f>IF(_xlfn.XLOOKUP($D784,customers!$A:$A,customers!G:G," ",0) = 0, "N/A", _xlfn.XLOOKUP($D784,customers!$A:$A,customers!G:G," ",0))</f>
        <v>Ireland</v>
      </c>
      <c r="J784" t="str">
        <f>IF(_xlfn.XLOOKUP($D784,customers!$A:$A,customers!I:I," ",0) = 0, "N/A", _xlfn.XLOOKUP($D784,customers!$A:$A,customers!I:I," ",0))</f>
        <v>No</v>
      </c>
      <c r="K784" t="str">
        <f>_xlfn.XLOOKUP($E784,products!$A:$A,products!B:B,,0)</f>
        <v>Exc</v>
      </c>
      <c r="L784" t="str">
        <f>_xlfn.XLOOKUP($E784,products!$A:$A,products!C:C,,0)</f>
        <v>L</v>
      </c>
      <c r="M784">
        <f>_xlfn.XLOOKUP($E784,products!$A:$A,products!D:D,,0)</f>
        <v>0.2</v>
      </c>
      <c r="N784">
        <f>_xlfn.XLOOKUP($E784,products!$A:$A,products!E:E,,0)</f>
        <v>4.4550000000000001</v>
      </c>
      <c r="O784">
        <f>_xlfn.XLOOKUP($E784,products!$A:$A,products!G:G,,0)</f>
        <v>0.49004999999999999</v>
      </c>
      <c r="P784">
        <f t="shared" si="12"/>
        <v>26.73</v>
      </c>
    </row>
    <row r="785" spans="1:16" x14ac:dyDescent="0.35">
      <c r="A785" s="2" t="s">
        <v>4915</v>
      </c>
      <c r="B785" s="2">
        <v>1</v>
      </c>
      <c r="C785" s="5">
        <v>44312</v>
      </c>
      <c r="D785" s="2" t="s">
        <v>4916</v>
      </c>
      <c r="E785" t="s">
        <v>6160</v>
      </c>
      <c r="F785" s="2">
        <v>5</v>
      </c>
      <c r="G785" t="str">
        <f>IF(_xlfn.XLOOKUP($D785,customers!$A:$A,customers!B:B," ",0) = 0, "N/A", _xlfn.XLOOKUP($D785,customers!$A:$A,customers!B:B," ",0))</f>
        <v>Chris Croster</v>
      </c>
      <c r="H785" t="str">
        <f>IF(_xlfn.XLOOKUP($D785,customers!$A:$A,customers!F:F," ",0) = 0, "N/A", _xlfn.XLOOKUP($D785,customers!$A:$A,customers!F:F," ",0))</f>
        <v>Tampa</v>
      </c>
      <c r="I785" t="str">
        <f>IF(_xlfn.XLOOKUP($D785,customers!$A:$A,customers!G:G," ",0) = 0, "N/A", _xlfn.XLOOKUP($D785,customers!$A:$A,customers!G:G," ",0))</f>
        <v>United States</v>
      </c>
      <c r="J785" t="str">
        <f>IF(_xlfn.XLOOKUP($D785,customers!$A:$A,customers!I:I," ",0) = 0, "N/A", _xlfn.XLOOKUP($D785,customers!$A:$A,customers!I:I," ",0))</f>
        <v>Yes</v>
      </c>
      <c r="K785" t="str">
        <f>_xlfn.XLOOKUP($E785,products!$A:$A,products!B:B,,0)</f>
        <v>Lib</v>
      </c>
      <c r="L785" t="str">
        <f>_xlfn.XLOOKUP($E785,products!$A:$A,products!C:C,,0)</f>
        <v>M</v>
      </c>
      <c r="M785">
        <f>_xlfn.XLOOKUP($E785,products!$A:$A,products!D:D,,0)</f>
        <v>0.5</v>
      </c>
      <c r="N785">
        <f>_xlfn.XLOOKUP($E785,products!$A:$A,products!E:E,,0)</f>
        <v>8.73</v>
      </c>
      <c r="O785">
        <f>_xlfn.XLOOKUP($E785,products!$A:$A,products!G:G,,0)</f>
        <v>1.1349</v>
      </c>
      <c r="P785">
        <f t="shared" si="12"/>
        <v>43.650000000000006</v>
      </c>
    </row>
    <row r="786" spans="1:16" x14ac:dyDescent="0.35">
      <c r="A786" s="2" t="s">
        <v>4921</v>
      </c>
      <c r="B786" s="2">
        <v>1</v>
      </c>
      <c r="C786" s="5">
        <v>44511</v>
      </c>
      <c r="D786" s="2" t="s">
        <v>4922</v>
      </c>
      <c r="E786" t="s">
        <v>6170</v>
      </c>
      <c r="F786" s="2">
        <v>2</v>
      </c>
      <c r="G786" t="str">
        <f>IF(_xlfn.XLOOKUP($D786,customers!$A:$A,customers!B:B," ",0) = 0, "N/A", _xlfn.XLOOKUP($D786,customers!$A:$A,customers!B:B," ",0))</f>
        <v>Graeme Whitehead</v>
      </c>
      <c r="H786" t="str">
        <f>IF(_xlfn.XLOOKUP($D786,customers!$A:$A,customers!F:F," ",0) = 0, "N/A", _xlfn.XLOOKUP($D786,customers!$A:$A,customers!F:F," ",0))</f>
        <v>Nashville</v>
      </c>
      <c r="I786" t="str">
        <f>IF(_xlfn.XLOOKUP($D786,customers!$A:$A,customers!G:G," ",0) = 0, "N/A", _xlfn.XLOOKUP($D786,customers!$A:$A,customers!G:G," ",0))</f>
        <v>United States</v>
      </c>
      <c r="J786" t="str">
        <f>IF(_xlfn.XLOOKUP($D786,customers!$A:$A,customers!I:I," ",0) = 0, "N/A", _xlfn.XLOOKUP($D786,customers!$A:$A,customers!I:I," ",0))</f>
        <v>No</v>
      </c>
      <c r="K786" t="str">
        <f>_xlfn.XLOOKUP($E786,products!$A:$A,products!B:B,,0)</f>
        <v>Lib</v>
      </c>
      <c r="L786" t="str">
        <f>_xlfn.XLOOKUP($E786,products!$A:$A,products!C:C,,0)</f>
        <v>L</v>
      </c>
      <c r="M786">
        <f>_xlfn.XLOOKUP($E786,products!$A:$A,products!D:D,,0)</f>
        <v>1</v>
      </c>
      <c r="N786">
        <f>_xlfn.XLOOKUP($E786,products!$A:$A,products!E:E,,0)</f>
        <v>15.85</v>
      </c>
      <c r="O786">
        <f>_xlfn.XLOOKUP($E786,products!$A:$A,products!G:G,,0)</f>
        <v>2.0605000000000002</v>
      </c>
      <c r="P786">
        <f t="shared" si="12"/>
        <v>31.7</v>
      </c>
    </row>
    <row r="787" spans="1:16" x14ac:dyDescent="0.35">
      <c r="A787" s="2" t="s">
        <v>4926</v>
      </c>
      <c r="B787" s="2">
        <v>1</v>
      </c>
      <c r="C787" s="5">
        <v>44362</v>
      </c>
      <c r="D787" s="2" t="s">
        <v>4927</v>
      </c>
      <c r="E787" t="s">
        <v>6168</v>
      </c>
      <c r="F787" s="2">
        <v>1</v>
      </c>
      <c r="G787" t="str">
        <f>IF(_xlfn.XLOOKUP($D787,customers!$A:$A,customers!B:B," ",0) = 0, "N/A", _xlfn.XLOOKUP($D787,customers!$A:$A,customers!B:B," ",0))</f>
        <v>Haslett Jodrelle</v>
      </c>
      <c r="H787" t="str">
        <f>IF(_xlfn.XLOOKUP($D787,customers!$A:$A,customers!F:F," ",0) = 0, "N/A", _xlfn.XLOOKUP($D787,customers!$A:$A,customers!F:F," ",0))</f>
        <v>Miami</v>
      </c>
      <c r="I787" t="str">
        <f>IF(_xlfn.XLOOKUP($D787,customers!$A:$A,customers!G:G," ",0) = 0, "N/A", _xlfn.XLOOKUP($D787,customers!$A:$A,customers!G:G," ",0))</f>
        <v>United States</v>
      </c>
      <c r="J787" t="str">
        <f>IF(_xlfn.XLOOKUP($D787,customers!$A:$A,customers!I:I," ",0) = 0, "N/A", _xlfn.XLOOKUP($D787,customers!$A:$A,customers!I:I," ",0))</f>
        <v>No</v>
      </c>
      <c r="K787" t="str">
        <f>_xlfn.XLOOKUP($E787,products!$A:$A,products!B:B,,0)</f>
        <v>Ara</v>
      </c>
      <c r="L787" t="str">
        <f>_xlfn.XLOOKUP($E787,products!$A:$A,products!C:C,,0)</f>
        <v>D</v>
      </c>
      <c r="M787">
        <f>_xlfn.XLOOKUP($E787,products!$A:$A,products!D:D,,0)</f>
        <v>2.5</v>
      </c>
      <c r="N787">
        <f>_xlfn.XLOOKUP($E787,products!$A:$A,products!E:E,,0)</f>
        <v>22.884999999999998</v>
      </c>
      <c r="O787">
        <f>_xlfn.XLOOKUP($E787,products!$A:$A,products!G:G,,0)</f>
        <v>2.0596499999999995</v>
      </c>
      <c r="P787">
        <f t="shared" si="12"/>
        <v>22.884999999999998</v>
      </c>
    </row>
    <row r="788" spans="1:16" x14ac:dyDescent="0.35">
      <c r="A788" s="2" t="s">
        <v>4932</v>
      </c>
      <c r="B788" s="2">
        <v>1</v>
      </c>
      <c r="C788" s="5">
        <v>43888</v>
      </c>
      <c r="D788" s="2" t="s">
        <v>4933</v>
      </c>
      <c r="E788" t="s">
        <v>6185</v>
      </c>
      <c r="F788" s="2">
        <v>1</v>
      </c>
      <c r="G788" t="str">
        <f>IF(_xlfn.XLOOKUP($D788,customers!$A:$A,customers!B:B," ",0) = 0, "N/A", _xlfn.XLOOKUP($D788,customers!$A:$A,customers!B:B," ",0))</f>
        <v>Cam Jewster</v>
      </c>
      <c r="H788" t="str">
        <f>IF(_xlfn.XLOOKUP($D788,customers!$A:$A,customers!F:F," ",0) = 0, "N/A", _xlfn.XLOOKUP($D788,customers!$A:$A,customers!F:F," ",0))</f>
        <v>Dayton</v>
      </c>
      <c r="I788" t="str">
        <f>IF(_xlfn.XLOOKUP($D788,customers!$A:$A,customers!G:G," ",0) = 0, "N/A", _xlfn.XLOOKUP($D788,customers!$A:$A,customers!G:G," ",0))</f>
        <v>United States</v>
      </c>
      <c r="J788" t="str">
        <f>IF(_xlfn.XLOOKUP($D788,customers!$A:$A,customers!I:I," ",0) = 0, "N/A", _xlfn.XLOOKUP($D788,customers!$A:$A,customers!I:I," ",0))</f>
        <v>Yes</v>
      </c>
      <c r="K788" t="str">
        <f>_xlfn.XLOOKUP($E788,products!$A:$A,products!B:B,,0)</f>
        <v>Exc</v>
      </c>
      <c r="L788" t="str">
        <f>_xlfn.XLOOKUP($E788,products!$A:$A,products!C:C,,0)</f>
        <v>D</v>
      </c>
      <c r="M788">
        <f>_xlfn.XLOOKUP($E788,products!$A:$A,products!D:D,,0)</f>
        <v>2.5</v>
      </c>
      <c r="N788">
        <f>_xlfn.XLOOKUP($E788,products!$A:$A,products!E:E,,0)</f>
        <v>27.945</v>
      </c>
      <c r="O788">
        <f>_xlfn.XLOOKUP($E788,products!$A:$A,products!G:G,,0)</f>
        <v>3.07395</v>
      </c>
      <c r="P788">
        <f t="shared" si="12"/>
        <v>27.945</v>
      </c>
    </row>
    <row r="789" spans="1:16" x14ac:dyDescent="0.35">
      <c r="A789" s="2" t="s">
        <v>4938</v>
      </c>
      <c r="B789" s="2">
        <v>1</v>
      </c>
      <c r="C789" s="5">
        <v>44305</v>
      </c>
      <c r="D789" s="2" t="s">
        <v>4939</v>
      </c>
      <c r="E789" t="s">
        <v>6141</v>
      </c>
      <c r="F789" s="2">
        <v>6</v>
      </c>
      <c r="G789" t="str">
        <f>IF(_xlfn.XLOOKUP($D789,customers!$A:$A,customers!B:B," ",0) = 0, "N/A", _xlfn.XLOOKUP($D789,customers!$A:$A,customers!B:B," ",0))</f>
        <v>Beryl Osborn</v>
      </c>
      <c r="H789" t="str">
        <f>IF(_xlfn.XLOOKUP($D789,customers!$A:$A,customers!F:F," ",0) = 0, "N/A", _xlfn.XLOOKUP($D789,customers!$A:$A,customers!F:F," ",0))</f>
        <v>Chicago</v>
      </c>
      <c r="I789" t="str">
        <f>IF(_xlfn.XLOOKUP($D789,customers!$A:$A,customers!G:G," ",0) = 0, "N/A", _xlfn.XLOOKUP($D789,customers!$A:$A,customers!G:G," ",0))</f>
        <v>United States</v>
      </c>
      <c r="J789" t="str">
        <f>IF(_xlfn.XLOOKUP($D789,customers!$A:$A,customers!I:I," ",0) = 0, "N/A", _xlfn.XLOOKUP($D789,customers!$A:$A,customers!I:I," ",0))</f>
        <v>Yes</v>
      </c>
      <c r="K789" t="str">
        <f>_xlfn.XLOOKUP($E789,products!$A:$A,products!B:B,,0)</f>
        <v>Exc</v>
      </c>
      <c r="L789" t="str">
        <f>_xlfn.XLOOKUP($E789,products!$A:$A,products!C:C,,0)</f>
        <v>M</v>
      </c>
      <c r="M789">
        <f>_xlfn.XLOOKUP($E789,products!$A:$A,products!D:D,,0)</f>
        <v>1</v>
      </c>
      <c r="N789">
        <f>_xlfn.XLOOKUP($E789,products!$A:$A,products!E:E,,0)</f>
        <v>13.75</v>
      </c>
      <c r="O789">
        <f>_xlfn.XLOOKUP($E789,products!$A:$A,products!G:G,,0)</f>
        <v>1.5125</v>
      </c>
      <c r="P789">
        <f t="shared" si="12"/>
        <v>82.5</v>
      </c>
    </row>
    <row r="790" spans="1:16" x14ac:dyDescent="0.35">
      <c r="A790" s="2" t="s">
        <v>4943</v>
      </c>
      <c r="B790" s="2">
        <v>1</v>
      </c>
      <c r="C790" s="5">
        <v>44771</v>
      </c>
      <c r="D790" s="2" t="s">
        <v>4944</v>
      </c>
      <c r="E790" t="s">
        <v>6151</v>
      </c>
      <c r="F790" s="2">
        <v>2</v>
      </c>
      <c r="G790" t="str">
        <f>IF(_xlfn.XLOOKUP($D790,customers!$A:$A,customers!B:B," ",0) = 0, "N/A", _xlfn.XLOOKUP($D790,customers!$A:$A,customers!B:B," ",0))</f>
        <v>Kaela Nottram</v>
      </c>
      <c r="H790" t="str">
        <f>IF(_xlfn.XLOOKUP($D790,customers!$A:$A,customers!F:F," ",0) = 0, "N/A", _xlfn.XLOOKUP($D790,customers!$A:$A,customers!F:F," ",0))</f>
        <v>Arklow</v>
      </c>
      <c r="I790" t="str">
        <f>IF(_xlfn.XLOOKUP($D790,customers!$A:$A,customers!G:G," ",0) = 0, "N/A", _xlfn.XLOOKUP($D790,customers!$A:$A,customers!G:G," ",0))</f>
        <v>Ireland</v>
      </c>
      <c r="J790" t="str">
        <f>IF(_xlfn.XLOOKUP($D790,customers!$A:$A,customers!I:I," ",0) = 0, "N/A", _xlfn.XLOOKUP($D790,customers!$A:$A,customers!I:I," ",0))</f>
        <v>Yes</v>
      </c>
      <c r="K790" t="str">
        <f>_xlfn.XLOOKUP($E790,products!$A:$A,products!B:B,,0)</f>
        <v>Rob</v>
      </c>
      <c r="L790" t="str">
        <f>_xlfn.XLOOKUP($E790,products!$A:$A,products!C:C,,0)</f>
        <v>M</v>
      </c>
      <c r="M790">
        <f>_xlfn.XLOOKUP($E790,products!$A:$A,products!D:D,,0)</f>
        <v>2.5</v>
      </c>
      <c r="N790">
        <f>_xlfn.XLOOKUP($E790,products!$A:$A,products!E:E,,0)</f>
        <v>22.884999999999998</v>
      </c>
      <c r="O790">
        <f>_xlfn.XLOOKUP($E790,products!$A:$A,products!G:G,,0)</f>
        <v>1.3730999999999998</v>
      </c>
      <c r="P790">
        <f t="shared" si="12"/>
        <v>45.769999999999996</v>
      </c>
    </row>
    <row r="791" spans="1:16" x14ac:dyDescent="0.35">
      <c r="A791" s="2" t="s">
        <v>4949</v>
      </c>
      <c r="B791" s="2">
        <v>1</v>
      </c>
      <c r="C791" s="5">
        <v>43485</v>
      </c>
      <c r="D791" s="2" t="s">
        <v>4950</v>
      </c>
      <c r="E791" t="s">
        <v>6140</v>
      </c>
      <c r="F791" s="2">
        <v>6</v>
      </c>
      <c r="G791" t="str">
        <f>IF(_xlfn.XLOOKUP($D791,customers!$A:$A,customers!B:B," ",0) = 0, "N/A", _xlfn.XLOOKUP($D791,customers!$A:$A,customers!B:B," ",0))</f>
        <v>Nobe Buney</v>
      </c>
      <c r="H791" t="str">
        <f>IF(_xlfn.XLOOKUP($D791,customers!$A:$A,customers!F:F," ",0) = 0, "N/A", _xlfn.XLOOKUP($D791,customers!$A:$A,customers!F:F," ",0))</f>
        <v>Richmond</v>
      </c>
      <c r="I791" t="str">
        <f>IF(_xlfn.XLOOKUP($D791,customers!$A:$A,customers!G:G," ",0) = 0, "N/A", _xlfn.XLOOKUP($D791,customers!$A:$A,customers!G:G," ",0))</f>
        <v>United States</v>
      </c>
      <c r="J791" t="str">
        <f>IF(_xlfn.XLOOKUP($D791,customers!$A:$A,customers!I:I," ",0) = 0, "N/A", _xlfn.XLOOKUP($D791,customers!$A:$A,customers!I:I," ",0))</f>
        <v>No</v>
      </c>
      <c r="K791" t="str">
        <f>_xlfn.XLOOKUP($E791,products!$A:$A,products!B:B,,0)</f>
        <v>Ara</v>
      </c>
      <c r="L791" t="str">
        <f>_xlfn.XLOOKUP($E791,products!$A:$A,products!C:C,,0)</f>
        <v>L</v>
      </c>
      <c r="M791">
        <f>_xlfn.XLOOKUP($E791,products!$A:$A,products!D:D,,0)</f>
        <v>1</v>
      </c>
      <c r="N791">
        <f>_xlfn.XLOOKUP($E791,products!$A:$A,products!E:E,,0)</f>
        <v>12.95</v>
      </c>
      <c r="O791">
        <f>_xlfn.XLOOKUP($E791,products!$A:$A,products!G:G,,0)</f>
        <v>1.1655</v>
      </c>
      <c r="P791">
        <f t="shared" si="12"/>
        <v>77.699999999999989</v>
      </c>
    </row>
    <row r="792" spans="1:16" x14ac:dyDescent="0.35">
      <c r="A792" s="2" t="s">
        <v>4955</v>
      </c>
      <c r="B792" s="2">
        <v>1</v>
      </c>
      <c r="C792" s="5">
        <v>44613</v>
      </c>
      <c r="D792" s="2" t="s">
        <v>4956</v>
      </c>
      <c r="E792" t="s">
        <v>6180</v>
      </c>
      <c r="F792" s="2">
        <v>3</v>
      </c>
      <c r="G792" t="str">
        <f>IF(_xlfn.XLOOKUP($D792,customers!$A:$A,customers!B:B," ",0) = 0, "N/A", _xlfn.XLOOKUP($D792,customers!$A:$A,customers!B:B," ",0))</f>
        <v>Silvan McShea</v>
      </c>
      <c r="H792" t="str">
        <f>IF(_xlfn.XLOOKUP($D792,customers!$A:$A,customers!F:F," ",0) = 0, "N/A", _xlfn.XLOOKUP($D792,customers!$A:$A,customers!F:F," ",0))</f>
        <v>Olympia</v>
      </c>
      <c r="I792" t="str">
        <f>IF(_xlfn.XLOOKUP($D792,customers!$A:$A,customers!G:G," ",0) = 0, "N/A", _xlfn.XLOOKUP($D792,customers!$A:$A,customers!G:G," ",0))</f>
        <v>United States</v>
      </c>
      <c r="J792" t="str">
        <f>IF(_xlfn.XLOOKUP($D792,customers!$A:$A,customers!I:I," ",0) = 0, "N/A", _xlfn.XLOOKUP($D792,customers!$A:$A,customers!I:I," ",0))</f>
        <v>No</v>
      </c>
      <c r="K792" t="str">
        <f>_xlfn.XLOOKUP($E792,products!$A:$A,products!B:B,,0)</f>
        <v>Ara</v>
      </c>
      <c r="L792" t="str">
        <f>_xlfn.XLOOKUP($E792,products!$A:$A,products!C:C,,0)</f>
        <v>L</v>
      </c>
      <c r="M792">
        <f>_xlfn.XLOOKUP($E792,products!$A:$A,products!D:D,,0)</f>
        <v>0.5</v>
      </c>
      <c r="N792">
        <f>_xlfn.XLOOKUP($E792,products!$A:$A,products!E:E,,0)</f>
        <v>7.77</v>
      </c>
      <c r="O792">
        <f>_xlfn.XLOOKUP($E792,products!$A:$A,products!G:G,,0)</f>
        <v>0.69929999999999992</v>
      </c>
      <c r="P792">
        <f t="shared" si="12"/>
        <v>23.31</v>
      </c>
    </row>
    <row r="793" spans="1:16" x14ac:dyDescent="0.35">
      <c r="A793" s="2" t="s">
        <v>4961</v>
      </c>
      <c r="B793" s="2">
        <v>1</v>
      </c>
      <c r="C793" s="5">
        <v>43954</v>
      </c>
      <c r="D793" s="2" t="s">
        <v>4962</v>
      </c>
      <c r="E793" t="s">
        <v>6145</v>
      </c>
      <c r="F793" s="2">
        <v>5</v>
      </c>
      <c r="G793" t="str">
        <f>IF(_xlfn.XLOOKUP($D793,customers!$A:$A,customers!B:B," ",0) = 0, "N/A", _xlfn.XLOOKUP($D793,customers!$A:$A,customers!B:B," ",0))</f>
        <v>Karylin Huddart</v>
      </c>
      <c r="H793" t="str">
        <f>IF(_xlfn.XLOOKUP($D793,customers!$A:$A,customers!F:F," ",0) = 0, "N/A", _xlfn.XLOOKUP($D793,customers!$A:$A,customers!F:F," ",0))</f>
        <v>Arlington</v>
      </c>
      <c r="I793" t="str">
        <f>IF(_xlfn.XLOOKUP($D793,customers!$A:$A,customers!G:G," ",0) = 0, "N/A", _xlfn.XLOOKUP($D793,customers!$A:$A,customers!G:G," ",0))</f>
        <v>United States</v>
      </c>
      <c r="J793" t="str">
        <f>IF(_xlfn.XLOOKUP($D793,customers!$A:$A,customers!I:I," ",0) = 0, "N/A", _xlfn.XLOOKUP($D793,customers!$A:$A,customers!I:I," ",0))</f>
        <v>Yes</v>
      </c>
      <c r="K793" t="str">
        <f>_xlfn.XLOOKUP($E793,products!$A:$A,products!B:B,,0)</f>
        <v>Lib</v>
      </c>
      <c r="L793" t="str">
        <f>_xlfn.XLOOKUP($E793,products!$A:$A,products!C:C,,0)</f>
        <v>L</v>
      </c>
      <c r="M793">
        <f>_xlfn.XLOOKUP($E793,products!$A:$A,products!D:D,,0)</f>
        <v>0.2</v>
      </c>
      <c r="N793">
        <f>_xlfn.XLOOKUP($E793,products!$A:$A,products!E:E,,0)</f>
        <v>4.7549999999999999</v>
      </c>
      <c r="O793">
        <f>_xlfn.XLOOKUP($E793,products!$A:$A,products!G:G,,0)</f>
        <v>0.61814999999999998</v>
      </c>
      <c r="P793">
        <f t="shared" si="12"/>
        <v>23.774999999999999</v>
      </c>
    </row>
    <row r="794" spans="1:16" x14ac:dyDescent="0.35">
      <c r="A794" s="2" t="s">
        <v>4967</v>
      </c>
      <c r="B794" s="2">
        <v>1</v>
      </c>
      <c r="C794" s="5">
        <v>43545</v>
      </c>
      <c r="D794" s="2" t="s">
        <v>4968</v>
      </c>
      <c r="E794" t="s">
        <v>6160</v>
      </c>
      <c r="F794" s="2">
        <v>6</v>
      </c>
      <c r="G794" t="str">
        <f>IF(_xlfn.XLOOKUP($D794,customers!$A:$A,customers!B:B," ",0) = 0, "N/A", _xlfn.XLOOKUP($D794,customers!$A:$A,customers!B:B," ",0))</f>
        <v>Jereme Gippes</v>
      </c>
      <c r="H794" t="str">
        <f>IF(_xlfn.XLOOKUP($D794,customers!$A:$A,customers!F:F," ",0) = 0, "N/A", _xlfn.XLOOKUP($D794,customers!$A:$A,customers!F:F," ",0))</f>
        <v>Twyford</v>
      </c>
      <c r="I794" t="str">
        <f>IF(_xlfn.XLOOKUP($D794,customers!$A:$A,customers!G:G," ",0) = 0, "N/A", _xlfn.XLOOKUP($D794,customers!$A:$A,customers!G:G," ",0))</f>
        <v>United Kingdom</v>
      </c>
      <c r="J794" t="str">
        <f>IF(_xlfn.XLOOKUP($D794,customers!$A:$A,customers!I:I," ",0) = 0, "N/A", _xlfn.XLOOKUP($D794,customers!$A:$A,customers!I:I," ",0))</f>
        <v>Yes</v>
      </c>
      <c r="K794" t="str">
        <f>_xlfn.XLOOKUP($E794,products!$A:$A,products!B:B,,0)</f>
        <v>Lib</v>
      </c>
      <c r="L794" t="str">
        <f>_xlfn.XLOOKUP($E794,products!$A:$A,products!C:C,,0)</f>
        <v>M</v>
      </c>
      <c r="M794">
        <f>_xlfn.XLOOKUP($E794,products!$A:$A,products!D:D,,0)</f>
        <v>0.5</v>
      </c>
      <c r="N794">
        <f>_xlfn.XLOOKUP($E794,products!$A:$A,products!E:E,,0)</f>
        <v>8.73</v>
      </c>
      <c r="O794">
        <f>_xlfn.XLOOKUP($E794,products!$A:$A,products!G:G,,0)</f>
        <v>1.1349</v>
      </c>
      <c r="P794">
        <f t="shared" si="12"/>
        <v>52.38</v>
      </c>
    </row>
    <row r="795" spans="1:16" x14ac:dyDescent="0.35">
      <c r="A795" s="2" t="s">
        <v>4973</v>
      </c>
      <c r="B795" s="2">
        <v>1</v>
      </c>
      <c r="C795" s="5">
        <v>43629</v>
      </c>
      <c r="D795" s="2" t="s">
        <v>4974</v>
      </c>
      <c r="E795" t="s">
        <v>6178</v>
      </c>
      <c r="F795" s="2">
        <v>5</v>
      </c>
      <c r="G795" t="str">
        <f>IF(_xlfn.XLOOKUP($D795,customers!$A:$A,customers!B:B," ",0) = 0, "N/A", _xlfn.XLOOKUP($D795,customers!$A:$A,customers!B:B," ",0))</f>
        <v>Lukas Whittlesee</v>
      </c>
      <c r="H795" t="str">
        <f>IF(_xlfn.XLOOKUP($D795,customers!$A:$A,customers!F:F," ",0) = 0, "N/A", _xlfn.XLOOKUP($D795,customers!$A:$A,customers!F:F," ",0))</f>
        <v>Roanoke</v>
      </c>
      <c r="I795" t="str">
        <f>IF(_xlfn.XLOOKUP($D795,customers!$A:$A,customers!G:G," ",0) = 0, "N/A", _xlfn.XLOOKUP($D795,customers!$A:$A,customers!G:G," ",0))</f>
        <v>United States</v>
      </c>
      <c r="J795" t="str">
        <f>IF(_xlfn.XLOOKUP($D795,customers!$A:$A,customers!I:I," ",0) = 0, "N/A", _xlfn.XLOOKUP($D795,customers!$A:$A,customers!I:I," ",0))</f>
        <v>No</v>
      </c>
      <c r="K795" t="str">
        <f>_xlfn.XLOOKUP($E795,products!$A:$A,products!B:B,,0)</f>
        <v>Rob</v>
      </c>
      <c r="L795" t="str">
        <f>_xlfn.XLOOKUP($E795,products!$A:$A,products!C:C,,0)</f>
        <v>L</v>
      </c>
      <c r="M795">
        <f>_xlfn.XLOOKUP($E795,products!$A:$A,products!D:D,,0)</f>
        <v>0.2</v>
      </c>
      <c r="N795">
        <f>_xlfn.XLOOKUP($E795,products!$A:$A,products!E:E,,0)</f>
        <v>3.5849999999999995</v>
      </c>
      <c r="O795">
        <f>_xlfn.XLOOKUP($E795,products!$A:$A,products!G:G,,0)</f>
        <v>0.21509999999999996</v>
      </c>
      <c r="P795">
        <f t="shared" si="12"/>
        <v>17.924999999999997</v>
      </c>
    </row>
    <row r="796" spans="1:16" x14ac:dyDescent="0.35">
      <c r="A796" s="2" t="s">
        <v>4979</v>
      </c>
      <c r="B796" s="2">
        <v>1</v>
      </c>
      <c r="C796" s="5">
        <v>43987</v>
      </c>
      <c r="D796" s="2" t="s">
        <v>4980</v>
      </c>
      <c r="E796" t="s">
        <v>6182</v>
      </c>
      <c r="F796" s="2">
        <v>5</v>
      </c>
      <c r="G796" t="str">
        <f>IF(_xlfn.XLOOKUP($D796,customers!$A:$A,customers!B:B," ",0) = 0, "N/A", _xlfn.XLOOKUP($D796,customers!$A:$A,customers!B:B," ",0))</f>
        <v>Gregorius Trengrove</v>
      </c>
      <c r="H796" t="str">
        <f>IF(_xlfn.XLOOKUP($D796,customers!$A:$A,customers!F:F," ",0) = 0, "N/A", _xlfn.XLOOKUP($D796,customers!$A:$A,customers!F:F," ",0))</f>
        <v>New Hyde Park</v>
      </c>
      <c r="I796" t="str">
        <f>IF(_xlfn.XLOOKUP($D796,customers!$A:$A,customers!G:G," ",0) = 0, "N/A", _xlfn.XLOOKUP($D796,customers!$A:$A,customers!G:G," ",0))</f>
        <v>United States</v>
      </c>
      <c r="J796" t="str">
        <f>IF(_xlfn.XLOOKUP($D796,customers!$A:$A,customers!I:I," ",0) = 0, "N/A", _xlfn.XLOOKUP($D796,customers!$A:$A,customers!I:I," ",0))</f>
        <v>No</v>
      </c>
      <c r="K796" t="str">
        <f>_xlfn.XLOOKUP($E796,products!$A:$A,products!B:B,,0)</f>
        <v>Ara</v>
      </c>
      <c r="L796" t="str">
        <f>_xlfn.XLOOKUP($E796,products!$A:$A,products!C:C,,0)</f>
        <v>L</v>
      </c>
      <c r="M796">
        <f>_xlfn.XLOOKUP($E796,products!$A:$A,products!D:D,,0)</f>
        <v>2.5</v>
      </c>
      <c r="N796">
        <f>_xlfn.XLOOKUP($E796,products!$A:$A,products!E:E,,0)</f>
        <v>29.784999999999997</v>
      </c>
      <c r="O796">
        <f>_xlfn.XLOOKUP($E796,products!$A:$A,products!G:G,,0)</f>
        <v>2.6806499999999995</v>
      </c>
      <c r="P796">
        <f t="shared" si="12"/>
        <v>148.92499999999998</v>
      </c>
    </row>
    <row r="797" spans="1:16" x14ac:dyDescent="0.35">
      <c r="A797" s="2" t="s">
        <v>4985</v>
      </c>
      <c r="B797" s="2">
        <v>1</v>
      </c>
      <c r="C797" s="5">
        <v>43540</v>
      </c>
      <c r="D797" s="2" t="s">
        <v>4986</v>
      </c>
      <c r="E797" t="s">
        <v>6173</v>
      </c>
      <c r="F797" s="2">
        <v>4</v>
      </c>
      <c r="G797" t="str">
        <f>IF(_xlfn.XLOOKUP($D797,customers!$A:$A,customers!B:B," ",0) = 0, "N/A", _xlfn.XLOOKUP($D797,customers!$A:$A,customers!B:B," ",0))</f>
        <v>Wright Caldero</v>
      </c>
      <c r="H797" t="str">
        <f>IF(_xlfn.XLOOKUP($D797,customers!$A:$A,customers!F:F," ",0) = 0, "N/A", _xlfn.XLOOKUP($D797,customers!$A:$A,customers!F:F," ",0))</f>
        <v>Anaheim</v>
      </c>
      <c r="I797" t="str">
        <f>IF(_xlfn.XLOOKUP($D797,customers!$A:$A,customers!G:G," ",0) = 0, "N/A", _xlfn.XLOOKUP($D797,customers!$A:$A,customers!G:G," ",0))</f>
        <v>United States</v>
      </c>
      <c r="J797" t="str">
        <f>IF(_xlfn.XLOOKUP($D797,customers!$A:$A,customers!I:I," ",0) = 0, "N/A", _xlfn.XLOOKUP($D797,customers!$A:$A,customers!I:I," ",0))</f>
        <v>No</v>
      </c>
      <c r="K797" t="str">
        <f>_xlfn.XLOOKUP($E797,products!$A:$A,products!B:B,,0)</f>
        <v>Rob</v>
      </c>
      <c r="L797" t="str">
        <f>_xlfn.XLOOKUP($E797,products!$A:$A,products!C:C,,0)</f>
        <v>L</v>
      </c>
      <c r="M797">
        <f>_xlfn.XLOOKUP($E797,products!$A:$A,products!D:D,,0)</f>
        <v>0.5</v>
      </c>
      <c r="N797">
        <f>_xlfn.XLOOKUP($E797,products!$A:$A,products!E:E,,0)</f>
        <v>7.169999999999999</v>
      </c>
      <c r="O797">
        <f>_xlfn.XLOOKUP($E797,products!$A:$A,products!G:G,,0)</f>
        <v>0.43019999999999992</v>
      </c>
      <c r="P797">
        <f t="shared" si="12"/>
        <v>28.679999999999996</v>
      </c>
    </row>
    <row r="798" spans="1:16" x14ac:dyDescent="0.35">
      <c r="A798" s="2" t="s">
        <v>4991</v>
      </c>
      <c r="B798" s="2">
        <v>1</v>
      </c>
      <c r="C798" s="5">
        <v>44533</v>
      </c>
      <c r="D798" s="2" t="s">
        <v>4992</v>
      </c>
      <c r="E798" t="s">
        <v>6161</v>
      </c>
      <c r="F798" s="2">
        <v>1</v>
      </c>
      <c r="G798" t="str">
        <f>IF(_xlfn.XLOOKUP($D798,customers!$A:$A,customers!B:B," ",0) = 0, "N/A", _xlfn.XLOOKUP($D798,customers!$A:$A,customers!B:B," ",0))</f>
        <v>Merell Zanazzi</v>
      </c>
      <c r="H798" t="str">
        <f>IF(_xlfn.XLOOKUP($D798,customers!$A:$A,customers!F:F," ",0) = 0, "N/A", _xlfn.XLOOKUP($D798,customers!$A:$A,customers!F:F," ",0))</f>
        <v>Lexington</v>
      </c>
      <c r="I798" t="str">
        <f>IF(_xlfn.XLOOKUP($D798,customers!$A:$A,customers!G:G," ",0) = 0, "N/A", _xlfn.XLOOKUP($D798,customers!$A:$A,customers!G:G," ",0))</f>
        <v>United States</v>
      </c>
      <c r="J798" t="str">
        <f>IF(_xlfn.XLOOKUP($D798,customers!$A:$A,customers!I:I," ",0) = 0, "N/A", _xlfn.XLOOKUP($D798,customers!$A:$A,customers!I:I," ",0))</f>
        <v>No</v>
      </c>
      <c r="K798" t="str">
        <f>_xlfn.XLOOKUP($E798,products!$A:$A,products!B:B,,0)</f>
        <v>Lib</v>
      </c>
      <c r="L798" t="str">
        <f>_xlfn.XLOOKUP($E798,products!$A:$A,products!C:C,,0)</f>
        <v>L</v>
      </c>
      <c r="M798">
        <f>_xlfn.XLOOKUP($E798,products!$A:$A,products!D:D,,0)</f>
        <v>0.5</v>
      </c>
      <c r="N798">
        <f>_xlfn.XLOOKUP($E798,products!$A:$A,products!E:E,,0)</f>
        <v>9.51</v>
      </c>
      <c r="O798">
        <f>_xlfn.XLOOKUP($E798,products!$A:$A,products!G:G,,0)</f>
        <v>1.2363</v>
      </c>
      <c r="P798">
        <f t="shared" si="12"/>
        <v>9.51</v>
      </c>
    </row>
    <row r="799" spans="1:16" x14ac:dyDescent="0.35">
      <c r="A799" s="2" t="s">
        <v>4996</v>
      </c>
      <c r="B799" s="2">
        <v>1</v>
      </c>
      <c r="C799" s="5">
        <v>44751</v>
      </c>
      <c r="D799" s="2" t="s">
        <v>4997</v>
      </c>
      <c r="E799" t="s">
        <v>6180</v>
      </c>
      <c r="F799" s="2">
        <v>4</v>
      </c>
      <c r="G799" t="str">
        <f>IF(_xlfn.XLOOKUP($D799,customers!$A:$A,customers!B:B," ",0) = 0, "N/A", _xlfn.XLOOKUP($D799,customers!$A:$A,customers!B:B," ",0))</f>
        <v>Jed Kennicott</v>
      </c>
      <c r="H799" t="str">
        <f>IF(_xlfn.XLOOKUP($D799,customers!$A:$A,customers!F:F," ",0) = 0, "N/A", _xlfn.XLOOKUP($D799,customers!$A:$A,customers!F:F," ",0))</f>
        <v>Tampa</v>
      </c>
      <c r="I799" t="str">
        <f>IF(_xlfn.XLOOKUP($D799,customers!$A:$A,customers!G:G," ",0) = 0, "N/A", _xlfn.XLOOKUP($D799,customers!$A:$A,customers!G:G," ",0))</f>
        <v>United States</v>
      </c>
      <c r="J799" t="str">
        <f>IF(_xlfn.XLOOKUP($D799,customers!$A:$A,customers!I:I," ",0) = 0, "N/A", _xlfn.XLOOKUP($D799,customers!$A:$A,customers!I:I," ",0))</f>
        <v>No</v>
      </c>
      <c r="K799" t="str">
        <f>_xlfn.XLOOKUP($E799,products!$A:$A,products!B:B,,0)</f>
        <v>Ara</v>
      </c>
      <c r="L799" t="str">
        <f>_xlfn.XLOOKUP($E799,products!$A:$A,products!C:C,,0)</f>
        <v>L</v>
      </c>
      <c r="M799">
        <f>_xlfn.XLOOKUP($E799,products!$A:$A,products!D:D,,0)</f>
        <v>0.5</v>
      </c>
      <c r="N799">
        <f>_xlfn.XLOOKUP($E799,products!$A:$A,products!E:E,,0)</f>
        <v>7.77</v>
      </c>
      <c r="O799">
        <f>_xlfn.XLOOKUP($E799,products!$A:$A,products!G:G,,0)</f>
        <v>0.69929999999999992</v>
      </c>
      <c r="P799">
        <f t="shared" si="12"/>
        <v>31.08</v>
      </c>
    </row>
    <row r="800" spans="1:16" x14ac:dyDescent="0.35">
      <c r="A800" s="2" t="s">
        <v>5002</v>
      </c>
      <c r="B800" s="2">
        <v>1</v>
      </c>
      <c r="C800" s="5">
        <v>43950</v>
      </c>
      <c r="D800" s="2" t="s">
        <v>5003</v>
      </c>
      <c r="E800" t="s">
        <v>6163</v>
      </c>
      <c r="F800" s="2">
        <v>3</v>
      </c>
      <c r="G800" t="str">
        <f>IF(_xlfn.XLOOKUP($D800,customers!$A:$A,customers!B:B," ",0) = 0, "N/A", _xlfn.XLOOKUP($D800,customers!$A:$A,customers!B:B," ",0))</f>
        <v>Guenevere Ruggen</v>
      </c>
      <c r="H800" t="str">
        <f>IF(_xlfn.XLOOKUP($D800,customers!$A:$A,customers!F:F," ",0) = 0, "N/A", _xlfn.XLOOKUP($D800,customers!$A:$A,customers!F:F," ",0))</f>
        <v>San Jose</v>
      </c>
      <c r="I800" t="str">
        <f>IF(_xlfn.XLOOKUP($D800,customers!$A:$A,customers!G:G," ",0) = 0, "N/A", _xlfn.XLOOKUP($D800,customers!$A:$A,customers!G:G," ",0))</f>
        <v>United States</v>
      </c>
      <c r="J800" t="str">
        <f>IF(_xlfn.XLOOKUP($D800,customers!$A:$A,customers!I:I," ",0) = 0, "N/A", _xlfn.XLOOKUP($D800,customers!$A:$A,customers!I:I," ",0))</f>
        <v>Yes</v>
      </c>
      <c r="K800" t="str">
        <f>_xlfn.XLOOKUP($E800,products!$A:$A,products!B:B,,0)</f>
        <v>Rob</v>
      </c>
      <c r="L800" t="str">
        <f>_xlfn.XLOOKUP($E800,products!$A:$A,products!C:C,,0)</f>
        <v>D</v>
      </c>
      <c r="M800">
        <f>_xlfn.XLOOKUP($E800,products!$A:$A,products!D:D,,0)</f>
        <v>0.2</v>
      </c>
      <c r="N800">
        <f>_xlfn.XLOOKUP($E800,products!$A:$A,products!E:E,,0)</f>
        <v>2.6849999999999996</v>
      </c>
      <c r="O800">
        <f>_xlfn.XLOOKUP($E800,products!$A:$A,products!G:G,,0)</f>
        <v>0.16109999999999997</v>
      </c>
      <c r="P800">
        <f t="shared" si="12"/>
        <v>8.0549999999999997</v>
      </c>
    </row>
    <row r="801" spans="1:16" x14ac:dyDescent="0.35">
      <c r="A801" s="2" t="s">
        <v>5008</v>
      </c>
      <c r="B801" s="2">
        <v>1</v>
      </c>
      <c r="C801" s="5">
        <v>44588</v>
      </c>
      <c r="D801" s="2" t="s">
        <v>5009</v>
      </c>
      <c r="E801" t="s">
        <v>6183</v>
      </c>
      <c r="F801" s="2">
        <v>3</v>
      </c>
      <c r="G801" t="str">
        <f>IF(_xlfn.XLOOKUP($D801,customers!$A:$A,customers!B:B," ",0) = 0, "N/A", _xlfn.XLOOKUP($D801,customers!$A:$A,customers!B:B," ",0))</f>
        <v>Gonzales Cicculi</v>
      </c>
      <c r="H801" t="str">
        <f>IF(_xlfn.XLOOKUP($D801,customers!$A:$A,customers!F:F," ",0) = 0, "N/A", _xlfn.XLOOKUP($D801,customers!$A:$A,customers!F:F," ",0))</f>
        <v>Washington</v>
      </c>
      <c r="I801" t="str">
        <f>IF(_xlfn.XLOOKUP($D801,customers!$A:$A,customers!G:G," ",0) = 0, "N/A", _xlfn.XLOOKUP($D801,customers!$A:$A,customers!G:G," ",0))</f>
        <v>United States</v>
      </c>
      <c r="J801" t="str">
        <f>IF(_xlfn.XLOOKUP($D801,customers!$A:$A,customers!I:I," ",0) = 0, "N/A", _xlfn.XLOOKUP($D801,customers!$A:$A,customers!I:I," ",0))</f>
        <v>Yes</v>
      </c>
      <c r="K801" t="str">
        <f>_xlfn.XLOOKUP($E801,products!$A:$A,products!B:B,,0)</f>
        <v>Exc</v>
      </c>
      <c r="L801" t="str">
        <f>_xlfn.XLOOKUP($E801,products!$A:$A,products!C:C,,0)</f>
        <v>D</v>
      </c>
      <c r="M801">
        <f>_xlfn.XLOOKUP($E801,products!$A:$A,products!D:D,,0)</f>
        <v>1</v>
      </c>
      <c r="N801">
        <f>_xlfn.XLOOKUP($E801,products!$A:$A,products!E:E,,0)</f>
        <v>12.15</v>
      </c>
      <c r="O801">
        <f>_xlfn.XLOOKUP($E801,products!$A:$A,products!G:G,,0)</f>
        <v>1.3365</v>
      </c>
      <c r="P801">
        <f t="shared" si="12"/>
        <v>36.450000000000003</v>
      </c>
    </row>
    <row r="802" spans="1:16" x14ac:dyDescent="0.35">
      <c r="A802" s="2" t="s">
        <v>5012</v>
      </c>
      <c r="B802" s="2">
        <v>1</v>
      </c>
      <c r="C802" s="5">
        <v>44240</v>
      </c>
      <c r="D802" s="2" t="s">
        <v>5013</v>
      </c>
      <c r="E802" t="s">
        <v>6163</v>
      </c>
      <c r="F802" s="2">
        <v>6</v>
      </c>
      <c r="G802" t="str">
        <f>IF(_xlfn.XLOOKUP($D802,customers!$A:$A,customers!B:B," ",0) = 0, "N/A", _xlfn.XLOOKUP($D802,customers!$A:$A,customers!B:B," ",0))</f>
        <v>Man Fright</v>
      </c>
      <c r="H802" t="str">
        <f>IF(_xlfn.XLOOKUP($D802,customers!$A:$A,customers!F:F," ",0) = 0, "N/A", _xlfn.XLOOKUP($D802,customers!$A:$A,customers!F:F," ",0))</f>
        <v>Daingean</v>
      </c>
      <c r="I802" t="str">
        <f>IF(_xlfn.XLOOKUP($D802,customers!$A:$A,customers!G:G," ",0) = 0, "N/A", _xlfn.XLOOKUP($D802,customers!$A:$A,customers!G:G," ",0))</f>
        <v>Ireland</v>
      </c>
      <c r="J802" t="str">
        <f>IF(_xlfn.XLOOKUP($D802,customers!$A:$A,customers!I:I," ",0) = 0, "N/A", _xlfn.XLOOKUP($D802,customers!$A:$A,customers!I:I," ",0))</f>
        <v>No</v>
      </c>
      <c r="K802" t="str">
        <f>_xlfn.XLOOKUP($E802,products!$A:$A,products!B:B,,0)</f>
        <v>Rob</v>
      </c>
      <c r="L802" t="str">
        <f>_xlfn.XLOOKUP($E802,products!$A:$A,products!C:C,,0)</f>
        <v>D</v>
      </c>
      <c r="M802">
        <f>_xlfn.XLOOKUP($E802,products!$A:$A,products!D:D,,0)</f>
        <v>0.2</v>
      </c>
      <c r="N802">
        <f>_xlfn.XLOOKUP($E802,products!$A:$A,products!E:E,,0)</f>
        <v>2.6849999999999996</v>
      </c>
      <c r="O802">
        <f>_xlfn.XLOOKUP($E802,products!$A:$A,products!G:G,,0)</f>
        <v>0.16109999999999997</v>
      </c>
      <c r="P802">
        <f t="shared" si="12"/>
        <v>16.11</v>
      </c>
    </row>
    <row r="803" spans="1:16" x14ac:dyDescent="0.35">
      <c r="A803" s="2" t="s">
        <v>5018</v>
      </c>
      <c r="B803" s="2">
        <v>1</v>
      </c>
      <c r="C803" s="5">
        <v>44025</v>
      </c>
      <c r="D803" s="2" t="s">
        <v>5019</v>
      </c>
      <c r="E803" t="s">
        <v>6149</v>
      </c>
      <c r="F803" s="2">
        <v>2</v>
      </c>
      <c r="G803" t="str">
        <f>IF(_xlfn.XLOOKUP($D803,customers!$A:$A,customers!B:B," ",0) = 0, "N/A", _xlfn.XLOOKUP($D803,customers!$A:$A,customers!B:B," ",0))</f>
        <v>Boyce Tarte</v>
      </c>
      <c r="H803" t="str">
        <f>IF(_xlfn.XLOOKUP($D803,customers!$A:$A,customers!F:F," ",0) = 0, "N/A", _xlfn.XLOOKUP($D803,customers!$A:$A,customers!F:F," ",0))</f>
        <v>Olympia</v>
      </c>
      <c r="I803" t="str">
        <f>IF(_xlfn.XLOOKUP($D803,customers!$A:$A,customers!G:G," ",0) = 0, "N/A", _xlfn.XLOOKUP($D803,customers!$A:$A,customers!G:G," ",0))</f>
        <v>United States</v>
      </c>
      <c r="J803" t="str">
        <f>IF(_xlfn.XLOOKUP($D803,customers!$A:$A,customers!I:I," ",0) = 0, "N/A", _xlfn.XLOOKUP($D803,customers!$A:$A,customers!I:I," ",0))</f>
        <v>Yes</v>
      </c>
      <c r="K803" t="str">
        <f>_xlfn.XLOOKUP($E803,products!$A:$A,products!B:B,,0)</f>
        <v>Rob</v>
      </c>
      <c r="L803" t="str">
        <f>_xlfn.XLOOKUP($E803,products!$A:$A,products!C:C,,0)</f>
        <v>D</v>
      </c>
      <c r="M803">
        <f>_xlfn.XLOOKUP($E803,products!$A:$A,products!D:D,,0)</f>
        <v>2.5</v>
      </c>
      <c r="N803">
        <f>_xlfn.XLOOKUP($E803,products!$A:$A,products!E:E,,0)</f>
        <v>20.584999999999997</v>
      </c>
      <c r="O803">
        <f>_xlfn.XLOOKUP($E803,products!$A:$A,products!G:G,,0)</f>
        <v>1.2350999999999999</v>
      </c>
      <c r="P803">
        <f t="shared" si="12"/>
        <v>41.169999999999995</v>
      </c>
    </row>
    <row r="804" spans="1:16" x14ac:dyDescent="0.35">
      <c r="A804" s="2" t="s">
        <v>5024</v>
      </c>
      <c r="B804" s="2">
        <v>1</v>
      </c>
      <c r="C804" s="5">
        <v>43902</v>
      </c>
      <c r="D804" s="2" t="s">
        <v>5025</v>
      </c>
      <c r="E804" t="s">
        <v>6163</v>
      </c>
      <c r="F804" s="2">
        <v>4</v>
      </c>
      <c r="G804" t="str">
        <f>IF(_xlfn.XLOOKUP($D804,customers!$A:$A,customers!B:B," ",0) = 0, "N/A", _xlfn.XLOOKUP($D804,customers!$A:$A,customers!B:B," ",0))</f>
        <v>Caddric Krzysztofiak</v>
      </c>
      <c r="H804" t="str">
        <f>IF(_xlfn.XLOOKUP($D804,customers!$A:$A,customers!F:F," ",0) = 0, "N/A", _xlfn.XLOOKUP($D804,customers!$A:$A,customers!F:F," ",0))</f>
        <v>Mesquite</v>
      </c>
      <c r="I804" t="str">
        <f>IF(_xlfn.XLOOKUP($D804,customers!$A:$A,customers!G:G," ",0) = 0, "N/A", _xlfn.XLOOKUP($D804,customers!$A:$A,customers!G:G," ",0))</f>
        <v>United States</v>
      </c>
      <c r="J804" t="str">
        <f>IF(_xlfn.XLOOKUP($D804,customers!$A:$A,customers!I:I," ",0) = 0, "N/A", _xlfn.XLOOKUP($D804,customers!$A:$A,customers!I:I," ",0))</f>
        <v>No</v>
      </c>
      <c r="K804" t="str">
        <f>_xlfn.XLOOKUP($E804,products!$A:$A,products!B:B,,0)</f>
        <v>Rob</v>
      </c>
      <c r="L804" t="str">
        <f>_xlfn.XLOOKUP($E804,products!$A:$A,products!C:C,,0)</f>
        <v>D</v>
      </c>
      <c r="M804">
        <f>_xlfn.XLOOKUP($E804,products!$A:$A,products!D:D,,0)</f>
        <v>0.2</v>
      </c>
      <c r="N804">
        <f>_xlfn.XLOOKUP($E804,products!$A:$A,products!E:E,,0)</f>
        <v>2.6849999999999996</v>
      </c>
      <c r="O804">
        <f>_xlfn.XLOOKUP($E804,products!$A:$A,products!G:G,,0)</f>
        <v>0.16109999999999997</v>
      </c>
      <c r="P804">
        <f t="shared" si="12"/>
        <v>10.739999999999998</v>
      </c>
    </row>
    <row r="805" spans="1:16" x14ac:dyDescent="0.35">
      <c r="A805" s="2" t="s">
        <v>5030</v>
      </c>
      <c r="B805" s="2">
        <v>1</v>
      </c>
      <c r="C805" s="5">
        <v>43955</v>
      </c>
      <c r="D805" s="2" t="s">
        <v>5031</v>
      </c>
      <c r="E805" t="s">
        <v>6166</v>
      </c>
      <c r="F805" s="2">
        <v>4</v>
      </c>
      <c r="G805" t="str">
        <f>IF(_xlfn.XLOOKUP($D805,customers!$A:$A,customers!B:B," ",0) = 0, "N/A", _xlfn.XLOOKUP($D805,customers!$A:$A,customers!B:B," ",0))</f>
        <v>Darn Penquet</v>
      </c>
      <c r="H805" t="str">
        <f>IF(_xlfn.XLOOKUP($D805,customers!$A:$A,customers!F:F," ",0) = 0, "N/A", _xlfn.XLOOKUP($D805,customers!$A:$A,customers!F:F," ",0))</f>
        <v>Sacramento</v>
      </c>
      <c r="I805" t="str">
        <f>IF(_xlfn.XLOOKUP($D805,customers!$A:$A,customers!G:G," ",0) = 0, "N/A", _xlfn.XLOOKUP($D805,customers!$A:$A,customers!G:G," ",0))</f>
        <v>United States</v>
      </c>
      <c r="J805" t="str">
        <f>IF(_xlfn.XLOOKUP($D805,customers!$A:$A,customers!I:I," ",0) = 0, "N/A", _xlfn.XLOOKUP($D805,customers!$A:$A,customers!I:I," ",0))</f>
        <v>No</v>
      </c>
      <c r="K805" t="str">
        <f>_xlfn.XLOOKUP($E805,products!$A:$A,products!B:B,,0)</f>
        <v>Exc</v>
      </c>
      <c r="L805" t="str">
        <f>_xlfn.XLOOKUP($E805,products!$A:$A,products!C:C,,0)</f>
        <v>M</v>
      </c>
      <c r="M805">
        <f>_xlfn.XLOOKUP($E805,products!$A:$A,products!D:D,,0)</f>
        <v>2.5</v>
      </c>
      <c r="N805">
        <f>_xlfn.XLOOKUP($E805,products!$A:$A,products!E:E,,0)</f>
        <v>31.624999999999996</v>
      </c>
      <c r="O805">
        <f>_xlfn.XLOOKUP($E805,products!$A:$A,products!G:G,,0)</f>
        <v>3.4787499999999998</v>
      </c>
      <c r="P805">
        <f t="shared" si="12"/>
        <v>126.49999999999999</v>
      </c>
    </row>
    <row r="806" spans="1:16" x14ac:dyDescent="0.35">
      <c r="A806" s="2" t="s">
        <v>5035</v>
      </c>
      <c r="B806" s="2">
        <v>1</v>
      </c>
      <c r="C806" s="5">
        <v>44289</v>
      </c>
      <c r="D806" s="2" t="s">
        <v>5036</v>
      </c>
      <c r="E806" t="s">
        <v>6179</v>
      </c>
      <c r="F806" s="2">
        <v>2</v>
      </c>
      <c r="G806" t="str">
        <f>IF(_xlfn.XLOOKUP($D806,customers!$A:$A,customers!B:B," ",0) = 0, "N/A", _xlfn.XLOOKUP($D806,customers!$A:$A,customers!B:B," ",0))</f>
        <v>Jammie Cloke</v>
      </c>
      <c r="H806" t="str">
        <f>IF(_xlfn.XLOOKUP($D806,customers!$A:$A,customers!F:F," ",0) = 0, "N/A", _xlfn.XLOOKUP($D806,customers!$A:$A,customers!F:F," ",0))</f>
        <v>Newton</v>
      </c>
      <c r="I806" t="str">
        <f>IF(_xlfn.XLOOKUP($D806,customers!$A:$A,customers!G:G," ",0) = 0, "N/A", _xlfn.XLOOKUP($D806,customers!$A:$A,customers!G:G," ",0))</f>
        <v>United Kingdom</v>
      </c>
      <c r="J806" t="str">
        <f>IF(_xlfn.XLOOKUP($D806,customers!$A:$A,customers!I:I," ",0) = 0, "N/A", _xlfn.XLOOKUP($D806,customers!$A:$A,customers!I:I," ",0))</f>
        <v>No</v>
      </c>
      <c r="K806" t="str">
        <f>_xlfn.XLOOKUP($E806,products!$A:$A,products!B:B,,0)</f>
        <v>Rob</v>
      </c>
      <c r="L806" t="str">
        <f>_xlfn.XLOOKUP($E806,products!$A:$A,products!C:C,,0)</f>
        <v>L</v>
      </c>
      <c r="M806">
        <f>_xlfn.XLOOKUP($E806,products!$A:$A,products!D:D,,0)</f>
        <v>1</v>
      </c>
      <c r="N806">
        <f>_xlfn.XLOOKUP($E806,products!$A:$A,products!E:E,,0)</f>
        <v>11.95</v>
      </c>
      <c r="O806">
        <f>_xlfn.XLOOKUP($E806,products!$A:$A,products!G:G,,0)</f>
        <v>0.71699999999999997</v>
      </c>
      <c r="P806">
        <f t="shared" si="12"/>
        <v>23.9</v>
      </c>
    </row>
    <row r="807" spans="1:16" x14ac:dyDescent="0.35">
      <c r="A807" s="2" t="s">
        <v>5040</v>
      </c>
      <c r="B807" s="2">
        <v>1</v>
      </c>
      <c r="C807" s="5">
        <v>44713</v>
      </c>
      <c r="D807" s="2" t="s">
        <v>5041</v>
      </c>
      <c r="E807" t="s">
        <v>6146</v>
      </c>
      <c r="F807" s="2">
        <v>1</v>
      </c>
      <c r="G807" t="str">
        <f>IF(_xlfn.XLOOKUP($D807,customers!$A:$A,customers!B:B," ",0) = 0, "N/A", _xlfn.XLOOKUP($D807,customers!$A:$A,customers!B:B," ",0))</f>
        <v>Chester Clowton</v>
      </c>
      <c r="H807" t="str">
        <f>IF(_xlfn.XLOOKUP($D807,customers!$A:$A,customers!F:F," ",0) = 0, "N/A", _xlfn.XLOOKUP($D807,customers!$A:$A,customers!F:F," ",0))</f>
        <v>Monticello</v>
      </c>
      <c r="I807" t="str">
        <f>IF(_xlfn.XLOOKUP($D807,customers!$A:$A,customers!G:G," ",0) = 0, "N/A", _xlfn.XLOOKUP($D807,customers!$A:$A,customers!G:G," ",0))</f>
        <v>United States</v>
      </c>
      <c r="J807" t="str">
        <f>IF(_xlfn.XLOOKUP($D807,customers!$A:$A,customers!I:I," ",0) = 0, "N/A", _xlfn.XLOOKUP($D807,customers!$A:$A,customers!I:I," ",0))</f>
        <v>No</v>
      </c>
      <c r="K807" t="str">
        <f>_xlfn.XLOOKUP($E807,products!$A:$A,products!B:B,,0)</f>
        <v>Rob</v>
      </c>
      <c r="L807" t="str">
        <f>_xlfn.XLOOKUP($E807,products!$A:$A,products!C:C,,0)</f>
        <v>M</v>
      </c>
      <c r="M807">
        <f>_xlfn.XLOOKUP($E807,products!$A:$A,products!D:D,,0)</f>
        <v>0.5</v>
      </c>
      <c r="N807">
        <f>_xlfn.XLOOKUP($E807,products!$A:$A,products!E:E,,0)</f>
        <v>5.97</v>
      </c>
      <c r="O807">
        <f>_xlfn.XLOOKUP($E807,products!$A:$A,products!G:G,,0)</f>
        <v>0.35819999999999996</v>
      </c>
      <c r="P807">
        <f t="shared" si="12"/>
        <v>5.97</v>
      </c>
    </row>
    <row r="808" spans="1:16" x14ac:dyDescent="0.35">
      <c r="A808" s="2" t="s">
        <v>5046</v>
      </c>
      <c r="B808" s="2">
        <v>1</v>
      </c>
      <c r="C808" s="5">
        <v>44241</v>
      </c>
      <c r="D808" s="2" t="s">
        <v>5047</v>
      </c>
      <c r="E808" t="s">
        <v>6150</v>
      </c>
      <c r="F808" s="2">
        <v>2</v>
      </c>
      <c r="G808" t="str">
        <f>IF(_xlfn.XLOOKUP($D808,customers!$A:$A,customers!B:B," ",0) = 0, "N/A", _xlfn.XLOOKUP($D808,customers!$A:$A,customers!B:B," ",0))</f>
        <v>Kathleen Diable</v>
      </c>
      <c r="H808" t="str">
        <f>IF(_xlfn.XLOOKUP($D808,customers!$A:$A,customers!F:F," ",0) = 0, "N/A", _xlfn.XLOOKUP($D808,customers!$A:$A,customers!F:F," ",0))</f>
        <v>Kinloch</v>
      </c>
      <c r="I808" t="str">
        <f>IF(_xlfn.XLOOKUP($D808,customers!$A:$A,customers!G:G," ",0) = 0, "N/A", _xlfn.XLOOKUP($D808,customers!$A:$A,customers!G:G," ",0))</f>
        <v>United Kingdom</v>
      </c>
      <c r="J808" t="str">
        <f>IF(_xlfn.XLOOKUP($D808,customers!$A:$A,customers!I:I," ",0) = 0, "N/A", _xlfn.XLOOKUP($D808,customers!$A:$A,customers!I:I," ",0))</f>
        <v>Yes</v>
      </c>
      <c r="K808" t="str">
        <f>_xlfn.XLOOKUP($E808,products!$A:$A,products!B:B,,0)</f>
        <v>Lib</v>
      </c>
      <c r="L808" t="str">
        <f>_xlfn.XLOOKUP($E808,products!$A:$A,products!C:C,,0)</f>
        <v>D</v>
      </c>
      <c r="M808">
        <f>_xlfn.XLOOKUP($E808,products!$A:$A,products!D:D,,0)</f>
        <v>0.2</v>
      </c>
      <c r="N808">
        <f>_xlfn.XLOOKUP($E808,products!$A:$A,products!E:E,,0)</f>
        <v>3.8849999999999998</v>
      </c>
      <c r="O808">
        <f>_xlfn.XLOOKUP($E808,products!$A:$A,products!G:G,,0)</f>
        <v>0.50505</v>
      </c>
      <c r="P808">
        <f t="shared" si="12"/>
        <v>7.77</v>
      </c>
    </row>
    <row r="809" spans="1:16" x14ac:dyDescent="0.35">
      <c r="A809" s="2" t="s">
        <v>5050</v>
      </c>
      <c r="B809" s="2">
        <v>1</v>
      </c>
      <c r="C809" s="5">
        <v>44543</v>
      </c>
      <c r="D809" s="2" t="s">
        <v>5051</v>
      </c>
      <c r="E809" t="s">
        <v>6169</v>
      </c>
      <c r="F809" s="2">
        <v>3</v>
      </c>
      <c r="G809" t="str">
        <f>IF(_xlfn.XLOOKUP($D809,customers!$A:$A,customers!B:B," ",0) = 0, "N/A", _xlfn.XLOOKUP($D809,customers!$A:$A,customers!B:B," ",0))</f>
        <v>Koren Ferretti</v>
      </c>
      <c r="H809" t="str">
        <f>IF(_xlfn.XLOOKUP($D809,customers!$A:$A,customers!F:F," ",0) = 0, "N/A", _xlfn.XLOOKUP($D809,customers!$A:$A,customers!F:F," ",0))</f>
        <v>Balrothery</v>
      </c>
      <c r="I809" t="str">
        <f>IF(_xlfn.XLOOKUP($D809,customers!$A:$A,customers!G:G," ",0) = 0, "N/A", _xlfn.XLOOKUP($D809,customers!$A:$A,customers!G:G," ",0))</f>
        <v>Ireland</v>
      </c>
      <c r="J809" t="str">
        <f>IF(_xlfn.XLOOKUP($D809,customers!$A:$A,customers!I:I," ",0) = 0, "N/A", _xlfn.XLOOKUP($D809,customers!$A:$A,customers!I:I," ",0))</f>
        <v>No</v>
      </c>
      <c r="K809" t="str">
        <f>_xlfn.XLOOKUP($E809,products!$A:$A,products!B:B,,0)</f>
        <v>Lib</v>
      </c>
      <c r="L809" t="str">
        <f>_xlfn.XLOOKUP($E809,products!$A:$A,products!C:C,,0)</f>
        <v>D</v>
      </c>
      <c r="M809">
        <f>_xlfn.XLOOKUP($E809,products!$A:$A,products!D:D,,0)</f>
        <v>0.5</v>
      </c>
      <c r="N809">
        <f>_xlfn.XLOOKUP($E809,products!$A:$A,products!E:E,,0)</f>
        <v>7.77</v>
      </c>
      <c r="O809">
        <f>_xlfn.XLOOKUP($E809,products!$A:$A,products!G:G,,0)</f>
        <v>1.0101</v>
      </c>
      <c r="P809">
        <f t="shared" si="12"/>
        <v>23.31</v>
      </c>
    </row>
    <row r="810" spans="1:16" x14ac:dyDescent="0.35">
      <c r="A810" s="2" t="s">
        <v>5056</v>
      </c>
      <c r="B810" s="2">
        <v>1</v>
      </c>
      <c r="C810" s="5">
        <v>43868</v>
      </c>
      <c r="D810" s="2" t="s">
        <v>5113</v>
      </c>
      <c r="E810" t="s">
        <v>6142</v>
      </c>
      <c r="F810" s="2">
        <v>5</v>
      </c>
      <c r="G810" t="str">
        <f>IF(_xlfn.XLOOKUP($D810,customers!$A:$A,customers!B:B," ",0) = 0, "N/A", _xlfn.XLOOKUP($D810,customers!$A:$A,customers!B:B," ",0))</f>
        <v>Allis Wilmore</v>
      </c>
      <c r="H810" t="str">
        <f>IF(_xlfn.XLOOKUP($D810,customers!$A:$A,customers!F:F," ",0) = 0, "N/A", _xlfn.XLOOKUP($D810,customers!$A:$A,customers!F:F," ",0))</f>
        <v>Houston</v>
      </c>
      <c r="I810" t="str">
        <f>IF(_xlfn.XLOOKUP($D810,customers!$A:$A,customers!G:G," ",0) = 0, "N/A", _xlfn.XLOOKUP($D810,customers!$A:$A,customers!G:G," ",0))</f>
        <v>United States</v>
      </c>
      <c r="J810" t="str">
        <f>IF(_xlfn.XLOOKUP($D810,customers!$A:$A,customers!I:I," ",0) = 0, "N/A", _xlfn.XLOOKUP($D810,customers!$A:$A,customers!I:I," ",0))</f>
        <v>No</v>
      </c>
      <c r="K810" t="str">
        <f>_xlfn.XLOOKUP($E810,products!$A:$A,products!B:B,,0)</f>
        <v>Rob</v>
      </c>
      <c r="L810" t="str">
        <f>_xlfn.XLOOKUP($E810,products!$A:$A,products!C:C,,0)</f>
        <v>L</v>
      </c>
      <c r="M810">
        <f>_xlfn.XLOOKUP($E810,products!$A:$A,products!D:D,,0)</f>
        <v>2.5</v>
      </c>
      <c r="N810">
        <f>_xlfn.XLOOKUP($E810,products!$A:$A,products!E:E,,0)</f>
        <v>27.484999999999996</v>
      </c>
      <c r="O810">
        <f>_xlfn.XLOOKUP($E810,products!$A:$A,products!G:G,,0)</f>
        <v>1.6490999999999998</v>
      </c>
      <c r="P810">
        <f t="shared" si="12"/>
        <v>137.42499999999998</v>
      </c>
    </row>
    <row r="811" spans="1:16" x14ac:dyDescent="0.35">
      <c r="A811" s="2" t="s">
        <v>5062</v>
      </c>
      <c r="B811" s="2">
        <v>1</v>
      </c>
      <c r="C811" s="5">
        <v>44235</v>
      </c>
      <c r="D811" s="2" t="s">
        <v>5063</v>
      </c>
      <c r="E811" t="s">
        <v>6163</v>
      </c>
      <c r="F811" s="2">
        <v>3</v>
      </c>
      <c r="G811" t="str">
        <f>IF(_xlfn.XLOOKUP($D811,customers!$A:$A,customers!B:B," ",0) = 0, "N/A", _xlfn.XLOOKUP($D811,customers!$A:$A,customers!B:B," ",0))</f>
        <v>Chaddie Bennie</v>
      </c>
      <c r="H811" t="str">
        <f>IF(_xlfn.XLOOKUP($D811,customers!$A:$A,customers!F:F," ",0) = 0, "N/A", _xlfn.XLOOKUP($D811,customers!$A:$A,customers!F:F," ",0))</f>
        <v>El Paso</v>
      </c>
      <c r="I811" t="str">
        <f>IF(_xlfn.XLOOKUP($D811,customers!$A:$A,customers!G:G," ",0) = 0, "N/A", _xlfn.XLOOKUP($D811,customers!$A:$A,customers!G:G," ",0))</f>
        <v>United States</v>
      </c>
      <c r="J811" t="str">
        <f>IF(_xlfn.XLOOKUP($D811,customers!$A:$A,customers!I:I," ",0) = 0, "N/A", _xlfn.XLOOKUP($D811,customers!$A:$A,customers!I:I," ",0))</f>
        <v>Yes</v>
      </c>
      <c r="K811" t="str">
        <f>_xlfn.XLOOKUP($E811,products!$A:$A,products!B:B,,0)</f>
        <v>Rob</v>
      </c>
      <c r="L811" t="str">
        <f>_xlfn.XLOOKUP($E811,products!$A:$A,products!C:C,,0)</f>
        <v>D</v>
      </c>
      <c r="M811">
        <f>_xlfn.XLOOKUP($E811,products!$A:$A,products!D:D,,0)</f>
        <v>0.2</v>
      </c>
      <c r="N811">
        <f>_xlfn.XLOOKUP($E811,products!$A:$A,products!E:E,,0)</f>
        <v>2.6849999999999996</v>
      </c>
      <c r="O811">
        <f>_xlfn.XLOOKUP($E811,products!$A:$A,products!G:G,,0)</f>
        <v>0.16109999999999997</v>
      </c>
      <c r="P811">
        <f t="shared" si="12"/>
        <v>8.0549999999999997</v>
      </c>
    </row>
    <row r="812" spans="1:16" x14ac:dyDescent="0.35">
      <c r="A812" s="2" t="s">
        <v>5067</v>
      </c>
      <c r="B812" s="2">
        <v>1</v>
      </c>
      <c r="C812" s="5">
        <v>44054</v>
      </c>
      <c r="D812" s="2" t="s">
        <v>5068</v>
      </c>
      <c r="E812" t="s">
        <v>6161</v>
      </c>
      <c r="F812" s="2">
        <v>3</v>
      </c>
      <c r="G812" t="str">
        <f>IF(_xlfn.XLOOKUP($D812,customers!$A:$A,customers!B:B," ",0) = 0, "N/A", _xlfn.XLOOKUP($D812,customers!$A:$A,customers!B:B," ",0))</f>
        <v>Alberta Balsdone</v>
      </c>
      <c r="H812" t="str">
        <f>IF(_xlfn.XLOOKUP($D812,customers!$A:$A,customers!F:F," ",0) = 0, "N/A", _xlfn.XLOOKUP($D812,customers!$A:$A,customers!F:F," ",0))</f>
        <v>Largo</v>
      </c>
      <c r="I812" t="str">
        <f>IF(_xlfn.XLOOKUP($D812,customers!$A:$A,customers!G:G," ",0) = 0, "N/A", _xlfn.XLOOKUP($D812,customers!$A:$A,customers!G:G," ",0))</f>
        <v>United States</v>
      </c>
      <c r="J812" t="str">
        <f>IF(_xlfn.XLOOKUP($D812,customers!$A:$A,customers!I:I," ",0) = 0, "N/A", _xlfn.XLOOKUP($D812,customers!$A:$A,customers!I:I," ",0))</f>
        <v>No</v>
      </c>
      <c r="K812" t="str">
        <f>_xlfn.XLOOKUP($E812,products!$A:$A,products!B:B,,0)</f>
        <v>Lib</v>
      </c>
      <c r="L812" t="str">
        <f>_xlfn.XLOOKUP($E812,products!$A:$A,products!C:C,,0)</f>
        <v>L</v>
      </c>
      <c r="M812">
        <f>_xlfn.XLOOKUP($E812,products!$A:$A,products!D:D,,0)</f>
        <v>0.5</v>
      </c>
      <c r="N812">
        <f>_xlfn.XLOOKUP($E812,products!$A:$A,products!E:E,,0)</f>
        <v>9.51</v>
      </c>
      <c r="O812">
        <f>_xlfn.XLOOKUP($E812,products!$A:$A,products!G:G,,0)</f>
        <v>1.2363</v>
      </c>
      <c r="P812">
        <f t="shared" si="12"/>
        <v>28.53</v>
      </c>
    </row>
    <row r="813" spans="1:16" x14ac:dyDescent="0.35">
      <c r="A813" s="2" t="s">
        <v>5073</v>
      </c>
      <c r="B813" s="2">
        <v>1</v>
      </c>
      <c r="C813" s="5">
        <v>44114</v>
      </c>
      <c r="D813" s="2" t="s">
        <v>5074</v>
      </c>
      <c r="E813" t="s">
        <v>6155</v>
      </c>
      <c r="F813" s="2">
        <v>6</v>
      </c>
      <c r="G813" t="str">
        <f>IF(_xlfn.XLOOKUP($D813,customers!$A:$A,customers!B:B," ",0) = 0, "N/A", _xlfn.XLOOKUP($D813,customers!$A:$A,customers!B:B," ",0))</f>
        <v>Brice Romera</v>
      </c>
      <c r="H813" t="str">
        <f>IF(_xlfn.XLOOKUP($D813,customers!$A:$A,customers!F:F," ",0) = 0, "N/A", _xlfn.XLOOKUP($D813,customers!$A:$A,customers!F:F," ",0))</f>
        <v>Foxrock</v>
      </c>
      <c r="I813" t="str">
        <f>IF(_xlfn.XLOOKUP($D813,customers!$A:$A,customers!G:G," ",0) = 0, "N/A", _xlfn.XLOOKUP($D813,customers!$A:$A,customers!G:G," ",0))</f>
        <v>Ireland</v>
      </c>
      <c r="J813" t="str">
        <f>IF(_xlfn.XLOOKUP($D813,customers!$A:$A,customers!I:I," ",0) = 0, "N/A", _xlfn.XLOOKUP($D813,customers!$A:$A,customers!I:I," ",0))</f>
        <v>Yes</v>
      </c>
      <c r="K813" t="str">
        <f>_xlfn.XLOOKUP($E813,products!$A:$A,products!B:B,,0)</f>
        <v>Ara</v>
      </c>
      <c r="L813" t="str">
        <f>_xlfn.XLOOKUP($E813,products!$A:$A,products!C:C,,0)</f>
        <v>M</v>
      </c>
      <c r="M813">
        <f>_xlfn.XLOOKUP($E813,products!$A:$A,products!D:D,,0)</f>
        <v>1</v>
      </c>
      <c r="N813">
        <f>_xlfn.XLOOKUP($E813,products!$A:$A,products!E:E,,0)</f>
        <v>11.25</v>
      </c>
      <c r="O813">
        <f>_xlfn.XLOOKUP($E813,products!$A:$A,products!G:G,,0)</f>
        <v>1.0125</v>
      </c>
      <c r="P813">
        <f t="shared" si="12"/>
        <v>67.5</v>
      </c>
    </row>
    <row r="814" spans="1:16" x14ac:dyDescent="0.35">
      <c r="A814" s="2" t="s">
        <v>5073</v>
      </c>
      <c r="B814" s="2">
        <v>1</v>
      </c>
      <c r="C814" s="5">
        <v>44114</v>
      </c>
      <c r="D814" s="2" t="s">
        <v>5074</v>
      </c>
      <c r="E814" t="s">
        <v>6165</v>
      </c>
      <c r="F814" s="2">
        <v>6</v>
      </c>
      <c r="G814" t="str">
        <f>IF(_xlfn.XLOOKUP($D814,customers!$A:$A,customers!B:B," ",0) = 0, "N/A", _xlfn.XLOOKUP($D814,customers!$A:$A,customers!B:B," ",0))</f>
        <v>Brice Romera</v>
      </c>
      <c r="H814" t="str">
        <f>IF(_xlfn.XLOOKUP($D814,customers!$A:$A,customers!F:F," ",0) = 0, "N/A", _xlfn.XLOOKUP($D814,customers!$A:$A,customers!F:F," ",0))</f>
        <v>Foxrock</v>
      </c>
      <c r="I814" t="str">
        <f>IF(_xlfn.XLOOKUP($D814,customers!$A:$A,customers!G:G," ",0) = 0, "N/A", _xlfn.XLOOKUP($D814,customers!$A:$A,customers!G:G," ",0))</f>
        <v>Ireland</v>
      </c>
      <c r="J814" t="str">
        <f>IF(_xlfn.XLOOKUP($D814,customers!$A:$A,customers!I:I," ",0) = 0, "N/A", _xlfn.XLOOKUP($D814,customers!$A:$A,customers!I:I," ",0))</f>
        <v>Yes</v>
      </c>
      <c r="K814" t="str">
        <f>_xlfn.XLOOKUP($E814,products!$A:$A,products!B:B,,0)</f>
        <v>Lib</v>
      </c>
      <c r="L814" t="str">
        <f>_xlfn.XLOOKUP($E814,products!$A:$A,products!C:C,,0)</f>
        <v>D</v>
      </c>
      <c r="M814">
        <f>_xlfn.XLOOKUP($E814,products!$A:$A,products!D:D,,0)</f>
        <v>2.5</v>
      </c>
      <c r="N814">
        <f>_xlfn.XLOOKUP($E814,products!$A:$A,products!E:E,,0)</f>
        <v>29.784999999999997</v>
      </c>
      <c r="O814">
        <f>_xlfn.XLOOKUP($E814,products!$A:$A,products!G:G,,0)</f>
        <v>3.8720499999999998</v>
      </c>
      <c r="P814">
        <f t="shared" si="12"/>
        <v>178.70999999999998</v>
      </c>
    </row>
    <row r="815" spans="1:16" x14ac:dyDescent="0.35">
      <c r="A815" s="2" t="s">
        <v>5084</v>
      </c>
      <c r="B815" s="2">
        <v>1</v>
      </c>
      <c r="C815" s="5">
        <v>44173</v>
      </c>
      <c r="D815" s="2" t="s">
        <v>5085</v>
      </c>
      <c r="E815" t="s">
        <v>6166</v>
      </c>
      <c r="F815" s="2">
        <v>1</v>
      </c>
      <c r="G815" t="str">
        <f>IF(_xlfn.XLOOKUP($D815,customers!$A:$A,customers!B:B," ",0) = 0, "N/A", _xlfn.XLOOKUP($D815,customers!$A:$A,customers!B:B," ",0))</f>
        <v>Conchita Bryde</v>
      </c>
      <c r="H815" t="str">
        <f>IF(_xlfn.XLOOKUP($D815,customers!$A:$A,customers!F:F," ",0) = 0, "N/A", _xlfn.XLOOKUP($D815,customers!$A:$A,customers!F:F," ",0))</f>
        <v>Oklahoma City</v>
      </c>
      <c r="I815" t="str">
        <f>IF(_xlfn.XLOOKUP($D815,customers!$A:$A,customers!G:G," ",0) = 0, "N/A", _xlfn.XLOOKUP($D815,customers!$A:$A,customers!G:G," ",0))</f>
        <v>United States</v>
      </c>
      <c r="J815" t="str">
        <f>IF(_xlfn.XLOOKUP($D815,customers!$A:$A,customers!I:I," ",0) = 0, "N/A", _xlfn.XLOOKUP($D815,customers!$A:$A,customers!I:I," ",0))</f>
        <v>Yes</v>
      </c>
      <c r="K815" t="str">
        <f>_xlfn.XLOOKUP($E815,products!$A:$A,products!B:B,,0)</f>
        <v>Exc</v>
      </c>
      <c r="L815" t="str">
        <f>_xlfn.XLOOKUP($E815,products!$A:$A,products!C:C,,0)</f>
        <v>M</v>
      </c>
      <c r="M815">
        <f>_xlfn.XLOOKUP($E815,products!$A:$A,products!D:D,,0)</f>
        <v>2.5</v>
      </c>
      <c r="N815">
        <f>_xlfn.XLOOKUP($E815,products!$A:$A,products!E:E,,0)</f>
        <v>31.624999999999996</v>
      </c>
      <c r="O815">
        <f>_xlfn.XLOOKUP($E815,products!$A:$A,products!G:G,,0)</f>
        <v>3.4787499999999998</v>
      </c>
      <c r="P815">
        <f t="shared" si="12"/>
        <v>31.624999999999996</v>
      </c>
    </row>
    <row r="816" spans="1:16" x14ac:dyDescent="0.35">
      <c r="A816" s="2" t="s">
        <v>5090</v>
      </c>
      <c r="B816" s="2">
        <v>1</v>
      </c>
      <c r="C816" s="5">
        <v>43573</v>
      </c>
      <c r="D816" s="2" t="s">
        <v>5091</v>
      </c>
      <c r="E816" t="s">
        <v>6184</v>
      </c>
      <c r="F816" s="2">
        <v>2</v>
      </c>
      <c r="G816" t="str">
        <f>IF(_xlfn.XLOOKUP($D816,customers!$A:$A,customers!B:B," ",0) = 0, "N/A", _xlfn.XLOOKUP($D816,customers!$A:$A,customers!B:B," ",0))</f>
        <v>Silvanus Enefer</v>
      </c>
      <c r="H816" t="str">
        <f>IF(_xlfn.XLOOKUP($D816,customers!$A:$A,customers!F:F," ",0) = 0, "N/A", _xlfn.XLOOKUP($D816,customers!$A:$A,customers!F:F," ",0))</f>
        <v>Washington</v>
      </c>
      <c r="I816" t="str">
        <f>IF(_xlfn.XLOOKUP($D816,customers!$A:$A,customers!G:G," ",0) = 0, "N/A", _xlfn.XLOOKUP($D816,customers!$A:$A,customers!G:G," ",0))</f>
        <v>United States</v>
      </c>
      <c r="J816" t="str">
        <f>IF(_xlfn.XLOOKUP($D816,customers!$A:$A,customers!I:I," ",0) = 0, "N/A", _xlfn.XLOOKUP($D816,customers!$A:$A,customers!I:I," ",0))</f>
        <v>No</v>
      </c>
      <c r="K816" t="str">
        <f>_xlfn.XLOOKUP($E816,products!$A:$A,products!B:B,,0)</f>
        <v>Exc</v>
      </c>
      <c r="L816" t="str">
        <f>_xlfn.XLOOKUP($E816,products!$A:$A,products!C:C,,0)</f>
        <v>L</v>
      </c>
      <c r="M816">
        <f>_xlfn.XLOOKUP($E816,products!$A:$A,products!D:D,,0)</f>
        <v>0.2</v>
      </c>
      <c r="N816">
        <f>_xlfn.XLOOKUP($E816,products!$A:$A,products!E:E,,0)</f>
        <v>4.4550000000000001</v>
      </c>
      <c r="O816">
        <f>_xlfn.XLOOKUP($E816,products!$A:$A,products!G:G,,0)</f>
        <v>0.49004999999999999</v>
      </c>
      <c r="P816">
        <f t="shared" si="12"/>
        <v>8.91</v>
      </c>
    </row>
    <row r="817" spans="1:16" x14ac:dyDescent="0.35">
      <c r="A817" s="2" t="s">
        <v>5096</v>
      </c>
      <c r="B817" s="2">
        <v>1</v>
      </c>
      <c r="C817" s="5">
        <v>44200</v>
      </c>
      <c r="D817" s="2" t="s">
        <v>5097</v>
      </c>
      <c r="E817" t="s">
        <v>6146</v>
      </c>
      <c r="F817" s="2">
        <v>6</v>
      </c>
      <c r="G817" t="str">
        <f>IF(_xlfn.XLOOKUP($D817,customers!$A:$A,customers!B:B," ",0) = 0, "N/A", _xlfn.XLOOKUP($D817,customers!$A:$A,customers!B:B," ",0))</f>
        <v>Lenci Haggerstone</v>
      </c>
      <c r="H817" t="str">
        <f>IF(_xlfn.XLOOKUP($D817,customers!$A:$A,customers!F:F," ",0) = 0, "N/A", _xlfn.XLOOKUP($D817,customers!$A:$A,customers!F:F," ",0))</f>
        <v>Atlanta</v>
      </c>
      <c r="I817" t="str">
        <f>IF(_xlfn.XLOOKUP($D817,customers!$A:$A,customers!G:G," ",0) = 0, "N/A", _xlfn.XLOOKUP($D817,customers!$A:$A,customers!G:G," ",0))</f>
        <v>United States</v>
      </c>
      <c r="J817" t="str">
        <f>IF(_xlfn.XLOOKUP($D817,customers!$A:$A,customers!I:I," ",0) = 0, "N/A", _xlfn.XLOOKUP($D817,customers!$A:$A,customers!I:I," ",0))</f>
        <v>No</v>
      </c>
      <c r="K817" t="str">
        <f>_xlfn.XLOOKUP($E817,products!$A:$A,products!B:B,,0)</f>
        <v>Rob</v>
      </c>
      <c r="L817" t="str">
        <f>_xlfn.XLOOKUP($E817,products!$A:$A,products!C:C,,0)</f>
        <v>M</v>
      </c>
      <c r="M817">
        <f>_xlfn.XLOOKUP($E817,products!$A:$A,products!D:D,,0)</f>
        <v>0.5</v>
      </c>
      <c r="N817">
        <f>_xlfn.XLOOKUP($E817,products!$A:$A,products!E:E,,0)</f>
        <v>5.97</v>
      </c>
      <c r="O817">
        <f>_xlfn.XLOOKUP($E817,products!$A:$A,products!G:G,,0)</f>
        <v>0.35819999999999996</v>
      </c>
      <c r="P817">
        <f t="shared" si="12"/>
        <v>35.82</v>
      </c>
    </row>
    <row r="818" spans="1:16" x14ac:dyDescent="0.35">
      <c r="A818" s="2" t="s">
        <v>5102</v>
      </c>
      <c r="B818" s="2">
        <v>1</v>
      </c>
      <c r="C818" s="5">
        <v>43534</v>
      </c>
      <c r="D818" s="2" t="s">
        <v>5103</v>
      </c>
      <c r="E818" t="s">
        <v>6161</v>
      </c>
      <c r="F818" s="2">
        <v>4</v>
      </c>
      <c r="G818" t="str">
        <f>IF(_xlfn.XLOOKUP($D818,customers!$A:$A,customers!B:B," ",0) = 0, "N/A", _xlfn.XLOOKUP($D818,customers!$A:$A,customers!B:B," ",0))</f>
        <v>Marvin Gundry</v>
      </c>
      <c r="H818" t="str">
        <f>IF(_xlfn.XLOOKUP($D818,customers!$A:$A,customers!F:F," ",0) = 0, "N/A", _xlfn.XLOOKUP($D818,customers!$A:$A,customers!F:F," ",0))</f>
        <v>Castlebridge</v>
      </c>
      <c r="I818" t="str">
        <f>IF(_xlfn.XLOOKUP($D818,customers!$A:$A,customers!G:G," ",0) = 0, "N/A", _xlfn.XLOOKUP($D818,customers!$A:$A,customers!G:G," ",0))</f>
        <v>Ireland</v>
      </c>
      <c r="J818" t="str">
        <f>IF(_xlfn.XLOOKUP($D818,customers!$A:$A,customers!I:I," ",0) = 0, "N/A", _xlfn.XLOOKUP($D818,customers!$A:$A,customers!I:I," ",0))</f>
        <v>No</v>
      </c>
      <c r="K818" t="str">
        <f>_xlfn.XLOOKUP($E818,products!$A:$A,products!B:B,,0)</f>
        <v>Lib</v>
      </c>
      <c r="L818" t="str">
        <f>_xlfn.XLOOKUP($E818,products!$A:$A,products!C:C,,0)</f>
        <v>L</v>
      </c>
      <c r="M818">
        <f>_xlfn.XLOOKUP($E818,products!$A:$A,products!D:D,,0)</f>
        <v>0.5</v>
      </c>
      <c r="N818">
        <f>_xlfn.XLOOKUP($E818,products!$A:$A,products!E:E,,0)</f>
        <v>9.51</v>
      </c>
      <c r="O818">
        <f>_xlfn.XLOOKUP($E818,products!$A:$A,products!G:G,,0)</f>
        <v>1.2363</v>
      </c>
      <c r="P818">
        <f t="shared" si="12"/>
        <v>38.04</v>
      </c>
    </row>
    <row r="819" spans="1:16" x14ac:dyDescent="0.35">
      <c r="A819" s="2" t="s">
        <v>5107</v>
      </c>
      <c r="B819" s="2">
        <v>1</v>
      </c>
      <c r="C819" s="5">
        <v>43798</v>
      </c>
      <c r="D819" s="2" t="s">
        <v>5108</v>
      </c>
      <c r="E819" t="s">
        <v>6169</v>
      </c>
      <c r="F819" s="2">
        <v>2</v>
      </c>
      <c r="G819" t="str">
        <f>IF(_xlfn.XLOOKUP($D819,customers!$A:$A,customers!B:B," ",0) = 0, "N/A", _xlfn.XLOOKUP($D819,customers!$A:$A,customers!B:B," ",0))</f>
        <v>Bayard Wellan</v>
      </c>
      <c r="H819" t="str">
        <f>IF(_xlfn.XLOOKUP($D819,customers!$A:$A,customers!F:F," ",0) = 0, "N/A", _xlfn.XLOOKUP($D819,customers!$A:$A,customers!F:F," ",0))</f>
        <v>Buffalo</v>
      </c>
      <c r="I819" t="str">
        <f>IF(_xlfn.XLOOKUP($D819,customers!$A:$A,customers!G:G," ",0) = 0, "N/A", _xlfn.XLOOKUP($D819,customers!$A:$A,customers!G:G," ",0))</f>
        <v>United States</v>
      </c>
      <c r="J819" t="str">
        <f>IF(_xlfn.XLOOKUP($D819,customers!$A:$A,customers!I:I," ",0) = 0, "N/A", _xlfn.XLOOKUP($D819,customers!$A:$A,customers!I:I," ",0))</f>
        <v>No</v>
      </c>
      <c r="K819" t="str">
        <f>_xlfn.XLOOKUP($E819,products!$A:$A,products!B:B,,0)</f>
        <v>Lib</v>
      </c>
      <c r="L819" t="str">
        <f>_xlfn.XLOOKUP($E819,products!$A:$A,products!C:C,,0)</f>
        <v>D</v>
      </c>
      <c r="M819">
        <f>_xlfn.XLOOKUP($E819,products!$A:$A,products!D:D,,0)</f>
        <v>0.5</v>
      </c>
      <c r="N819">
        <f>_xlfn.XLOOKUP($E819,products!$A:$A,products!E:E,,0)</f>
        <v>7.77</v>
      </c>
      <c r="O819">
        <f>_xlfn.XLOOKUP($E819,products!$A:$A,products!G:G,,0)</f>
        <v>1.0101</v>
      </c>
      <c r="P819">
        <f t="shared" si="12"/>
        <v>15.54</v>
      </c>
    </row>
    <row r="820" spans="1:16" x14ac:dyDescent="0.35">
      <c r="A820" s="2" t="s">
        <v>5112</v>
      </c>
      <c r="B820" s="2">
        <v>1</v>
      </c>
      <c r="C820" s="5">
        <v>44761</v>
      </c>
      <c r="D820" s="2" t="s">
        <v>5113</v>
      </c>
      <c r="E820" t="s">
        <v>6170</v>
      </c>
      <c r="F820" s="2">
        <v>5</v>
      </c>
      <c r="G820" t="str">
        <f>IF(_xlfn.XLOOKUP($D820,customers!$A:$A,customers!B:B," ",0) = 0, "N/A", _xlfn.XLOOKUP($D820,customers!$A:$A,customers!B:B," ",0))</f>
        <v>Allis Wilmore</v>
      </c>
      <c r="H820" t="str">
        <f>IF(_xlfn.XLOOKUP($D820,customers!$A:$A,customers!F:F," ",0) = 0, "N/A", _xlfn.XLOOKUP($D820,customers!$A:$A,customers!F:F," ",0))</f>
        <v>Houston</v>
      </c>
      <c r="I820" t="str">
        <f>IF(_xlfn.XLOOKUP($D820,customers!$A:$A,customers!G:G," ",0) = 0, "N/A", _xlfn.XLOOKUP($D820,customers!$A:$A,customers!G:G," ",0))</f>
        <v>United States</v>
      </c>
      <c r="J820" t="str">
        <f>IF(_xlfn.XLOOKUP($D820,customers!$A:$A,customers!I:I," ",0) = 0, "N/A", _xlfn.XLOOKUP($D820,customers!$A:$A,customers!I:I," ",0))</f>
        <v>No</v>
      </c>
      <c r="K820" t="str">
        <f>_xlfn.XLOOKUP($E820,products!$A:$A,products!B:B,,0)</f>
        <v>Lib</v>
      </c>
      <c r="L820" t="str">
        <f>_xlfn.XLOOKUP($E820,products!$A:$A,products!C:C,,0)</f>
        <v>L</v>
      </c>
      <c r="M820">
        <f>_xlfn.XLOOKUP($E820,products!$A:$A,products!D:D,,0)</f>
        <v>1</v>
      </c>
      <c r="N820">
        <f>_xlfn.XLOOKUP($E820,products!$A:$A,products!E:E,,0)</f>
        <v>15.85</v>
      </c>
      <c r="O820">
        <f>_xlfn.XLOOKUP($E820,products!$A:$A,products!G:G,,0)</f>
        <v>2.0605000000000002</v>
      </c>
      <c r="P820">
        <f t="shared" si="12"/>
        <v>79.25</v>
      </c>
    </row>
    <row r="821" spans="1:16" x14ac:dyDescent="0.35">
      <c r="A821" s="2" t="s">
        <v>5117</v>
      </c>
      <c r="B821" s="2">
        <v>1</v>
      </c>
      <c r="C821" s="5">
        <v>44008</v>
      </c>
      <c r="D821" s="2" t="s">
        <v>5118</v>
      </c>
      <c r="E821" t="s">
        <v>6145</v>
      </c>
      <c r="F821" s="2">
        <v>1</v>
      </c>
      <c r="G821" t="str">
        <f>IF(_xlfn.XLOOKUP($D821,customers!$A:$A,customers!B:B," ",0) = 0, "N/A", _xlfn.XLOOKUP($D821,customers!$A:$A,customers!B:B," ",0))</f>
        <v>Caddric Atcheson</v>
      </c>
      <c r="H821" t="str">
        <f>IF(_xlfn.XLOOKUP($D821,customers!$A:$A,customers!F:F," ",0) = 0, "N/A", _xlfn.XLOOKUP($D821,customers!$A:$A,customers!F:F," ",0))</f>
        <v>Washington</v>
      </c>
      <c r="I821" t="str">
        <f>IF(_xlfn.XLOOKUP($D821,customers!$A:$A,customers!G:G," ",0) = 0, "N/A", _xlfn.XLOOKUP($D821,customers!$A:$A,customers!G:G," ",0))</f>
        <v>United States</v>
      </c>
      <c r="J821" t="str">
        <f>IF(_xlfn.XLOOKUP($D821,customers!$A:$A,customers!I:I," ",0) = 0, "N/A", _xlfn.XLOOKUP($D821,customers!$A:$A,customers!I:I," ",0))</f>
        <v>Yes</v>
      </c>
      <c r="K821" t="str">
        <f>_xlfn.XLOOKUP($E821,products!$A:$A,products!B:B,,0)</f>
        <v>Lib</v>
      </c>
      <c r="L821" t="str">
        <f>_xlfn.XLOOKUP($E821,products!$A:$A,products!C:C,,0)</f>
        <v>L</v>
      </c>
      <c r="M821">
        <f>_xlfn.XLOOKUP($E821,products!$A:$A,products!D:D,,0)</f>
        <v>0.2</v>
      </c>
      <c r="N821">
        <f>_xlfn.XLOOKUP($E821,products!$A:$A,products!E:E,,0)</f>
        <v>4.7549999999999999</v>
      </c>
      <c r="O821">
        <f>_xlfn.XLOOKUP($E821,products!$A:$A,products!G:G,,0)</f>
        <v>0.61814999999999998</v>
      </c>
      <c r="P821">
        <f t="shared" si="12"/>
        <v>4.7549999999999999</v>
      </c>
    </row>
    <row r="822" spans="1:16" x14ac:dyDescent="0.35">
      <c r="A822" s="2" t="s">
        <v>5123</v>
      </c>
      <c r="B822" s="2">
        <v>1</v>
      </c>
      <c r="C822" s="5">
        <v>43510</v>
      </c>
      <c r="D822" s="2" t="s">
        <v>5124</v>
      </c>
      <c r="E822" t="s">
        <v>6141</v>
      </c>
      <c r="F822" s="2">
        <v>4</v>
      </c>
      <c r="G822" t="str">
        <f>IF(_xlfn.XLOOKUP($D822,customers!$A:$A,customers!B:B," ",0) = 0, "N/A", _xlfn.XLOOKUP($D822,customers!$A:$A,customers!B:B," ",0))</f>
        <v>Eustace Stenton</v>
      </c>
      <c r="H822" t="str">
        <f>IF(_xlfn.XLOOKUP($D822,customers!$A:$A,customers!F:F," ",0) = 0, "N/A", _xlfn.XLOOKUP($D822,customers!$A:$A,customers!F:F," ",0))</f>
        <v>Austin</v>
      </c>
      <c r="I822" t="str">
        <f>IF(_xlfn.XLOOKUP($D822,customers!$A:$A,customers!G:G," ",0) = 0, "N/A", _xlfn.XLOOKUP($D822,customers!$A:$A,customers!G:G," ",0))</f>
        <v>United States</v>
      </c>
      <c r="J822" t="str">
        <f>IF(_xlfn.XLOOKUP($D822,customers!$A:$A,customers!I:I," ",0) = 0, "N/A", _xlfn.XLOOKUP($D822,customers!$A:$A,customers!I:I," ",0))</f>
        <v>Yes</v>
      </c>
      <c r="K822" t="str">
        <f>_xlfn.XLOOKUP($E822,products!$A:$A,products!B:B,,0)</f>
        <v>Exc</v>
      </c>
      <c r="L822" t="str">
        <f>_xlfn.XLOOKUP($E822,products!$A:$A,products!C:C,,0)</f>
        <v>M</v>
      </c>
      <c r="M822">
        <f>_xlfn.XLOOKUP($E822,products!$A:$A,products!D:D,,0)</f>
        <v>1</v>
      </c>
      <c r="N822">
        <f>_xlfn.XLOOKUP($E822,products!$A:$A,products!E:E,,0)</f>
        <v>13.75</v>
      </c>
      <c r="O822">
        <f>_xlfn.XLOOKUP($E822,products!$A:$A,products!G:G,,0)</f>
        <v>1.5125</v>
      </c>
      <c r="P822">
        <f t="shared" si="12"/>
        <v>55</v>
      </c>
    </row>
    <row r="823" spans="1:16" x14ac:dyDescent="0.35">
      <c r="A823" s="2" t="s">
        <v>5129</v>
      </c>
      <c r="B823" s="2">
        <v>1</v>
      </c>
      <c r="C823" s="5">
        <v>44144</v>
      </c>
      <c r="D823" s="2" t="s">
        <v>5130</v>
      </c>
      <c r="E823" t="s">
        <v>6172</v>
      </c>
      <c r="F823" s="2">
        <v>5</v>
      </c>
      <c r="G823" t="str">
        <f>IF(_xlfn.XLOOKUP($D823,customers!$A:$A,customers!B:B," ",0) = 0, "N/A", _xlfn.XLOOKUP($D823,customers!$A:$A,customers!B:B," ",0))</f>
        <v>Ericka Tripp</v>
      </c>
      <c r="H823" t="str">
        <f>IF(_xlfn.XLOOKUP($D823,customers!$A:$A,customers!F:F," ",0) = 0, "N/A", _xlfn.XLOOKUP($D823,customers!$A:$A,customers!F:F," ",0))</f>
        <v>Mesa</v>
      </c>
      <c r="I823" t="str">
        <f>IF(_xlfn.XLOOKUP($D823,customers!$A:$A,customers!G:G," ",0) = 0, "N/A", _xlfn.XLOOKUP($D823,customers!$A:$A,customers!G:G," ",0))</f>
        <v>United States</v>
      </c>
      <c r="J823" t="str">
        <f>IF(_xlfn.XLOOKUP($D823,customers!$A:$A,customers!I:I," ",0) = 0, "N/A", _xlfn.XLOOKUP($D823,customers!$A:$A,customers!I:I," ",0))</f>
        <v>No</v>
      </c>
      <c r="K823" t="str">
        <f>_xlfn.XLOOKUP($E823,products!$A:$A,products!B:B,,0)</f>
        <v>Rob</v>
      </c>
      <c r="L823" t="str">
        <f>_xlfn.XLOOKUP($E823,products!$A:$A,products!C:C,,0)</f>
        <v>D</v>
      </c>
      <c r="M823">
        <f>_xlfn.XLOOKUP($E823,products!$A:$A,products!D:D,,0)</f>
        <v>0.5</v>
      </c>
      <c r="N823">
        <f>_xlfn.XLOOKUP($E823,products!$A:$A,products!E:E,,0)</f>
        <v>5.3699999999999992</v>
      </c>
      <c r="O823">
        <f>_xlfn.XLOOKUP($E823,products!$A:$A,products!G:G,,0)</f>
        <v>0.32219999999999993</v>
      </c>
      <c r="P823">
        <f t="shared" si="12"/>
        <v>26.849999999999994</v>
      </c>
    </row>
    <row r="824" spans="1:16" x14ac:dyDescent="0.35">
      <c r="A824" s="2" t="s">
        <v>5135</v>
      </c>
      <c r="B824" s="2">
        <v>1</v>
      </c>
      <c r="C824" s="5">
        <v>43585</v>
      </c>
      <c r="D824" s="2" t="s">
        <v>5136</v>
      </c>
      <c r="E824" t="s">
        <v>6148</v>
      </c>
      <c r="F824" s="2">
        <v>4</v>
      </c>
      <c r="G824" t="str">
        <f>IF(_xlfn.XLOOKUP($D824,customers!$A:$A,customers!B:B," ",0) = 0, "N/A", _xlfn.XLOOKUP($D824,customers!$A:$A,customers!B:B," ",0))</f>
        <v>Lyndsey MacManus</v>
      </c>
      <c r="H824" t="str">
        <f>IF(_xlfn.XLOOKUP($D824,customers!$A:$A,customers!F:F," ",0) = 0, "N/A", _xlfn.XLOOKUP($D824,customers!$A:$A,customers!F:F," ",0))</f>
        <v>Savannah</v>
      </c>
      <c r="I824" t="str">
        <f>IF(_xlfn.XLOOKUP($D824,customers!$A:$A,customers!G:G," ",0) = 0, "N/A", _xlfn.XLOOKUP($D824,customers!$A:$A,customers!G:G," ",0))</f>
        <v>United States</v>
      </c>
      <c r="J824" t="str">
        <f>IF(_xlfn.XLOOKUP($D824,customers!$A:$A,customers!I:I," ",0) = 0, "N/A", _xlfn.XLOOKUP($D824,customers!$A:$A,customers!I:I," ",0))</f>
        <v>No</v>
      </c>
      <c r="K824" t="str">
        <f>_xlfn.XLOOKUP($E824,products!$A:$A,products!B:B,,0)</f>
        <v>Exc</v>
      </c>
      <c r="L824" t="str">
        <f>_xlfn.XLOOKUP($E824,products!$A:$A,products!C:C,,0)</f>
        <v>L</v>
      </c>
      <c r="M824">
        <f>_xlfn.XLOOKUP($E824,products!$A:$A,products!D:D,,0)</f>
        <v>2.5</v>
      </c>
      <c r="N824">
        <f>_xlfn.XLOOKUP($E824,products!$A:$A,products!E:E,,0)</f>
        <v>34.154999999999994</v>
      </c>
      <c r="O824">
        <f>_xlfn.XLOOKUP($E824,products!$A:$A,products!G:G,,0)</f>
        <v>3.7570499999999996</v>
      </c>
      <c r="P824">
        <f t="shared" si="12"/>
        <v>136.61999999999998</v>
      </c>
    </row>
    <row r="825" spans="1:16" x14ac:dyDescent="0.35">
      <c r="A825" s="2" t="s">
        <v>5141</v>
      </c>
      <c r="B825" s="2">
        <v>1</v>
      </c>
      <c r="C825" s="5">
        <v>44134</v>
      </c>
      <c r="D825" s="2" t="s">
        <v>5142</v>
      </c>
      <c r="E825" t="s">
        <v>6170</v>
      </c>
      <c r="F825" s="2">
        <v>3</v>
      </c>
      <c r="G825" t="str">
        <f>IF(_xlfn.XLOOKUP($D825,customers!$A:$A,customers!B:B," ",0) = 0, "N/A", _xlfn.XLOOKUP($D825,customers!$A:$A,customers!B:B," ",0))</f>
        <v>Tess Benediktovich</v>
      </c>
      <c r="H825" t="str">
        <f>IF(_xlfn.XLOOKUP($D825,customers!$A:$A,customers!F:F," ",0) = 0, "N/A", _xlfn.XLOOKUP($D825,customers!$A:$A,customers!F:F," ",0))</f>
        <v>Albuquerque</v>
      </c>
      <c r="I825" t="str">
        <f>IF(_xlfn.XLOOKUP($D825,customers!$A:$A,customers!G:G," ",0) = 0, "N/A", _xlfn.XLOOKUP($D825,customers!$A:$A,customers!G:G," ",0))</f>
        <v>United States</v>
      </c>
      <c r="J825" t="str">
        <f>IF(_xlfn.XLOOKUP($D825,customers!$A:$A,customers!I:I," ",0) = 0, "N/A", _xlfn.XLOOKUP($D825,customers!$A:$A,customers!I:I," ",0))</f>
        <v>Yes</v>
      </c>
      <c r="K825" t="str">
        <f>_xlfn.XLOOKUP($E825,products!$A:$A,products!B:B,,0)</f>
        <v>Lib</v>
      </c>
      <c r="L825" t="str">
        <f>_xlfn.XLOOKUP($E825,products!$A:$A,products!C:C,,0)</f>
        <v>L</v>
      </c>
      <c r="M825">
        <f>_xlfn.XLOOKUP($E825,products!$A:$A,products!D:D,,0)</f>
        <v>1</v>
      </c>
      <c r="N825">
        <f>_xlfn.XLOOKUP($E825,products!$A:$A,products!E:E,,0)</f>
        <v>15.85</v>
      </c>
      <c r="O825">
        <f>_xlfn.XLOOKUP($E825,products!$A:$A,products!G:G,,0)</f>
        <v>2.0605000000000002</v>
      </c>
      <c r="P825">
        <f t="shared" si="12"/>
        <v>47.55</v>
      </c>
    </row>
    <row r="826" spans="1:16" x14ac:dyDescent="0.35">
      <c r="A826" s="2" t="s">
        <v>5147</v>
      </c>
      <c r="B826" s="2">
        <v>1</v>
      </c>
      <c r="C826" s="5">
        <v>43781</v>
      </c>
      <c r="D826" s="2" t="s">
        <v>5148</v>
      </c>
      <c r="E826" t="s">
        <v>6152</v>
      </c>
      <c r="F826" s="2">
        <v>5</v>
      </c>
      <c r="G826" t="str">
        <f>IF(_xlfn.XLOOKUP($D826,customers!$A:$A,customers!B:B," ",0) = 0, "N/A", _xlfn.XLOOKUP($D826,customers!$A:$A,customers!B:B," ",0))</f>
        <v>Correy Bourner</v>
      </c>
      <c r="H826" t="str">
        <f>IF(_xlfn.XLOOKUP($D826,customers!$A:$A,customers!F:F," ",0) = 0, "N/A", _xlfn.XLOOKUP($D826,customers!$A:$A,customers!F:F," ",0))</f>
        <v>Charlotte</v>
      </c>
      <c r="I826" t="str">
        <f>IF(_xlfn.XLOOKUP($D826,customers!$A:$A,customers!G:G," ",0) = 0, "N/A", _xlfn.XLOOKUP($D826,customers!$A:$A,customers!G:G," ",0))</f>
        <v>United States</v>
      </c>
      <c r="J826" t="str">
        <f>IF(_xlfn.XLOOKUP($D826,customers!$A:$A,customers!I:I," ",0) = 0, "N/A", _xlfn.XLOOKUP($D826,customers!$A:$A,customers!I:I," ",0))</f>
        <v>Yes</v>
      </c>
      <c r="K826" t="str">
        <f>_xlfn.XLOOKUP($E826,products!$A:$A,products!B:B,,0)</f>
        <v>Ara</v>
      </c>
      <c r="L826" t="str">
        <f>_xlfn.XLOOKUP($E826,products!$A:$A,products!C:C,,0)</f>
        <v>M</v>
      </c>
      <c r="M826">
        <f>_xlfn.XLOOKUP($E826,products!$A:$A,products!D:D,,0)</f>
        <v>0.2</v>
      </c>
      <c r="N826">
        <f>_xlfn.XLOOKUP($E826,products!$A:$A,products!E:E,,0)</f>
        <v>3.375</v>
      </c>
      <c r="O826">
        <f>_xlfn.XLOOKUP($E826,products!$A:$A,products!G:G,,0)</f>
        <v>0.30374999999999996</v>
      </c>
      <c r="P826">
        <f t="shared" si="12"/>
        <v>16.875</v>
      </c>
    </row>
    <row r="827" spans="1:16" x14ac:dyDescent="0.35">
      <c r="A827" s="2" t="s">
        <v>5152</v>
      </c>
      <c r="B827" s="2">
        <v>1</v>
      </c>
      <c r="C827" s="5">
        <v>44603</v>
      </c>
      <c r="D827" s="2" t="s">
        <v>5188</v>
      </c>
      <c r="E827" t="s">
        <v>6147</v>
      </c>
      <c r="F827" s="2">
        <v>3</v>
      </c>
      <c r="G827" t="str">
        <f>IF(_xlfn.XLOOKUP($D827,customers!$A:$A,customers!B:B," ",0) = 0, "N/A", _xlfn.XLOOKUP($D827,customers!$A:$A,customers!B:B," ",0))</f>
        <v>Odelia Skerme</v>
      </c>
      <c r="H827" t="str">
        <f>IF(_xlfn.XLOOKUP($D827,customers!$A:$A,customers!F:F," ",0) = 0, "N/A", _xlfn.XLOOKUP($D827,customers!$A:$A,customers!F:F," ",0))</f>
        <v>Oklahoma City</v>
      </c>
      <c r="I827" t="str">
        <f>IF(_xlfn.XLOOKUP($D827,customers!$A:$A,customers!G:G," ",0) = 0, "N/A", _xlfn.XLOOKUP($D827,customers!$A:$A,customers!G:G," ",0))</f>
        <v>United States</v>
      </c>
      <c r="J827" t="str">
        <f>IF(_xlfn.XLOOKUP($D827,customers!$A:$A,customers!I:I," ",0) = 0, "N/A", _xlfn.XLOOKUP($D827,customers!$A:$A,customers!I:I," ",0))</f>
        <v>Yes</v>
      </c>
      <c r="K827" t="str">
        <f>_xlfn.XLOOKUP($E827,products!$A:$A,products!B:B,,0)</f>
        <v>Ara</v>
      </c>
      <c r="L827" t="str">
        <f>_xlfn.XLOOKUP($E827,products!$A:$A,products!C:C,,0)</f>
        <v>D</v>
      </c>
      <c r="M827">
        <f>_xlfn.XLOOKUP($E827,products!$A:$A,products!D:D,,0)</f>
        <v>1</v>
      </c>
      <c r="N827">
        <f>_xlfn.XLOOKUP($E827,products!$A:$A,products!E:E,,0)</f>
        <v>9.9499999999999993</v>
      </c>
      <c r="O827">
        <f>_xlfn.XLOOKUP($E827,products!$A:$A,products!G:G,,0)</f>
        <v>0.89549999999999985</v>
      </c>
      <c r="P827">
        <f t="shared" si="12"/>
        <v>29.849999999999998</v>
      </c>
    </row>
    <row r="828" spans="1:16" x14ac:dyDescent="0.35">
      <c r="A828" s="2" t="s">
        <v>5158</v>
      </c>
      <c r="B828" s="2">
        <v>1</v>
      </c>
      <c r="C828" s="5">
        <v>44283</v>
      </c>
      <c r="D828" s="2" t="s">
        <v>5159</v>
      </c>
      <c r="E828" t="s">
        <v>6139</v>
      </c>
      <c r="F828" s="2">
        <v>5</v>
      </c>
      <c r="G828" t="str">
        <f>IF(_xlfn.XLOOKUP($D828,customers!$A:$A,customers!B:B," ",0) = 0, "N/A", _xlfn.XLOOKUP($D828,customers!$A:$A,customers!B:B," ",0))</f>
        <v>Kandy Heddan</v>
      </c>
      <c r="H828" t="str">
        <f>IF(_xlfn.XLOOKUP($D828,customers!$A:$A,customers!F:F," ",0) = 0, "N/A", _xlfn.XLOOKUP($D828,customers!$A:$A,customers!F:F," ",0))</f>
        <v>Pensacola</v>
      </c>
      <c r="I828" t="str">
        <f>IF(_xlfn.XLOOKUP($D828,customers!$A:$A,customers!G:G," ",0) = 0, "N/A", _xlfn.XLOOKUP($D828,customers!$A:$A,customers!G:G," ",0))</f>
        <v>United States</v>
      </c>
      <c r="J828" t="str">
        <f>IF(_xlfn.XLOOKUP($D828,customers!$A:$A,customers!I:I," ",0) = 0, "N/A", _xlfn.XLOOKUP($D828,customers!$A:$A,customers!I:I," ",0))</f>
        <v>Yes</v>
      </c>
      <c r="K828" t="str">
        <f>_xlfn.XLOOKUP($E828,products!$A:$A,products!B:B,,0)</f>
        <v>Exc</v>
      </c>
      <c r="L828" t="str">
        <f>_xlfn.XLOOKUP($E828,products!$A:$A,products!C:C,,0)</f>
        <v>M</v>
      </c>
      <c r="M828">
        <f>_xlfn.XLOOKUP($E828,products!$A:$A,products!D:D,,0)</f>
        <v>0.5</v>
      </c>
      <c r="N828">
        <f>_xlfn.XLOOKUP($E828,products!$A:$A,products!E:E,,0)</f>
        <v>8.25</v>
      </c>
      <c r="O828">
        <f>_xlfn.XLOOKUP($E828,products!$A:$A,products!G:G,,0)</f>
        <v>0.90749999999999997</v>
      </c>
      <c r="P828">
        <f t="shared" si="12"/>
        <v>41.25</v>
      </c>
    </row>
    <row r="829" spans="1:16" x14ac:dyDescent="0.35">
      <c r="A829" s="2" t="s">
        <v>5164</v>
      </c>
      <c r="B829" s="2">
        <v>1</v>
      </c>
      <c r="C829" s="5">
        <v>44540</v>
      </c>
      <c r="D829" s="2" t="s">
        <v>5165</v>
      </c>
      <c r="E829" t="s">
        <v>6156</v>
      </c>
      <c r="F829" s="2">
        <v>5</v>
      </c>
      <c r="G829" t="str">
        <f>IF(_xlfn.XLOOKUP($D829,customers!$A:$A,customers!B:B," ",0) = 0, "N/A", _xlfn.XLOOKUP($D829,customers!$A:$A,customers!B:B," ",0))</f>
        <v>Ibby Charters</v>
      </c>
      <c r="H829" t="str">
        <f>IF(_xlfn.XLOOKUP($D829,customers!$A:$A,customers!F:F," ",0) = 0, "N/A", _xlfn.XLOOKUP($D829,customers!$A:$A,customers!F:F," ",0))</f>
        <v>Washington</v>
      </c>
      <c r="I829" t="str">
        <f>IF(_xlfn.XLOOKUP($D829,customers!$A:$A,customers!G:G," ",0) = 0, "N/A", _xlfn.XLOOKUP($D829,customers!$A:$A,customers!G:G," ",0))</f>
        <v>United States</v>
      </c>
      <c r="J829" t="str">
        <f>IF(_xlfn.XLOOKUP($D829,customers!$A:$A,customers!I:I," ",0) = 0, "N/A", _xlfn.XLOOKUP($D829,customers!$A:$A,customers!I:I," ",0))</f>
        <v>No</v>
      </c>
      <c r="K829" t="str">
        <f>_xlfn.XLOOKUP($E829,products!$A:$A,products!B:B,,0)</f>
        <v>Exc</v>
      </c>
      <c r="L829" t="str">
        <f>_xlfn.XLOOKUP($E829,products!$A:$A,products!C:C,,0)</f>
        <v>M</v>
      </c>
      <c r="M829">
        <f>_xlfn.XLOOKUP($E829,products!$A:$A,products!D:D,,0)</f>
        <v>0.2</v>
      </c>
      <c r="N829">
        <f>_xlfn.XLOOKUP($E829,products!$A:$A,products!E:E,,0)</f>
        <v>4.125</v>
      </c>
      <c r="O829">
        <f>_xlfn.XLOOKUP($E829,products!$A:$A,products!G:G,,0)</f>
        <v>0.45374999999999999</v>
      </c>
      <c r="P829">
        <f t="shared" si="12"/>
        <v>20.625</v>
      </c>
    </row>
    <row r="830" spans="1:16" x14ac:dyDescent="0.35">
      <c r="A830" s="2" t="s">
        <v>5170</v>
      </c>
      <c r="B830" s="2">
        <v>1</v>
      </c>
      <c r="C830" s="5">
        <v>44505</v>
      </c>
      <c r="D830" s="2" t="s">
        <v>5171</v>
      </c>
      <c r="E830" t="s">
        <v>6168</v>
      </c>
      <c r="F830" s="2">
        <v>6</v>
      </c>
      <c r="G830" t="str">
        <f>IF(_xlfn.XLOOKUP($D830,customers!$A:$A,customers!B:B," ",0) = 0, "N/A", _xlfn.XLOOKUP($D830,customers!$A:$A,customers!B:B," ",0))</f>
        <v>Adora Roubert</v>
      </c>
      <c r="H830" t="str">
        <f>IF(_xlfn.XLOOKUP($D830,customers!$A:$A,customers!F:F," ",0) = 0, "N/A", _xlfn.XLOOKUP($D830,customers!$A:$A,customers!F:F," ",0))</f>
        <v>Port Saint Lucie</v>
      </c>
      <c r="I830" t="str">
        <f>IF(_xlfn.XLOOKUP($D830,customers!$A:$A,customers!G:G," ",0) = 0, "N/A", _xlfn.XLOOKUP($D830,customers!$A:$A,customers!G:G," ",0))</f>
        <v>United States</v>
      </c>
      <c r="J830" t="str">
        <f>IF(_xlfn.XLOOKUP($D830,customers!$A:$A,customers!I:I," ",0) = 0, "N/A", _xlfn.XLOOKUP($D830,customers!$A:$A,customers!I:I," ",0))</f>
        <v>Yes</v>
      </c>
      <c r="K830" t="str">
        <f>_xlfn.XLOOKUP($E830,products!$A:$A,products!B:B,,0)</f>
        <v>Ara</v>
      </c>
      <c r="L830" t="str">
        <f>_xlfn.XLOOKUP($E830,products!$A:$A,products!C:C,,0)</f>
        <v>D</v>
      </c>
      <c r="M830">
        <f>_xlfn.XLOOKUP($E830,products!$A:$A,products!D:D,,0)</f>
        <v>2.5</v>
      </c>
      <c r="N830">
        <f>_xlfn.XLOOKUP($E830,products!$A:$A,products!E:E,,0)</f>
        <v>22.884999999999998</v>
      </c>
      <c r="O830">
        <f>_xlfn.XLOOKUP($E830,products!$A:$A,products!G:G,,0)</f>
        <v>2.0596499999999995</v>
      </c>
      <c r="P830">
        <f t="shared" si="12"/>
        <v>137.31</v>
      </c>
    </row>
    <row r="831" spans="1:16" x14ac:dyDescent="0.35">
      <c r="A831" s="2" t="s">
        <v>5176</v>
      </c>
      <c r="B831" s="2">
        <v>1</v>
      </c>
      <c r="C831" s="5">
        <v>43890</v>
      </c>
      <c r="D831" s="2" t="s">
        <v>5177</v>
      </c>
      <c r="E831" t="s">
        <v>6154</v>
      </c>
      <c r="F831" s="2">
        <v>1</v>
      </c>
      <c r="G831" t="str">
        <f>IF(_xlfn.XLOOKUP($D831,customers!$A:$A,customers!B:B," ",0) = 0, "N/A", _xlfn.XLOOKUP($D831,customers!$A:$A,customers!B:B," ",0))</f>
        <v>Hillel Mairs</v>
      </c>
      <c r="H831" t="str">
        <f>IF(_xlfn.XLOOKUP($D831,customers!$A:$A,customers!F:F," ",0) = 0, "N/A", _xlfn.XLOOKUP($D831,customers!$A:$A,customers!F:F," ",0))</f>
        <v>Huntington</v>
      </c>
      <c r="I831" t="str">
        <f>IF(_xlfn.XLOOKUP($D831,customers!$A:$A,customers!G:G," ",0) = 0, "N/A", _xlfn.XLOOKUP($D831,customers!$A:$A,customers!G:G," ",0))</f>
        <v>United States</v>
      </c>
      <c r="J831" t="str">
        <f>IF(_xlfn.XLOOKUP($D831,customers!$A:$A,customers!I:I," ",0) = 0, "N/A", _xlfn.XLOOKUP($D831,customers!$A:$A,customers!I:I," ",0))</f>
        <v>No</v>
      </c>
      <c r="K831" t="str">
        <f>_xlfn.XLOOKUP($E831,products!$A:$A,products!B:B,,0)</f>
        <v>Ara</v>
      </c>
      <c r="L831" t="str">
        <f>_xlfn.XLOOKUP($E831,products!$A:$A,products!C:C,,0)</f>
        <v>D</v>
      </c>
      <c r="M831">
        <f>_xlfn.XLOOKUP($E831,products!$A:$A,products!D:D,,0)</f>
        <v>0.2</v>
      </c>
      <c r="N831">
        <f>_xlfn.XLOOKUP($E831,products!$A:$A,products!E:E,,0)</f>
        <v>2.9849999999999999</v>
      </c>
      <c r="O831">
        <f>_xlfn.XLOOKUP($E831,products!$A:$A,products!G:G,,0)</f>
        <v>0.26865</v>
      </c>
      <c r="P831">
        <f t="shared" si="12"/>
        <v>2.9849999999999999</v>
      </c>
    </row>
    <row r="832" spans="1:16" x14ac:dyDescent="0.35">
      <c r="A832" s="2" t="s">
        <v>5182</v>
      </c>
      <c r="B832" s="2">
        <v>1</v>
      </c>
      <c r="C832" s="5">
        <v>44414</v>
      </c>
      <c r="D832" s="2" t="s">
        <v>5183</v>
      </c>
      <c r="E832" t="s">
        <v>6141</v>
      </c>
      <c r="F832" s="2">
        <v>2</v>
      </c>
      <c r="G832" t="str">
        <f>IF(_xlfn.XLOOKUP($D832,customers!$A:$A,customers!B:B," ",0) = 0, "N/A", _xlfn.XLOOKUP($D832,customers!$A:$A,customers!B:B," ",0))</f>
        <v>Helaina Rainforth</v>
      </c>
      <c r="H832" t="str">
        <f>IF(_xlfn.XLOOKUP($D832,customers!$A:$A,customers!F:F," ",0) = 0, "N/A", _xlfn.XLOOKUP($D832,customers!$A:$A,customers!F:F," ",0))</f>
        <v>Philadelphia</v>
      </c>
      <c r="I832" t="str">
        <f>IF(_xlfn.XLOOKUP($D832,customers!$A:$A,customers!G:G," ",0) = 0, "N/A", _xlfn.XLOOKUP($D832,customers!$A:$A,customers!G:G," ",0))</f>
        <v>United States</v>
      </c>
      <c r="J832" t="str">
        <f>IF(_xlfn.XLOOKUP($D832,customers!$A:$A,customers!I:I," ",0) = 0, "N/A", _xlfn.XLOOKUP($D832,customers!$A:$A,customers!I:I," ",0))</f>
        <v>No</v>
      </c>
      <c r="K832" t="str">
        <f>_xlfn.XLOOKUP($E832,products!$A:$A,products!B:B,,0)</f>
        <v>Exc</v>
      </c>
      <c r="L832" t="str">
        <f>_xlfn.XLOOKUP($E832,products!$A:$A,products!C:C,,0)</f>
        <v>M</v>
      </c>
      <c r="M832">
        <f>_xlfn.XLOOKUP($E832,products!$A:$A,products!D:D,,0)</f>
        <v>1</v>
      </c>
      <c r="N832">
        <f>_xlfn.XLOOKUP($E832,products!$A:$A,products!E:E,,0)</f>
        <v>13.75</v>
      </c>
      <c r="O832">
        <f>_xlfn.XLOOKUP($E832,products!$A:$A,products!G:G,,0)</f>
        <v>1.5125</v>
      </c>
      <c r="P832">
        <f t="shared" si="12"/>
        <v>27.5</v>
      </c>
    </row>
    <row r="833" spans="1:16" x14ac:dyDescent="0.35">
      <c r="A833" s="2" t="s">
        <v>5182</v>
      </c>
      <c r="B833" s="2">
        <v>1</v>
      </c>
      <c r="C833" s="5">
        <v>44414</v>
      </c>
      <c r="D833" s="2" t="s">
        <v>5183</v>
      </c>
      <c r="E833" t="s">
        <v>6154</v>
      </c>
      <c r="F833" s="2">
        <v>2</v>
      </c>
      <c r="G833" t="str">
        <f>IF(_xlfn.XLOOKUP($D833,customers!$A:$A,customers!B:B," ",0) = 0, "N/A", _xlfn.XLOOKUP($D833,customers!$A:$A,customers!B:B," ",0))</f>
        <v>Helaina Rainforth</v>
      </c>
      <c r="H833" t="str">
        <f>IF(_xlfn.XLOOKUP($D833,customers!$A:$A,customers!F:F," ",0) = 0, "N/A", _xlfn.XLOOKUP($D833,customers!$A:$A,customers!F:F," ",0))</f>
        <v>Philadelphia</v>
      </c>
      <c r="I833" t="str">
        <f>IF(_xlfn.XLOOKUP($D833,customers!$A:$A,customers!G:G," ",0) = 0, "N/A", _xlfn.XLOOKUP($D833,customers!$A:$A,customers!G:G," ",0))</f>
        <v>United States</v>
      </c>
      <c r="J833" t="str">
        <f>IF(_xlfn.XLOOKUP($D833,customers!$A:$A,customers!I:I," ",0) = 0, "N/A", _xlfn.XLOOKUP($D833,customers!$A:$A,customers!I:I," ",0))</f>
        <v>No</v>
      </c>
      <c r="K833" t="str">
        <f>_xlfn.XLOOKUP($E833,products!$A:$A,products!B:B,,0)</f>
        <v>Ara</v>
      </c>
      <c r="L833" t="str">
        <f>_xlfn.XLOOKUP($E833,products!$A:$A,products!C:C,,0)</f>
        <v>D</v>
      </c>
      <c r="M833">
        <f>_xlfn.XLOOKUP($E833,products!$A:$A,products!D:D,,0)</f>
        <v>0.2</v>
      </c>
      <c r="N833">
        <f>_xlfn.XLOOKUP($E833,products!$A:$A,products!E:E,,0)</f>
        <v>2.9849999999999999</v>
      </c>
      <c r="O833">
        <f>_xlfn.XLOOKUP($E833,products!$A:$A,products!G:G,,0)</f>
        <v>0.26865</v>
      </c>
      <c r="P833">
        <f t="shared" si="12"/>
        <v>5.97</v>
      </c>
    </row>
    <row r="834" spans="1:16" x14ac:dyDescent="0.35">
      <c r="A834" s="2" t="s">
        <v>5193</v>
      </c>
      <c r="B834" s="2">
        <v>1</v>
      </c>
      <c r="C834" s="5">
        <v>44274</v>
      </c>
      <c r="D834" s="2" t="s">
        <v>5194</v>
      </c>
      <c r="E834" t="s">
        <v>6138</v>
      </c>
      <c r="F834" s="2">
        <v>6</v>
      </c>
      <c r="G834" t="str">
        <f>IF(_xlfn.XLOOKUP($D834,customers!$A:$A,customers!B:B," ",0) = 0, "N/A", _xlfn.XLOOKUP($D834,customers!$A:$A,customers!B:B," ",0))</f>
        <v>Isac Jesper</v>
      </c>
      <c r="H834" t="str">
        <f>IF(_xlfn.XLOOKUP($D834,customers!$A:$A,customers!F:F," ",0) = 0, "N/A", _xlfn.XLOOKUP($D834,customers!$A:$A,customers!F:F," ",0))</f>
        <v>Naples</v>
      </c>
      <c r="I834" t="str">
        <f>IF(_xlfn.XLOOKUP($D834,customers!$A:$A,customers!G:G," ",0) = 0, "N/A", _xlfn.XLOOKUP($D834,customers!$A:$A,customers!G:G," ",0))</f>
        <v>United States</v>
      </c>
      <c r="J834" t="str">
        <f>IF(_xlfn.XLOOKUP($D834,customers!$A:$A,customers!I:I," ",0) = 0, "N/A", _xlfn.XLOOKUP($D834,customers!$A:$A,customers!I:I," ",0))</f>
        <v>No</v>
      </c>
      <c r="K834" t="str">
        <f>_xlfn.XLOOKUP($E834,products!$A:$A,products!B:B,,0)</f>
        <v>Rob</v>
      </c>
      <c r="L834" t="str">
        <f>_xlfn.XLOOKUP($E834,products!$A:$A,products!C:C,,0)</f>
        <v>M</v>
      </c>
      <c r="M834">
        <f>_xlfn.XLOOKUP($E834,products!$A:$A,products!D:D,,0)</f>
        <v>1</v>
      </c>
      <c r="N834">
        <f>_xlfn.XLOOKUP($E834,products!$A:$A,products!E:E,,0)</f>
        <v>9.9499999999999993</v>
      </c>
      <c r="O834">
        <f>_xlfn.XLOOKUP($E834,products!$A:$A,products!G:G,,0)</f>
        <v>0.59699999999999998</v>
      </c>
      <c r="P834">
        <f t="shared" ref="P834:P897" si="13">N834*F834</f>
        <v>59.699999999999996</v>
      </c>
    </row>
    <row r="835" spans="1:16" x14ac:dyDescent="0.35">
      <c r="A835" s="2" t="s">
        <v>5199</v>
      </c>
      <c r="B835" s="2">
        <v>1</v>
      </c>
      <c r="C835" s="5">
        <v>44302</v>
      </c>
      <c r="D835" s="2" t="s">
        <v>5200</v>
      </c>
      <c r="E835" t="s">
        <v>6149</v>
      </c>
      <c r="F835" s="2">
        <v>4</v>
      </c>
      <c r="G835" t="str">
        <f>IF(_xlfn.XLOOKUP($D835,customers!$A:$A,customers!B:B," ",0) = 0, "N/A", _xlfn.XLOOKUP($D835,customers!$A:$A,customers!B:B," ",0))</f>
        <v>Lenette Dwerryhouse</v>
      </c>
      <c r="H835" t="str">
        <f>IF(_xlfn.XLOOKUP($D835,customers!$A:$A,customers!F:F," ",0) = 0, "N/A", _xlfn.XLOOKUP($D835,customers!$A:$A,customers!F:F," ",0))</f>
        <v>Fort Worth</v>
      </c>
      <c r="I835" t="str">
        <f>IF(_xlfn.XLOOKUP($D835,customers!$A:$A,customers!G:G," ",0) = 0, "N/A", _xlfn.XLOOKUP($D835,customers!$A:$A,customers!G:G," ",0))</f>
        <v>United States</v>
      </c>
      <c r="J835" t="str">
        <f>IF(_xlfn.XLOOKUP($D835,customers!$A:$A,customers!I:I," ",0) = 0, "N/A", _xlfn.XLOOKUP($D835,customers!$A:$A,customers!I:I," ",0))</f>
        <v>Yes</v>
      </c>
      <c r="K835" t="str">
        <f>_xlfn.XLOOKUP($E835,products!$A:$A,products!B:B,,0)</f>
        <v>Rob</v>
      </c>
      <c r="L835" t="str">
        <f>_xlfn.XLOOKUP($E835,products!$A:$A,products!C:C,,0)</f>
        <v>D</v>
      </c>
      <c r="M835">
        <f>_xlfn.XLOOKUP($E835,products!$A:$A,products!D:D,,0)</f>
        <v>2.5</v>
      </c>
      <c r="N835">
        <f>_xlfn.XLOOKUP($E835,products!$A:$A,products!E:E,,0)</f>
        <v>20.584999999999997</v>
      </c>
      <c r="O835">
        <f>_xlfn.XLOOKUP($E835,products!$A:$A,products!G:G,,0)</f>
        <v>1.2350999999999999</v>
      </c>
      <c r="P835">
        <f t="shared" si="13"/>
        <v>82.339999999999989</v>
      </c>
    </row>
    <row r="836" spans="1:16" x14ac:dyDescent="0.35">
      <c r="A836" s="2" t="s">
        <v>5205</v>
      </c>
      <c r="B836" s="2">
        <v>1</v>
      </c>
      <c r="C836" s="5">
        <v>44141</v>
      </c>
      <c r="D836" s="2" t="s">
        <v>5206</v>
      </c>
      <c r="E836" t="s">
        <v>6168</v>
      </c>
      <c r="F836" s="2">
        <v>1</v>
      </c>
      <c r="G836" t="str">
        <f>IF(_xlfn.XLOOKUP($D836,customers!$A:$A,customers!B:B," ",0) = 0, "N/A", _xlfn.XLOOKUP($D836,customers!$A:$A,customers!B:B," ",0))</f>
        <v>Nadeen Broomer</v>
      </c>
      <c r="H836" t="str">
        <f>IF(_xlfn.XLOOKUP($D836,customers!$A:$A,customers!F:F," ",0) = 0, "N/A", _xlfn.XLOOKUP($D836,customers!$A:$A,customers!F:F," ",0))</f>
        <v>Omaha</v>
      </c>
      <c r="I836" t="str">
        <f>IF(_xlfn.XLOOKUP($D836,customers!$A:$A,customers!G:G," ",0) = 0, "N/A", _xlfn.XLOOKUP($D836,customers!$A:$A,customers!G:G," ",0))</f>
        <v>United States</v>
      </c>
      <c r="J836" t="str">
        <f>IF(_xlfn.XLOOKUP($D836,customers!$A:$A,customers!I:I," ",0) = 0, "N/A", _xlfn.XLOOKUP($D836,customers!$A:$A,customers!I:I," ",0))</f>
        <v>No</v>
      </c>
      <c r="K836" t="str">
        <f>_xlfn.XLOOKUP($E836,products!$A:$A,products!B:B,,0)</f>
        <v>Ara</v>
      </c>
      <c r="L836" t="str">
        <f>_xlfn.XLOOKUP($E836,products!$A:$A,products!C:C,,0)</f>
        <v>D</v>
      </c>
      <c r="M836">
        <f>_xlfn.XLOOKUP($E836,products!$A:$A,products!D:D,,0)</f>
        <v>2.5</v>
      </c>
      <c r="N836">
        <f>_xlfn.XLOOKUP($E836,products!$A:$A,products!E:E,,0)</f>
        <v>22.884999999999998</v>
      </c>
      <c r="O836">
        <f>_xlfn.XLOOKUP($E836,products!$A:$A,products!G:G,,0)</f>
        <v>2.0596499999999995</v>
      </c>
      <c r="P836">
        <f t="shared" si="13"/>
        <v>22.884999999999998</v>
      </c>
    </row>
    <row r="837" spans="1:16" x14ac:dyDescent="0.35">
      <c r="A837" s="2" t="s">
        <v>5211</v>
      </c>
      <c r="B837" s="2">
        <v>1</v>
      </c>
      <c r="C837" s="5">
        <v>44270</v>
      </c>
      <c r="D837" s="2" t="s">
        <v>5212</v>
      </c>
      <c r="E837" t="s">
        <v>6176</v>
      </c>
      <c r="F837" s="2">
        <v>1</v>
      </c>
      <c r="G837" t="str">
        <f>IF(_xlfn.XLOOKUP($D837,customers!$A:$A,customers!B:B," ",0) = 0, "N/A", _xlfn.XLOOKUP($D837,customers!$A:$A,customers!B:B," ",0))</f>
        <v>Konstantine Thoumasson</v>
      </c>
      <c r="H837" t="str">
        <f>IF(_xlfn.XLOOKUP($D837,customers!$A:$A,customers!F:F," ",0) = 0, "N/A", _xlfn.XLOOKUP($D837,customers!$A:$A,customers!F:F," ",0))</f>
        <v>Tucson</v>
      </c>
      <c r="I837" t="str">
        <f>IF(_xlfn.XLOOKUP($D837,customers!$A:$A,customers!G:G," ",0) = 0, "N/A", _xlfn.XLOOKUP($D837,customers!$A:$A,customers!G:G," ",0))</f>
        <v>United States</v>
      </c>
      <c r="J837" t="str">
        <f>IF(_xlfn.XLOOKUP($D837,customers!$A:$A,customers!I:I," ",0) = 0, "N/A", _xlfn.XLOOKUP($D837,customers!$A:$A,customers!I:I," ",0))</f>
        <v>Yes</v>
      </c>
      <c r="K837" t="str">
        <f>_xlfn.XLOOKUP($E837,products!$A:$A,products!B:B,,0)</f>
        <v>Exc</v>
      </c>
      <c r="L837" t="str">
        <f>_xlfn.XLOOKUP($E837,products!$A:$A,products!C:C,,0)</f>
        <v>L</v>
      </c>
      <c r="M837">
        <f>_xlfn.XLOOKUP($E837,products!$A:$A,products!D:D,,0)</f>
        <v>0.5</v>
      </c>
      <c r="N837">
        <f>_xlfn.XLOOKUP($E837,products!$A:$A,products!E:E,,0)</f>
        <v>8.91</v>
      </c>
      <c r="O837">
        <f>_xlfn.XLOOKUP($E837,products!$A:$A,products!G:G,,0)</f>
        <v>0.98009999999999997</v>
      </c>
      <c r="P837">
        <f t="shared" si="13"/>
        <v>8.91</v>
      </c>
    </row>
    <row r="838" spans="1:16" x14ac:dyDescent="0.35">
      <c r="A838" s="2" t="s">
        <v>5216</v>
      </c>
      <c r="B838" s="2">
        <v>1</v>
      </c>
      <c r="C838" s="5">
        <v>44486</v>
      </c>
      <c r="D838" s="2" t="s">
        <v>5217</v>
      </c>
      <c r="E838" t="s">
        <v>6154</v>
      </c>
      <c r="F838" s="2">
        <v>4</v>
      </c>
      <c r="G838" t="str">
        <f>IF(_xlfn.XLOOKUP($D838,customers!$A:$A,customers!B:B," ",0) = 0, "N/A", _xlfn.XLOOKUP($D838,customers!$A:$A,customers!B:B," ",0))</f>
        <v>Frans Habbergham</v>
      </c>
      <c r="H838" t="str">
        <f>IF(_xlfn.XLOOKUP($D838,customers!$A:$A,customers!F:F," ",0) = 0, "N/A", _xlfn.XLOOKUP($D838,customers!$A:$A,customers!F:F," ",0))</f>
        <v>Sparks</v>
      </c>
      <c r="I838" t="str">
        <f>IF(_xlfn.XLOOKUP($D838,customers!$A:$A,customers!G:G," ",0) = 0, "N/A", _xlfn.XLOOKUP($D838,customers!$A:$A,customers!G:G," ",0))</f>
        <v>United States</v>
      </c>
      <c r="J838" t="str">
        <f>IF(_xlfn.XLOOKUP($D838,customers!$A:$A,customers!I:I," ",0) = 0, "N/A", _xlfn.XLOOKUP($D838,customers!$A:$A,customers!I:I," ",0))</f>
        <v>No</v>
      </c>
      <c r="K838" t="str">
        <f>_xlfn.XLOOKUP($E838,products!$A:$A,products!B:B,,0)</f>
        <v>Ara</v>
      </c>
      <c r="L838" t="str">
        <f>_xlfn.XLOOKUP($E838,products!$A:$A,products!C:C,,0)</f>
        <v>D</v>
      </c>
      <c r="M838">
        <f>_xlfn.XLOOKUP($E838,products!$A:$A,products!D:D,,0)</f>
        <v>0.2</v>
      </c>
      <c r="N838">
        <f>_xlfn.XLOOKUP($E838,products!$A:$A,products!E:E,,0)</f>
        <v>2.9849999999999999</v>
      </c>
      <c r="O838">
        <f>_xlfn.XLOOKUP($E838,products!$A:$A,products!G:G,,0)</f>
        <v>0.26865</v>
      </c>
      <c r="P838">
        <f t="shared" si="13"/>
        <v>11.94</v>
      </c>
    </row>
    <row r="839" spans="1:16" x14ac:dyDescent="0.35">
      <c r="A839" s="2" t="s">
        <v>5222</v>
      </c>
      <c r="B839" s="2">
        <v>1</v>
      </c>
      <c r="C839" s="5">
        <v>43715</v>
      </c>
      <c r="D839" s="2" t="s">
        <v>5113</v>
      </c>
      <c r="E839" t="s">
        <v>6181</v>
      </c>
      <c r="F839" s="2">
        <v>3</v>
      </c>
      <c r="G839" t="str">
        <f>IF(_xlfn.XLOOKUP($D839,customers!$A:$A,customers!B:B," ",0) = 0, "N/A", _xlfn.XLOOKUP($D839,customers!$A:$A,customers!B:B," ",0))</f>
        <v>Allis Wilmore</v>
      </c>
      <c r="H839" t="str">
        <f>IF(_xlfn.XLOOKUP($D839,customers!$A:$A,customers!F:F," ",0) = 0, "N/A", _xlfn.XLOOKUP($D839,customers!$A:$A,customers!F:F," ",0))</f>
        <v>Houston</v>
      </c>
      <c r="I839" t="str">
        <f>IF(_xlfn.XLOOKUP($D839,customers!$A:$A,customers!G:G," ",0) = 0, "N/A", _xlfn.XLOOKUP($D839,customers!$A:$A,customers!G:G," ",0))</f>
        <v>United States</v>
      </c>
      <c r="J839" t="str">
        <f>IF(_xlfn.XLOOKUP($D839,customers!$A:$A,customers!I:I," ",0) = 0, "N/A", _xlfn.XLOOKUP($D839,customers!$A:$A,customers!I:I," ",0))</f>
        <v>No</v>
      </c>
      <c r="K839" t="str">
        <f>_xlfn.XLOOKUP($E839,products!$A:$A,products!B:B,,0)</f>
        <v>Lib</v>
      </c>
      <c r="L839" t="str">
        <f>_xlfn.XLOOKUP($E839,products!$A:$A,products!C:C,,0)</f>
        <v>M</v>
      </c>
      <c r="M839">
        <f>_xlfn.XLOOKUP($E839,products!$A:$A,products!D:D,,0)</f>
        <v>2.5</v>
      </c>
      <c r="N839">
        <f>_xlfn.XLOOKUP($E839,products!$A:$A,products!E:E,,0)</f>
        <v>33.464999999999996</v>
      </c>
      <c r="O839">
        <f>_xlfn.XLOOKUP($E839,products!$A:$A,products!G:G,,0)</f>
        <v>4.3504499999999995</v>
      </c>
      <c r="P839">
        <f t="shared" si="13"/>
        <v>100.39499999999998</v>
      </c>
    </row>
    <row r="840" spans="1:16" x14ac:dyDescent="0.35">
      <c r="A840" s="2" t="s">
        <v>5228</v>
      </c>
      <c r="B840" s="2">
        <v>1</v>
      </c>
      <c r="C840" s="5">
        <v>44755</v>
      </c>
      <c r="D840" s="2" t="s">
        <v>5229</v>
      </c>
      <c r="E840" t="s">
        <v>6168</v>
      </c>
      <c r="F840" s="2">
        <v>5</v>
      </c>
      <c r="G840" t="str">
        <f>IF(_xlfn.XLOOKUP($D840,customers!$A:$A,customers!B:B," ",0) = 0, "N/A", _xlfn.XLOOKUP($D840,customers!$A:$A,customers!B:B," ",0))</f>
        <v>Romain Avrashin</v>
      </c>
      <c r="H840" t="str">
        <f>IF(_xlfn.XLOOKUP($D840,customers!$A:$A,customers!F:F," ",0) = 0, "N/A", _xlfn.XLOOKUP($D840,customers!$A:$A,customers!F:F," ",0))</f>
        <v>Washington</v>
      </c>
      <c r="I840" t="str">
        <f>IF(_xlfn.XLOOKUP($D840,customers!$A:$A,customers!G:G," ",0) = 0, "N/A", _xlfn.XLOOKUP($D840,customers!$A:$A,customers!G:G," ",0))</f>
        <v>United States</v>
      </c>
      <c r="J840" t="str">
        <f>IF(_xlfn.XLOOKUP($D840,customers!$A:$A,customers!I:I," ",0) = 0, "N/A", _xlfn.XLOOKUP($D840,customers!$A:$A,customers!I:I," ",0))</f>
        <v>No</v>
      </c>
      <c r="K840" t="str">
        <f>_xlfn.XLOOKUP($E840,products!$A:$A,products!B:B,,0)</f>
        <v>Ara</v>
      </c>
      <c r="L840" t="str">
        <f>_xlfn.XLOOKUP($E840,products!$A:$A,products!C:C,,0)</f>
        <v>D</v>
      </c>
      <c r="M840">
        <f>_xlfn.XLOOKUP($E840,products!$A:$A,products!D:D,,0)</f>
        <v>2.5</v>
      </c>
      <c r="N840">
        <f>_xlfn.XLOOKUP($E840,products!$A:$A,products!E:E,,0)</f>
        <v>22.884999999999998</v>
      </c>
      <c r="O840">
        <f>_xlfn.XLOOKUP($E840,products!$A:$A,products!G:G,,0)</f>
        <v>2.0596499999999995</v>
      </c>
      <c r="P840">
        <f t="shared" si="13"/>
        <v>114.42499999999998</v>
      </c>
    </row>
    <row r="841" spans="1:16" x14ac:dyDescent="0.35">
      <c r="A841" s="2" t="s">
        <v>5234</v>
      </c>
      <c r="B841" s="2">
        <v>1</v>
      </c>
      <c r="C841" s="5">
        <v>44521</v>
      </c>
      <c r="D841" s="2" t="s">
        <v>5235</v>
      </c>
      <c r="E841" t="s">
        <v>6139</v>
      </c>
      <c r="F841" s="2">
        <v>5</v>
      </c>
      <c r="G841" t="str">
        <f>IF(_xlfn.XLOOKUP($D841,customers!$A:$A,customers!B:B," ",0) = 0, "N/A", _xlfn.XLOOKUP($D841,customers!$A:$A,customers!B:B," ",0))</f>
        <v>Miran Doidge</v>
      </c>
      <c r="H841" t="str">
        <f>IF(_xlfn.XLOOKUP($D841,customers!$A:$A,customers!F:F," ",0) = 0, "N/A", _xlfn.XLOOKUP($D841,customers!$A:$A,customers!F:F," ",0))</f>
        <v>Salinas</v>
      </c>
      <c r="I841" t="str">
        <f>IF(_xlfn.XLOOKUP($D841,customers!$A:$A,customers!G:G," ",0) = 0, "N/A", _xlfn.XLOOKUP($D841,customers!$A:$A,customers!G:G," ",0))</f>
        <v>United States</v>
      </c>
      <c r="J841" t="str">
        <f>IF(_xlfn.XLOOKUP($D841,customers!$A:$A,customers!I:I," ",0) = 0, "N/A", _xlfn.XLOOKUP($D841,customers!$A:$A,customers!I:I," ",0))</f>
        <v>No</v>
      </c>
      <c r="K841" t="str">
        <f>_xlfn.XLOOKUP($E841,products!$A:$A,products!B:B,,0)</f>
        <v>Exc</v>
      </c>
      <c r="L841" t="str">
        <f>_xlfn.XLOOKUP($E841,products!$A:$A,products!C:C,,0)</f>
        <v>M</v>
      </c>
      <c r="M841">
        <f>_xlfn.XLOOKUP($E841,products!$A:$A,products!D:D,,0)</f>
        <v>0.5</v>
      </c>
      <c r="N841">
        <f>_xlfn.XLOOKUP($E841,products!$A:$A,products!E:E,,0)</f>
        <v>8.25</v>
      </c>
      <c r="O841">
        <f>_xlfn.XLOOKUP($E841,products!$A:$A,products!G:G,,0)</f>
        <v>0.90749999999999997</v>
      </c>
      <c r="P841">
        <f t="shared" si="13"/>
        <v>41.25</v>
      </c>
    </row>
    <row r="842" spans="1:16" x14ac:dyDescent="0.35">
      <c r="A842" s="2" t="s">
        <v>5240</v>
      </c>
      <c r="B842" s="2">
        <v>1</v>
      </c>
      <c r="C842" s="5">
        <v>44574</v>
      </c>
      <c r="D842" s="2" t="s">
        <v>5241</v>
      </c>
      <c r="E842" t="s">
        <v>6173</v>
      </c>
      <c r="F842" s="2">
        <v>4</v>
      </c>
      <c r="G842" t="str">
        <f>IF(_xlfn.XLOOKUP($D842,customers!$A:$A,customers!B:B," ",0) = 0, "N/A", _xlfn.XLOOKUP($D842,customers!$A:$A,customers!B:B," ",0))</f>
        <v>Janeva Edinboro</v>
      </c>
      <c r="H842" t="str">
        <f>IF(_xlfn.XLOOKUP($D842,customers!$A:$A,customers!F:F," ",0) = 0, "N/A", _xlfn.XLOOKUP($D842,customers!$A:$A,customers!F:F," ",0))</f>
        <v>Fort Lauderdale</v>
      </c>
      <c r="I842" t="str">
        <f>IF(_xlfn.XLOOKUP($D842,customers!$A:$A,customers!G:G," ",0) = 0, "N/A", _xlfn.XLOOKUP($D842,customers!$A:$A,customers!G:G," ",0))</f>
        <v>United States</v>
      </c>
      <c r="J842" t="str">
        <f>IF(_xlfn.XLOOKUP($D842,customers!$A:$A,customers!I:I," ",0) = 0, "N/A", _xlfn.XLOOKUP($D842,customers!$A:$A,customers!I:I," ",0))</f>
        <v>Yes</v>
      </c>
      <c r="K842" t="str">
        <f>_xlfn.XLOOKUP($E842,products!$A:$A,products!B:B,,0)</f>
        <v>Rob</v>
      </c>
      <c r="L842" t="str">
        <f>_xlfn.XLOOKUP($E842,products!$A:$A,products!C:C,,0)</f>
        <v>L</v>
      </c>
      <c r="M842">
        <f>_xlfn.XLOOKUP($E842,products!$A:$A,products!D:D,,0)</f>
        <v>0.5</v>
      </c>
      <c r="N842">
        <f>_xlfn.XLOOKUP($E842,products!$A:$A,products!E:E,,0)</f>
        <v>7.169999999999999</v>
      </c>
      <c r="O842">
        <f>_xlfn.XLOOKUP($E842,products!$A:$A,products!G:G,,0)</f>
        <v>0.43019999999999992</v>
      </c>
      <c r="P842">
        <f t="shared" si="13"/>
        <v>28.679999999999996</v>
      </c>
    </row>
    <row r="843" spans="1:16" x14ac:dyDescent="0.35">
      <c r="A843" s="2" t="s">
        <v>5246</v>
      </c>
      <c r="B843" s="2">
        <v>1</v>
      </c>
      <c r="C843" s="5">
        <v>44755</v>
      </c>
      <c r="D843" s="2" t="s">
        <v>5247</v>
      </c>
      <c r="E843" t="s">
        <v>6159</v>
      </c>
      <c r="F843" s="2">
        <v>1</v>
      </c>
      <c r="G843" t="str">
        <f>IF(_xlfn.XLOOKUP($D843,customers!$A:$A,customers!B:B," ",0) = 0, "N/A", _xlfn.XLOOKUP($D843,customers!$A:$A,customers!B:B," ",0))</f>
        <v>Trumaine Tewelson</v>
      </c>
      <c r="H843" t="str">
        <f>IF(_xlfn.XLOOKUP($D843,customers!$A:$A,customers!F:F," ",0) = 0, "N/A", _xlfn.XLOOKUP($D843,customers!$A:$A,customers!F:F," ",0))</f>
        <v>El Paso</v>
      </c>
      <c r="I843" t="str">
        <f>IF(_xlfn.XLOOKUP($D843,customers!$A:$A,customers!G:G," ",0) = 0, "N/A", _xlfn.XLOOKUP($D843,customers!$A:$A,customers!G:G," ",0))</f>
        <v>United States</v>
      </c>
      <c r="J843" t="str">
        <f>IF(_xlfn.XLOOKUP($D843,customers!$A:$A,customers!I:I," ",0) = 0, "N/A", _xlfn.XLOOKUP($D843,customers!$A:$A,customers!I:I," ",0))</f>
        <v>No</v>
      </c>
      <c r="K843" t="str">
        <f>_xlfn.XLOOKUP($E843,products!$A:$A,products!B:B,,0)</f>
        <v>Lib</v>
      </c>
      <c r="L843" t="str">
        <f>_xlfn.XLOOKUP($E843,products!$A:$A,products!C:C,,0)</f>
        <v>M</v>
      </c>
      <c r="M843">
        <f>_xlfn.XLOOKUP($E843,products!$A:$A,products!D:D,,0)</f>
        <v>0.2</v>
      </c>
      <c r="N843">
        <f>_xlfn.XLOOKUP($E843,products!$A:$A,products!E:E,,0)</f>
        <v>4.3650000000000002</v>
      </c>
      <c r="O843">
        <f>_xlfn.XLOOKUP($E843,products!$A:$A,products!G:G,,0)</f>
        <v>0.56745000000000001</v>
      </c>
      <c r="P843">
        <f t="shared" si="13"/>
        <v>4.3650000000000002</v>
      </c>
    </row>
    <row r="844" spans="1:16" x14ac:dyDescent="0.35">
      <c r="A844" s="2" t="s">
        <v>5251</v>
      </c>
      <c r="B844" s="2">
        <v>1</v>
      </c>
      <c r="C844" s="5">
        <v>44502</v>
      </c>
      <c r="D844" s="2" t="s">
        <v>5188</v>
      </c>
      <c r="E844" t="s">
        <v>6156</v>
      </c>
      <c r="F844" s="2">
        <v>2</v>
      </c>
      <c r="G844" t="str">
        <f>IF(_xlfn.XLOOKUP($D844,customers!$A:$A,customers!B:B," ",0) = 0, "N/A", _xlfn.XLOOKUP($D844,customers!$A:$A,customers!B:B," ",0))</f>
        <v>Odelia Skerme</v>
      </c>
      <c r="H844" t="str">
        <f>IF(_xlfn.XLOOKUP($D844,customers!$A:$A,customers!F:F," ",0) = 0, "N/A", _xlfn.XLOOKUP($D844,customers!$A:$A,customers!F:F," ",0))</f>
        <v>Oklahoma City</v>
      </c>
      <c r="I844" t="str">
        <f>IF(_xlfn.XLOOKUP($D844,customers!$A:$A,customers!G:G," ",0) = 0, "N/A", _xlfn.XLOOKUP($D844,customers!$A:$A,customers!G:G," ",0))</f>
        <v>United States</v>
      </c>
      <c r="J844" t="str">
        <f>IF(_xlfn.XLOOKUP($D844,customers!$A:$A,customers!I:I," ",0) = 0, "N/A", _xlfn.XLOOKUP($D844,customers!$A:$A,customers!I:I," ",0))</f>
        <v>Yes</v>
      </c>
      <c r="K844" t="str">
        <f>_xlfn.XLOOKUP($E844,products!$A:$A,products!B:B,,0)</f>
        <v>Exc</v>
      </c>
      <c r="L844" t="str">
        <f>_xlfn.XLOOKUP($E844,products!$A:$A,products!C:C,,0)</f>
        <v>M</v>
      </c>
      <c r="M844">
        <f>_xlfn.XLOOKUP($E844,products!$A:$A,products!D:D,,0)</f>
        <v>0.2</v>
      </c>
      <c r="N844">
        <f>_xlfn.XLOOKUP($E844,products!$A:$A,products!E:E,,0)</f>
        <v>4.125</v>
      </c>
      <c r="O844">
        <f>_xlfn.XLOOKUP($E844,products!$A:$A,products!G:G,,0)</f>
        <v>0.45374999999999999</v>
      </c>
      <c r="P844">
        <f t="shared" si="13"/>
        <v>8.25</v>
      </c>
    </row>
    <row r="845" spans="1:16" x14ac:dyDescent="0.35">
      <c r="A845" s="2" t="s">
        <v>5256</v>
      </c>
      <c r="B845" s="2">
        <v>1</v>
      </c>
      <c r="C845" s="5">
        <v>44387</v>
      </c>
      <c r="D845" s="2" t="s">
        <v>5257</v>
      </c>
      <c r="E845" t="s">
        <v>6156</v>
      </c>
      <c r="F845" s="2">
        <v>2</v>
      </c>
      <c r="G845" t="str">
        <f>IF(_xlfn.XLOOKUP($D845,customers!$A:$A,customers!B:B," ",0) = 0, "N/A", _xlfn.XLOOKUP($D845,customers!$A:$A,customers!B:B," ",0))</f>
        <v>De Drewitt</v>
      </c>
      <c r="H845" t="str">
        <f>IF(_xlfn.XLOOKUP($D845,customers!$A:$A,customers!F:F," ",0) = 0, "N/A", _xlfn.XLOOKUP($D845,customers!$A:$A,customers!F:F," ",0))</f>
        <v>Alexandria</v>
      </c>
      <c r="I845" t="str">
        <f>IF(_xlfn.XLOOKUP($D845,customers!$A:$A,customers!G:G," ",0) = 0, "N/A", _xlfn.XLOOKUP($D845,customers!$A:$A,customers!G:G," ",0))</f>
        <v>United States</v>
      </c>
      <c r="J845" t="str">
        <f>IF(_xlfn.XLOOKUP($D845,customers!$A:$A,customers!I:I," ",0) = 0, "N/A", _xlfn.XLOOKUP($D845,customers!$A:$A,customers!I:I," ",0))</f>
        <v>Yes</v>
      </c>
      <c r="K845" t="str">
        <f>_xlfn.XLOOKUP($E845,products!$A:$A,products!B:B,,0)</f>
        <v>Exc</v>
      </c>
      <c r="L845" t="str">
        <f>_xlfn.XLOOKUP($E845,products!$A:$A,products!C:C,,0)</f>
        <v>M</v>
      </c>
      <c r="M845">
        <f>_xlfn.XLOOKUP($E845,products!$A:$A,products!D:D,,0)</f>
        <v>0.2</v>
      </c>
      <c r="N845">
        <f>_xlfn.XLOOKUP($E845,products!$A:$A,products!E:E,,0)</f>
        <v>4.125</v>
      </c>
      <c r="O845">
        <f>_xlfn.XLOOKUP($E845,products!$A:$A,products!G:G,,0)</f>
        <v>0.45374999999999999</v>
      </c>
      <c r="P845">
        <f t="shared" si="13"/>
        <v>8.25</v>
      </c>
    </row>
    <row r="846" spans="1:16" x14ac:dyDescent="0.35">
      <c r="A846" s="2" t="s">
        <v>5262</v>
      </c>
      <c r="B846" s="2">
        <v>1</v>
      </c>
      <c r="C846" s="5">
        <v>44476</v>
      </c>
      <c r="D846" s="2" t="s">
        <v>5263</v>
      </c>
      <c r="E846" t="s">
        <v>6158</v>
      </c>
      <c r="F846" s="2">
        <v>6</v>
      </c>
      <c r="G846" t="str">
        <f>IF(_xlfn.XLOOKUP($D846,customers!$A:$A,customers!B:B," ",0) = 0, "N/A", _xlfn.XLOOKUP($D846,customers!$A:$A,customers!B:B," ",0))</f>
        <v>Adelheid Gladhill</v>
      </c>
      <c r="H846" t="str">
        <f>IF(_xlfn.XLOOKUP($D846,customers!$A:$A,customers!F:F," ",0) = 0, "N/A", _xlfn.XLOOKUP($D846,customers!$A:$A,customers!F:F," ",0))</f>
        <v>Baltimore</v>
      </c>
      <c r="I846" t="str">
        <f>IF(_xlfn.XLOOKUP($D846,customers!$A:$A,customers!G:G," ",0) = 0, "N/A", _xlfn.XLOOKUP($D846,customers!$A:$A,customers!G:G," ",0))</f>
        <v>United States</v>
      </c>
      <c r="J846" t="str">
        <f>IF(_xlfn.XLOOKUP($D846,customers!$A:$A,customers!I:I," ",0) = 0, "N/A", _xlfn.XLOOKUP($D846,customers!$A:$A,customers!I:I," ",0))</f>
        <v>Yes</v>
      </c>
      <c r="K846" t="str">
        <f>_xlfn.XLOOKUP($E846,products!$A:$A,products!B:B,,0)</f>
        <v>Ara</v>
      </c>
      <c r="L846" t="str">
        <f>_xlfn.XLOOKUP($E846,products!$A:$A,products!C:C,,0)</f>
        <v>D</v>
      </c>
      <c r="M846">
        <f>_xlfn.XLOOKUP($E846,products!$A:$A,products!D:D,,0)</f>
        <v>0.5</v>
      </c>
      <c r="N846">
        <f>_xlfn.XLOOKUP($E846,products!$A:$A,products!E:E,,0)</f>
        <v>5.97</v>
      </c>
      <c r="O846">
        <f>_xlfn.XLOOKUP($E846,products!$A:$A,products!G:G,,0)</f>
        <v>0.5373</v>
      </c>
      <c r="P846">
        <f t="shared" si="13"/>
        <v>35.82</v>
      </c>
    </row>
    <row r="847" spans="1:16" x14ac:dyDescent="0.35">
      <c r="A847" s="2" t="s">
        <v>5268</v>
      </c>
      <c r="B847" s="2">
        <v>1</v>
      </c>
      <c r="C847" s="5">
        <v>43889</v>
      </c>
      <c r="D847" s="2" t="s">
        <v>5269</v>
      </c>
      <c r="E847" t="s">
        <v>6185</v>
      </c>
      <c r="F847" s="2">
        <v>6</v>
      </c>
      <c r="G847" t="str">
        <f>IF(_xlfn.XLOOKUP($D847,customers!$A:$A,customers!B:B," ",0) = 0, "N/A", _xlfn.XLOOKUP($D847,customers!$A:$A,customers!B:B," ",0))</f>
        <v>Murielle Lorinez</v>
      </c>
      <c r="H847" t="str">
        <f>IF(_xlfn.XLOOKUP($D847,customers!$A:$A,customers!F:F," ",0) = 0, "N/A", _xlfn.XLOOKUP($D847,customers!$A:$A,customers!F:F," ",0))</f>
        <v>Evansville</v>
      </c>
      <c r="I847" t="str">
        <f>IF(_xlfn.XLOOKUP($D847,customers!$A:$A,customers!G:G," ",0) = 0, "N/A", _xlfn.XLOOKUP($D847,customers!$A:$A,customers!G:G," ",0))</f>
        <v>United States</v>
      </c>
      <c r="J847" t="str">
        <f>IF(_xlfn.XLOOKUP($D847,customers!$A:$A,customers!I:I," ",0) = 0, "N/A", _xlfn.XLOOKUP($D847,customers!$A:$A,customers!I:I," ",0))</f>
        <v>No</v>
      </c>
      <c r="K847" t="str">
        <f>_xlfn.XLOOKUP($E847,products!$A:$A,products!B:B,,0)</f>
        <v>Exc</v>
      </c>
      <c r="L847" t="str">
        <f>_xlfn.XLOOKUP($E847,products!$A:$A,products!C:C,,0)</f>
        <v>D</v>
      </c>
      <c r="M847">
        <f>_xlfn.XLOOKUP($E847,products!$A:$A,products!D:D,,0)</f>
        <v>2.5</v>
      </c>
      <c r="N847">
        <f>_xlfn.XLOOKUP($E847,products!$A:$A,products!E:E,,0)</f>
        <v>27.945</v>
      </c>
      <c r="O847">
        <f>_xlfn.XLOOKUP($E847,products!$A:$A,products!G:G,,0)</f>
        <v>3.07395</v>
      </c>
      <c r="P847">
        <f t="shared" si="13"/>
        <v>167.67000000000002</v>
      </c>
    </row>
    <row r="848" spans="1:16" x14ac:dyDescent="0.35">
      <c r="A848" s="2" t="s">
        <v>5273</v>
      </c>
      <c r="B848" s="2">
        <v>1</v>
      </c>
      <c r="C848" s="5">
        <v>44747</v>
      </c>
      <c r="D848" s="2" t="s">
        <v>5274</v>
      </c>
      <c r="E848" t="s">
        <v>6175</v>
      </c>
      <c r="F848" s="2">
        <v>2</v>
      </c>
      <c r="G848" t="str">
        <f>IF(_xlfn.XLOOKUP($D848,customers!$A:$A,customers!B:B," ",0) = 0, "N/A", _xlfn.XLOOKUP($D848,customers!$A:$A,customers!B:B," ",0))</f>
        <v>Edin Mathe</v>
      </c>
      <c r="H848" t="str">
        <f>IF(_xlfn.XLOOKUP($D848,customers!$A:$A,customers!F:F," ",0) = 0, "N/A", _xlfn.XLOOKUP($D848,customers!$A:$A,customers!F:F," ",0))</f>
        <v>Lawrenceville</v>
      </c>
      <c r="I848" t="str">
        <f>IF(_xlfn.XLOOKUP($D848,customers!$A:$A,customers!G:G," ",0) = 0, "N/A", _xlfn.XLOOKUP($D848,customers!$A:$A,customers!G:G," ",0))</f>
        <v>United States</v>
      </c>
      <c r="J848" t="str">
        <f>IF(_xlfn.XLOOKUP($D848,customers!$A:$A,customers!I:I," ",0) = 0, "N/A", _xlfn.XLOOKUP($D848,customers!$A:$A,customers!I:I," ",0))</f>
        <v>Yes</v>
      </c>
      <c r="K848" t="str">
        <f>_xlfn.XLOOKUP($E848,products!$A:$A,products!B:B,,0)</f>
        <v>Ara</v>
      </c>
      <c r="L848" t="str">
        <f>_xlfn.XLOOKUP($E848,products!$A:$A,products!C:C,,0)</f>
        <v>M</v>
      </c>
      <c r="M848">
        <f>_xlfn.XLOOKUP($E848,products!$A:$A,products!D:D,,0)</f>
        <v>2.5</v>
      </c>
      <c r="N848">
        <f>_xlfn.XLOOKUP($E848,products!$A:$A,products!E:E,,0)</f>
        <v>25.874999999999996</v>
      </c>
      <c r="O848">
        <f>_xlfn.XLOOKUP($E848,products!$A:$A,products!G:G,,0)</f>
        <v>2.3287499999999994</v>
      </c>
      <c r="P848">
        <f t="shared" si="13"/>
        <v>51.749999999999993</v>
      </c>
    </row>
    <row r="849" spans="1:16" x14ac:dyDescent="0.35">
      <c r="A849" s="2" t="s">
        <v>5278</v>
      </c>
      <c r="B849" s="2">
        <v>1</v>
      </c>
      <c r="C849" s="5">
        <v>44460</v>
      </c>
      <c r="D849" s="2" t="s">
        <v>5279</v>
      </c>
      <c r="E849" t="s">
        <v>6154</v>
      </c>
      <c r="F849" s="2">
        <v>3</v>
      </c>
      <c r="G849" t="str">
        <f>IF(_xlfn.XLOOKUP($D849,customers!$A:$A,customers!B:B," ",0) = 0, "N/A", _xlfn.XLOOKUP($D849,customers!$A:$A,customers!B:B," ",0))</f>
        <v>Mordy Van Der Vlies</v>
      </c>
      <c r="H849" t="str">
        <f>IF(_xlfn.XLOOKUP($D849,customers!$A:$A,customers!F:F," ",0) = 0, "N/A", _xlfn.XLOOKUP($D849,customers!$A:$A,customers!F:F," ",0))</f>
        <v>Mobile</v>
      </c>
      <c r="I849" t="str">
        <f>IF(_xlfn.XLOOKUP($D849,customers!$A:$A,customers!G:G," ",0) = 0, "N/A", _xlfn.XLOOKUP($D849,customers!$A:$A,customers!G:G," ",0))</f>
        <v>United States</v>
      </c>
      <c r="J849" t="str">
        <f>IF(_xlfn.XLOOKUP($D849,customers!$A:$A,customers!I:I," ",0) = 0, "N/A", _xlfn.XLOOKUP($D849,customers!$A:$A,customers!I:I," ",0))</f>
        <v>Yes</v>
      </c>
      <c r="K849" t="str">
        <f>_xlfn.XLOOKUP($E849,products!$A:$A,products!B:B,,0)</f>
        <v>Ara</v>
      </c>
      <c r="L849" t="str">
        <f>_xlfn.XLOOKUP($E849,products!$A:$A,products!C:C,,0)</f>
        <v>D</v>
      </c>
      <c r="M849">
        <f>_xlfn.XLOOKUP($E849,products!$A:$A,products!D:D,,0)</f>
        <v>0.2</v>
      </c>
      <c r="N849">
        <f>_xlfn.XLOOKUP($E849,products!$A:$A,products!E:E,,0)</f>
        <v>2.9849999999999999</v>
      </c>
      <c r="O849">
        <f>_xlfn.XLOOKUP($E849,products!$A:$A,products!G:G,,0)</f>
        <v>0.26865</v>
      </c>
      <c r="P849">
        <f t="shared" si="13"/>
        <v>8.9550000000000001</v>
      </c>
    </row>
    <row r="850" spans="1:16" x14ac:dyDescent="0.35">
      <c r="A850" s="2" t="s">
        <v>5283</v>
      </c>
      <c r="B850" s="2">
        <v>1</v>
      </c>
      <c r="C850" s="5">
        <v>43468</v>
      </c>
      <c r="D850" s="2" t="s">
        <v>5284</v>
      </c>
      <c r="E850" t="s">
        <v>6176</v>
      </c>
      <c r="F850" s="2">
        <v>6</v>
      </c>
      <c r="G850" t="str">
        <f>IF(_xlfn.XLOOKUP($D850,customers!$A:$A,customers!B:B," ",0) = 0, "N/A", _xlfn.XLOOKUP($D850,customers!$A:$A,customers!B:B," ",0))</f>
        <v>Spencer Wastell</v>
      </c>
      <c r="H850" t="str">
        <f>IF(_xlfn.XLOOKUP($D850,customers!$A:$A,customers!F:F," ",0) = 0, "N/A", _xlfn.XLOOKUP($D850,customers!$A:$A,customers!F:F," ",0))</f>
        <v>Midland</v>
      </c>
      <c r="I850" t="str">
        <f>IF(_xlfn.XLOOKUP($D850,customers!$A:$A,customers!G:G," ",0) = 0, "N/A", _xlfn.XLOOKUP($D850,customers!$A:$A,customers!G:G," ",0))</f>
        <v>United States</v>
      </c>
      <c r="J850" t="str">
        <f>IF(_xlfn.XLOOKUP($D850,customers!$A:$A,customers!I:I," ",0) = 0, "N/A", _xlfn.XLOOKUP($D850,customers!$A:$A,customers!I:I," ",0))</f>
        <v>No</v>
      </c>
      <c r="K850" t="str">
        <f>_xlfn.XLOOKUP($E850,products!$A:$A,products!B:B,,0)</f>
        <v>Exc</v>
      </c>
      <c r="L850" t="str">
        <f>_xlfn.XLOOKUP($E850,products!$A:$A,products!C:C,,0)</f>
        <v>L</v>
      </c>
      <c r="M850">
        <f>_xlfn.XLOOKUP($E850,products!$A:$A,products!D:D,,0)</f>
        <v>0.5</v>
      </c>
      <c r="N850">
        <f>_xlfn.XLOOKUP($E850,products!$A:$A,products!E:E,,0)</f>
        <v>8.91</v>
      </c>
      <c r="O850">
        <f>_xlfn.XLOOKUP($E850,products!$A:$A,products!G:G,,0)</f>
        <v>0.98009999999999997</v>
      </c>
      <c r="P850">
        <f t="shared" si="13"/>
        <v>53.46</v>
      </c>
    </row>
    <row r="851" spans="1:16" x14ac:dyDescent="0.35">
      <c r="A851" s="2" t="s">
        <v>5288</v>
      </c>
      <c r="B851" s="2">
        <v>1</v>
      </c>
      <c r="C851" s="5">
        <v>44628</v>
      </c>
      <c r="D851" s="2" t="s">
        <v>5289</v>
      </c>
      <c r="E851" t="s">
        <v>6167</v>
      </c>
      <c r="F851" s="2">
        <v>6</v>
      </c>
      <c r="G851" t="str">
        <f>IF(_xlfn.XLOOKUP($D851,customers!$A:$A,customers!B:B," ",0) = 0, "N/A", _xlfn.XLOOKUP($D851,customers!$A:$A,customers!B:B," ",0))</f>
        <v>Jemimah Ethelston</v>
      </c>
      <c r="H851" t="str">
        <f>IF(_xlfn.XLOOKUP($D851,customers!$A:$A,customers!F:F," ",0) = 0, "N/A", _xlfn.XLOOKUP($D851,customers!$A:$A,customers!F:F," ",0))</f>
        <v>Hollywood</v>
      </c>
      <c r="I851" t="str">
        <f>IF(_xlfn.XLOOKUP($D851,customers!$A:$A,customers!G:G," ",0) = 0, "N/A", _xlfn.XLOOKUP($D851,customers!$A:$A,customers!G:G," ",0))</f>
        <v>United States</v>
      </c>
      <c r="J851" t="str">
        <f>IF(_xlfn.XLOOKUP($D851,customers!$A:$A,customers!I:I," ",0) = 0, "N/A", _xlfn.XLOOKUP($D851,customers!$A:$A,customers!I:I," ",0))</f>
        <v>Yes</v>
      </c>
      <c r="K851" t="str">
        <f>_xlfn.XLOOKUP($E851,products!$A:$A,products!B:B,,0)</f>
        <v>Ara</v>
      </c>
      <c r="L851" t="str">
        <f>_xlfn.XLOOKUP($E851,products!$A:$A,products!C:C,,0)</f>
        <v>L</v>
      </c>
      <c r="M851">
        <f>_xlfn.XLOOKUP($E851,products!$A:$A,products!D:D,,0)</f>
        <v>0.2</v>
      </c>
      <c r="N851">
        <f>_xlfn.XLOOKUP($E851,products!$A:$A,products!E:E,,0)</f>
        <v>3.8849999999999998</v>
      </c>
      <c r="O851">
        <f>_xlfn.XLOOKUP($E851,products!$A:$A,products!G:G,,0)</f>
        <v>0.34964999999999996</v>
      </c>
      <c r="P851">
        <f t="shared" si="13"/>
        <v>23.31</v>
      </c>
    </row>
    <row r="852" spans="1:16" x14ac:dyDescent="0.35">
      <c r="A852" s="2" t="s">
        <v>5288</v>
      </c>
      <c r="B852" s="2">
        <v>1</v>
      </c>
      <c r="C852" s="5">
        <v>44628</v>
      </c>
      <c r="D852" s="2" t="s">
        <v>5289</v>
      </c>
      <c r="E852" t="s">
        <v>6152</v>
      </c>
      <c r="F852" s="2">
        <v>2</v>
      </c>
      <c r="G852" t="str">
        <f>IF(_xlfn.XLOOKUP($D852,customers!$A:$A,customers!B:B," ",0) = 0, "N/A", _xlfn.XLOOKUP($D852,customers!$A:$A,customers!B:B," ",0))</f>
        <v>Jemimah Ethelston</v>
      </c>
      <c r="H852" t="str">
        <f>IF(_xlfn.XLOOKUP($D852,customers!$A:$A,customers!F:F," ",0) = 0, "N/A", _xlfn.XLOOKUP($D852,customers!$A:$A,customers!F:F," ",0))</f>
        <v>Hollywood</v>
      </c>
      <c r="I852" t="str">
        <f>IF(_xlfn.XLOOKUP($D852,customers!$A:$A,customers!G:G," ",0) = 0, "N/A", _xlfn.XLOOKUP($D852,customers!$A:$A,customers!G:G," ",0))</f>
        <v>United States</v>
      </c>
      <c r="J852" t="str">
        <f>IF(_xlfn.XLOOKUP($D852,customers!$A:$A,customers!I:I," ",0) = 0, "N/A", _xlfn.XLOOKUP($D852,customers!$A:$A,customers!I:I," ",0))</f>
        <v>Yes</v>
      </c>
      <c r="K852" t="str">
        <f>_xlfn.XLOOKUP($E852,products!$A:$A,products!B:B,,0)</f>
        <v>Ara</v>
      </c>
      <c r="L852" t="str">
        <f>_xlfn.XLOOKUP($E852,products!$A:$A,products!C:C,,0)</f>
        <v>M</v>
      </c>
      <c r="M852">
        <f>_xlfn.XLOOKUP($E852,products!$A:$A,products!D:D,,0)</f>
        <v>0.2</v>
      </c>
      <c r="N852">
        <f>_xlfn.XLOOKUP($E852,products!$A:$A,products!E:E,,0)</f>
        <v>3.375</v>
      </c>
      <c r="O852">
        <f>_xlfn.XLOOKUP($E852,products!$A:$A,products!G:G,,0)</f>
        <v>0.30374999999999996</v>
      </c>
      <c r="P852">
        <f t="shared" si="13"/>
        <v>6.75</v>
      </c>
    </row>
    <row r="853" spans="1:16" x14ac:dyDescent="0.35">
      <c r="A853" s="2" t="s">
        <v>5299</v>
      </c>
      <c r="B853" s="2">
        <v>1</v>
      </c>
      <c r="C853" s="5">
        <v>43900</v>
      </c>
      <c r="D853" s="2" t="s">
        <v>5300</v>
      </c>
      <c r="E853" t="s">
        <v>6169</v>
      </c>
      <c r="F853" s="2">
        <v>1</v>
      </c>
      <c r="G853" t="str">
        <f>IF(_xlfn.XLOOKUP($D853,customers!$A:$A,customers!B:B," ",0) = 0, "N/A", _xlfn.XLOOKUP($D853,customers!$A:$A,customers!B:B," ",0))</f>
        <v>Perice Eberz</v>
      </c>
      <c r="H853" t="str">
        <f>IF(_xlfn.XLOOKUP($D853,customers!$A:$A,customers!F:F," ",0) = 0, "N/A", _xlfn.XLOOKUP($D853,customers!$A:$A,customers!F:F," ",0))</f>
        <v>Chico</v>
      </c>
      <c r="I853" t="str">
        <f>IF(_xlfn.XLOOKUP($D853,customers!$A:$A,customers!G:G," ",0) = 0, "N/A", _xlfn.XLOOKUP($D853,customers!$A:$A,customers!G:G," ",0))</f>
        <v>United States</v>
      </c>
      <c r="J853" t="str">
        <f>IF(_xlfn.XLOOKUP($D853,customers!$A:$A,customers!I:I," ",0) = 0, "N/A", _xlfn.XLOOKUP($D853,customers!$A:$A,customers!I:I," ",0))</f>
        <v>Yes</v>
      </c>
      <c r="K853" t="str">
        <f>_xlfn.XLOOKUP($E853,products!$A:$A,products!B:B,,0)</f>
        <v>Lib</v>
      </c>
      <c r="L853" t="str">
        <f>_xlfn.XLOOKUP($E853,products!$A:$A,products!C:C,,0)</f>
        <v>D</v>
      </c>
      <c r="M853">
        <f>_xlfn.XLOOKUP($E853,products!$A:$A,products!D:D,,0)</f>
        <v>0.5</v>
      </c>
      <c r="N853">
        <f>_xlfn.XLOOKUP($E853,products!$A:$A,products!E:E,,0)</f>
        <v>7.77</v>
      </c>
      <c r="O853">
        <f>_xlfn.XLOOKUP($E853,products!$A:$A,products!G:G,,0)</f>
        <v>1.0101</v>
      </c>
      <c r="P853">
        <f t="shared" si="13"/>
        <v>7.77</v>
      </c>
    </row>
    <row r="854" spans="1:16" x14ac:dyDescent="0.35">
      <c r="A854" s="2" t="s">
        <v>5305</v>
      </c>
      <c r="B854" s="2">
        <v>1</v>
      </c>
      <c r="C854" s="5">
        <v>44527</v>
      </c>
      <c r="D854" s="2" t="s">
        <v>5306</v>
      </c>
      <c r="E854" t="s">
        <v>6165</v>
      </c>
      <c r="F854" s="2">
        <v>4</v>
      </c>
      <c r="G854" t="str">
        <f>IF(_xlfn.XLOOKUP($D854,customers!$A:$A,customers!B:B," ",0) = 0, "N/A", _xlfn.XLOOKUP($D854,customers!$A:$A,customers!B:B," ",0))</f>
        <v>Bear Gaish</v>
      </c>
      <c r="H854" t="str">
        <f>IF(_xlfn.XLOOKUP($D854,customers!$A:$A,customers!F:F," ",0) = 0, "N/A", _xlfn.XLOOKUP($D854,customers!$A:$A,customers!F:F," ",0))</f>
        <v>Austin</v>
      </c>
      <c r="I854" t="str">
        <f>IF(_xlfn.XLOOKUP($D854,customers!$A:$A,customers!G:G," ",0) = 0, "N/A", _xlfn.XLOOKUP($D854,customers!$A:$A,customers!G:G," ",0))</f>
        <v>United States</v>
      </c>
      <c r="J854" t="str">
        <f>IF(_xlfn.XLOOKUP($D854,customers!$A:$A,customers!I:I," ",0) = 0, "N/A", _xlfn.XLOOKUP($D854,customers!$A:$A,customers!I:I," ",0))</f>
        <v>Yes</v>
      </c>
      <c r="K854" t="str">
        <f>_xlfn.XLOOKUP($E854,products!$A:$A,products!B:B,,0)</f>
        <v>Lib</v>
      </c>
      <c r="L854" t="str">
        <f>_xlfn.XLOOKUP($E854,products!$A:$A,products!C:C,,0)</f>
        <v>D</v>
      </c>
      <c r="M854">
        <f>_xlfn.XLOOKUP($E854,products!$A:$A,products!D:D,,0)</f>
        <v>2.5</v>
      </c>
      <c r="N854">
        <f>_xlfn.XLOOKUP($E854,products!$A:$A,products!E:E,,0)</f>
        <v>29.784999999999997</v>
      </c>
      <c r="O854">
        <f>_xlfn.XLOOKUP($E854,products!$A:$A,products!G:G,,0)</f>
        <v>3.8720499999999998</v>
      </c>
      <c r="P854">
        <f t="shared" si="13"/>
        <v>119.13999999999999</v>
      </c>
    </row>
    <row r="855" spans="1:16" x14ac:dyDescent="0.35">
      <c r="A855" s="2" t="s">
        <v>5310</v>
      </c>
      <c r="B855" s="2">
        <v>1</v>
      </c>
      <c r="C855" s="5">
        <v>44259</v>
      </c>
      <c r="D855" s="2" t="s">
        <v>5311</v>
      </c>
      <c r="E855" t="s">
        <v>6147</v>
      </c>
      <c r="F855" s="2">
        <v>2</v>
      </c>
      <c r="G855" t="str">
        <f>IF(_xlfn.XLOOKUP($D855,customers!$A:$A,customers!B:B," ",0) = 0, "N/A", _xlfn.XLOOKUP($D855,customers!$A:$A,customers!B:B," ",0))</f>
        <v>Lynnea Danton</v>
      </c>
      <c r="H855" t="str">
        <f>IF(_xlfn.XLOOKUP($D855,customers!$A:$A,customers!F:F," ",0) = 0, "N/A", _xlfn.XLOOKUP($D855,customers!$A:$A,customers!F:F," ",0))</f>
        <v>El Paso</v>
      </c>
      <c r="I855" t="str">
        <f>IF(_xlfn.XLOOKUP($D855,customers!$A:$A,customers!G:G," ",0) = 0, "N/A", _xlfn.XLOOKUP($D855,customers!$A:$A,customers!G:G," ",0))</f>
        <v>United States</v>
      </c>
      <c r="J855" t="str">
        <f>IF(_xlfn.XLOOKUP($D855,customers!$A:$A,customers!I:I," ",0) = 0, "N/A", _xlfn.XLOOKUP($D855,customers!$A:$A,customers!I:I," ",0))</f>
        <v>No</v>
      </c>
      <c r="K855" t="str">
        <f>_xlfn.XLOOKUP($E855,products!$A:$A,products!B:B,,0)</f>
        <v>Ara</v>
      </c>
      <c r="L855" t="str">
        <f>_xlfn.XLOOKUP($E855,products!$A:$A,products!C:C,,0)</f>
        <v>D</v>
      </c>
      <c r="M855">
        <f>_xlfn.XLOOKUP($E855,products!$A:$A,products!D:D,,0)</f>
        <v>1</v>
      </c>
      <c r="N855">
        <f>_xlfn.XLOOKUP($E855,products!$A:$A,products!E:E,,0)</f>
        <v>9.9499999999999993</v>
      </c>
      <c r="O855">
        <f>_xlfn.XLOOKUP($E855,products!$A:$A,products!G:G,,0)</f>
        <v>0.89549999999999985</v>
      </c>
      <c r="P855">
        <f t="shared" si="13"/>
        <v>19.899999999999999</v>
      </c>
    </row>
    <row r="856" spans="1:16" x14ac:dyDescent="0.35">
      <c r="A856" s="2" t="s">
        <v>5315</v>
      </c>
      <c r="B856" s="2">
        <v>1</v>
      </c>
      <c r="C856" s="5">
        <v>44516</v>
      </c>
      <c r="D856" s="2" t="s">
        <v>5316</v>
      </c>
      <c r="E856" t="s">
        <v>6173</v>
      </c>
      <c r="F856" s="2">
        <v>5</v>
      </c>
      <c r="G856" t="str">
        <f>IF(_xlfn.XLOOKUP($D856,customers!$A:$A,customers!B:B," ",0) = 0, "N/A", _xlfn.XLOOKUP($D856,customers!$A:$A,customers!B:B," ",0))</f>
        <v>Skipton Morrall</v>
      </c>
      <c r="H856" t="str">
        <f>IF(_xlfn.XLOOKUP($D856,customers!$A:$A,customers!F:F," ",0) = 0, "N/A", _xlfn.XLOOKUP($D856,customers!$A:$A,customers!F:F," ",0))</f>
        <v>Charleston</v>
      </c>
      <c r="I856" t="str">
        <f>IF(_xlfn.XLOOKUP($D856,customers!$A:$A,customers!G:G," ",0) = 0, "N/A", _xlfn.XLOOKUP($D856,customers!$A:$A,customers!G:G," ",0))</f>
        <v>United States</v>
      </c>
      <c r="J856" t="str">
        <f>IF(_xlfn.XLOOKUP($D856,customers!$A:$A,customers!I:I," ",0) = 0, "N/A", _xlfn.XLOOKUP($D856,customers!$A:$A,customers!I:I," ",0))</f>
        <v>Yes</v>
      </c>
      <c r="K856" t="str">
        <f>_xlfn.XLOOKUP($E856,products!$A:$A,products!B:B,,0)</f>
        <v>Rob</v>
      </c>
      <c r="L856" t="str">
        <f>_xlfn.XLOOKUP($E856,products!$A:$A,products!C:C,,0)</f>
        <v>L</v>
      </c>
      <c r="M856">
        <f>_xlfn.XLOOKUP($E856,products!$A:$A,products!D:D,,0)</f>
        <v>0.5</v>
      </c>
      <c r="N856">
        <f>_xlfn.XLOOKUP($E856,products!$A:$A,products!E:E,,0)</f>
        <v>7.169999999999999</v>
      </c>
      <c r="O856">
        <f>_xlfn.XLOOKUP($E856,products!$A:$A,products!G:G,,0)</f>
        <v>0.43019999999999992</v>
      </c>
      <c r="P856">
        <f t="shared" si="13"/>
        <v>35.849999999999994</v>
      </c>
    </row>
    <row r="857" spans="1:16" x14ac:dyDescent="0.35">
      <c r="A857" s="2" t="s">
        <v>5321</v>
      </c>
      <c r="B857" s="2">
        <v>1</v>
      </c>
      <c r="C857" s="5">
        <v>43632</v>
      </c>
      <c r="D857" s="2" t="s">
        <v>5322</v>
      </c>
      <c r="E857" t="s">
        <v>6165</v>
      </c>
      <c r="F857" s="2">
        <v>3</v>
      </c>
      <c r="G857" t="str">
        <f>IF(_xlfn.XLOOKUP($D857,customers!$A:$A,customers!B:B," ",0) = 0, "N/A", _xlfn.XLOOKUP($D857,customers!$A:$A,customers!B:B," ",0))</f>
        <v>Devan Crownshaw</v>
      </c>
      <c r="H857" t="str">
        <f>IF(_xlfn.XLOOKUP($D857,customers!$A:$A,customers!F:F," ",0) = 0, "N/A", _xlfn.XLOOKUP($D857,customers!$A:$A,customers!F:F," ",0))</f>
        <v>Allentown</v>
      </c>
      <c r="I857" t="str">
        <f>IF(_xlfn.XLOOKUP($D857,customers!$A:$A,customers!G:G," ",0) = 0, "N/A", _xlfn.XLOOKUP($D857,customers!$A:$A,customers!G:G," ",0))</f>
        <v>United States</v>
      </c>
      <c r="J857" t="str">
        <f>IF(_xlfn.XLOOKUP($D857,customers!$A:$A,customers!I:I," ",0) = 0, "N/A", _xlfn.XLOOKUP($D857,customers!$A:$A,customers!I:I," ",0))</f>
        <v>No</v>
      </c>
      <c r="K857" t="str">
        <f>_xlfn.XLOOKUP($E857,products!$A:$A,products!B:B,,0)</f>
        <v>Lib</v>
      </c>
      <c r="L857" t="str">
        <f>_xlfn.XLOOKUP($E857,products!$A:$A,products!C:C,,0)</f>
        <v>D</v>
      </c>
      <c r="M857">
        <f>_xlfn.XLOOKUP($E857,products!$A:$A,products!D:D,,0)</f>
        <v>2.5</v>
      </c>
      <c r="N857">
        <f>_xlfn.XLOOKUP($E857,products!$A:$A,products!E:E,,0)</f>
        <v>29.784999999999997</v>
      </c>
      <c r="O857">
        <f>_xlfn.XLOOKUP($E857,products!$A:$A,products!G:G,,0)</f>
        <v>3.8720499999999998</v>
      </c>
      <c r="P857">
        <f t="shared" si="13"/>
        <v>89.35499999999999</v>
      </c>
    </row>
    <row r="858" spans="1:16" x14ac:dyDescent="0.35">
      <c r="A858" s="2" t="s">
        <v>5327</v>
      </c>
      <c r="B858" s="2">
        <v>1</v>
      </c>
      <c r="C858" s="5">
        <v>44031</v>
      </c>
      <c r="D858" s="2" t="s">
        <v>5188</v>
      </c>
      <c r="E858" t="s">
        <v>6159</v>
      </c>
      <c r="F858" s="2">
        <v>2</v>
      </c>
      <c r="G858" t="str">
        <f>IF(_xlfn.XLOOKUP($D858,customers!$A:$A,customers!B:B," ",0) = 0, "N/A", _xlfn.XLOOKUP($D858,customers!$A:$A,customers!B:B," ",0))</f>
        <v>Odelia Skerme</v>
      </c>
      <c r="H858" t="str">
        <f>IF(_xlfn.XLOOKUP($D858,customers!$A:$A,customers!F:F," ",0) = 0, "N/A", _xlfn.XLOOKUP($D858,customers!$A:$A,customers!F:F," ",0))</f>
        <v>Oklahoma City</v>
      </c>
      <c r="I858" t="str">
        <f>IF(_xlfn.XLOOKUP($D858,customers!$A:$A,customers!G:G," ",0) = 0, "N/A", _xlfn.XLOOKUP($D858,customers!$A:$A,customers!G:G," ",0))</f>
        <v>United States</v>
      </c>
      <c r="J858" t="str">
        <f>IF(_xlfn.XLOOKUP($D858,customers!$A:$A,customers!I:I," ",0) = 0, "N/A", _xlfn.XLOOKUP($D858,customers!$A:$A,customers!I:I," ",0))</f>
        <v>Yes</v>
      </c>
      <c r="K858" t="str">
        <f>_xlfn.XLOOKUP($E858,products!$A:$A,products!B:B,,0)</f>
        <v>Lib</v>
      </c>
      <c r="L858" t="str">
        <f>_xlfn.XLOOKUP($E858,products!$A:$A,products!C:C,,0)</f>
        <v>M</v>
      </c>
      <c r="M858">
        <f>_xlfn.XLOOKUP($E858,products!$A:$A,products!D:D,,0)</f>
        <v>0.2</v>
      </c>
      <c r="N858">
        <f>_xlfn.XLOOKUP($E858,products!$A:$A,products!E:E,,0)</f>
        <v>4.3650000000000002</v>
      </c>
      <c r="O858">
        <f>_xlfn.XLOOKUP($E858,products!$A:$A,products!G:G,,0)</f>
        <v>0.56745000000000001</v>
      </c>
      <c r="P858">
        <f t="shared" si="13"/>
        <v>8.73</v>
      </c>
    </row>
    <row r="859" spans="1:16" x14ac:dyDescent="0.35">
      <c r="A859" s="2" t="s">
        <v>5333</v>
      </c>
      <c r="B859" s="2">
        <v>1</v>
      </c>
      <c r="C859" s="5">
        <v>43889</v>
      </c>
      <c r="D859" s="2" t="s">
        <v>5334</v>
      </c>
      <c r="E859" t="s">
        <v>6142</v>
      </c>
      <c r="F859" s="2">
        <v>5</v>
      </c>
      <c r="G859" t="str">
        <f>IF(_xlfn.XLOOKUP($D859,customers!$A:$A,customers!B:B," ",0) = 0, "N/A", _xlfn.XLOOKUP($D859,customers!$A:$A,customers!B:B," ",0))</f>
        <v>Joceline Reddoch</v>
      </c>
      <c r="H859" t="str">
        <f>IF(_xlfn.XLOOKUP($D859,customers!$A:$A,customers!F:F," ",0) = 0, "N/A", _xlfn.XLOOKUP($D859,customers!$A:$A,customers!F:F," ",0))</f>
        <v>Largo</v>
      </c>
      <c r="I859" t="str">
        <f>IF(_xlfn.XLOOKUP($D859,customers!$A:$A,customers!G:G," ",0) = 0, "N/A", _xlfn.XLOOKUP($D859,customers!$A:$A,customers!G:G," ",0))</f>
        <v>United States</v>
      </c>
      <c r="J859" t="str">
        <f>IF(_xlfn.XLOOKUP($D859,customers!$A:$A,customers!I:I," ",0) = 0, "N/A", _xlfn.XLOOKUP($D859,customers!$A:$A,customers!I:I," ",0))</f>
        <v>No</v>
      </c>
      <c r="K859" t="str">
        <f>_xlfn.XLOOKUP($E859,products!$A:$A,products!B:B,,0)</f>
        <v>Rob</v>
      </c>
      <c r="L859" t="str">
        <f>_xlfn.XLOOKUP($E859,products!$A:$A,products!C:C,,0)</f>
        <v>L</v>
      </c>
      <c r="M859">
        <f>_xlfn.XLOOKUP($E859,products!$A:$A,products!D:D,,0)</f>
        <v>2.5</v>
      </c>
      <c r="N859">
        <f>_xlfn.XLOOKUP($E859,products!$A:$A,products!E:E,,0)</f>
        <v>27.484999999999996</v>
      </c>
      <c r="O859">
        <f>_xlfn.XLOOKUP($E859,products!$A:$A,products!G:G,,0)</f>
        <v>1.6490999999999998</v>
      </c>
      <c r="P859">
        <f t="shared" si="13"/>
        <v>137.42499999999998</v>
      </c>
    </row>
    <row r="860" spans="1:16" x14ac:dyDescent="0.35">
      <c r="A860" s="2" t="s">
        <v>5339</v>
      </c>
      <c r="B860" s="2">
        <v>1</v>
      </c>
      <c r="C860" s="5">
        <v>43638</v>
      </c>
      <c r="D860" s="2" t="s">
        <v>5340</v>
      </c>
      <c r="E860" t="s">
        <v>6160</v>
      </c>
      <c r="F860" s="2">
        <v>4</v>
      </c>
      <c r="G860" t="str">
        <f>IF(_xlfn.XLOOKUP($D860,customers!$A:$A,customers!B:B," ",0) = 0, "N/A", _xlfn.XLOOKUP($D860,customers!$A:$A,customers!B:B," ",0))</f>
        <v>Shelley Titley</v>
      </c>
      <c r="H860" t="str">
        <f>IF(_xlfn.XLOOKUP($D860,customers!$A:$A,customers!F:F," ",0) = 0, "N/A", _xlfn.XLOOKUP($D860,customers!$A:$A,customers!F:F," ",0))</f>
        <v>Fargo</v>
      </c>
      <c r="I860" t="str">
        <f>IF(_xlfn.XLOOKUP($D860,customers!$A:$A,customers!G:G," ",0) = 0, "N/A", _xlfn.XLOOKUP($D860,customers!$A:$A,customers!G:G," ",0))</f>
        <v>United States</v>
      </c>
      <c r="J860" t="str">
        <f>IF(_xlfn.XLOOKUP($D860,customers!$A:$A,customers!I:I," ",0) = 0, "N/A", _xlfn.XLOOKUP($D860,customers!$A:$A,customers!I:I," ",0))</f>
        <v>No</v>
      </c>
      <c r="K860" t="str">
        <f>_xlfn.XLOOKUP($E860,products!$A:$A,products!B:B,,0)</f>
        <v>Lib</v>
      </c>
      <c r="L860" t="str">
        <f>_xlfn.XLOOKUP($E860,products!$A:$A,products!C:C,,0)</f>
        <v>M</v>
      </c>
      <c r="M860">
        <f>_xlfn.XLOOKUP($E860,products!$A:$A,products!D:D,,0)</f>
        <v>0.5</v>
      </c>
      <c r="N860">
        <f>_xlfn.XLOOKUP($E860,products!$A:$A,products!E:E,,0)</f>
        <v>8.73</v>
      </c>
      <c r="O860">
        <f>_xlfn.XLOOKUP($E860,products!$A:$A,products!G:G,,0)</f>
        <v>1.1349</v>
      </c>
      <c r="P860">
        <f t="shared" si="13"/>
        <v>34.92</v>
      </c>
    </row>
    <row r="861" spans="1:16" x14ac:dyDescent="0.35">
      <c r="A861" s="2" t="s">
        <v>5345</v>
      </c>
      <c r="B861" s="2">
        <v>1</v>
      </c>
      <c r="C861" s="5">
        <v>43716</v>
      </c>
      <c r="D861" s="2" t="s">
        <v>5346</v>
      </c>
      <c r="E861" t="s">
        <v>6182</v>
      </c>
      <c r="F861" s="2">
        <v>6</v>
      </c>
      <c r="G861" t="str">
        <f>IF(_xlfn.XLOOKUP($D861,customers!$A:$A,customers!B:B," ",0) = 0, "N/A", _xlfn.XLOOKUP($D861,customers!$A:$A,customers!B:B," ",0))</f>
        <v>Redd Simao</v>
      </c>
      <c r="H861" t="str">
        <f>IF(_xlfn.XLOOKUP($D861,customers!$A:$A,customers!F:F," ",0) = 0, "N/A", _xlfn.XLOOKUP($D861,customers!$A:$A,customers!F:F," ",0))</f>
        <v>Fort Smith</v>
      </c>
      <c r="I861" t="str">
        <f>IF(_xlfn.XLOOKUP($D861,customers!$A:$A,customers!G:G," ",0) = 0, "N/A", _xlfn.XLOOKUP($D861,customers!$A:$A,customers!G:G," ",0))</f>
        <v>United States</v>
      </c>
      <c r="J861" t="str">
        <f>IF(_xlfn.XLOOKUP($D861,customers!$A:$A,customers!I:I," ",0) = 0, "N/A", _xlfn.XLOOKUP($D861,customers!$A:$A,customers!I:I," ",0))</f>
        <v>No</v>
      </c>
      <c r="K861" t="str">
        <f>_xlfn.XLOOKUP($E861,products!$A:$A,products!B:B,,0)</f>
        <v>Ara</v>
      </c>
      <c r="L861" t="str">
        <f>_xlfn.XLOOKUP($E861,products!$A:$A,products!C:C,,0)</f>
        <v>L</v>
      </c>
      <c r="M861">
        <f>_xlfn.XLOOKUP($E861,products!$A:$A,products!D:D,,0)</f>
        <v>2.5</v>
      </c>
      <c r="N861">
        <f>_xlfn.XLOOKUP($E861,products!$A:$A,products!E:E,,0)</f>
        <v>29.784999999999997</v>
      </c>
      <c r="O861">
        <f>_xlfn.XLOOKUP($E861,products!$A:$A,products!G:G,,0)</f>
        <v>2.6806499999999995</v>
      </c>
      <c r="P861">
        <f t="shared" si="13"/>
        <v>178.70999999999998</v>
      </c>
    </row>
    <row r="862" spans="1:16" x14ac:dyDescent="0.35">
      <c r="A862" s="2" t="s">
        <v>5351</v>
      </c>
      <c r="B862" s="2">
        <v>1</v>
      </c>
      <c r="C862" s="5">
        <v>44707</v>
      </c>
      <c r="D862" s="2" t="s">
        <v>5352</v>
      </c>
      <c r="E862" t="s">
        <v>6175</v>
      </c>
      <c r="F862" s="2">
        <v>1</v>
      </c>
      <c r="G862" t="str">
        <f>IF(_xlfn.XLOOKUP($D862,customers!$A:$A,customers!B:B," ",0) = 0, "N/A", _xlfn.XLOOKUP($D862,customers!$A:$A,customers!B:B," ",0))</f>
        <v>Cece Inker</v>
      </c>
      <c r="H862" t="str">
        <f>IF(_xlfn.XLOOKUP($D862,customers!$A:$A,customers!F:F," ",0) = 0, "N/A", _xlfn.XLOOKUP($D862,customers!$A:$A,customers!F:F," ",0))</f>
        <v>Lakeland</v>
      </c>
      <c r="I862" t="str">
        <f>IF(_xlfn.XLOOKUP($D862,customers!$A:$A,customers!G:G," ",0) = 0, "N/A", _xlfn.XLOOKUP($D862,customers!$A:$A,customers!G:G," ",0))</f>
        <v>United States</v>
      </c>
      <c r="J862" t="str">
        <f>IF(_xlfn.XLOOKUP($D862,customers!$A:$A,customers!I:I," ",0) = 0, "N/A", _xlfn.XLOOKUP($D862,customers!$A:$A,customers!I:I," ",0))</f>
        <v>No</v>
      </c>
      <c r="K862" t="str">
        <f>_xlfn.XLOOKUP($E862,products!$A:$A,products!B:B,,0)</f>
        <v>Ara</v>
      </c>
      <c r="L862" t="str">
        <f>_xlfn.XLOOKUP($E862,products!$A:$A,products!C:C,,0)</f>
        <v>M</v>
      </c>
      <c r="M862">
        <f>_xlfn.XLOOKUP($E862,products!$A:$A,products!D:D,,0)</f>
        <v>2.5</v>
      </c>
      <c r="N862">
        <f>_xlfn.XLOOKUP($E862,products!$A:$A,products!E:E,,0)</f>
        <v>25.874999999999996</v>
      </c>
      <c r="O862">
        <f>_xlfn.XLOOKUP($E862,products!$A:$A,products!G:G,,0)</f>
        <v>2.3287499999999994</v>
      </c>
      <c r="P862">
        <f t="shared" si="13"/>
        <v>25.874999999999996</v>
      </c>
    </row>
    <row r="863" spans="1:16" x14ac:dyDescent="0.35">
      <c r="A863" s="2" t="s">
        <v>5356</v>
      </c>
      <c r="B863" s="2">
        <v>1</v>
      </c>
      <c r="C863" s="5">
        <v>43802</v>
      </c>
      <c r="D863" s="2" t="s">
        <v>5357</v>
      </c>
      <c r="E863" t="s">
        <v>6143</v>
      </c>
      <c r="F863" s="2">
        <v>6</v>
      </c>
      <c r="G863" t="str">
        <f>IF(_xlfn.XLOOKUP($D863,customers!$A:$A,customers!B:B," ",0) = 0, "N/A", _xlfn.XLOOKUP($D863,customers!$A:$A,customers!B:B," ",0))</f>
        <v>Noel Chisholm</v>
      </c>
      <c r="H863" t="str">
        <f>IF(_xlfn.XLOOKUP($D863,customers!$A:$A,customers!F:F," ",0) = 0, "N/A", _xlfn.XLOOKUP($D863,customers!$A:$A,customers!F:F," ",0))</f>
        <v>Knoxville</v>
      </c>
      <c r="I863" t="str">
        <f>IF(_xlfn.XLOOKUP($D863,customers!$A:$A,customers!G:G," ",0) = 0, "N/A", _xlfn.XLOOKUP($D863,customers!$A:$A,customers!G:G," ",0))</f>
        <v>United States</v>
      </c>
      <c r="J863" t="str">
        <f>IF(_xlfn.XLOOKUP($D863,customers!$A:$A,customers!I:I," ",0) = 0, "N/A", _xlfn.XLOOKUP($D863,customers!$A:$A,customers!I:I," ",0))</f>
        <v>Yes</v>
      </c>
      <c r="K863" t="str">
        <f>_xlfn.XLOOKUP($E863,products!$A:$A,products!B:B,,0)</f>
        <v>Lib</v>
      </c>
      <c r="L863" t="str">
        <f>_xlfn.XLOOKUP($E863,products!$A:$A,products!C:C,,0)</f>
        <v>D</v>
      </c>
      <c r="M863">
        <f>_xlfn.XLOOKUP($E863,products!$A:$A,products!D:D,,0)</f>
        <v>1</v>
      </c>
      <c r="N863">
        <f>_xlfn.XLOOKUP($E863,products!$A:$A,products!E:E,,0)</f>
        <v>12.95</v>
      </c>
      <c r="O863">
        <f>_xlfn.XLOOKUP($E863,products!$A:$A,products!G:G,,0)</f>
        <v>1.6835</v>
      </c>
      <c r="P863">
        <f t="shared" si="13"/>
        <v>77.699999999999989</v>
      </c>
    </row>
    <row r="864" spans="1:16" x14ac:dyDescent="0.35">
      <c r="A864" s="2" t="s">
        <v>5362</v>
      </c>
      <c r="B864" s="2">
        <v>1</v>
      </c>
      <c r="C864" s="5">
        <v>43725</v>
      </c>
      <c r="D864" s="2" t="s">
        <v>5363</v>
      </c>
      <c r="E864" t="s">
        <v>6138</v>
      </c>
      <c r="F864" s="2">
        <v>1</v>
      </c>
      <c r="G864" t="str">
        <f>IF(_xlfn.XLOOKUP($D864,customers!$A:$A,customers!B:B," ",0) = 0, "N/A", _xlfn.XLOOKUP($D864,customers!$A:$A,customers!B:B," ",0))</f>
        <v>Grazia Oats</v>
      </c>
      <c r="H864" t="str">
        <f>IF(_xlfn.XLOOKUP($D864,customers!$A:$A,customers!F:F," ",0) = 0, "N/A", _xlfn.XLOOKUP($D864,customers!$A:$A,customers!F:F," ",0))</f>
        <v>Los Angeles</v>
      </c>
      <c r="I864" t="str">
        <f>IF(_xlfn.XLOOKUP($D864,customers!$A:$A,customers!G:G," ",0) = 0, "N/A", _xlfn.XLOOKUP($D864,customers!$A:$A,customers!G:G," ",0))</f>
        <v>United States</v>
      </c>
      <c r="J864" t="str">
        <f>IF(_xlfn.XLOOKUP($D864,customers!$A:$A,customers!I:I," ",0) = 0, "N/A", _xlfn.XLOOKUP($D864,customers!$A:$A,customers!I:I," ",0))</f>
        <v>Yes</v>
      </c>
      <c r="K864" t="str">
        <f>_xlfn.XLOOKUP($E864,products!$A:$A,products!B:B,,0)</f>
        <v>Rob</v>
      </c>
      <c r="L864" t="str">
        <f>_xlfn.XLOOKUP($E864,products!$A:$A,products!C:C,,0)</f>
        <v>M</v>
      </c>
      <c r="M864">
        <f>_xlfn.XLOOKUP($E864,products!$A:$A,products!D:D,,0)</f>
        <v>1</v>
      </c>
      <c r="N864">
        <f>_xlfn.XLOOKUP($E864,products!$A:$A,products!E:E,,0)</f>
        <v>9.9499999999999993</v>
      </c>
      <c r="O864">
        <f>_xlfn.XLOOKUP($E864,products!$A:$A,products!G:G,,0)</f>
        <v>0.59699999999999998</v>
      </c>
      <c r="P864">
        <f t="shared" si="13"/>
        <v>9.9499999999999993</v>
      </c>
    </row>
    <row r="865" spans="1:16" x14ac:dyDescent="0.35">
      <c r="A865" s="2" t="s">
        <v>5368</v>
      </c>
      <c r="B865" s="2">
        <v>1</v>
      </c>
      <c r="C865" s="5">
        <v>44712</v>
      </c>
      <c r="D865" s="2" t="s">
        <v>5369</v>
      </c>
      <c r="E865" t="s">
        <v>6162</v>
      </c>
      <c r="F865" s="2">
        <v>2</v>
      </c>
      <c r="G865" t="str">
        <f>IF(_xlfn.XLOOKUP($D865,customers!$A:$A,customers!B:B," ",0) = 0, "N/A", _xlfn.XLOOKUP($D865,customers!$A:$A,customers!B:B," ",0))</f>
        <v>Meade Birkin</v>
      </c>
      <c r="H865" t="str">
        <f>IF(_xlfn.XLOOKUP($D865,customers!$A:$A,customers!F:F," ",0) = 0, "N/A", _xlfn.XLOOKUP($D865,customers!$A:$A,customers!F:F," ",0))</f>
        <v>Miami</v>
      </c>
      <c r="I865" t="str">
        <f>IF(_xlfn.XLOOKUP($D865,customers!$A:$A,customers!G:G," ",0) = 0, "N/A", _xlfn.XLOOKUP($D865,customers!$A:$A,customers!G:G," ",0))</f>
        <v>United States</v>
      </c>
      <c r="J865" t="str">
        <f>IF(_xlfn.XLOOKUP($D865,customers!$A:$A,customers!I:I," ",0) = 0, "N/A", _xlfn.XLOOKUP($D865,customers!$A:$A,customers!I:I," ",0))</f>
        <v>Yes</v>
      </c>
      <c r="K865" t="str">
        <f>_xlfn.XLOOKUP($E865,products!$A:$A,products!B:B,,0)</f>
        <v>Lib</v>
      </c>
      <c r="L865" t="str">
        <f>_xlfn.XLOOKUP($E865,products!$A:$A,products!C:C,,0)</f>
        <v>M</v>
      </c>
      <c r="M865">
        <f>_xlfn.XLOOKUP($E865,products!$A:$A,products!D:D,,0)</f>
        <v>1</v>
      </c>
      <c r="N865">
        <f>_xlfn.XLOOKUP($E865,products!$A:$A,products!E:E,,0)</f>
        <v>14.55</v>
      </c>
      <c r="O865">
        <f>_xlfn.XLOOKUP($E865,products!$A:$A,products!G:G,,0)</f>
        <v>1.8915000000000002</v>
      </c>
      <c r="P865">
        <f t="shared" si="13"/>
        <v>29.1</v>
      </c>
    </row>
    <row r="866" spans="1:16" x14ac:dyDescent="0.35">
      <c r="A866" s="2" t="s">
        <v>5374</v>
      </c>
      <c r="B866" s="2">
        <v>1</v>
      </c>
      <c r="C866" s="5">
        <v>43759</v>
      </c>
      <c r="D866" s="2" t="s">
        <v>5375</v>
      </c>
      <c r="E866" t="s">
        <v>6178</v>
      </c>
      <c r="F866" s="2">
        <v>6</v>
      </c>
      <c r="G866" t="str">
        <f>IF(_xlfn.XLOOKUP($D866,customers!$A:$A,customers!B:B," ",0) = 0, "N/A", _xlfn.XLOOKUP($D866,customers!$A:$A,customers!B:B," ",0))</f>
        <v>Ronda Pyson</v>
      </c>
      <c r="H866" t="str">
        <f>IF(_xlfn.XLOOKUP($D866,customers!$A:$A,customers!F:F," ",0) = 0, "N/A", _xlfn.XLOOKUP($D866,customers!$A:$A,customers!F:F," ",0))</f>
        <v>Clones</v>
      </c>
      <c r="I866" t="str">
        <f>IF(_xlfn.XLOOKUP($D866,customers!$A:$A,customers!G:G," ",0) = 0, "N/A", _xlfn.XLOOKUP($D866,customers!$A:$A,customers!G:G," ",0))</f>
        <v>Ireland</v>
      </c>
      <c r="J866" t="str">
        <f>IF(_xlfn.XLOOKUP($D866,customers!$A:$A,customers!I:I," ",0) = 0, "N/A", _xlfn.XLOOKUP($D866,customers!$A:$A,customers!I:I," ",0))</f>
        <v>No</v>
      </c>
      <c r="K866" t="str">
        <f>_xlfn.XLOOKUP($E866,products!$A:$A,products!B:B,,0)</f>
        <v>Rob</v>
      </c>
      <c r="L866" t="str">
        <f>_xlfn.XLOOKUP($E866,products!$A:$A,products!C:C,,0)</f>
        <v>L</v>
      </c>
      <c r="M866">
        <f>_xlfn.XLOOKUP($E866,products!$A:$A,products!D:D,,0)</f>
        <v>0.2</v>
      </c>
      <c r="N866">
        <f>_xlfn.XLOOKUP($E866,products!$A:$A,products!E:E,,0)</f>
        <v>3.5849999999999995</v>
      </c>
      <c r="O866">
        <f>_xlfn.XLOOKUP($E866,products!$A:$A,products!G:G,,0)</f>
        <v>0.21509999999999996</v>
      </c>
      <c r="P866">
        <f t="shared" si="13"/>
        <v>21.509999999999998</v>
      </c>
    </row>
    <row r="867" spans="1:16" x14ac:dyDescent="0.35">
      <c r="A867" s="2" t="s">
        <v>5380</v>
      </c>
      <c r="B867" s="2">
        <v>1</v>
      </c>
      <c r="C867" s="5">
        <v>44675</v>
      </c>
      <c r="D867" s="2" t="s">
        <v>5428</v>
      </c>
      <c r="E867" t="s">
        <v>6157</v>
      </c>
      <c r="F867" s="2">
        <v>1</v>
      </c>
      <c r="G867" t="str">
        <f>IF(_xlfn.XLOOKUP($D867,customers!$A:$A,customers!B:B," ",0) = 0, "N/A", _xlfn.XLOOKUP($D867,customers!$A:$A,customers!B:B," ",0))</f>
        <v>Modesty MacConnechie</v>
      </c>
      <c r="H867" t="str">
        <f>IF(_xlfn.XLOOKUP($D867,customers!$A:$A,customers!F:F," ",0) = 0, "N/A", _xlfn.XLOOKUP($D867,customers!$A:$A,customers!F:F," ",0))</f>
        <v>Charleston</v>
      </c>
      <c r="I867" t="str">
        <f>IF(_xlfn.XLOOKUP($D867,customers!$A:$A,customers!G:G," ",0) = 0, "N/A", _xlfn.XLOOKUP($D867,customers!$A:$A,customers!G:G," ",0))</f>
        <v>United States</v>
      </c>
      <c r="J867" t="str">
        <f>IF(_xlfn.XLOOKUP($D867,customers!$A:$A,customers!I:I," ",0) = 0, "N/A", _xlfn.XLOOKUP($D867,customers!$A:$A,customers!I:I," ",0))</f>
        <v>Yes</v>
      </c>
      <c r="K867" t="str">
        <f>_xlfn.XLOOKUP($E867,products!$A:$A,products!B:B,,0)</f>
        <v>Ara</v>
      </c>
      <c r="L867" t="str">
        <f>_xlfn.XLOOKUP($E867,products!$A:$A,products!C:C,,0)</f>
        <v>M</v>
      </c>
      <c r="M867">
        <f>_xlfn.XLOOKUP($E867,products!$A:$A,products!D:D,,0)</f>
        <v>0.5</v>
      </c>
      <c r="N867">
        <f>_xlfn.XLOOKUP($E867,products!$A:$A,products!E:E,,0)</f>
        <v>6.75</v>
      </c>
      <c r="O867">
        <f>_xlfn.XLOOKUP($E867,products!$A:$A,products!G:G,,0)</f>
        <v>0.60749999999999993</v>
      </c>
      <c r="P867">
        <f t="shared" si="13"/>
        <v>6.75</v>
      </c>
    </row>
    <row r="868" spans="1:16" x14ac:dyDescent="0.35">
      <c r="A868" s="2" t="s">
        <v>5385</v>
      </c>
      <c r="B868" s="2">
        <v>1</v>
      </c>
      <c r="C868" s="5">
        <v>44209</v>
      </c>
      <c r="D868" s="2" t="s">
        <v>5386</v>
      </c>
      <c r="E868" t="s">
        <v>6158</v>
      </c>
      <c r="F868" s="2">
        <v>3</v>
      </c>
      <c r="G868" t="str">
        <f>IF(_xlfn.XLOOKUP($D868,customers!$A:$A,customers!B:B," ",0) = 0, "N/A", _xlfn.XLOOKUP($D868,customers!$A:$A,customers!B:B," ",0))</f>
        <v>Rafaela Treacher</v>
      </c>
      <c r="H868" t="str">
        <f>IF(_xlfn.XLOOKUP($D868,customers!$A:$A,customers!F:F," ",0) = 0, "N/A", _xlfn.XLOOKUP($D868,customers!$A:$A,customers!F:F," ",0))</f>
        <v>Greystones</v>
      </c>
      <c r="I868" t="str">
        <f>IF(_xlfn.XLOOKUP($D868,customers!$A:$A,customers!G:G," ",0) = 0, "N/A", _xlfn.XLOOKUP($D868,customers!$A:$A,customers!G:G," ",0))</f>
        <v>Ireland</v>
      </c>
      <c r="J868" t="str">
        <f>IF(_xlfn.XLOOKUP($D868,customers!$A:$A,customers!I:I," ",0) = 0, "N/A", _xlfn.XLOOKUP($D868,customers!$A:$A,customers!I:I," ",0))</f>
        <v>No</v>
      </c>
      <c r="K868" t="str">
        <f>_xlfn.XLOOKUP($E868,products!$A:$A,products!B:B,,0)</f>
        <v>Ara</v>
      </c>
      <c r="L868" t="str">
        <f>_xlfn.XLOOKUP($E868,products!$A:$A,products!C:C,,0)</f>
        <v>D</v>
      </c>
      <c r="M868">
        <f>_xlfn.XLOOKUP($E868,products!$A:$A,products!D:D,,0)</f>
        <v>0.5</v>
      </c>
      <c r="N868">
        <f>_xlfn.XLOOKUP($E868,products!$A:$A,products!E:E,,0)</f>
        <v>5.97</v>
      </c>
      <c r="O868">
        <f>_xlfn.XLOOKUP($E868,products!$A:$A,products!G:G,,0)</f>
        <v>0.5373</v>
      </c>
      <c r="P868">
        <f t="shared" si="13"/>
        <v>17.91</v>
      </c>
    </row>
    <row r="869" spans="1:16" x14ac:dyDescent="0.35">
      <c r="A869" s="2" t="s">
        <v>5391</v>
      </c>
      <c r="B869" s="2">
        <v>1</v>
      </c>
      <c r="C869" s="5">
        <v>44792</v>
      </c>
      <c r="D869" s="2" t="s">
        <v>5392</v>
      </c>
      <c r="E869" t="s">
        <v>6182</v>
      </c>
      <c r="F869" s="2">
        <v>1</v>
      </c>
      <c r="G869" t="str">
        <f>IF(_xlfn.XLOOKUP($D869,customers!$A:$A,customers!B:B," ",0) = 0, "N/A", _xlfn.XLOOKUP($D869,customers!$A:$A,customers!B:B," ",0))</f>
        <v>Bee Fattorini</v>
      </c>
      <c r="H869" t="str">
        <f>IF(_xlfn.XLOOKUP($D869,customers!$A:$A,customers!F:F," ",0) = 0, "N/A", _xlfn.XLOOKUP($D869,customers!$A:$A,customers!F:F," ",0))</f>
        <v>Monaghan</v>
      </c>
      <c r="I869" t="str">
        <f>IF(_xlfn.XLOOKUP($D869,customers!$A:$A,customers!G:G," ",0) = 0, "N/A", _xlfn.XLOOKUP($D869,customers!$A:$A,customers!G:G," ",0))</f>
        <v>Ireland</v>
      </c>
      <c r="J869" t="str">
        <f>IF(_xlfn.XLOOKUP($D869,customers!$A:$A,customers!I:I," ",0) = 0, "N/A", _xlfn.XLOOKUP($D869,customers!$A:$A,customers!I:I," ",0))</f>
        <v>Yes</v>
      </c>
      <c r="K869" t="str">
        <f>_xlfn.XLOOKUP($E869,products!$A:$A,products!B:B,,0)</f>
        <v>Ara</v>
      </c>
      <c r="L869" t="str">
        <f>_xlfn.XLOOKUP($E869,products!$A:$A,products!C:C,,0)</f>
        <v>L</v>
      </c>
      <c r="M869">
        <f>_xlfn.XLOOKUP($E869,products!$A:$A,products!D:D,,0)</f>
        <v>2.5</v>
      </c>
      <c r="N869">
        <f>_xlfn.XLOOKUP($E869,products!$A:$A,products!E:E,,0)</f>
        <v>29.784999999999997</v>
      </c>
      <c r="O869">
        <f>_xlfn.XLOOKUP($E869,products!$A:$A,products!G:G,,0)</f>
        <v>2.6806499999999995</v>
      </c>
      <c r="P869">
        <f t="shared" si="13"/>
        <v>29.784999999999997</v>
      </c>
    </row>
    <row r="870" spans="1:16" x14ac:dyDescent="0.35">
      <c r="A870" s="2" t="s">
        <v>5396</v>
      </c>
      <c r="B870" s="2">
        <v>1</v>
      </c>
      <c r="C870" s="5">
        <v>43526</v>
      </c>
      <c r="D870" s="2" t="s">
        <v>5397</v>
      </c>
      <c r="E870" t="s">
        <v>6139</v>
      </c>
      <c r="F870" s="2">
        <v>5</v>
      </c>
      <c r="G870" t="str">
        <f>IF(_xlfn.XLOOKUP($D870,customers!$A:$A,customers!B:B," ",0) = 0, "N/A", _xlfn.XLOOKUP($D870,customers!$A:$A,customers!B:B," ",0))</f>
        <v>Margie Palleske</v>
      </c>
      <c r="H870" t="str">
        <f>IF(_xlfn.XLOOKUP($D870,customers!$A:$A,customers!F:F," ",0) = 0, "N/A", _xlfn.XLOOKUP($D870,customers!$A:$A,customers!F:F," ",0))</f>
        <v>Pompano Beach</v>
      </c>
      <c r="I870" t="str">
        <f>IF(_xlfn.XLOOKUP($D870,customers!$A:$A,customers!G:G," ",0) = 0, "N/A", _xlfn.XLOOKUP($D870,customers!$A:$A,customers!G:G," ",0))</f>
        <v>United States</v>
      </c>
      <c r="J870" t="str">
        <f>IF(_xlfn.XLOOKUP($D870,customers!$A:$A,customers!I:I," ",0) = 0, "N/A", _xlfn.XLOOKUP($D870,customers!$A:$A,customers!I:I," ",0))</f>
        <v>Yes</v>
      </c>
      <c r="K870" t="str">
        <f>_xlfn.XLOOKUP($E870,products!$A:$A,products!B:B,,0)</f>
        <v>Exc</v>
      </c>
      <c r="L870" t="str">
        <f>_xlfn.XLOOKUP($E870,products!$A:$A,products!C:C,,0)</f>
        <v>M</v>
      </c>
      <c r="M870">
        <f>_xlfn.XLOOKUP($E870,products!$A:$A,products!D:D,,0)</f>
        <v>0.5</v>
      </c>
      <c r="N870">
        <f>_xlfn.XLOOKUP($E870,products!$A:$A,products!E:E,,0)</f>
        <v>8.25</v>
      </c>
      <c r="O870">
        <f>_xlfn.XLOOKUP($E870,products!$A:$A,products!G:G,,0)</f>
        <v>0.90749999999999997</v>
      </c>
      <c r="P870">
        <f t="shared" si="13"/>
        <v>41.25</v>
      </c>
    </row>
    <row r="871" spans="1:16" x14ac:dyDescent="0.35">
      <c r="A871" s="2" t="s">
        <v>5402</v>
      </c>
      <c r="B871" s="2">
        <v>1</v>
      </c>
      <c r="C871" s="5">
        <v>43851</v>
      </c>
      <c r="D871" s="2" t="s">
        <v>5403</v>
      </c>
      <c r="E871" t="s">
        <v>6146</v>
      </c>
      <c r="F871" s="2">
        <v>3</v>
      </c>
      <c r="G871" t="str">
        <f>IF(_xlfn.XLOOKUP($D871,customers!$A:$A,customers!B:B," ",0) = 0, "N/A", _xlfn.XLOOKUP($D871,customers!$A:$A,customers!B:B," ",0))</f>
        <v>Alexina Randals</v>
      </c>
      <c r="H871" t="str">
        <f>IF(_xlfn.XLOOKUP($D871,customers!$A:$A,customers!F:F," ",0) = 0, "N/A", _xlfn.XLOOKUP($D871,customers!$A:$A,customers!F:F," ",0))</f>
        <v>Sacramento</v>
      </c>
      <c r="I871" t="str">
        <f>IF(_xlfn.XLOOKUP($D871,customers!$A:$A,customers!G:G," ",0) = 0, "N/A", _xlfn.XLOOKUP($D871,customers!$A:$A,customers!G:G," ",0))</f>
        <v>United States</v>
      </c>
      <c r="J871" t="str">
        <f>IF(_xlfn.XLOOKUP($D871,customers!$A:$A,customers!I:I," ",0) = 0, "N/A", _xlfn.XLOOKUP($D871,customers!$A:$A,customers!I:I," ",0))</f>
        <v>Yes</v>
      </c>
      <c r="K871" t="str">
        <f>_xlfn.XLOOKUP($E871,products!$A:$A,products!B:B,,0)</f>
        <v>Rob</v>
      </c>
      <c r="L871" t="str">
        <f>_xlfn.XLOOKUP($E871,products!$A:$A,products!C:C,,0)</f>
        <v>M</v>
      </c>
      <c r="M871">
        <f>_xlfn.XLOOKUP($E871,products!$A:$A,products!D:D,,0)</f>
        <v>0.5</v>
      </c>
      <c r="N871">
        <f>_xlfn.XLOOKUP($E871,products!$A:$A,products!E:E,,0)</f>
        <v>5.97</v>
      </c>
      <c r="O871">
        <f>_xlfn.XLOOKUP($E871,products!$A:$A,products!G:G,,0)</f>
        <v>0.35819999999999996</v>
      </c>
      <c r="P871">
        <f t="shared" si="13"/>
        <v>17.91</v>
      </c>
    </row>
    <row r="872" spans="1:16" x14ac:dyDescent="0.35">
      <c r="A872" s="2" t="s">
        <v>5407</v>
      </c>
      <c r="B872" s="2">
        <v>1</v>
      </c>
      <c r="C872" s="5">
        <v>44460</v>
      </c>
      <c r="D872" s="2" t="s">
        <v>5408</v>
      </c>
      <c r="E872" t="s">
        <v>6144</v>
      </c>
      <c r="F872" s="2">
        <v>1</v>
      </c>
      <c r="G872" t="str">
        <f>IF(_xlfn.XLOOKUP($D872,customers!$A:$A,customers!B:B," ",0) = 0, "N/A", _xlfn.XLOOKUP($D872,customers!$A:$A,customers!B:B," ",0))</f>
        <v>Filip Antcliffe</v>
      </c>
      <c r="H872" t="str">
        <f>IF(_xlfn.XLOOKUP($D872,customers!$A:$A,customers!F:F," ",0) = 0, "N/A", _xlfn.XLOOKUP($D872,customers!$A:$A,customers!F:F," ",0))</f>
        <v>Clonskeagh</v>
      </c>
      <c r="I872" t="str">
        <f>IF(_xlfn.XLOOKUP($D872,customers!$A:$A,customers!G:G," ",0) = 0, "N/A", _xlfn.XLOOKUP($D872,customers!$A:$A,customers!G:G," ",0))</f>
        <v>Ireland</v>
      </c>
      <c r="J872" t="str">
        <f>IF(_xlfn.XLOOKUP($D872,customers!$A:$A,customers!I:I," ",0) = 0, "N/A", _xlfn.XLOOKUP($D872,customers!$A:$A,customers!I:I," ",0))</f>
        <v>Yes</v>
      </c>
      <c r="K872" t="str">
        <f>_xlfn.XLOOKUP($E872,products!$A:$A,products!B:B,,0)</f>
        <v>Exc</v>
      </c>
      <c r="L872" t="str">
        <f>_xlfn.XLOOKUP($E872,products!$A:$A,products!C:C,,0)</f>
        <v>D</v>
      </c>
      <c r="M872">
        <f>_xlfn.XLOOKUP($E872,products!$A:$A,products!D:D,,0)</f>
        <v>0.5</v>
      </c>
      <c r="N872">
        <f>_xlfn.XLOOKUP($E872,products!$A:$A,products!E:E,,0)</f>
        <v>7.29</v>
      </c>
      <c r="O872">
        <f>_xlfn.XLOOKUP($E872,products!$A:$A,products!G:G,,0)</f>
        <v>0.80190000000000006</v>
      </c>
      <c r="P872">
        <f t="shared" si="13"/>
        <v>7.29</v>
      </c>
    </row>
    <row r="873" spans="1:16" x14ac:dyDescent="0.35">
      <c r="A873" s="2" t="s">
        <v>5413</v>
      </c>
      <c r="B873" s="2">
        <v>1</v>
      </c>
      <c r="C873" s="5">
        <v>43707</v>
      </c>
      <c r="D873" s="2" t="s">
        <v>5414</v>
      </c>
      <c r="E873" t="s">
        <v>6171</v>
      </c>
      <c r="F873" s="2">
        <v>2</v>
      </c>
      <c r="G873" t="str">
        <f>IF(_xlfn.XLOOKUP($D873,customers!$A:$A,customers!B:B," ",0) = 0, "N/A", _xlfn.XLOOKUP($D873,customers!$A:$A,customers!B:B," ",0))</f>
        <v>Peyter Matignon</v>
      </c>
      <c r="H873" t="str">
        <f>IF(_xlfn.XLOOKUP($D873,customers!$A:$A,customers!F:F," ",0) = 0, "N/A", _xlfn.XLOOKUP($D873,customers!$A:$A,customers!F:F," ",0))</f>
        <v>Kirkton</v>
      </c>
      <c r="I873" t="str">
        <f>IF(_xlfn.XLOOKUP($D873,customers!$A:$A,customers!G:G," ",0) = 0, "N/A", _xlfn.XLOOKUP($D873,customers!$A:$A,customers!G:G," ",0))</f>
        <v>United Kingdom</v>
      </c>
      <c r="J873" t="str">
        <f>IF(_xlfn.XLOOKUP($D873,customers!$A:$A,customers!I:I," ",0) = 0, "N/A", _xlfn.XLOOKUP($D873,customers!$A:$A,customers!I:I," ",0))</f>
        <v>Yes</v>
      </c>
      <c r="K873" t="str">
        <f>_xlfn.XLOOKUP($E873,products!$A:$A,products!B:B,,0)</f>
        <v>Exc</v>
      </c>
      <c r="L873" t="str">
        <f>_xlfn.XLOOKUP($E873,products!$A:$A,products!C:C,,0)</f>
        <v>L</v>
      </c>
      <c r="M873">
        <f>_xlfn.XLOOKUP($E873,products!$A:$A,products!D:D,,0)</f>
        <v>1</v>
      </c>
      <c r="N873">
        <f>_xlfn.XLOOKUP($E873,products!$A:$A,products!E:E,,0)</f>
        <v>14.85</v>
      </c>
      <c r="O873">
        <f>_xlfn.XLOOKUP($E873,products!$A:$A,products!G:G,,0)</f>
        <v>1.6335</v>
      </c>
      <c r="P873">
        <f t="shared" si="13"/>
        <v>29.7</v>
      </c>
    </row>
    <row r="874" spans="1:16" x14ac:dyDescent="0.35">
      <c r="A874" s="2" t="s">
        <v>5421</v>
      </c>
      <c r="B874" s="2">
        <v>1</v>
      </c>
      <c r="C874" s="5">
        <v>43521</v>
      </c>
      <c r="D874" s="2" t="s">
        <v>5422</v>
      </c>
      <c r="E874" t="s">
        <v>6155</v>
      </c>
      <c r="F874" s="2">
        <v>2</v>
      </c>
      <c r="G874" t="str">
        <f>IF(_xlfn.XLOOKUP($D874,customers!$A:$A,customers!B:B," ",0) = 0, "N/A", _xlfn.XLOOKUP($D874,customers!$A:$A,customers!B:B," ",0))</f>
        <v>Claudie Weond</v>
      </c>
      <c r="H874" t="str">
        <f>IF(_xlfn.XLOOKUP($D874,customers!$A:$A,customers!F:F," ",0) = 0, "N/A", _xlfn.XLOOKUP($D874,customers!$A:$A,customers!F:F," ",0))</f>
        <v>Asheville</v>
      </c>
      <c r="I874" t="str">
        <f>IF(_xlfn.XLOOKUP($D874,customers!$A:$A,customers!G:G," ",0) = 0, "N/A", _xlfn.XLOOKUP($D874,customers!$A:$A,customers!G:G," ",0))</f>
        <v>United States</v>
      </c>
      <c r="J874" t="str">
        <f>IF(_xlfn.XLOOKUP($D874,customers!$A:$A,customers!I:I," ",0) = 0, "N/A", _xlfn.XLOOKUP($D874,customers!$A:$A,customers!I:I," ",0))</f>
        <v>No</v>
      </c>
      <c r="K874" t="str">
        <f>_xlfn.XLOOKUP($E874,products!$A:$A,products!B:B,,0)</f>
        <v>Ara</v>
      </c>
      <c r="L874" t="str">
        <f>_xlfn.XLOOKUP($E874,products!$A:$A,products!C:C,,0)</f>
        <v>M</v>
      </c>
      <c r="M874">
        <f>_xlfn.XLOOKUP($E874,products!$A:$A,products!D:D,,0)</f>
        <v>1</v>
      </c>
      <c r="N874">
        <f>_xlfn.XLOOKUP($E874,products!$A:$A,products!E:E,,0)</f>
        <v>11.25</v>
      </c>
      <c r="O874">
        <f>_xlfn.XLOOKUP($E874,products!$A:$A,products!G:G,,0)</f>
        <v>1.0125</v>
      </c>
      <c r="P874">
        <f t="shared" si="13"/>
        <v>22.5</v>
      </c>
    </row>
    <row r="875" spans="1:16" x14ac:dyDescent="0.35">
      <c r="A875" s="2" t="s">
        <v>5427</v>
      </c>
      <c r="B875" s="2">
        <v>1</v>
      </c>
      <c r="C875" s="5">
        <v>43725</v>
      </c>
      <c r="D875" s="2" t="s">
        <v>5428</v>
      </c>
      <c r="E875" t="s">
        <v>6174</v>
      </c>
      <c r="F875" s="2">
        <v>4</v>
      </c>
      <c r="G875" t="str">
        <f>IF(_xlfn.XLOOKUP($D875,customers!$A:$A,customers!B:B," ",0) = 0, "N/A", _xlfn.XLOOKUP($D875,customers!$A:$A,customers!B:B," ",0))</f>
        <v>Modesty MacConnechie</v>
      </c>
      <c r="H875" t="str">
        <f>IF(_xlfn.XLOOKUP($D875,customers!$A:$A,customers!F:F," ",0) = 0, "N/A", _xlfn.XLOOKUP($D875,customers!$A:$A,customers!F:F," ",0))</f>
        <v>Charleston</v>
      </c>
      <c r="I875" t="str">
        <f>IF(_xlfn.XLOOKUP($D875,customers!$A:$A,customers!G:G," ",0) = 0, "N/A", _xlfn.XLOOKUP($D875,customers!$A:$A,customers!G:G," ",0))</f>
        <v>United States</v>
      </c>
      <c r="J875" t="str">
        <f>IF(_xlfn.XLOOKUP($D875,customers!$A:$A,customers!I:I," ",0) = 0, "N/A", _xlfn.XLOOKUP($D875,customers!$A:$A,customers!I:I," ",0))</f>
        <v>Yes</v>
      </c>
      <c r="K875" t="str">
        <f>_xlfn.XLOOKUP($E875,products!$A:$A,products!B:B,,0)</f>
        <v>Rob</v>
      </c>
      <c r="L875" t="str">
        <f>_xlfn.XLOOKUP($E875,products!$A:$A,products!C:C,,0)</f>
        <v>M</v>
      </c>
      <c r="M875">
        <f>_xlfn.XLOOKUP($E875,products!$A:$A,products!D:D,,0)</f>
        <v>0.2</v>
      </c>
      <c r="N875">
        <f>_xlfn.XLOOKUP($E875,products!$A:$A,products!E:E,,0)</f>
        <v>2.9849999999999999</v>
      </c>
      <c r="O875">
        <f>_xlfn.XLOOKUP($E875,products!$A:$A,products!G:G,,0)</f>
        <v>0.17909999999999998</v>
      </c>
      <c r="P875">
        <f t="shared" si="13"/>
        <v>11.94</v>
      </c>
    </row>
    <row r="876" spans="1:16" x14ac:dyDescent="0.35">
      <c r="A876" s="2" t="s">
        <v>5433</v>
      </c>
      <c r="B876" s="2">
        <v>1</v>
      </c>
      <c r="C876" s="5">
        <v>43680</v>
      </c>
      <c r="D876" s="2" t="s">
        <v>5434</v>
      </c>
      <c r="E876" t="s">
        <v>6140</v>
      </c>
      <c r="F876" s="2">
        <v>2</v>
      </c>
      <c r="G876" t="str">
        <f>IF(_xlfn.XLOOKUP($D876,customers!$A:$A,customers!B:B," ",0) = 0, "N/A", _xlfn.XLOOKUP($D876,customers!$A:$A,customers!B:B," ",0))</f>
        <v>Jaquenette Skentelbery</v>
      </c>
      <c r="H876" t="str">
        <f>IF(_xlfn.XLOOKUP($D876,customers!$A:$A,customers!F:F," ",0) = 0, "N/A", _xlfn.XLOOKUP($D876,customers!$A:$A,customers!F:F," ",0))</f>
        <v>Houston</v>
      </c>
      <c r="I876" t="str">
        <f>IF(_xlfn.XLOOKUP($D876,customers!$A:$A,customers!G:G," ",0) = 0, "N/A", _xlfn.XLOOKUP($D876,customers!$A:$A,customers!G:G," ",0))</f>
        <v>United States</v>
      </c>
      <c r="J876" t="str">
        <f>IF(_xlfn.XLOOKUP($D876,customers!$A:$A,customers!I:I," ",0) = 0, "N/A", _xlfn.XLOOKUP($D876,customers!$A:$A,customers!I:I," ",0))</f>
        <v>No</v>
      </c>
      <c r="K876" t="str">
        <f>_xlfn.XLOOKUP($E876,products!$A:$A,products!B:B,,0)</f>
        <v>Ara</v>
      </c>
      <c r="L876" t="str">
        <f>_xlfn.XLOOKUP($E876,products!$A:$A,products!C:C,,0)</f>
        <v>L</v>
      </c>
      <c r="M876">
        <f>_xlfn.XLOOKUP($E876,products!$A:$A,products!D:D,,0)</f>
        <v>1</v>
      </c>
      <c r="N876">
        <f>_xlfn.XLOOKUP($E876,products!$A:$A,products!E:E,,0)</f>
        <v>12.95</v>
      </c>
      <c r="O876">
        <f>_xlfn.XLOOKUP($E876,products!$A:$A,products!G:G,,0)</f>
        <v>1.1655</v>
      </c>
      <c r="P876">
        <f t="shared" si="13"/>
        <v>25.9</v>
      </c>
    </row>
    <row r="877" spans="1:16" x14ac:dyDescent="0.35">
      <c r="A877" s="2" t="s">
        <v>5439</v>
      </c>
      <c r="B877" s="2">
        <v>1</v>
      </c>
      <c r="C877" s="5">
        <v>44253</v>
      </c>
      <c r="D877" s="2" t="s">
        <v>5440</v>
      </c>
      <c r="E877" t="s">
        <v>6160</v>
      </c>
      <c r="F877" s="2">
        <v>5</v>
      </c>
      <c r="G877" t="str">
        <f>IF(_xlfn.XLOOKUP($D877,customers!$A:$A,customers!B:B," ",0) = 0, "N/A", _xlfn.XLOOKUP($D877,customers!$A:$A,customers!B:B," ",0))</f>
        <v>Orazio Comber</v>
      </c>
      <c r="H877" t="str">
        <f>IF(_xlfn.XLOOKUP($D877,customers!$A:$A,customers!F:F," ",0) = 0, "N/A", _xlfn.XLOOKUP($D877,customers!$A:$A,customers!F:F," ",0))</f>
        <v>Confey</v>
      </c>
      <c r="I877" t="str">
        <f>IF(_xlfn.XLOOKUP($D877,customers!$A:$A,customers!G:G," ",0) = 0, "N/A", _xlfn.XLOOKUP($D877,customers!$A:$A,customers!G:G," ",0))</f>
        <v>Ireland</v>
      </c>
      <c r="J877" t="str">
        <f>IF(_xlfn.XLOOKUP($D877,customers!$A:$A,customers!I:I," ",0) = 0, "N/A", _xlfn.XLOOKUP($D877,customers!$A:$A,customers!I:I," ",0))</f>
        <v>No</v>
      </c>
      <c r="K877" t="str">
        <f>_xlfn.XLOOKUP($E877,products!$A:$A,products!B:B,,0)</f>
        <v>Lib</v>
      </c>
      <c r="L877" t="str">
        <f>_xlfn.XLOOKUP($E877,products!$A:$A,products!C:C,,0)</f>
        <v>M</v>
      </c>
      <c r="M877">
        <f>_xlfn.XLOOKUP($E877,products!$A:$A,products!D:D,,0)</f>
        <v>0.5</v>
      </c>
      <c r="N877">
        <f>_xlfn.XLOOKUP($E877,products!$A:$A,products!E:E,,0)</f>
        <v>8.73</v>
      </c>
      <c r="O877">
        <f>_xlfn.XLOOKUP($E877,products!$A:$A,products!G:G,,0)</f>
        <v>1.1349</v>
      </c>
      <c r="P877">
        <f t="shared" si="13"/>
        <v>43.650000000000006</v>
      </c>
    </row>
    <row r="878" spans="1:16" x14ac:dyDescent="0.35">
      <c r="A878" s="2" t="s">
        <v>5439</v>
      </c>
      <c r="B878" s="2">
        <v>1</v>
      </c>
      <c r="C878" s="5">
        <v>44253</v>
      </c>
      <c r="D878" s="2" t="s">
        <v>5440</v>
      </c>
      <c r="E878" t="s">
        <v>6180</v>
      </c>
      <c r="F878" s="2">
        <v>6</v>
      </c>
      <c r="G878" t="str">
        <f>IF(_xlfn.XLOOKUP($D878,customers!$A:$A,customers!B:B," ",0) = 0, "N/A", _xlfn.XLOOKUP($D878,customers!$A:$A,customers!B:B," ",0))</f>
        <v>Orazio Comber</v>
      </c>
      <c r="H878" t="str">
        <f>IF(_xlfn.XLOOKUP($D878,customers!$A:$A,customers!F:F," ",0) = 0, "N/A", _xlfn.XLOOKUP($D878,customers!$A:$A,customers!F:F," ",0))</f>
        <v>Confey</v>
      </c>
      <c r="I878" t="str">
        <f>IF(_xlfn.XLOOKUP($D878,customers!$A:$A,customers!G:G," ",0) = 0, "N/A", _xlfn.XLOOKUP($D878,customers!$A:$A,customers!G:G," ",0))</f>
        <v>Ireland</v>
      </c>
      <c r="J878" t="str">
        <f>IF(_xlfn.XLOOKUP($D878,customers!$A:$A,customers!I:I," ",0) = 0, "N/A", _xlfn.XLOOKUP($D878,customers!$A:$A,customers!I:I," ",0))</f>
        <v>No</v>
      </c>
      <c r="K878" t="str">
        <f>_xlfn.XLOOKUP($E878,products!$A:$A,products!B:B,,0)</f>
        <v>Ara</v>
      </c>
      <c r="L878" t="str">
        <f>_xlfn.XLOOKUP($E878,products!$A:$A,products!C:C,,0)</f>
        <v>L</v>
      </c>
      <c r="M878">
        <f>_xlfn.XLOOKUP($E878,products!$A:$A,products!D:D,,0)</f>
        <v>0.5</v>
      </c>
      <c r="N878">
        <f>_xlfn.XLOOKUP($E878,products!$A:$A,products!E:E,,0)</f>
        <v>7.77</v>
      </c>
      <c r="O878">
        <f>_xlfn.XLOOKUP($E878,products!$A:$A,products!G:G,,0)</f>
        <v>0.69929999999999992</v>
      </c>
      <c r="P878">
        <f t="shared" si="13"/>
        <v>46.62</v>
      </c>
    </row>
    <row r="879" spans="1:16" x14ac:dyDescent="0.35">
      <c r="A879" s="2" t="s">
        <v>5450</v>
      </c>
      <c r="B879" s="2">
        <v>1</v>
      </c>
      <c r="C879" s="5">
        <v>44411</v>
      </c>
      <c r="D879" s="2" t="s">
        <v>5451</v>
      </c>
      <c r="E879" t="s">
        <v>6161</v>
      </c>
      <c r="F879" s="2">
        <v>3</v>
      </c>
      <c r="G879" t="str">
        <f>IF(_xlfn.XLOOKUP($D879,customers!$A:$A,customers!B:B," ",0) = 0, "N/A", _xlfn.XLOOKUP($D879,customers!$A:$A,customers!B:B," ",0))</f>
        <v>Zachary Tramel</v>
      </c>
      <c r="H879" t="str">
        <f>IF(_xlfn.XLOOKUP($D879,customers!$A:$A,customers!F:F," ",0) = 0, "N/A", _xlfn.XLOOKUP($D879,customers!$A:$A,customers!F:F," ",0))</f>
        <v>Newark</v>
      </c>
      <c r="I879" t="str">
        <f>IF(_xlfn.XLOOKUP($D879,customers!$A:$A,customers!G:G," ",0) = 0, "N/A", _xlfn.XLOOKUP($D879,customers!$A:$A,customers!G:G," ",0))</f>
        <v>United States</v>
      </c>
      <c r="J879" t="str">
        <f>IF(_xlfn.XLOOKUP($D879,customers!$A:$A,customers!I:I," ",0) = 0, "N/A", _xlfn.XLOOKUP($D879,customers!$A:$A,customers!I:I," ",0))</f>
        <v>No</v>
      </c>
      <c r="K879" t="str">
        <f>_xlfn.XLOOKUP($E879,products!$A:$A,products!B:B,,0)</f>
        <v>Lib</v>
      </c>
      <c r="L879" t="str">
        <f>_xlfn.XLOOKUP($E879,products!$A:$A,products!C:C,,0)</f>
        <v>L</v>
      </c>
      <c r="M879">
        <f>_xlfn.XLOOKUP($E879,products!$A:$A,products!D:D,,0)</f>
        <v>0.5</v>
      </c>
      <c r="N879">
        <f>_xlfn.XLOOKUP($E879,products!$A:$A,products!E:E,,0)</f>
        <v>9.51</v>
      </c>
      <c r="O879">
        <f>_xlfn.XLOOKUP($E879,products!$A:$A,products!G:G,,0)</f>
        <v>1.2363</v>
      </c>
      <c r="P879">
        <f t="shared" si="13"/>
        <v>28.53</v>
      </c>
    </row>
    <row r="880" spans="1:16" x14ac:dyDescent="0.35">
      <c r="A880" s="2" t="s">
        <v>5456</v>
      </c>
      <c r="B880" s="2">
        <v>1</v>
      </c>
      <c r="C880" s="5">
        <v>44323</v>
      </c>
      <c r="D880" s="2" t="s">
        <v>5457</v>
      </c>
      <c r="E880" t="s">
        <v>6142</v>
      </c>
      <c r="F880" s="2">
        <v>1</v>
      </c>
      <c r="G880" t="str">
        <f>IF(_xlfn.XLOOKUP($D880,customers!$A:$A,customers!B:B," ",0) = 0, "N/A", _xlfn.XLOOKUP($D880,customers!$A:$A,customers!B:B," ",0))</f>
        <v>Izaak Primak</v>
      </c>
      <c r="H880" t="str">
        <f>IF(_xlfn.XLOOKUP($D880,customers!$A:$A,customers!F:F," ",0) = 0, "N/A", _xlfn.XLOOKUP($D880,customers!$A:$A,customers!F:F," ",0))</f>
        <v>Seattle</v>
      </c>
      <c r="I880" t="str">
        <f>IF(_xlfn.XLOOKUP($D880,customers!$A:$A,customers!G:G," ",0) = 0, "N/A", _xlfn.XLOOKUP($D880,customers!$A:$A,customers!G:G," ",0))</f>
        <v>United States</v>
      </c>
      <c r="J880" t="str">
        <f>IF(_xlfn.XLOOKUP($D880,customers!$A:$A,customers!I:I," ",0) = 0, "N/A", _xlfn.XLOOKUP($D880,customers!$A:$A,customers!I:I," ",0))</f>
        <v>Yes</v>
      </c>
      <c r="K880" t="str">
        <f>_xlfn.XLOOKUP($E880,products!$A:$A,products!B:B,,0)</f>
        <v>Rob</v>
      </c>
      <c r="L880" t="str">
        <f>_xlfn.XLOOKUP($E880,products!$A:$A,products!C:C,,0)</f>
        <v>L</v>
      </c>
      <c r="M880">
        <f>_xlfn.XLOOKUP($E880,products!$A:$A,products!D:D,,0)</f>
        <v>2.5</v>
      </c>
      <c r="N880">
        <f>_xlfn.XLOOKUP($E880,products!$A:$A,products!E:E,,0)</f>
        <v>27.484999999999996</v>
      </c>
      <c r="O880">
        <f>_xlfn.XLOOKUP($E880,products!$A:$A,products!G:G,,0)</f>
        <v>1.6490999999999998</v>
      </c>
      <c r="P880">
        <f t="shared" si="13"/>
        <v>27.484999999999996</v>
      </c>
    </row>
    <row r="881" spans="1:16" x14ac:dyDescent="0.35">
      <c r="A881" s="2" t="s">
        <v>5461</v>
      </c>
      <c r="B881" s="2">
        <v>1</v>
      </c>
      <c r="C881" s="5">
        <v>43630</v>
      </c>
      <c r="D881" s="2" t="s">
        <v>5462</v>
      </c>
      <c r="E881" t="s">
        <v>6153</v>
      </c>
      <c r="F881" s="2">
        <v>3</v>
      </c>
      <c r="G881" t="str">
        <f>IF(_xlfn.XLOOKUP($D881,customers!$A:$A,customers!B:B," ",0) = 0, "N/A", _xlfn.XLOOKUP($D881,customers!$A:$A,customers!B:B," ",0))</f>
        <v>Brittani Thoresbie</v>
      </c>
      <c r="H881" t="str">
        <f>IF(_xlfn.XLOOKUP($D881,customers!$A:$A,customers!F:F," ",0) = 0, "N/A", _xlfn.XLOOKUP($D881,customers!$A:$A,customers!F:F," ",0))</f>
        <v>Englewood</v>
      </c>
      <c r="I881" t="str">
        <f>IF(_xlfn.XLOOKUP($D881,customers!$A:$A,customers!G:G," ",0) = 0, "N/A", _xlfn.XLOOKUP($D881,customers!$A:$A,customers!G:G," ",0))</f>
        <v>United States</v>
      </c>
      <c r="J881" t="str">
        <f>IF(_xlfn.XLOOKUP($D881,customers!$A:$A,customers!I:I," ",0) = 0, "N/A", _xlfn.XLOOKUP($D881,customers!$A:$A,customers!I:I," ",0))</f>
        <v>No</v>
      </c>
      <c r="K881" t="str">
        <f>_xlfn.XLOOKUP($E881,products!$A:$A,products!B:B,,0)</f>
        <v>Exc</v>
      </c>
      <c r="L881" t="str">
        <f>_xlfn.XLOOKUP($E881,products!$A:$A,products!C:C,,0)</f>
        <v>D</v>
      </c>
      <c r="M881">
        <f>_xlfn.XLOOKUP($E881,products!$A:$A,products!D:D,,0)</f>
        <v>0.2</v>
      </c>
      <c r="N881">
        <f>_xlfn.XLOOKUP($E881,products!$A:$A,products!E:E,,0)</f>
        <v>3.645</v>
      </c>
      <c r="O881">
        <f>_xlfn.XLOOKUP($E881,products!$A:$A,products!G:G,,0)</f>
        <v>0.40095000000000003</v>
      </c>
      <c r="P881">
        <f t="shared" si="13"/>
        <v>10.935</v>
      </c>
    </row>
    <row r="882" spans="1:16" x14ac:dyDescent="0.35">
      <c r="A882" s="2" t="s">
        <v>5466</v>
      </c>
      <c r="B882" s="2">
        <v>1</v>
      </c>
      <c r="C882" s="5">
        <v>43790</v>
      </c>
      <c r="D882" s="2" t="s">
        <v>5467</v>
      </c>
      <c r="E882" t="s">
        <v>6178</v>
      </c>
      <c r="F882" s="2">
        <v>2</v>
      </c>
      <c r="G882" t="str">
        <f>IF(_xlfn.XLOOKUP($D882,customers!$A:$A,customers!B:B," ",0) = 0, "N/A", _xlfn.XLOOKUP($D882,customers!$A:$A,customers!B:B," ",0))</f>
        <v>Constanta Hatfull</v>
      </c>
      <c r="H882" t="str">
        <f>IF(_xlfn.XLOOKUP($D882,customers!$A:$A,customers!F:F," ",0) = 0, "N/A", _xlfn.XLOOKUP($D882,customers!$A:$A,customers!F:F," ",0))</f>
        <v>Rockford</v>
      </c>
      <c r="I882" t="str">
        <f>IF(_xlfn.XLOOKUP($D882,customers!$A:$A,customers!G:G," ",0) = 0, "N/A", _xlfn.XLOOKUP($D882,customers!$A:$A,customers!G:G," ",0))</f>
        <v>United States</v>
      </c>
      <c r="J882" t="str">
        <f>IF(_xlfn.XLOOKUP($D882,customers!$A:$A,customers!I:I," ",0) = 0, "N/A", _xlfn.XLOOKUP($D882,customers!$A:$A,customers!I:I," ",0))</f>
        <v>No</v>
      </c>
      <c r="K882" t="str">
        <f>_xlfn.XLOOKUP($E882,products!$A:$A,products!B:B,,0)</f>
        <v>Rob</v>
      </c>
      <c r="L882" t="str">
        <f>_xlfn.XLOOKUP($E882,products!$A:$A,products!C:C,,0)</f>
        <v>L</v>
      </c>
      <c r="M882">
        <f>_xlfn.XLOOKUP($E882,products!$A:$A,products!D:D,,0)</f>
        <v>0.2</v>
      </c>
      <c r="N882">
        <f>_xlfn.XLOOKUP($E882,products!$A:$A,products!E:E,,0)</f>
        <v>3.5849999999999995</v>
      </c>
      <c r="O882">
        <f>_xlfn.XLOOKUP($E882,products!$A:$A,products!G:G,,0)</f>
        <v>0.21509999999999996</v>
      </c>
      <c r="P882">
        <f t="shared" si="13"/>
        <v>7.169999999999999</v>
      </c>
    </row>
    <row r="883" spans="1:16" x14ac:dyDescent="0.35">
      <c r="A883" s="2" t="s">
        <v>5472</v>
      </c>
      <c r="B883" s="2">
        <v>1</v>
      </c>
      <c r="C883" s="5">
        <v>44286</v>
      </c>
      <c r="D883" s="2" t="s">
        <v>5473</v>
      </c>
      <c r="E883" t="s">
        <v>6167</v>
      </c>
      <c r="F883" s="2">
        <v>6</v>
      </c>
      <c r="G883" t="str">
        <f>IF(_xlfn.XLOOKUP($D883,customers!$A:$A,customers!B:B," ",0) = 0, "N/A", _xlfn.XLOOKUP($D883,customers!$A:$A,customers!B:B," ",0))</f>
        <v>Bobbe Castagneto</v>
      </c>
      <c r="H883" t="str">
        <f>IF(_xlfn.XLOOKUP($D883,customers!$A:$A,customers!F:F," ",0) = 0, "N/A", _xlfn.XLOOKUP($D883,customers!$A:$A,customers!F:F," ",0))</f>
        <v>Billings</v>
      </c>
      <c r="I883" t="str">
        <f>IF(_xlfn.XLOOKUP($D883,customers!$A:$A,customers!G:G," ",0) = 0, "N/A", _xlfn.XLOOKUP($D883,customers!$A:$A,customers!G:G," ",0))</f>
        <v>United States</v>
      </c>
      <c r="J883" t="str">
        <f>IF(_xlfn.XLOOKUP($D883,customers!$A:$A,customers!I:I," ",0) = 0, "N/A", _xlfn.XLOOKUP($D883,customers!$A:$A,customers!I:I," ",0))</f>
        <v>Yes</v>
      </c>
      <c r="K883" t="str">
        <f>_xlfn.XLOOKUP($E883,products!$A:$A,products!B:B,,0)</f>
        <v>Ara</v>
      </c>
      <c r="L883" t="str">
        <f>_xlfn.XLOOKUP($E883,products!$A:$A,products!C:C,,0)</f>
        <v>L</v>
      </c>
      <c r="M883">
        <f>_xlfn.XLOOKUP($E883,products!$A:$A,products!D:D,,0)</f>
        <v>0.2</v>
      </c>
      <c r="N883">
        <f>_xlfn.XLOOKUP($E883,products!$A:$A,products!E:E,,0)</f>
        <v>3.8849999999999998</v>
      </c>
      <c r="O883">
        <f>_xlfn.XLOOKUP($E883,products!$A:$A,products!G:G,,0)</f>
        <v>0.34964999999999996</v>
      </c>
      <c r="P883">
        <f t="shared" si="13"/>
        <v>23.31</v>
      </c>
    </row>
    <row r="884" spans="1:16" x14ac:dyDescent="0.35">
      <c r="A884" s="2" t="s">
        <v>5477</v>
      </c>
      <c r="B884" s="2">
        <v>1</v>
      </c>
      <c r="C884" s="5">
        <v>43647</v>
      </c>
      <c r="D884" s="2" t="s">
        <v>5526</v>
      </c>
      <c r="E884" t="s">
        <v>6168</v>
      </c>
      <c r="F884" s="2">
        <v>5</v>
      </c>
      <c r="G884" t="str">
        <f>IF(_xlfn.XLOOKUP($D884,customers!$A:$A,customers!B:B," ",0) = 0, "N/A", _xlfn.XLOOKUP($D884,customers!$A:$A,customers!B:B," ",0))</f>
        <v>Kippie Marrison</v>
      </c>
      <c r="H884" t="str">
        <f>IF(_xlfn.XLOOKUP($D884,customers!$A:$A,customers!F:F," ",0) = 0, "N/A", _xlfn.XLOOKUP($D884,customers!$A:$A,customers!F:F," ",0))</f>
        <v>Denver</v>
      </c>
      <c r="I884" t="str">
        <f>IF(_xlfn.XLOOKUP($D884,customers!$A:$A,customers!G:G," ",0) = 0, "N/A", _xlfn.XLOOKUP($D884,customers!$A:$A,customers!G:G," ",0))</f>
        <v>United States</v>
      </c>
      <c r="J884" t="str">
        <f>IF(_xlfn.XLOOKUP($D884,customers!$A:$A,customers!I:I," ",0) = 0, "N/A", _xlfn.XLOOKUP($D884,customers!$A:$A,customers!I:I," ",0))</f>
        <v>Yes</v>
      </c>
      <c r="K884" t="str">
        <f>_xlfn.XLOOKUP($E884,products!$A:$A,products!B:B,,0)</f>
        <v>Ara</v>
      </c>
      <c r="L884" t="str">
        <f>_xlfn.XLOOKUP($E884,products!$A:$A,products!C:C,,0)</f>
        <v>D</v>
      </c>
      <c r="M884">
        <f>_xlfn.XLOOKUP($E884,products!$A:$A,products!D:D,,0)</f>
        <v>2.5</v>
      </c>
      <c r="N884">
        <f>_xlfn.XLOOKUP($E884,products!$A:$A,products!E:E,,0)</f>
        <v>22.884999999999998</v>
      </c>
      <c r="O884">
        <f>_xlfn.XLOOKUP($E884,products!$A:$A,products!G:G,,0)</f>
        <v>2.0596499999999995</v>
      </c>
      <c r="P884">
        <f t="shared" si="13"/>
        <v>114.42499999999998</v>
      </c>
    </row>
    <row r="885" spans="1:16" x14ac:dyDescent="0.35">
      <c r="A885" s="2" t="s">
        <v>5483</v>
      </c>
      <c r="B885" s="2">
        <v>1</v>
      </c>
      <c r="C885" s="5">
        <v>43956</v>
      </c>
      <c r="D885" s="2" t="s">
        <v>5484</v>
      </c>
      <c r="E885" t="s">
        <v>6175</v>
      </c>
      <c r="F885" s="2">
        <v>3</v>
      </c>
      <c r="G885" t="str">
        <f>IF(_xlfn.XLOOKUP($D885,customers!$A:$A,customers!B:B," ",0) = 0, "N/A", _xlfn.XLOOKUP($D885,customers!$A:$A,customers!B:B," ",0))</f>
        <v>Lindon Agnolo</v>
      </c>
      <c r="H885" t="str">
        <f>IF(_xlfn.XLOOKUP($D885,customers!$A:$A,customers!F:F," ",0) = 0, "N/A", _xlfn.XLOOKUP($D885,customers!$A:$A,customers!F:F," ",0))</f>
        <v>Tulsa</v>
      </c>
      <c r="I885" t="str">
        <f>IF(_xlfn.XLOOKUP($D885,customers!$A:$A,customers!G:G," ",0) = 0, "N/A", _xlfn.XLOOKUP($D885,customers!$A:$A,customers!G:G," ",0))</f>
        <v>United States</v>
      </c>
      <c r="J885" t="str">
        <f>IF(_xlfn.XLOOKUP($D885,customers!$A:$A,customers!I:I," ",0) = 0, "N/A", _xlfn.XLOOKUP($D885,customers!$A:$A,customers!I:I," ",0))</f>
        <v>Yes</v>
      </c>
      <c r="K885" t="str">
        <f>_xlfn.XLOOKUP($E885,products!$A:$A,products!B:B,,0)</f>
        <v>Ara</v>
      </c>
      <c r="L885" t="str">
        <f>_xlfn.XLOOKUP($E885,products!$A:$A,products!C:C,,0)</f>
        <v>M</v>
      </c>
      <c r="M885">
        <f>_xlfn.XLOOKUP($E885,products!$A:$A,products!D:D,,0)</f>
        <v>2.5</v>
      </c>
      <c r="N885">
        <f>_xlfn.XLOOKUP($E885,products!$A:$A,products!E:E,,0)</f>
        <v>25.874999999999996</v>
      </c>
      <c r="O885">
        <f>_xlfn.XLOOKUP($E885,products!$A:$A,products!G:G,,0)</f>
        <v>2.3287499999999994</v>
      </c>
      <c r="P885">
        <f t="shared" si="13"/>
        <v>77.624999999999986</v>
      </c>
    </row>
    <row r="886" spans="1:16" x14ac:dyDescent="0.35">
      <c r="A886" s="2" t="s">
        <v>5489</v>
      </c>
      <c r="B886" s="2">
        <v>1</v>
      </c>
      <c r="C886" s="5">
        <v>43941</v>
      </c>
      <c r="D886" s="2" t="s">
        <v>5490</v>
      </c>
      <c r="E886" t="s">
        <v>6172</v>
      </c>
      <c r="F886" s="2">
        <v>1</v>
      </c>
      <c r="G886" t="str">
        <f>IF(_xlfn.XLOOKUP($D886,customers!$A:$A,customers!B:B," ",0) = 0, "N/A", _xlfn.XLOOKUP($D886,customers!$A:$A,customers!B:B," ",0))</f>
        <v>Delainey Kiddy</v>
      </c>
      <c r="H886" t="str">
        <f>IF(_xlfn.XLOOKUP($D886,customers!$A:$A,customers!F:F," ",0) = 0, "N/A", _xlfn.XLOOKUP($D886,customers!$A:$A,customers!F:F," ",0))</f>
        <v>Fresno</v>
      </c>
      <c r="I886" t="str">
        <f>IF(_xlfn.XLOOKUP($D886,customers!$A:$A,customers!G:G," ",0) = 0, "N/A", _xlfn.XLOOKUP($D886,customers!$A:$A,customers!G:G," ",0))</f>
        <v>United States</v>
      </c>
      <c r="J886" t="str">
        <f>IF(_xlfn.XLOOKUP($D886,customers!$A:$A,customers!I:I," ",0) = 0, "N/A", _xlfn.XLOOKUP($D886,customers!$A:$A,customers!I:I," ",0))</f>
        <v>Yes</v>
      </c>
      <c r="K886" t="str">
        <f>_xlfn.XLOOKUP($E886,products!$A:$A,products!B:B,,0)</f>
        <v>Rob</v>
      </c>
      <c r="L886" t="str">
        <f>_xlfn.XLOOKUP($E886,products!$A:$A,products!C:C,,0)</f>
        <v>D</v>
      </c>
      <c r="M886">
        <f>_xlfn.XLOOKUP($E886,products!$A:$A,products!D:D,,0)</f>
        <v>0.5</v>
      </c>
      <c r="N886">
        <f>_xlfn.XLOOKUP($E886,products!$A:$A,products!E:E,,0)</f>
        <v>5.3699999999999992</v>
      </c>
      <c r="O886">
        <f>_xlfn.XLOOKUP($E886,products!$A:$A,products!G:G,,0)</f>
        <v>0.32219999999999993</v>
      </c>
      <c r="P886">
        <f t="shared" si="13"/>
        <v>5.3699999999999992</v>
      </c>
    </row>
    <row r="887" spans="1:16" x14ac:dyDescent="0.35">
      <c r="A887" s="2" t="s">
        <v>5495</v>
      </c>
      <c r="B887" s="2">
        <v>1</v>
      </c>
      <c r="C887" s="5">
        <v>43664</v>
      </c>
      <c r="D887" s="2" t="s">
        <v>5496</v>
      </c>
      <c r="E887" t="s">
        <v>6149</v>
      </c>
      <c r="F887" s="2">
        <v>6</v>
      </c>
      <c r="G887" t="str">
        <f>IF(_xlfn.XLOOKUP($D887,customers!$A:$A,customers!B:B," ",0) = 0, "N/A", _xlfn.XLOOKUP($D887,customers!$A:$A,customers!B:B," ",0))</f>
        <v>Helli Petroulis</v>
      </c>
      <c r="H887" t="str">
        <f>IF(_xlfn.XLOOKUP($D887,customers!$A:$A,customers!F:F," ",0) = 0, "N/A", _xlfn.XLOOKUP($D887,customers!$A:$A,customers!F:F," ",0))</f>
        <v>Mullagh</v>
      </c>
      <c r="I887" t="str">
        <f>IF(_xlfn.XLOOKUP($D887,customers!$A:$A,customers!G:G," ",0) = 0, "N/A", _xlfn.XLOOKUP($D887,customers!$A:$A,customers!G:G," ",0))</f>
        <v>Ireland</v>
      </c>
      <c r="J887" t="str">
        <f>IF(_xlfn.XLOOKUP($D887,customers!$A:$A,customers!I:I," ",0) = 0, "N/A", _xlfn.XLOOKUP($D887,customers!$A:$A,customers!I:I," ",0))</f>
        <v>No</v>
      </c>
      <c r="K887" t="str">
        <f>_xlfn.XLOOKUP($E887,products!$A:$A,products!B:B,,0)</f>
        <v>Rob</v>
      </c>
      <c r="L887" t="str">
        <f>_xlfn.XLOOKUP($E887,products!$A:$A,products!C:C,,0)</f>
        <v>D</v>
      </c>
      <c r="M887">
        <f>_xlfn.XLOOKUP($E887,products!$A:$A,products!D:D,,0)</f>
        <v>2.5</v>
      </c>
      <c r="N887">
        <f>_xlfn.XLOOKUP($E887,products!$A:$A,products!E:E,,0)</f>
        <v>20.584999999999997</v>
      </c>
      <c r="O887">
        <f>_xlfn.XLOOKUP($E887,products!$A:$A,products!G:G,,0)</f>
        <v>1.2350999999999999</v>
      </c>
      <c r="P887">
        <f t="shared" si="13"/>
        <v>123.50999999999999</v>
      </c>
    </row>
    <row r="888" spans="1:16" x14ac:dyDescent="0.35">
      <c r="A888" s="2" t="s">
        <v>5501</v>
      </c>
      <c r="B888" s="2">
        <v>1</v>
      </c>
      <c r="C888" s="5">
        <v>44518</v>
      </c>
      <c r="D888" s="2" t="s">
        <v>5502</v>
      </c>
      <c r="E888" t="s">
        <v>6160</v>
      </c>
      <c r="F888" s="2">
        <v>2</v>
      </c>
      <c r="G888" t="str">
        <f>IF(_xlfn.XLOOKUP($D888,customers!$A:$A,customers!B:B," ",0) = 0, "N/A", _xlfn.XLOOKUP($D888,customers!$A:$A,customers!B:B," ",0))</f>
        <v>Marty Scholl</v>
      </c>
      <c r="H888" t="str">
        <f>IF(_xlfn.XLOOKUP($D888,customers!$A:$A,customers!F:F," ",0) = 0, "N/A", _xlfn.XLOOKUP($D888,customers!$A:$A,customers!F:F," ",0))</f>
        <v>San Francisco</v>
      </c>
      <c r="I888" t="str">
        <f>IF(_xlfn.XLOOKUP($D888,customers!$A:$A,customers!G:G," ",0) = 0, "N/A", _xlfn.XLOOKUP($D888,customers!$A:$A,customers!G:G," ",0))</f>
        <v>United States</v>
      </c>
      <c r="J888" t="str">
        <f>IF(_xlfn.XLOOKUP($D888,customers!$A:$A,customers!I:I," ",0) = 0, "N/A", _xlfn.XLOOKUP($D888,customers!$A:$A,customers!I:I," ",0))</f>
        <v>No</v>
      </c>
      <c r="K888" t="str">
        <f>_xlfn.XLOOKUP($E888,products!$A:$A,products!B:B,,0)</f>
        <v>Lib</v>
      </c>
      <c r="L888" t="str">
        <f>_xlfn.XLOOKUP($E888,products!$A:$A,products!C:C,,0)</f>
        <v>M</v>
      </c>
      <c r="M888">
        <f>_xlfn.XLOOKUP($E888,products!$A:$A,products!D:D,,0)</f>
        <v>0.5</v>
      </c>
      <c r="N888">
        <f>_xlfn.XLOOKUP($E888,products!$A:$A,products!E:E,,0)</f>
        <v>8.73</v>
      </c>
      <c r="O888">
        <f>_xlfn.XLOOKUP($E888,products!$A:$A,products!G:G,,0)</f>
        <v>1.1349</v>
      </c>
      <c r="P888">
        <f t="shared" si="13"/>
        <v>17.46</v>
      </c>
    </row>
    <row r="889" spans="1:16" x14ac:dyDescent="0.35">
      <c r="A889" s="2" t="s">
        <v>5507</v>
      </c>
      <c r="B889" s="2">
        <v>1</v>
      </c>
      <c r="C889" s="5">
        <v>44002</v>
      </c>
      <c r="D889" s="2" t="s">
        <v>5508</v>
      </c>
      <c r="E889" t="s">
        <v>6184</v>
      </c>
      <c r="F889" s="2">
        <v>3</v>
      </c>
      <c r="G889" t="str">
        <f>IF(_xlfn.XLOOKUP($D889,customers!$A:$A,customers!B:B," ",0) = 0, "N/A", _xlfn.XLOOKUP($D889,customers!$A:$A,customers!B:B," ",0))</f>
        <v>Kienan Ferson</v>
      </c>
      <c r="H889" t="str">
        <f>IF(_xlfn.XLOOKUP($D889,customers!$A:$A,customers!F:F," ",0) = 0, "N/A", _xlfn.XLOOKUP($D889,customers!$A:$A,customers!F:F," ",0))</f>
        <v>Mobile</v>
      </c>
      <c r="I889" t="str">
        <f>IF(_xlfn.XLOOKUP($D889,customers!$A:$A,customers!G:G," ",0) = 0, "N/A", _xlfn.XLOOKUP($D889,customers!$A:$A,customers!G:G," ",0))</f>
        <v>United States</v>
      </c>
      <c r="J889" t="str">
        <f>IF(_xlfn.XLOOKUP($D889,customers!$A:$A,customers!I:I," ",0) = 0, "N/A", _xlfn.XLOOKUP($D889,customers!$A:$A,customers!I:I," ",0))</f>
        <v>No</v>
      </c>
      <c r="K889" t="str">
        <f>_xlfn.XLOOKUP($E889,products!$A:$A,products!B:B,,0)</f>
        <v>Exc</v>
      </c>
      <c r="L889" t="str">
        <f>_xlfn.XLOOKUP($E889,products!$A:$A,products!C:C,,0)</f>
        <v>L</v>
      </c>
      <c r="M889">
        <f>_xlfn.XLOOKUP($E889,products!$A:$A,products!D:D,,0)</f>
        <v>0.2</v>
      </c>
      <c r="N889">
        <f>_xlfn.XLOOKUP($E889,products!$A:$A,products!E:E,,0)</f>
        <v>4.4550000000000001</v>
      </c>
      <c r="O889">
        <f>_xlfn.XLOOKUP($E889,products!$A:$A,products!G:G,,0)</f>
        <v>0.49004999999999999</v>
      </c>
      <c r="P889">
        <f t="shared" si="13"/>
        <v>13.365</v>
      </c>
    </row>
    <row r="890" spans="1:16" x14ac:dyDescent="0.35">
      <c r="A890" s="2" t="s">
        <v>5513</v>
      </c>
      <c r="B890" s="2">
        <v>1</v>
      </c>
      <c r="C890" s="5">
        <v>44292</v>
      </c>
      <c r="D890" s="2" t="s">
        <v>5514</v>
      </c>
      <c r="E890" t="s">
        <v>6167</v>
      </c>
      <c r="F890" s="2">
        <v>2</v>
      </c>
      <c r="G890" t="str">
        <f>IF(_xlfn.XLOOKUP($D890,customers!$A:$A,customers!B:B," ",0) = 0, "N/A", _xlfn.XLOOKUP($D890,customers!$A:$A,customers!B:B," ",0))</f>
        <v>Blake Kelloway</v>
      </c>
      <c r="H890" t="str">
        <f>IF(_xlfn.XLOOKUP($D890,customers!$A:$A,customers!F:F," ",0) = 0, "N/A", _xlfn.XLOOKUP($D890,customers!$A:$A,customers!F:F," ",0))</f>
        <v>San Francisco</v>
      </c>
      <c r="I890" t="str">
        <f>IF(_xlfn.XLOOKUP($D890,customers!$A:$A,customers!G:G," ",0) = 0, "N/A", _xlfn.XLOOKUP($D890,customers!$A:$A,customers!G:G," ",0))</f>
        <v>United States</v>
      </c>
      <c r="J890" t="str">
        <f>IF(_xlfn.XLOOKUP($D890,customers!$A:$A,customers!I:I," ",0) = 0, "N/A", _xlfn.XLOOKUP($D890,customers!$A:$A,customers!I:I," ",0))</f>
        <v>Yes</v>
      </c>
      <c r="K890" t="str">
        <f>_xlfn.XLOOKUP($E890,products!$A:$A,products!B:B,,0)</f>
        <v>Ara</v>
      </c>
      <c r="L890" t="str">
        <f>_xlfn.XLOOKUP($E890,products!$A:$A,products!C:C,,0)</f>
        <v>L</v>
      </c>
      <c r="M890">
        <f>_xlfn.XLOOKUP($E890,products!$A:$A,products!D:D,,0)</f>
        <v>0.2</v>
      </c>
      <c r="N890">
        <f>_xlfn.XLOOKUP($E890,products!$A:$A,products!E:E,,0)</f>
        <v>3.8849999999999998</v>
      </c>
      <c r="O890">
        <f>_xlfn.XLOOKUP($E890,products!$A:$A,products!G:G,,0)</f>
        <v>0.34964999999999996</v>
      </c>
      <c r="P890">
        <f t="shared" si="13"/>
        <v>7.77</v>
      </c>
    </row>
    <row r="891" spans="1:16" x14ac:dyDescent="0.35">
      <c r="A891" s="2" t="s">
        <v>5519</v>
      </c>
      <c r="B891" s="2">
        <v>1</v>
      </c>
      <c r="C891" s="5">
        <v>43633</v>
      </c>
      <c r="D891" s="2" t="s">
        <v>5520</v>
      </c>
      <c r="E891" t="s">
        <v>6163</v>
      </c>
      <c r="F891" s="2">
        <v>1</v>
      </c>
      <c r="G891" t="str">
        <f>IF(_xlfn.XLOOKUP($D891,customers!$A:$A,customers!B:B," ",0) = 0, "N/A", _xlfn.XLOOKUP($D891,customers!$A:$A,customers!B:B," ",0))</f>
        <v>Scarlett Oliffe</v>
      </c>
      <c r="H891" t="str">
        <f>IF(_xlfn.XLOOKUP($D891,customers!$A:$A,customers!F:F," ",0) = 0, "N/A", _xlfn.XLOOKUP($D891,customers!$A:$A,customers!F:F," ",0))</f>
        <v>Jamaica</v>
      </c>
      <c r="I891" t="str">
        <f>IF(_xlfn.XLOOKUP($D891,customers!$A:$A,customers!G:G," ",0) = 0, "N/A", _xlfn.XLOOKUP($D891,customers!$A:$A,customers!G:G," ",0))</f>
        <v>United States</v>
      </c>
      <c r="J891" t="str">
        <f>IF(_xlfn.XLOOKUP($D891,customers!$A:$A,customers!I:I," ",0) = 0, "N/A", _xlfn.XLOOKUP($D891,customers!$A:$A,customers!I:I," ",0))</f>
        <v>Yes</v>
      </c>
      <c r="K891" t="str">
        <f>_xlfn.XLOOKUP($E891,products!$A:$A,products!B:B,,0)</f>
        <v>Rob</v>
      </c>
      <c r="L891" t="str">
        <f>_xlfn.XLOOKUP($E891,products!$A:$A,products!C:C,,0)</f>
        <v>D</v>
      </c>
      <c r="M891">
        <f>_xlfn.XLOOKUP($E891,products!$A:$A,products!D:D,,0)</f>
        <v>0.2</v>
      </c>
      <c r="N891">
        <f>_xlfn.XLOOKUP($E891,products!$A:$A,products!E:E,,0)</f>
        <v>2.6849999999999996</v>
      </c>
      <c r="O891">
        <f>_xlfn.XLOOKUP($E891,products!$A:$A,products!G:G,,0)</f>
        <v>0.16109999999999997</v>
      </c>
      <c r="P891">
        <f t="shared" si="13"/>
        <v>2.6849999999999996</v>
      </c>
    </row>
    <row r="892" spans="1:16" x14ac:dyDescent="0.35">
      <c r="A892" s="2" t="s">
        <v>5525</v>
      </c>
      <c r="B892" s="2">
        <v>1</v>
      </c>
      <c r="C892" s="5">
        <v>44646</v>
      </c>
      <c r="D892" s="2" t="s">
        <v>5526</v>
      </c>
      <c r="E892" t="s">
        <v>6149</v>
      </c>
      <c r="F892" s="2">
        <v>1</v>
      </c>
      <c r="G892" t="str">
        <f>IF(_xlfn.XLOOKUP($D892,customers!$A:$A,customers!B:B," ",0) = 0, "N/A", _xlfn.XLOOKUP($D892,customers!$A:$A,customers!B:B," ",0))</f>
        <v>Kippie Marrison</v>
      </c>
      <c r="H892" t="str">
        <f>IF(_xlfn.XLOOKUP($D892,customers!$A:$A,customers!F:F," ",0) = 0, "N/A", _xlfn.XLOOKUP($D892,customers!$A:$A,customers!F:F," ",0))</f>
        <v>Denver</v>
      </c>
      <c r="I892" t="str">
        <f>IF(_xlfn.XLOOKUP($D892,customers!$A:$A,customers!G:G," ",0) = 0, "N/A", _xlfn.XLOOKUP($D892,customers!$A:$A,customers!G:G," ",0))</f>
        <v>United States</v>
      </c>
      <c r="J892" t="str">
        <f>IF(_xlfn.XLOOKUP($D892,customers!$A:$A,customers!I:I," ",0) = 0, "N/A", _xlfn.XLOOKUP($D892,customers!$A:$A,customers!I:I," ",0))</f>
        <v>Yes</v>
      </c>
      <c r="K892" t="str">
        <f>_xlfn.XLOOKUP($E892,products!$A:$A,products!B:B,,0)</f>
        <v>Rob</v>
      </c>
      <c r="L892" t="str">
        <f>_xlfn.XLOOKUP($E892,products!$A:$A,products!C:C,,0)</f>
        <v>D</v>
      </c>
      <c r="M892">
        <f>_xlfn.XLOOKUP($E892,products!$A:$A,products!D:D,,0)</f>
        <v>2.5</v>
      </c>
      <c r="N892">
        <f>_xlfn.XLOOKUP($E892,products!$A:$A,products!E:E,,0)</f>
        <v>20.584999999999997</v>
      </c>
      <c r="O892">
        <f>_xlfn.XLOOKUP($E892,products!$A:$A,products!G:G,,0)</f>
        <v>1.2350999999999999</v>
      </c>
      <c r="P892">
        <f t="shared" si="13"/>
        <v>20.584999999999997</v>
      </c>
    </row>
    <row r="893" spans="1:16" x14ac:dyDescent="0.35">
      <c r="A893" s="2" t="s">
        <v>5531</v>
      </c>
      <c r="B893" s="2">
        <v>1</v>
      </c>
      <c r="C893" s="5">
        <v>44469</v>
      </c>
      <c r="D893" s="2" t="s">
        <v>5532</v>
      </c>
      <c r="E893" t="s">
        <v>6168</v>
      </c>
      <c r="F893" s="2">
        <v>5</v>
      </c>
      <c r="G893" t="str">
        <f>IF(_xlfn.XLOOKUP($D893,customers!$A:$A,customers!B:B," ",0) = 0, "N/A", _xlfn.XLOOKUP($D893,customers!$A:$A,customers!B:B," ",0))</f>
        <v>Celestia Dolohunty</v>
      </c>
      <c r="H893" t="str">
        <f>IF(_xlfn.XLOOKUP($D893,customers!$A:$A,customers!F:F," ",0) = 0, "N/A", _xlfn.XLOOKUP($D893,customers!$A:$A,customers!F:F," ",0))</f>
        <v>San Diego</v>
      </c>
      <c r="I893" t="str">
        <f>IF(_xlfn.XLOOKUP($D893,customers!$A:$A,customers!G:G," ",0) = 0, "N/A", _xlfn.XLOOKUP($D893,customers!$A:$A,customers!G:G," ",0))</f>
        <v>United States</v>
      </c>
      <c r="J893" t="str">
        <f>IF(_xlfn.XLOOKUP($D893,customers!$A:$A,customers!I:I," ",0) = 0, "N/A", _xlfn.XLOOKUP($D893,customers!$A:$A,customers!I:I," ",0))</f>
        <v>Yes</v>
      </c>
      <c r="K893" t="str">
        <f>_xlfn.XLOOKUP($E893,products!$A:$A,products!B:B,,0)</f>
        <v>Ara</v>
      </c>
      <c r="L893" t="str">
        <f>_xlfn.XLOOKUP($E893,products!$A:$A,products!C:C,,0)</f>
        <v>D</v>
      </c>
      <c r="M893">
        <f>_xlfn.XLOOKUP($E893,products!$A:$A,products!D:D,,0)</f>
        <v>2.5</v>
      </c>
      <c r="N893">
        <f>_xlfn.XLOOKUP($E893,products!$A:$A,products!E:E,,0)</f>
        <v>22.884999999999998</v>
      </c>
      <c r="O893">
        <f>_xlfn.XLOOKUP($E893,products!$A:$A,products!G:G,,0)</f>
        <v>2.0596499999999995</v>
      </c>
      <c r="P893">
        <f t="shared" si="13"/>
        <v>114.42499999999998</v>
      </c>
    </row>
    <row r="894" spans="1:16" x14ac:dyDescent="0.35">
      <c r="A894" s="2" t="s">
        <v>5537</v>
      </c>
      <c r="B894" s="2">
        <v>1</v>
      </c>
      <c r="C894" s="5">
        <v>43635</v>
      </c>
      <c r="D894" s="2" t="s">
        <v>5538</v>
      </c>
      <c r="E894" t="s">
        <v>6156</v>
      </c>
      <c r="F894" s="2">
        <v>5</v>
      </c>
      <c r="G894" t="str">
        <f>IF(_xlfn.XLOOKUP($D894,customers!$A:$A,customers!B:B," ",0) = 0, "N/A", _xlfn.XLOOKUP($D894,customers!$A:$A,customers!B:B," ",0))</f>
        <v>Patsy Vasilenko</v>
      </c>
      <c r="H894" t="str">
        <f>IF(_xlfn.XLOOKUP($D894,customers!$A:$A,customers!F:F," ",0) = 0, "N/A", _xlfn.XLOOKUP($D894,customers!$A:$A,customers!F:F," ",0))</f>
        <v>Preston</v>
      </c>
      <c r="I894" t="str">
        <f>IF(_xlfn.XLOOKUP($D894,customers!$A:$A,customers!G:G," ",0) = 0, "N/A", _xlfn.XLOOKUP($D894,customers!$A:$A,customers!G:G," ",0))</f>
        <v>United Kingdom</v>
      </c>
      <c r="J894" t="str">
        <f>IF(_xlfn.XLOOKUP($D894,customers!$A:$A,customers!I:I," ",0) = 0, "N/A", _xlfn.XLOOKUP($D894,customers!$A:$A,customers!I:I," ",0))</f>
        <v>No</v>
      </c>
      <c r="K894" t="str">
        <f>_xlfn.XLOOKUP($E894,products!$A:$A,products!B:B,,0)</f>
        <v>Exc</v>
      </c>
      <c r="L894" t="str">
        <f>_xlfn.XLOOKUP($E894,products!$A:$A,products!C:C,,0)</f>
        <v>M</v>
      </c>
      <c r="M894">
        <f>_xlfn.XLOOKUP($E894,products!$A:$A,products!D:D,,0)</f>
        <v>0.2</v>
      </c>
      <c r="N894">
        <f>_xlfn.XLOOKUP($E894,products!$A:$A,products!E:E,,0)</f>
        <v>4.125</v>
      </c>
      <c r="O894">
        <f>_xlfn.XLOOKUP($E894,products!$A:$A,products!G:G,,0)</f>
        <v>0.45374999999999999</v>
      </c>
      <c r="P894">
        <f t="shared" si="13"/>
        <v>20.625</v>
      </c>
    </row>
    <row r="895" spans="1:16" x14ac:dyDescent="0.35">
      <c r="A895" s="2" t="s">
        <v>5543</v>
      </c>
      <c r="B895" s="2">
        <v>1</v>
      </c>
      <c r="C895" s="5">
        <v>44651</v>
      </c>
      <c r="D895" s="2" t="s">
        <v>5544</v>
      </c>
      <c r="E895" t="s">
        <v>6161</v>
      </c>
      <c r="F895" s="2">
        <v>6</v>
      </c>
      <c r="G895" t="str">
        <f>IF(_xlfn.XLOOKUP($D895,customers!$A:$A,customers!B:B," ",0) = 0, "N/A", _xlfn.XLOOKUP($D895,customers!$A:$A,customers!B:B," ",0))</f>
        <v>Raphaela Schankelborg</v>
      </c>
      <c r="H895" t="str">
        <f>IF(_xlfn.XLOOKUP($D895,customers!$A:$A,customers!F:F," ",0) = 0, "N/A", _xlfn.XLOOKUP($D895,customers!$A:$A,customers!F:F," ",0))</f>
        <v>Pittsburgh</v>
      </c>
      <c r="I895" t="str">
        <f>IF(_xlfn.XLOOKUP($D895,customers!$A:$A,customers!G:G," ",0) = 0, "N/A", _xlfn.XLOOKUP($D895,customers!$A:$A,customers!G:G," ",0))</f>
        <v>United States</v>
      </c>
      <c r="J895" t="str">
        <f>IF(_xlfn.XLOOKUP($D895,customers!$A:$A,customers!I:I," ",0) = 0, "N/A", _xlfn.XLOOKUP($D895,customers!$A:$A,customers!I:I," ",0))</f>
        <v>Yes</v>
      </c>
      <c r="K895" t="str">
        <f>_xlfn.XLOOKUP($E895,products!$A:$A,products!B:B,,0)</f>
        <v>Lib</v>
      </c>
      <c r="L895" t="str">
        <f>_xlfn.XLOOKUP($E895,products!$A:$A,products!C:C,,0)</f>
        <v>L</v>
      </c>
      <c r="M895">
        <f>_xlfn.XLOOKUP($E895,products!$A:$A,products!D:D,,0)</f>
        <v>0.5</v>
      </c>
      <c r="N895">
        <f>_xlfn.XLOOKUP($E895,products!$A:$A,products!E:E,,0)</f>
        <v>9.51</v>
      </c>
      <c r="O895">
        <f>_xlfn.XLOOKUP($E895,products!$A:$A,products!G:G,,0)</f>
        <v>1.2363</v>
      </c>
      <c r="P895">
        <f t="shared" si="13"/>
        <v>57.06</v>
      </c>
    </row>
    <row r="896" spans="1:16" x14ac:dyDescent="0.35">
      <c r="A896" s="2" t="s">
        <v>5548</v>
      </c>
      <c r="B896" s="2">
        <v>1</v>
      </c>
      <c r="C896" s="5">
        <v>44016</v>
      </c>
      <c r="D896" s="2" t="s">
        <v>5549</v>
      </c>
      <c r="E896" t="s">
        <v>6149</v>
      </c>
      <c r="F896" s="2">
        <v>4</v>
      </c>
      <c r="G896" t="str">
        <f>IF(_xlfn.XLOOKUP($D896,customers!$A:$A,customers!B:B," ",0) = 0, "N/A", _xlfn.XLOOKUP($D896,customers!$A:$A,customers!B:B," ",0))</f>
        <v>Sharity Wickens</v>
      </c>
      <c r="H896" t="str">
        <f>IF(_xlfn.XLOOKUP($D896,customers!$A:$A,customers!F:F," ",0) = 0, "N/A", _xlfn.XLOOKUP($D896,customers!$A:$A,customers!F:F," ",0))</f>
        <v>Cavan</v>
      </c>
      <c r="I896" t="str">
        <f>IF(_xlfn.XLOOKUP($D896,customers!$A:$A,customers!G:G," ",0) = 0, "N/A", _xlfn.XLOOKUP($D896,customers!$A:$A,customers!G:G," ",0))</f>
        <v>Ireland</v>
      </c>
      <c r="J896" t="str">
        <f>IF(_xlfn.XLOOKUP($D896,customers!$A:$A,customers!I:I," ",0) = 0, "N/A", _xlfn.XLOOKUP($D896,customers!$A:$A,customers!I:I," ",0))</f>
        <v>Yes</v>
      </c>
      <c r="K896" t="str">
        <f>_xlfn.XLOOKUP($E896,products!$A:$A,products!B:B,,0)</f>
        <v>Rob</v>
      </c>
      <c r="L896" t="str">
        <f>_xlfn.XLOOKUP($E896,products!$A:$A,products!C:C,,0)</f>
        <v>D</v>
      </c>
      <c r="M896">
        <f>_xlfn.XLOOKUP($E896,products!$A:$A,products!D:D,,0)</f>
        <v>2.5</v>
      </c>
      <c r="N896">
        <f>_xlfn.XLOOKUP($E896,products!$A:$A,products!E:E,,0)</f>
        <v>20.584999999999997</v>
      </c>
      <c r="O896">
        <f>_xlfn.XLOOKUP($E896,products!$A:$A,products!G:G,,0)</f>
        <v>1.2350999999999999</v>
      </c>
      <c r="P896">
        <f t="shared" si="13"/>
        <v>82.339999999999989</v>
      </c>
    </row>
    <row r="897" spans="1:16" x14ac:dyDescent="0.35">
      <c r="A897" s="2" t="s">
        <v>5553</v>
      </c>
      <c r="B897" s="2">
        <v>1</v>
      </c>
      <c r="C897" s="5">
        <v>44521</v>
      </c>
      <c r="D897" s="2" t="s">
        <v>5554</v>
      </c>
      <c r="E897" t="s">
        <v>6166</v>
      </c>
      <c r="F897" s="2">
        <v>5</v>
      </c>
      <c r="G897" t="str">
        <f>IF(_xlfn.XLOOKUP($D897,customers!$A:$A,customers!B:B," ",0) = 0, "N/A", _xlfn.XLOOKUP($D897,customers!$A:$A,customers!B:B," ",0))</f>
        <v>Derick Snow</v>
      </c>
      <c r="H897" t="str">
        <f>IF(_xlfn.XLOOKUP($D897,customers!$A:$A,customers!F:F," ",0) = 0, "N/A", _xlfn.XLOOKUP($D897,customers!$A:$A,customers!F:F," ",0))</f>
        <v>New York City</v>
      </c>
      <c r="I897" t="str">
        <f>IF(_xlfn.XLOOKUP($D897,customers!$A:$A,customers!G:G," ",0) = 0, "N/A", _xlfn.XLOOKUP($D897,customers!$A:$A,customers!G:G," ",0))</f>
        <v>United States</v>
      </c>
      <c r="J897" t="str">
        <f>IF(_xlfn.XLOOKUP($D897,customers!$A:$A,customers!I:I," ",0) = 0, "N/A", _xlfn.XLOOKUP($D897,customers!$A:$A,customers!I:I," ",0))</f>
        <v>No</v>
      </c>
      <c r="K897" t="str">
        <f>_xlfn.XLOOKUP($E897,products!$A:$A,products!B:B,,0)</f>
        <v>Exc</v>
      </c>
      <c r="L897" t="str">
        <f>_xlfn.XLOOKUP($E897,products!$A:$A,products!C:C,,0)</f>
        <v>M</v>
      </c>
      <c r="M897">
        <f>_xlfn.XLOOKUP($E897,products!$A:$A,products!D:D,,0)</f>
        <v>2.5</v>
      </c>
      <c r="N897">
        <f>_xlfn.XLOOKUP($E897,products!$A:$A,products!E:E,,0)</f>
        <v>31.624999999999996</v>
      </c>
      <c r="O897">
        <f>_xlfn.XLOOKUP($E897,products!$A:$A,products!G:G,,0)</f>
        <v>3.4787499999999998</v>
      </c>
      <c r="P897">
        <f t="shared" si="13"/>
        <v>158.12499999999997</v>
      </c>
    </row>
    <row r="898" spans="1:16" x14ac:dyDescent="0.35">
      <c r="A898" s="2" t="s">
        <v>5558</v>
      </c>
      <c r="B898" s="2">
        <v>1</v>
      </c>
      <c r="C898" s="5">
        <v>44347</v>
      </c>
      <c r="D898" s="2" t="s">
        <v>5559</v>
      </c>
      <c r="E898" t="s">
        <v>6172</v>
      </c>
      <c r="F898" s="2">
        <v>6</v>
      </c>
      <c r="G898" t="str">
        <f>IF(_xlfn.XLOOKUP($D898,customers!$A:$A,customers!B:B," ",0) = 0, "N/A", _xlfn.XLOOKUP($D898,customers!$A:$A,customers!B:B," ",0))</f>
        <v>Baxy Cargen</v>
      </c>
      <c r="H898" t="str">
        <f>IF(_xlfn.XLOOKUP($D898,customers!$A:$A,customers!F:F," ",0) = 0, "N/A", _xlfn.XLOOKUP($D898,customers!$A:$A,customers!F:F," ",0))</f>
        <v>Seattle</v>
      </c>
      <c r="I898" t="str">
        <f>IF(_xlfn.XLOOKUP($D898,customers!$A:$A,customers!G:G," ",0) = 0, "N/A", _xlfn.XLOOKUP($D898,customers!$A:$A,customers!G:G," ",0))</f>
        <v>United States</v>
      </c>
      <c r="J898" t="str">
        <f>IF(_xlfn.XLOOKUP($D898,customers!$A:$A,customers!I:I," ",0) = 0, "N/A", _xlfn.XLOOKUP($D898,customers!$A:$A,customers!I:I," ",0))</f>
        <v>Yes</v>
      </c>
      <c r="K898" t="str">
        <f>_xlfn.XLOOKUP($E898,products!$A:$A,products!B:B,,0)</f>
        <v>Rob</v>
      </c>
      <c r="L898" t="str">
        <f>_xlfn.XLOOKUP($E898,products!$A:$A,products!C:C,,0)</f>
        <v>D</v>
      </c>
      <c r="M898">
        <f>_xlfn.XLOOKUP($E898,products!$A:$A,products!D:D,,0)</f>
        <v>0.5</v>
      </c>
      <c r="N898">
        <f>_xlfn.XLOOKUP($E898,products!$A:$A,products!E:E,,0)</f>
        <v>5.3699999999999992</v>
      </c>
      <c r="O898">
        <f>_xlfn.XLOOKUP($E898,products!$A:$A,products!G:G,,0)</f>
        <v>0.32219999999999993</v>
      </c>
      <c r="P898">
        <f t="shared" ref="P898:P961" si="14">N898*F898</f>
        <v>32.22</v>
      </c>
    </row>
    <row r="899" spans="1:16" x14ac:dyDescent="0.35">
      <c r="A899" s="2" t="s">
        <v>5564</v>
      </c>
      <c r="B899" s="2">
        <v>1</v>
      </c>
      <c r="C899" s="5">
        <v>43932</v>
      </c>
      <c r="D899" s="2" t="s">
        <v>5565</v>
      </c>
      <c r="E899" t="s">
        <v>6183</v>
      </c>
      <c r="F899" s="2">
        <v>2</v>
      </c>
      <c r="G899" t="str">
        <f>IF(_xlfn.XLOOKUP($D899,customers!$A:$A,customers!B:B," ",0) = 0, "N/A", _xlfn.XLOOKUP($D899,customers!$A:$A,customers!B:B," ",0))</f>
        <v>Ryann Stickler</v>
      </c>
      <c r="H899" t="str">
        <f>IF(_xlfn.XLOOKUP($D899,customers!$A:$A,customers!F:F," ",0) = 0, "N/A", _xlfn.XLOOKUP($D899,customers!$A:$A,customers!F:F," ",0))</f>
        <v>Birmingham</v>
      </c>
      <c r="I899" t="str">
        <f>IF(_xlfn.XLOOKUP($D899,customers!$A:$A,customers!G:G," ",0) = 0, "N/A", _xlfn.XLOOKUP($D899,customers!$A:$A,customers!G:G," ",0))</f>
        <v>United Kingdom</v>
      </c>
      <c r="J899" t="str">
        <f>IF(_xlfn.XLOOKUP($D899,customers!$A:$A,customers!I:I," ",0) = 0, "N/A", _xlfn.XLOOKUP($D899,customers!$A:$A,customers!I:I," ",0))</f>
        <v>No</v>
      </c>
      <c r="K899" t="str">
        <f>_xlfn.XLOOKUP($E899,products!$A:$A,products!B:B,,0)</f>
        <v>Exc</v>
      </c>
      <c r="L899" t="str">
        <f>_xlfn.XLOOKUP($E899,products!$A:$A,products!C:C,,0)</f>
        <v>D</v>
      </c>
      <c r="M899">
        <f>_xlfn.XLOOKUP($E899,products!$A:$A,products!D:D,,0)</f>
        <v>1</v>
      </c>
      <c r="N899">
        <f>_xlfn.XLOOKUP($E899,products!$A:$A,products!E:E,,0)</f>
        <v>12.15</v>
      </c>
      <c r="O899">
        <f>_xlfn.XLOOKUP($E899,products!$A:$A,products!G:G,,0)</f>
        <v>1.3365</v>
      </c>
      <c r="P899">
        <f t="shared" si="14"/>
        <v>24.3</v>
      </c>
    </row>
    <row r="900" spans="1:16" x14ac:dyDescent="0.35">
      <c r="A900" s="2" t="s">
        <v>5570</v>
      </c>
      <c r="B900" s="2">
        <v>1</v>
      </c>
      <c r="C900" s="5">
        <v>44089</v>
      </c>
      <c r="D900" s="2" t="s">
        <v>5571</v>
      </c>
      <c r="E900" t="s">
        <v>6173</v>
      </c>
      <c r="F900" s="2">
        <v>5</v>
      </c>
      <c r="G900" t="str">
        <f>IF(_xlfn.XLOOKUP($D900,customers!$A:$A,customers!B:B," ",0) = 0, "N/A", _xlfn.XLOOKUP($D900,customers!$A:$A,customers!B:B," ",0))</f>
        <v>Daryn Cassius</v>
      </c>
      <c r="H900" t="str">
        <f>IF(_xlfn.XLOOKUP($D900,customers!$A:$A,customers!F:F," ",0) = 0, "N/A", _xlfn.XLOOKUP($D900,customers!$A:$A,customers!F:F," ",0))</f>
        <v>Battle Creek</v>
      </c>
      <c r="I900" t="str">
        <f>IF(_xlfn.XLOOKUP($D900,customers!$A:$A,customers!G:G," ",0) = 0, "N/A", _xlfn.XLOOKUP($D900,customers!$A:$A,customers!G:G," ",0))</f>
        <v>United States</v>
      </c>
      <c r="J900" t="str">
        <f>IF(_xlfn.XLOOKUP($D900,customers!$A:$A,customers!I:I," ",0) = 0, "N/A", _xlfn.XLOOKUP($D900,customers!$A:$A,customers!I:I," ",0))</f>
        <v>No</v>
      </c>
      <c r="K900" t="str">
        <f>_xlfn.XLOOKUP($E900,products!$A:$A,products!B:B,,0)</f>
        <v>Rob</v>
      </c>
      <c r="L900" t="str">
        <f>_xlfn.XLOOKUP($E900,products!$A:$A,products!C:C,,0)</f>
        <v>L</v>
      </c>
      <c r="M900">
        <f>_xlfn.XLOOKUP($E900,products!$A:$A,products!D:D,,0)</f>
        <v>0.5</v>
      </c>
      <c r="N900">
        <f>_xlfn.XLOOKUP($E900,products!$A:$A,products!E:E,,0)</f>
        <v>7.169999999999999</v>
      </c>
      <c r="O900">
        <f>_xlfn.XLOOKUP($E900,products!$A:$A,products!G:G,,0)</f>
        <v>0.43019999999999992</v>
      </c>
      <c r="P900">
        <f t="shared" si="14"/>
        <v>35.849999999999994</v>
      </c>
    </row>
    <row r="901" spans="1:16" x14ac:dyDescent="0.35">
      <c r="A901" s="2" t="s">
        <v>5575</v>
      </c>
      <c r="B901" s="2">
        <v>1</v>
      </c>
      <c r="C901" s="5">
        <v>44523</v>
      </c>
      <c r="D901" s="2" t="s">
        <v>5554</v>
      </c>
      <c r="E901" t="s">
        <v>6162</v>
      </c>
      <c r="F901" s="2">
        <v>5</v>
      </c>
      <c r="G901" t="str">
        <f>IF(_xlfn.XLOOKUP($D901,customers!$A:$A,customers!B:B," ",0) = 0, "N/A", _xlfn.XLOOKUP($D901,customers!$A:$A,customers!B:B," ",0))</f>
        <v>Derick Snow</v>
      </c>
      <c r="H901" t="str">
        <f>IF(_xlfn.XLOOKUP($D901,customers!$A:$A,customers!F:F," ",0) = 0, "N/A", _xlfn.XLOOKUP($D901,customers!$A:$A,customers!F:F," ",0))</f>
        <v>New York City</v>
      </c>
      <c r="I901" t="str">
        <f>IF(_xlfn.XLOOKUP($D901,customers!$A:$A,customers!G:G," ",0) = 0, "N/A", _xlfn.XLOOKUP($D901,customers!$A:$A,customers!G:G," ",0))</f>
        <v>United States</v>
      </c>
      <c r="J901" t="str">
        <f>IF(_xlfn.XLOOKUP($D901,customers!$A:$A,customers!I:I," ",0) = 0, "N/A", _xlfn.XLOOKUP($D901,customers!$A:$A,customers!I:I," ",0))</f>
        <v>No</v>
      </c>
      <c r="K901" t="str">
        <f>_xlfn.XLOOKUP($E901,products!$A:$A,products!B:B,,0)</f>
        <v>Lib</v>
      </c>
      <c r="L901" t="str">
        <f>_xlfn.XLOOKUP($E901,products!$A:$A,products!C:C,,0)</f>
        <v>M</v>
      </c>
      <c r="M901">
        <f>_xlfn.XLOOKUP($E901,products!$A:$A,products!D:D,,0)</f>
        <v>1</v>
      </c>
      <c r="N901">
        <f>_xlfn.XLOOKUP($E901,products!$A:$A,products!E:E,,0)</f>
        <v>14.55</v>
      </c>
      <c r="O901">
        <f>_xlfn.XLOOKUP($E901,products!$A:$A,products!G:G,,0)</f>
        <v>1.8915000000000002</v>
      </c>
      <c r="P901">
        <f t="shared" si="14"/>
        <v>72.75</v>
      </c>
    </row>
    <row r="902" spans="1:16" x14ac:dyDescent="0.35">
      <c r="A902" s="2" t="s">
        <v>5580</v>
      </c>
      <c r="B902" s="2">
        <v>1</v>
      </c>
      <c r="C902" s="5">
        <v>44584</v>
      </c>
      <c r="D902" s="2" t="s">
        <v>5581</v>
      </c>
      <c r="E902" t="s">
        <v>6170</v>
      </c>
      <c r="F902" s="2">
        <v>3</v>
      </c>
      <c r="G902" t="str">
        <f>IF(_xlfn.XLOOKUP($D902,customers!$A:$A,customers!B:B," ",0) = 0, "N/A", _xlfn.XLOOKUP($D902,customers!$A:$A,customers!B:B," ",0))</f>
        <v>Skelly Dolohunty</v>
      </c>
      <c r="H902" t="str">
        <f>IF(_xlfn.XLOOKUP($D902,customers!$A:$A,customers!F:F," ",0) = 0, "N/A", _xlfn.XLOOKUP($D902,customers!$A:$A,customers!F:F," ",0))</f>
        <v>Ballymun</v>
      </c>
      <c r="I902" t="str">
        <f>IF(_xlfn.XLOOKUP($D902,customers!$A:$A,customers!G:G," ",0) = 0, "N/A", _xlfn.XLOOKUP($D902,customers!$A:$A,customers!G:G," ",0))</f>
        <v>Ireland</v>
      </c>
      <c r="J902" t="str">
        <f>IF(_xlfn.XLOOKUP($D902,customers!$A:$A,customers!I:I," ",0) = 0, "N/A", _xlfn.XLOOKUP($D902,customers!$A:$A,customers!I:I," ",0))</f>
        <v>No</v>
      </c>
      <c r="K902" t="str">
        <f>_xlfn.XLOOKUP($E902,products!$A:$A,products!B:B,,0)</f>
        <v>Lib</v>
      </c>
      <c r="L902" t="str">
        <f>_xlfn.XLOOKUP($E902,products!$A:$A,products!C:C,,0)</f>
        <v>L</v>
      </c>
      <c r="M902">
        <f>_xlfn.XLOOKUP($E902,products!$A:$A,products!D:D,,0)</f>
        <v>1</v>
      </c>
      <c r="N902">
        <f>_xlfn.XLOOKUP($E902,products!$A:$A,products!E:E,,0)</f>
        <v>15.85</v>
      </c>
      <c r="O902">
        <f>_xlfn.XLOOKUP($E902,products!$A:$A,products!G:G,,0)</f>
        <v>2.0605000000000002</v>
      </c>
      <c r="P902">
        <f t="shared" si="14"/>
        <v>47.55</v>
      </c>
    </row>
    <row r="903" spans="1:16" x14ac:dyDescent="0.35">
      <c r="A903" s="2" t="s">
        <v>5585</v>
      </c>
      <c r="B903" s="2">
        <v>1</v>
      </c>
      <c r="C903" s="5">
        <v>44223</v>
      </c>
      <c r="D903" s="2" t="s">
        <v>5586</v>
      </c>
      <c r="E903" t="s">
        <v>6178</v>
      </c>
      <c r="F903" s="2">
        <v>1</v>
      </c>
      <c r="G903" t="str">
        <f>IF(_xlfn.XLOOKUP($D903,customers!$A:$A,customers!B:B," ",0) = 0, "N/A", _xlfn.XLOOKUP($D903,customers!$A:$A,customers!B:B," ",0))</f>
        <v>Drake Jevon</v>
      </c>
      <c r="H903" t="str">
        <f>IF(_xlfn.XLOOKUP($D903,customers!$A:$A,customers!F:F," ",0) = 0, "N/A", _xlfn.XLOOKUP($D903,customers!$A:$A,customers!F:F," ",0))</f>
        <v>Houston</v>
      </c>
      <c r="I903" t="str">
        <f>IF(_xlfn.XLOOKUP($D903,customers!$A:$A,customers!G:G," ",0) = 0, "N/A", _xlfn.XLOOKUP($D903,customers!$A:$A,customers!G:G," ",0))</f>
        <v>United States</v>
      </c>
      <c r="J903" t="str">
        <f>IF(_xlfn.XLOOKUP($D903,customers!$A:$A,customers!I:I," ",0) = 0, "N/A", _xlfn.XLOOKUP($D903,customers!$A:$A,customers!I:I," ",0))</f>
        <v>Yes</v>
      </c>
      <c r="K903" t="str">
        <f>_xlfn.XLOOKUP($E903,products!$A:$A,products!B:B,,0)</f>
        <v>Rob</v>
      </c>
      <c r="L903" t="str">
        <f>_xlfn.XLOOKUP($E903,products!$A:$A,products!C:C,,0)</f>
        <v>L</v>
      </c>
      <c r="M903">
        <f>_xlfn.XLOOKUP($E903,products!$A:$A,products!D:D,,0)</f>
        <v>0.2</v>
      </c>
      <c r="N903">
        <f>_xlfn.XLOOKUP($E903,products!$A:$A,products!E:E,,0)</f>
        <v>3.5849999999999995</v>
      </c>
      <c r="O903">
        <f>_xlfn.XLOOKUP($E903,products!$A:$A,products!G:G,,0)</f>
        <v>0.21509999999999996</v>
      </c>
      <c r="P903">
        <f t="shared" si="14"/>
        <v>3.5849999999999995</v>
      </c>
    </row>
    <row r="904" spans="1:16" x14ac:dyDescent="0.35">
      <c r="A904" s="2" t="s">
        <v>5591</v>
      </c>
      <c r="B904" s="2">
        <v>1</v>
      </c>
      <c r="C904" s="5">
        <v>43640</v>
      </c>
      <c r="D904" s="2" t="s">
        <v>5592</v>
      </c>
      <c r="E904" t="s">
        <v>6166</v>
      </c>
      <c r="F904" s="2">
        <v>5</v>
      </c>
      <c r="G904" t="str">
        <f>IF(_xlfn.XLOOKUP($D904,customers!$A:$A,customers!B:B," ",0) = 0, "N/A", _xlfn.XLOOKUP($D904,customers!$A:$A,customers!B:B," ",0))</f>
        <v>Hall Ranner</v>
      </c>
      <c r="H904" t="str">
        <f>IF(_xlfn.XLOOKUP($D904,customers!$A:$A,customers!F:F," ",0) = 0, "N/A", _xlfn.XLOOKUP($D904,customers!$A:$A,customers!F:F," ",0))</f>
        <v>Cincinnati</v>
      </c>
      <c r="I904" t="str">
        <f>IF(_xlfn.XLOOKUP($D904,customers!$A:$A,customers!G:G," ",0) = 0, "N/A", _xlfn.XLOOKUP($D904,customers!$A:$A,customers!G:G," ",0))</f>
        <v>United States</v>
      </c>
      <c r="J904" t="str">
        <f>IF(_xlfn.XLOOKUP($D904,customers!$A:$A,customers!I:I," ",0) = 0, "N/A", _xlfn.XLOOKUP($D904,customers!$A:$A,customers!I:I," ",0))</f>
        <v>No</v>
      </c>
      <c r="K904" t="str">
        <f>_xlfn.XLOOKUP($E904,products!$A:$A,products!B:B,,0)</f>
        <v>Exc</v>
      </c>
      <c r="L904" t="str">
        <f>_xlfn.XLOOKUP($E904,products!$A:$A,products!C:C,,0)</f>
        <v>M</v>
      </c>
      <c r="M904">
        <f>_xlfn.XLOOKUP($E904,products!$A:$A,products!D:D,,0)</f>
        <v>2.5</v>
      </c>
      <c r="N904">
        <f>_xlfn.XLOOKUP($E904,products!$A:$A,products!E:E,,0)</f>
        <v>31.624999999999996</v>
      </c>
      <c r="O904">
        <f>_xlfn.XLOOKUP($E904,products!$A:$A,products!G:G,,0)</f>
        <v>3.4787499999999998</v>
      </c>
      <c r="P904">
        <f t="shared" si="14"/>
        <v>158.12499999999997</v>
      </c>
    </row>
    <row r="905" spans="1:16" x14ac:dyDescent="0.35">
      <c r="A905" s="2" t="s">
        <v>5597</v>
      </c>
      <c r="B905" s="2">
        <v>1</v>
      </c>
      <c r="C905" s="5">
        <v>43905</v>
      </c>
      <c r="D905" s="2" t="s">
        <v>5598</v>
      </c>
      <c r="E905" t="s">
        <v>6160</v>
      </c>
      <c r="F905" s="2">
        <v>2</v>
      </c>
      <c r="G905" t="str">
        <f>IF(_xlfn.XLOOKUP($D905,customers!$A:$A,customers!B:B," ",0) = 0, "N/A", _xlfn.XLOOKUP($D905,customers!$A:$A,customers!B:B," ",0))</f>
        <v>Berkly Imrie</v>
      </c>
      <c r="H905" t="str">
        <f>IF(_xlfn.XLOOKUP($D905,customers!$A:$A,customers!F:F," ",0) = 0, "N/A", _xlfn.XLOOKUP($D905,customers!$A:$A,customers!F:F," ",0))</f>
        <v>Fresno</v>
      </c>
      <c r="I905" t="str">
        <f>IF(_xlfn.XLOOKUP($D905,customers!$A:$A,customers!G:G," ",0) = 0, "N/A", _xlfn.XLOOKUP($D905,customers!$A:$A,customers!G:G," ",0))</f>
        <v>United States</v>
      </c>
      <c r="J905" t="str">
        <f>IF(_xlfn.XLOOKUP($D905,customers!$A:$A,customers!I:I," ",0) = 0, "N/A", _xlfn.XLOOKUP($D905,customers!$A:$A,customers!I:I," ",0))</f>
        <v>No</v>
      </c>
      <c r="K905" t="str">
        <f>_xlfn.XLOOKUP($E905,products!$A:$A,products!B:B,,0)</f>
        <v>Lib</v>
      </c>
      <c r="L905" t="str">
        <f>_xlfn.XLOOKUP($E905,products!$A:$A,products!C:C,,0)</f>
        <v>M</v>
      </c>
      <c r="M905">
        <f>_xlfn.XLOOKUP($E905,products!$A:$A,products!D:D,,0)</f>
        <v>0.5</v>
      </c>
      <c r="N905">
        <f>_xlfn.XLOOKUP($E905,products!$A:$A,products!E:E,,0)</f>
        <v>8.73</v>
      </c>
      <c r="O905">
        <f>_xlfn.XLOOKUP($E905,products!$A:$A,products!G:G,,0)</f>
        <v>1.1349</v>
      </c>
      <c r="P905">
        <f t="shared" si="14"/>
        <v>17.46</v>
      </c>
    </row>
    <row r="906" spans="1:16" x14ac:dyDescent="0.35">
      <c r="A906" s="2" t="s">
        <v>5603</v>
      </c>
      <c r="B906" s="2">
        <v>1</v>
      </c>
      <c r="C906" s="5">
        <v>44463</v>
      </c>
      <c r="D906" s="2" t="s">
        <v>5604</v>
      </c>
      <c r="E906" t="s">
        <v>6182</v>
      </c>
      <c r="F906" s="2">
        <v>5</v>
      </c>
      <c r="G906" t="str">
        <f>IF(_xlfn.XLOOKUP($D906,customers!$A:$A,customers!B:B," ",0) = 0, "N/A", _xlfn.XLOOKUP($D906,customers!$A:$A,customers!B:B," ",0))</f>
        <v>Dorey Sopper</v>
      </c>
      <c r="H906" t="str">
        <f>IF(_xlfn.XLOOKUP($D906,customers!$A:$A,customers!F:F," ",0) = 0, "N/A", _xlfn.XLOOKUP($D906,customers!$A:$A,customers!F:F," ",0))</f>
        <v>Saint Paul</v>
      </c>
      <c r="I906" t="str">
        <f>IF(_xlfn.XLOOKUP($D906,customers!$A:$A,customers!G:G," ",0) = 0, "N/A", _xlfn.XLOOKUP($D906,customers!$A:$A,customers!G:G," ",0))</f>
        <v>United States</v>
      </c>
      <c r="J906" t="str">
        <f>IF(_xlfn.XLOOKUP($D906,customers!$A:$A,customers!I:I," ",0) = 0, "N/A", _xlfn.XLOOKUP($D906,customers!$A:$A,customers!I:I," ",0))</f>
        <v>No</v>
      </c>
      <c r="K906" t="str">
        <f>_xlfn.XLOOKUP($E906,products!$A:$A,products!B:B,,0)</f>
        <v>Ara</v>
      </c>
      <c r="L906" t="str">
        <f>_xlfn.XLOOKUP($E906,products!$A:$A,products!C:C,,0)</f>
        <v>L</v>
      </c>
      <c r="M906">
        <f>_xlfn.XLOOKUP($E906,products!$A:$A,products!D:D,,0)</f>
        <v>2.5</v>
      </c>
      <c r="N906">
        <f>_xlfn.XLOOKUP($E906,products!$A:$A,products!E:E,,0)</f>
        <v>29.784999999999997</v>
      </c>
      <c r="O906">
        <f>_xlfn.XLOOKUP($E906,products!$A:$A,products!G:G,,0)</f>
        <v>2.6806499999999995</v>
      </c>
      <c r="P906">
        <f t="shared" si="14"/>
        <v>148.92499999999998</v>
      </c>
    </row>
    <row r="907" spans="1:16" x14ac:dyDescent="0.35">
      <c r="A907" s="2" t="s">
        <v>5609</v>
      </c>
      <c r="B907" s="2">
        <v>1</v>
      </c>
      <c r="C907" s="5">
        <v>43560</v>
      </c>
      <c r="D907" s="2" t="s">
        <v>5610</v>
      </c>
      <c r="E907" t="s">
        <v>6157</v>
      </c>
      <c r="F907" s="2">
        <v>6</v>
      </c>
      <c r="G907" t="str">
        <f>IF(_xlfn.XLOOKUP($D907,customers!$A:$A,customers!B:B," ",0) = 0, "N/A", _xlfn.XLOOKUP($D907,customers!$A:$A,customers!B:B," ",0))</f>
        <v>Darcy Lochran</v>
      </c>
      <c r="H907" t="str">
        <f>IF(_xlfn.XLOOKUP($D907,customers!$A:$A,customers!F:F," ",0) = 0, "N/A", _xlfn.XLOOKUP($D907,customers!$A:$A,customers!F:F," ",0))</f>
        <v>El Paso</v>
      </c>
      <c r="I907" t="str">
        <f>IF(_xlfn.XLOOKUP($D907,customers!$A:$A,customers!G:G," ",0) = 0, "N/A", _xlfn.XLOOKUP($D907,customers!$A:$A,customers!G:G," ",0))</f>
        <v>United States</v>
      </c>
      <c r="J907" t="str">
        <f>IF(_xlfn.XLOOKUP($D907,customers!$A:$A,customers!I:I," ",0) = 0, "N/A", _xlfn.XLOOKUP($D907,customers!$A:$A,customers!I:I," ",0))</f>
        <v>Yes</v>
      </c>
      <c r="K907" t="str">
        <f>_xlfn.XLOOKUP($E907,products!$A:$A,products!B:B,,0)</f>
        <v>Ara</v>
      </c>
      <c r="L907" t="str">
        <f>_xlfn.XLOOKUP($E907,products!$A:$A,products!C:C,,0)</f>
        <v>M</v>
      </c>
      <c r="M907">
        <f>_xlfn.XLOOKUP($E907,products!$A:$A,products!D:D,,0)</f>
        <v>0.5</v>
      </c>
      <c r="N907">
        <f>_xlfn.XLOOKUP($E907,products!$A:$A,products!E:E,,0)</f>
        <v>6.75</v>
      </c>
      <c r="O907">
        <f>_xlfn.XLOOKUP($E907,products!$A:$A,products!G:G,,0)</f>
        <v>0.60749999999999993</v>
      </c>
      <c r="P907">
        <f t="shared" si="14"/>
        <v>40.5</v>
      </c>
    </row>
    <row r="908" spans="1:16" x14ac:dyDescent="0.35">
      <c r="A908" s="2" t="s">
        <v>5614</v>
      </c>
      <c r="B908" s="2">
        <v>1</v>
      </c>
      <c r="C908" s="5">
        <v>44588</v>
      </c>
      <c r="D908" s="2" t="s">
        <v>5615</v>
      </c>
      <c r="E908" t="s">
        <v>6157</v>
      </c>
      <c r="F908" s="2">
        <v>4</v>
      </c>
      <c r="G908" t="str">
        <f>IF(_xlfn.XLOOKUP($D908,customers!$A:$A,customers!B:B," ",0) = 0, "N/A", _xlfn.XLOOKUP($D908,customers!$A:$A,customers!B:B," ",0))</f>
        <v>Lauritz Ledgley</v>
      </c>
      <c r="H908" t="str">
        <f>IF(_xlfn.XLOOKUP($D908,customers!$A:$A,customers!F:F," ",0) = 0, "N/A", _xlfn.XLOOKUP($D908,customers!$A:$A,customers!F:F," ",0))</f>
        <v>Des Moines</v>
      </c>
      <c r="I908" t="str">
        <f>IF(_xlfn.XLOOKUP($D908,customers!$A:$A,customers!G:G," ",0) = 0, "N/A", _xlfn.XLOOKUP($D908,customers!$A:$A,customers!G:G," ",0))</f>
        <v>United States</v>
      </c>
      <c r="J908" t="str">
        <f>IF(_xlfn.XLOOKUP($D908,customers!$A:$A,customers!I:I," ",0) = 0, "N/A", _xlfn.XLOOKUP($D908,customers!$A:$A,customers!I:I," ",0))</f>
        <v>Yes</v>
      </c>
      <c r="K908" t="str">
        <f>_xlfn.XLOOKUP($E908,products!$A:$A,products!B:B,,0)</f>
        <v>Ara</v>
      </c>
      <c r="L908" t="str">
        <f>_xlfn.XLOOKUP($E908,products!$A:$A,products!C:C,,0)</f>
        <v>M</v>
      </c>
      <c r="M908">
        <f>_xlfn.XLOOKUP($E908,products!$A:$A,products!D:D,,0)</f>
        <v>0.5</v>
      </c>
      <c r="N908">
        <f>_xlfn.XLOOKUP($E908,products!$A:$A,products!E:E,,0)</f>
        <v>6.75</v>
      </c>
      <c r="O908">
        <f>_xlfn.XLOOKUP($E908,products!$A:$A,products!G:G,,0)</f>
        <v>0.60749999999999993</v>
      </c>
      <c r="P908">
        <f t="shared" si="14"/>
        <v>27</v>
      </c>
    </row>
    <row r="909" spans="1:16" x14ac:dyDescent="0.35">
      <c r="A909" s="2" t="s">
        <v>5620</v>
      </c>
      <c r="B909" s="2">
        <v>1</v>
      </c>
      <c r="C909" s="5">
        <v>44449</v>
      </c>
      <c r="D909" s="2" t="s">
        <v>5621</v>
      </c>
      <c r="E909" t="s">
        <v>6143</v>
      </c>
      <c r="F909" s="2">
        <v>3</v>
      </c>
      <c r="G909" t="str">
        <f>IF(_xlfn.XLOOKUP($D909,customers!$A:$A,customers!B:B," ",0) = 0, "N/A", _xlfn.XLOOKUP($D909,customers!$A:$A,customers!B:B," ",0))</f>
        <v>Tawnya Menary</v>
      </c>
      <c r="H909" t="str">
        <f>IF(_xlfn.XLOOKUP($D909,customers!$A:$A,customers!F:F," ",0) = 0, "N/A", _xlfn.XLOOKUP($D909,customers!$A:$A,customers!F:F," ",0))</f>
        <v>Portland</v>
      </c>
      <c r="I909" t="str">
        <f>IF(_xlfn.XLOOKUP($D909,customers!$A:$A,customers!G:G," ",0) = 0, "N/A", _xlfn.XLOOKUP($D909,customers!$A:$A,customers!G:G," ",0))</f>
        <v>United States</v>
      </c>
      <c r="J909" t="str">
        <f>IF(_xlfn.XLOOKUP($D909,customers!$A:$A,customers!I:I," ",0) = 0, "N/A", _xlfn.XLOOKUP($D909,customers!$A:$A,customers!I:I," ",0))</f>
        <v>No</v>
      </c>
      <c r="K909" t="str">
        <f>_xlfn.XLOOKUP($E909,products!$A:$A,products!B:B,,0)</f>
        <v>Lib</v>
      </c>
      <c r="L909" t="str">
        <f>_xlfn.XLOOKUP($E909,products!$A:$A,products!C:C,,0)</f>
        <v>D</v>
      </c>
      <c r="M909">
        <f>_xlfn.XLOOKUP($E909,products!$A:$A,products!D:D,,0)</f>
        <v>1</v>
      </c>
      <c r="N909">
        <f>_xlfn.XLOOKUP($E909,products!$A:$A,products!E:E,,0)</f>
        <v>12.95</v>
      </c>
      <c r="O909">
        <f>_xlfn.XLOOKUP($E909,products!$A:$A,products!G:G,,0)</f>
        <v>1.6835</v>
      </c>
      <c r="P909">
        <f t="shared" si="14"/>
        <v>38.849999999999994</v>
      </c>
    </row>
    <row r="910" spans="1:16" x14ac:dyDescent="0.35">
      <c r="A910" s="2" t="s">
        <v>5626</v>
      </c>
      <c r="B910" s="2">
        <v>1</v>
      </c>
      <c r="C910" s="5">
        <v>43836</v>
      </c>
      <c r="D910" s="2" t="s">
        <v>5627</v>
      </c>
      <c r="E910" t="s">
        <v>6179</v>
      </c>
      <c r="F910" s="2">
        <v>5</v>
      </c>
      <c r="G910" t="str">
        <f>IF(_xlfn.XLOOKUP($D910,customers!$A:$A,customers!B:B," ",0) = 0, "N/A", _xlfn.XLOOKUP($D910,customers!$A:$A,customers!B:B," ",0))</f>
        <v>Gustaf Ciccotti</v>
      </c>
      <c r="H910" t="str">
        <f>IF(_xlfn.XLOOKUP($D910,customers!$A:$A,customers!F:F," ",0) = 0, "N/A", _xlfn.XLOOKUP($D910,customers!$A:$A,customers!F:F," ",0))</f>
        <v>Houston</v>
      </c>
      <c r="I910" t="str">
        <f>IF(_xlfn.XLOOKUP($D910,customers!$A:$A,customers!G:G," ",0) = 0, "N/A", _xlfn.XLOOKUP($D910,customers!$A:$A,customers!G:G," ",0))</f>
        <v>United States</v>
      </c>
      <c r="J910" t="str">
        <f>IF(_xlfn.XLOOKUP($D910,customers!$A:$A,customers!I:I," ",0) = 0, "N/A", _xlfn.XLOOKUP($D910,customers!$A:$A,customers!I:I," ",0))</f>
        <v>No</v>
      </c>
      <c r="K910" t="str">
        <f>_xlfn.XLOOKUP($E910,products!$A:$A,products!B:B,,0)</f>
        <v>Rob</v>
      </c>
      <c r="L910" t="str">
        <f>_xlfn.XLOOKUP($E910,products!$A:$A,products!C:C,,0)</f>
        <v>L</v>
      </c>
      <c r="M910">
        <f>_xlfn.XLOOKUP($E910,products!$A:$A,products!D:D,,0)</f>
        <v>1</v>
      </c>
      <c r="N910">
        <f>_xlfn.XLOOKUP($E910,products!$A:$A,products!E:E,,0)</f>
        <v>11.95</v>
      </c>
      <c r="O910">
        <f>_xlfn.XLOOKUP($E910,products!$A:$A,products!G:G,,0)</f>
        <v>0.71699999999999997</v>
      </c>
      <c r="P910">
        <f t="shared" si="14"/>
        <v>59.75</v>
      </c>
    </row>
    <row r="911" spans="1:16" x14ac:dyDescent="0.35">
      <c r="A911" s="2" t="s">
        <v>5632</v>
      </c>
      <c r="B911" s="2">
        <v>1</v>
      </c>
      <c r="C911" s="5">
        <v>44635</v>
      </c>
      <c r="D911" s="2" t="s">
        <v>5633</v>
      </c>
      <c r="E911" t="s">
        <v>6178</v>
      </c>
      <c r="F911" s="2">
        <v>3</v>
      </c>
      <c r="G911" t="str">
        <f>IF(_xlfn.XLOOKUP($D911,customers!$A:$A,customers!B:B," ",0) = 0, "N/A", _xlfn.XLOOKUP($D911,customers!$A:$A,customers!B:B," ",0))</f>
        <v>Bobbe Renner</v>
      </c>
      <c r="H911" t="str">
        <f>IF(_xlfn.XLOOKUP($D911,customers!$A:$A,customers!F:F," ",0) = 0, "N/A", _xlfn.XLOOKUP($D911,customers!$A:$A,customers!F:F," ",0))</f>
        <v>Durham</v>
      </c>
      <c r="I911" t="str">
        <f>IF(_xlfn.XLOOKUP($D911,customers!$A:$A,customers!G:G," ",0) = 0, "N/A", _xlfn.XLOOKUP($D911,customers!$A:$A,customers!G:G," ",0))</f>
        <v>United States</v>
      </c>
      <c r="J911" t="str">
        <f>IF(_xlfn.XLOOKUP($D911,customers!$A:$A,customers!I:I," ",0) = 0, "N/A", _xlfn.XLOOKUP($D911,customers!$A:$A,customers!I:I," ",0))</f>
        <v>No</v>
      </c>
      <c r="K911" t="str">
        <f>_xlfn.XLOOKUP($E911,products!$A:$A,products!B:B,,0)</f>
        <v>Rob</v>
      </c>
      <c r="L911" t="str">
        <f>_xlfn.XLOOKUP($E911,products!$A:$A,products!C:C,,0)</f>
        <v>L</v>
      </c>
      <c r="M911">
        <f>_xlfn.XLOOKUP($E911,products!$A:$A,products!D:D,,0)</f>
        <v>0.2</v>
      </c>
      <c r="N911">
        <f>_xlfn.XLOOKUP($E911,products!$A:$A,products!E:E,,0)</f>
        <v>3.5849999999999995</v>
      </c>
      <c r="O911">
        <f>_xlfn.XLOOKUP($E911,products!$A:$A,products!G:G,,0)</f>
        <v>0.21509999999999996</v>
      </c>
      <c r="P911">
        <f t="shared" si="14"/>
        <v>10.754999999999999</v>
      </c>
    </row>
    <row r="912" spans="1:16" x14ac:dyDescent="0.35">
      <c r="A912" s="2" t="s">
        <v>5637</v>
      </c>
      <c r="B912" s="2">
        <v>1</v>
      </c>
      <c r="C912" s="5">
        <v>44447</v>
      </c>
      <c r="D912" s="2" t="s">
        <v>5638</v>
      </c>
      <c r="E912" t="s">
        <v>6168</v>
      </c>
      <c r="F912" s="2">
        <v>4</v>
      </c>
      <c r="G912" t="str">
        <f>IF(_xlfn.XLOOKUP($D912,customers!$A:$A,customers!B:B," ",0) = 0, "N/A", _xlfn.XLOOKUP($D912,customers!$A:$A,customers!B:B," ",0))</f>
        <v>Wilton Jallin</v>
      </c>
      <c r="H912" t="str">
        <f>IF(_xlfn.XLOOKUP($D912,customers!$A:$A,customers!F:F," ",0) = 0, "N/A", _xlfn.XLOOKUP($D912,customers!$A:$A,customers!F:F," ",0))</f>
        <v>Boston</v>
      </c>
      <c r="I912" t="str">
        <f>IF(_xlfn.XLOOKUP($D912,customers!$A:$A,customers!G:G," ",0) = 0, "N/A", _xlfn.XLOOKUP($D912,customers!$A:$A,customers!G:G," ",0))</f>
        <v>United States</v>
      </c>
      <c r="J912" t="str">
        <f>IF(_xlfn.XLOOKUP($D912,customers!$A:$A,customers!I:I," ",0) = 0, "N/A", _xlfn.XLOOKUP($D912,customers!$A:$A,customers!I:I," ",0))</f>
        <v>No</v>
      </c>
      <c r="K912" t="str">
        <f>_xlfn.XLOOKUP($E912,products!$A:$A,products!B:B,,0)</f>
        <v>Ara</v>
      </c>
      <c r="L912" t="str">
        <f>_xlfn.XLOOKUP($E912,products!$A:$A,products!C:C,,0)</f>
        <v>D</v>
      </c>
      <c r="M912">
        <f>_xlfn.XLOOKUP($E912,products!$A:$A,products!D:D,,0)</f>
        <v>2.5</v>
      </c>
      <c r="N912">
        <f>_xlfn.XLOOKUP($E912,products!$A:$A,products!E:E,,0)</f>
        <v>22.884999999999998</v>
      </c>
      <c r="O912">
        <f>_xlfn.XLOOKUP($E912,products!$A:$A,products!G:G,,0)</f>
        <v>2.0596499999999995</v>
      </c>
      <c r="P912">
        <f t="shared" si="14"/>
        <v>91.539999999999992</v>
      </c>
    </row>
    <row r="913" spans="1:16" x14ac:dyDescent="0.35">
      <c r="A913" s="2" t="s">
        <v>5643</v>
      </c>
      <c r="B913" s="2">
        <v>1</v>
      </c>
      <c r="C913" s="5">
        <v>44511</v>
      </c>
      <c r="D913" s="2" t="s">
        <v>5644</v>
      </c>
      <c r="E913" t="s">
        <v>6155</v>
      </c>
      <c r="F913" s="2">
        <v>4</v>
      </c>
      <c r="G913" t="str">
        <f>IF(_xlfn.XLOOKUP($D913,customers!$A:$A,customers!B:B," ",0) = 0, "N/A", _xlfn.XLOOKUP($D913,customers!$A:$A,customers!B:B," ",0))</f>
        <v>Mindy Bogey</v>
      </c>
      <c r="H913" t="str">
        <f>IF(_xlfn.XLOOKUP($D913,customers!$A:$A,customers!F:F," ",0) = 0, "N/A", _xlfn.XLOOKUP($D913,customers!$A:$A,customers!F:F," ",0))</f>
        <v>Washington</v>
      </c>
      <c r="I913" t="str">
        <f>IF(_xlfn.XLOOKUP($D913,customers!$A:$A,customers!G:G," ",0) = 0, "N/A", _xlfn.XLOOKUP($D913,customers!$A:$A,customers!G:G," ",0))</f>
        <v>United States</v>
      </c>
      <c r="J913" t="str">
        <f>IF(_xlfn.XLOOKUP($D913,customers!$A:$A,customers!I:I," ",0) = 0, "N/A", _xlfn.XLOOKUP($D913,customers!$A:$A,customers!I:I," ",0))</f>
        <v>Yes</v>
      </c>
      <c r="K913" t="str">
        <f>_xlfn.XLOOKUP($E913,products!$A:$A,products!B:B,,0)</f>
        <v>Ara</v>
      </c>
      <c r="L913" t="str">
        <f>_xlfn.XLOOKUP($E913,products!$A:$A,products!C:C,,0)</f>
        <v>M</v>
      </c>
      <c r="M913">
        <f>_xlfn.XLOOKUP($E913,products!$A:$A,products!D:D,,0)</f>
        <v>1</v>
      </c>
      <c r="N913">
        <f>_xlfn.XLOOKUP($E913,products!$A:$A,products!E:E,,0)</f>
        <v>11.25</v>
      </c>
      <c r="O913">
        <f>_xlfn.XLOOKUP($E913,products!$A:$A,products!G:G,,0)</f>
        <v>1.0125</v>
      </c>
      <c r="P913">
        <f t="shared" si="14"/>
        <v>45</v>
      </c>
    </row>
    <row r="914" spans="1:16" x14ac:dyDescent="0.35">
      <c r="A914" s="2" t="s">
        <v>5649</v>
      </c>
      <c r="B914" s="2">
        <v>1</v>
      </c>
      <c r="C914" s="5">
        <v>43726</v>
      </c>
      <c r="D914" s="2" t="s">
        <v>5650</v>
      </c>
      <c r="E914" t="s">
        <v>6151</v>
      </c>
      <c r="F914" s="2">
        <v>6</v>
      </c>
      <c r="G914" t="str">
        <f>IF(_xlfn.XLOOKUP($D914,customers!$A:$A,customers!B:B," ",0) = 0, "N/A", _xlfn.XLOOKUP($D914,customers!$A:$A,customers!B:B," ",0))</f>
        <v>Paulie Fonzone</v>
      </c>
      <c r="H914" t="str">
        <f>IF(_xlfn.XLOOKUP($D914,customers!$A:$A,customers!F:F," ",0) = 0, "N/A", _xlfn.XLOOKUP($D914,customers!$A:$A,customers!F:F," ",0))</f>
        <v>Albany</v>
      </c>
      <c r="I914" t="str">
        <f>IF(_xlfn.XLOOKUP($D914,customers!$A:$A,customers!G:G," ",0) = 0, "N/A", _xlfn.XLOOKUP($D914,customers!$A:$A,customers!G:G," ",0))</f>
        <v>United States</v>
      </c>
      <c r="J914" t="str">
        <f>IF(_xlfn.XLOOKUP($D914,customers!$A:$A,customers!I:I," ",0) = 0, "N/A", _xlfn.XLOOKUP($D914,customers!$A:$A,customers!I:I," ",0))</f>
        <v>Yes</v>
      </c>
      <c r="K914" t="str">
        <f>_xlfn.XLOOKUP($E914,products!$A:$A,products!B:B,,0)</f>
        <v>Rob</v>
      </c>
      <c r="L914" t="str">
        <f>_xlfn.XLOOKUP($E914,products!$A:$A,products!C:C,,0)</f>
        <v>M</v>
      </c>
      <c r="M914">
        <f>_xlfn.XLOOKUP($E914,products!$A:$A,products!D:D,,0)</f>
        <v>2.5</v>
      </c>
      <c r="N914">
        <f>_xlfn.XLOOKUP($E914,products!$A:$A,products!E:E,,0)</f>
        <v>22.884999999999998</v>
      </c>
      <c r="O914">
        <f>_xlfn.XLOOKUP($E914,products!$A:$A,products!G:G,,0)</f>
        <v>1.3730999999999998</v>
      </c>
      <c r="P914">
        <f t="shared" si="14"/>
        <v>137.31</v>
      </c>
    </row>
    <row r="915" spans="1:16" x14ac:dyDescent="0.35">
      <c r="A915" s="2" t="s">
        <v>5654</v>
      </c>
      <c r="B915" s="2">
        <v>1</v>
      </c>
      <c r="C915" s="5">
        <v>44406</v>
      </c>
      <c r="D915" s="2" t="s">
        <v>5655</v>
      </c>
      <c r="E915" t="s">
        <v>6157</v>
      </c>
      <c r="F915" s="2">
        <v>1</v>
      </c>
      <c r="G915" t="str">
        <f>IF(_xlfn.XLOOKUP($D915,customers!$A:$A,customers!B:B," ",0) = 0, "N/A", _xlfn.XLOOKUP($D915,customers!$A:$A,customers!B:B," ",0))</f>
        <v>Merrile Cobbledick</v>
      </c>
      <c r="H915" t="str">
        <f>IF(_xlfn.XLOOKUP($D915,customers!$A:$A,customers!F:F," ",0) = 0, "N/A", _xlfn.XLOOKUP($D915,customers!$A:$A,customers!F:F," ",0))</f>
        <v>Tucson</v>
      </c>
      <c r="I915" t="str">
        <f>IF(_xlfn.XLOOKUP($D915,customers!$A:$A,customers!G:G," ",0) = 0, "N/A", _xlfn.XLOOKUP($D915,customers!$A:$A,customers!G:G," ",0))</f>
        <v>United States</v>
      </c>
      <c r="J915" t="str">
        <f>IF(_xlfn.XLOOKUP($D915,customers!$A:$A,customers!I:I," ",0) = 0, "N/A", _xlfn.XLOOKUP($D915,customers!$A:$A,customers!I:I," ",0))</f>
        <v>No</v>
      </c>
      <c r="K915" t="str">
        <f>_xlfn.XLOOKUP($E915,products!$A:$A,products!B:B,,0)</f>
        <v>Ara</v>
      </c>
      <c r="L915" t="str">
        <f>_xlfn.XLOOKUP($E915,products!$A:$A,products!C:C,,0)</f>
        <v>M</v>
      </c>
      <c r="M915">
        <f>_xlfn.XLOOKUP($E915,products!$A:$A,products!D:D,,0)</f>
        <v>0.5</v>
      </c>
      <c r="N915">
        <f>_xlfn.XLOOKUP($E915,products!$A:$A,products!E:E,,0)</f>
        <v>6.75</v>
      </c>
      <c r="O915">
        <f>_xlfn.XLOOKUP($E915,products!$A:$A,products!G:G,,0)</f>
        <v>0.60749999999999993</v>
      </c>
      <c r="P915">
        <f t="shared" si="14"/>
        <v>6.75</v>
      </c>
    </row>
    <row r="916" spans="1:16" x14ac:dyDescent="0.35">
      <c r="A916" s="2" t="s">
        <v>5660</v>
      </c>
      <c r="B916" s="2">
        <v>1</v>
      </c>
      <c r="C916" s="5">
        <v>44640</v>
      </c>
      <c r="D916" s="2" t="s">
        <v>5661</v>
      </c>
      <c r="E916" t="s">
        <v>6155</v>
      </c>
      <c r="F916" s="2">
        <v>4</v>
      </c>
      <c r="G916" t="str">
        <f>IF(_xlfn.XLOOKUP($D916,customers!$A:$A,customers!B:B," ",0) = 0, "N/A", _xlfn.XLOOKUP($D916,customers!$A:$A,customers!B:B," ",0))</f>
        <v>Antonius Lewry</v>
      </c>
      <c r="H916" t="str">
        <f>IF(_xlfn.XLOOKUP($D916,customers!$A:$A,customers!F:F," ",0) = 0, "N/A", _xlfn.XLOOKUP($D916,customers!$A:$A,customers!F:F," ",0))</f>
        <v>Montgomery</v>
      </c>
      <c r="I916" t="str">
        <f>IF(_xlfn.XLOOKUP($D916,customers!$A:$A,customers!G:G," ",0) = 0, "N/A", _xlfn.XLOOKUP($D916,customers!$A:$A,customers!G:G," ",0))</f>
        <v>United States</v>
      </c>
      <c r="J916" t="str">
        <f>IF(_xlfn.XLOOKUP($D916,customers!$A:$A,customers!I:I," ",0) = 0, "N/A", _xlfn.XLOOKUP($D916,customers!$A:$A,customers!I:I," ",0))</f>
        <v>No</v>
      </c>
      <c r="K916" t="str">
        <f>_xlfn.XLOOKUP($E916,products!$A:$A,products!B:B,,0)</f>
        <v>Ara</v>
      </c>
      <c r="L916" t="str">
        <f>_xlfn.XLOOKUP($E916,products!$A:$A,products!C:C,,0)</f>
        <v>M</v>
      </c>
      <c r="M916">
        <f>_xlfn.XLOOKUP($E916,products!$A:$A,products!D:D,,0)</f>
        <v>1</v>
      </c>
      <c r="N916">
        <f>_xlfn.XLOOKUP($E916,products!$A:$A,products!E:E,,0)</f>
        <v>11.25</v>
      </c>
      <c r="O916">
        <f>_xlfn.XLOOKUP($E916,products!$A:$A,products!G:G,,0)</f>
        <v>1.0125</v>
      </c>
      <c r="P916">
        <f t="shared" si="14"/>
        <v>45</v>
      </c>
    </row>
    <row r="917" spans="1:16" x14ac:dyDescent="0.35">
      <c r="A917" s="2" t="s">
        <v>5666</v>
      </c>
      <c r="B917" s="2">
        <v>1</v>
      </c>
      <c r="C917" s="5">
        <v>43955</v>
      </c>
      <c r="D917" s="2" t="s">
        <v>5667</v>
      </c>
      <c r="E917" t="s">
        <v>6185</v>
      </c>
      <c r="F917" s="2">
        <v>3</v>
      </c>
      <c r="G917" t="str">
        <f>IF(_xlfn.XLOOKUP($D917,customers!$A:$A,customers!B:B," ",0) = 0, "N/A", _xlfn.XLOOKUP($D917,customers!$A:$A,customers!B:B," ",0))</f>
        <v>Isis Hessel</v>
      </c>
      <c r="H917" t="str">
        <f>IF(_xlfn.XLOOKUP($D917,customers!$A:$A,customers!F:F," ",0) = 0, "N/A", _xlfn.XLOOKUP($D917,customers!$A:$A,customers!F:F," ",0))</f>
        <v>Fairbanks</v>
      </c>
      <c r="I917" t="str">
        <f>IF(_xlfn.XLOOKUP($D917,customers!$A:$A,customers!G:G," ",0) = 0, "N/A", _xlfn.XLOOKUP($D917,customers!$A:$A,customers!G:G," ",0))</f>
        <v>United States</v>
      </c>
      <c r="J917" t="str">
        <f>IF(_xlfn.XLOOKUP($D917,customers!$A:$A,customers!I:I," ",0) = 0, "N/A", _xlfn.XLOOKUP($D917,customers!$A:$A,customers!I:I," ",0))</f>
        <v>Yes</v>
      </c>
      <c r="K917" t="str">
        <f>_xlfn.XLOOKUP($E917,products!$A:$A,products!B:B,,0)</f>
        <v>Exc</v>
      </c>
      <c r="L917" t="str">
        <f>_xlfn.XLOOKUP($E917,products!$A:$A,products!C:C,,0)</f>
        <v>D</v>
      </c>
      <c r="M917">
        <f>_xlfn.XLOOKUP($E917,products!$A:$A,products!D:D,,0)</f>
        <v>2.5</v>
      </c>
      <c r="N917">
        <f>_xlfn.XLOOKUP($E917,products!$A:$A,products!E:E,,0)</f>
        <v>27.945</v>
      </c>
      <c r="O917">
        <f>_xlfn.XLOOKUP($E917,products!$A:$A,products!G:G,,0)</f>
        <v>3.07395</v>
      </c>
      <c r="P917">
        <f t="shared" si="14"/>
        <v>83.835000000000008</v>
      </c>
    </row>
    <row r="918" spans="1:16" x14ac:dyDescent="0.35">
      <c r="A918" s="2" t="s">
        <v>5672</v>
      </c>
      <c r="B918" s="2">
        <v>1</v>
      </c>
      <c r="C918" s="5">
        <v>44291</v>
      </c>
      <c r="D918" s="2" t="s">
        <v>5673</v>
      </c>
      <c r="E918" t="s">
        <v>6153</v>
      </c>
      <c r="F918" s="2">
        <v>1</v>
      </c>
      <c r="G918" t="str">
        <f>IF(_xlfn.XLOOKUP($D918,customers!$A:$A,customers!B:B," ",0) = 0, "N/A", _xlfn.XLOOKUP($D918,customers!$A:$A,customers!B:B," ",0))</f>
        <v>Harland Trematick</v>
      </c>
      <c r="H918" t="str">
        <f>IF(_xlfn.XLOOKUP($D918,customers!$A:$A,customers!F:F," ",0) = 0, "N/A", _xlfn.XLOOKUP($D918,customers!$A:$A,customers!F:F," ",0))</f>
        <v>Monasterevin</v>
      </c>
      <c r="I918" t="str">
        <f>IF(_xlfn.XLOOKUP($D918,customers!$A:$A,customers!G:G," ",0) = 0, "N/A", _xlfn.XLOOKUP($D918,customers!$A:$A,customers!G:G," ",0))</f>
        <v>Ireland</v>
      </c>
      <c r="J918" t="str">
        <f>IF(_xlfn.XLOOKUP($D918,customers!$A:$A,customers!I:I," ",0) = 0, "N/A", _xlfn.XLOOKUP($D918,customers!$A:$A,customers!I:I," ",0))</f>
        <v>Yes</v>
      </c>
      <c r="K918" t="str">
        <f>_xlfn.XLOOKUP($E918,products!$A:$A,products!B:B,,0)</f>
        <v>Exc</v>
      </c>
      <c r="L918" t="str">
        <f>_xlfn.XLOOKUP($E918,products!$A:$A,products!C:C,,0)</f>
        <v>D</v>
      </c>
      <c r="M918">
        <f>_xlfn.XLOOKUP($E918,products!$A:$A,products!D:D,,0)</f>
        <v>0.2</v>
      </c>
      <c r="N918">
        <f>_xlfn.XLOOKUP($E918,products!$A:$A,products!E:E,,0)</f>
        <v>3.645</v>
      </c>
      <c r="O918">
        <f>_xlfn.XLOOKUP($E918,products!$A:$A,products!G:G,,0)</f>
        <v>0.40095000000000003</v>
      </c>
      <c r="P918">
        <f t="shared" si="14"/>
        <v>3.645</v>
      </c>
    </row>
    <row r="919" spans="1:16" x14ac:dyDescent="0.35">
      <c r="A919" s="2" t="s">
        <v>5676</v>
      </c>
      <c r="B919" s="2">
        <v>1</v>
      </c>
      <c r="C919" s="5">
        <v>44573</v>
      </c>
      <c r="D919" s="2" t="s">
        <v>5677</v>
      </c>
      <c r="E919" t="s">
        <v>6157</v>
      </c>
      <c r="F919" s="2">
        <v>1</v>
      </c>
      <c r="G919" t="str">
        <f>IF(_xlfn.XLOOKUP($D919,customers!$A:$A,customers!B:B," ",0) = 0, "N/A", _xlfn.XLOOKUP($D919,customers!$A:$A,customers!B:B," ",0))</f>
        <v>Chloris Sorrell</v>
      </c>
      <c r="H919" t="str">
        <f>IF(_xlfn.XLOOKUP($D919,customers!$A:$A,customers!F:F," ",0) = 0, "N/A", _xlfn.XLOOKUP($D919,customers!$A:$A,customers!F:F," ",0))</f>
        <v>Norton</v>
      </c>
      <c r="I919" t="str">
        <f>IF(_xlfn.XLOOKUP($D919,customers!$A:$A,customers!G:G," ",0) = 0, "N/A", _xlfn.XLOOKUP($D919,customers!$A:$A,customers!G:G," ",0))</f>
        <v>United Kingdom</v>
      </c>
      <c r="J919" t="str">
        <f>IF(_xlfn.XLOOKUP($D919,customers!$A:$A,customers!I:I," ",0) = 0, "N/A", _xlfn.XLOOKUP($D919,customers!$A:$A,customers!I:I," ",0))</f>
        <v>No</v>
      </c>
      <c r="K919" t="str">
        <f>_xlfn.XLOOKUP($E919,products!$A:$A,products!B:B,,0)</f>
        <v>Ara</v>
      </c>
      <c r="L919" t="str">
        <f>_xlfn.XLOOKUP($E919,products!$A:$A,products!C:C,,0)</f>
        <v>M</v>
      </c>
      <c r="M919">
        <f>_xlfn.XLOOKUP($E919,products!$A:$A,products!D:D,,0)</f>
        <v>0.5</v>
      </c>
      <c r="N919">
        <f>_xlfn.XLOOKUP($E919,products!$A:$A,products!E:E,,0)</f>
        <v>6.75</v>
      </c>
      <c r="O919">
        <f>_xlfn.XLOOKUP($E919,products!$A:$A,products!G:G,,0)</f>
        <v>0.60749999999999993</v>
      </c>
      <c r="P919">
        <f t="shared" si="14"/>
        <v>6.75</v>
      </c>
    </row>
    <row r="920" spans="1:16" x14ac:dyDescent="0.35">
      <c r="A920" s="2" t="s">
        <v>5676</v>
      </c>
      <c r="B920" s="2">
        <v>1</v>
      </c>
      <c r="C920" s="5">
        <v>44573</v>
      </c>
      <c r="D920" s="2" t="s">
        <v>5677</v>
      </c>
      <c r="E920" t="s">
        <v>6144</v>
      </c>
      <c r="F920" s="2">
        <v>3</v>
      </c>
      <c r="G920" t="str">
        <f>IF(_xlfn.XLOOKUP($D920,customers!$A:$A,customers!B:B," ",0) = 0, "N/A", _xlfn.XLOOKUP($D920,customers!$A:$A,customers!B:B," ",0))</f>
        <v>Chloris Sorrell</v>
      </c>
      <c r="H920" t="str">
        <f>IF(_xlfn.XLOOKUP($D920,customers!$A:$A,customers!F:F," ",0) = 0, "N/A", _xlfn.XLOOKUP($D920,customers!$A:$A,customers!F:F," ",0))</f>
        <v>Norton</v>
      </c>
      <c r="I920" t="str">
        <f>IF(_xlfn.XLOOKUP($D920,customers!$A:$A,customers!G:G," ",0) = 0, "N/A", _xlfn.XLOOKUP($D920,customers!$A:$A,customers!G:G," ",0))</f>
        <v>United Kingdom</v>
      </c>
      <c r="J920" t="str">
        <f>IF(_xlfn.XLOOKUP($D920,customers!$A:$A,customers!I:I," ",0) = 0, "N/A", _xlfn.XLOOKUP($D920,customers!$A:$A,customers!I:I," ",0))</f>
        <v>No</v>
      </c>
      <c r="K920" t="str">
        <f>_xlfn.XLOOKUP($E920,products!$A:$A,products!B:B,,0)</f>
        <v>Exc</v>
      </c>
      <c r="L920" t="str">
        <f>_xlfn.XLOOKUP($E920,products!$A:$A,products!C:C,,0)</f>
        <v>D</v>
      </c>
      <c r="M920">
        <f>_xlfn.XLOOKUP($E920,products!$A:$A,products!D:D,,0)</f>
        <v>0.5</v>
      </c>
      <c r="N920">
        <f>_xlfn.XLOOKUP($E920,products!$A:$A,products!E:E,,0)</f>
        <v>7.29</v>
      </c>
      <c r="O920">
        <f>_xlfn.XLOOKUP($E920,products!$A:$A,products!G:G,,0)</f>
        <v>0.80190000000000006</v>
      </c>
      <c r="P920">
        <f t="shared" si="14"/>
        <v>21.87</v>
      </c>
    </row>
    <row r="921" spans="1:16" x14ac:dyDescent="0.35">
      <c r="A921" s="2" t="s">
        <v>5687</v>
      </c>
      <c r="B921" s="2">
        <v>1</v>
      </c>
      <c r="C921" s="5">
        <v>44181</v>
      </c>
      <c r="D921" s="2" t="s">
        <v>5688</v>
      </c>
      <c r="E921" t="s">
        <v>6163</v>
      </c>
      <c r="F921" s="2">
        <v>5</v>
      </c>
      <c r="G921" t="str">
        <f>IF(_xlfn.XLOOKUP($D921,customers!$A:$A,customers!B:B," ",0) = 0, "N/A", _xlfn.XLOOKUP($D921,customers!$A:$A,customers!B:B," ",0))</f>
        <v>Quintina Heavyside</v>
      </c>
      <c r="H921" t="str">
        <f>IF(_xlfn.XLOOKUP($D921,customers!$A:$A,customers!F:F," ",0) = 0, "N/A", _xlfn.XLOOKUP($D921,customers!$A:$A,customers!F:F," ",0))</f>
        <v>Lexington</v>
      </c>
      <c r="I921" t="str">
        <f>IF(_xlfn.XLOOKUP($D921,customers!$A:$A,customers!G:G," ",0) = 0, "N/A", _xlfn.XLOOKUP($D921,customers!$A:$A,customers!G:G," ",0))</f>
        <v>United States</v>
      </c>
      <c r="J921" t="str">
        <f>IF(_xlfn.XLOOKUP($D921,customers!$A:$A,customers!I:I," ",0) = 0, "N/A", _xlfn.XLOOKUP($D921,customers!$A:$A,customers!I:I," ",0))</f>
        <v>Yes</v>
      </c>
      <c r="K921" t="str">
        <f>_xlfn.XLOOKUP($E921,products!$A:$A,products!B:B,,0)</f>
        <v>Rob</v>
      </c>
      <c r="L921" t="str">
        <f>_xlfn.XLOOKUP($E921,products!$A:$A,products!C:C,,0)</f>
        <v>D</v>
      </c>
      <c r="M921">
        <f>_xlfn.XLOOKUP($E921,products!$A:$A,products!D:D,,0)</f>
        <v>0.2</v>
      </c>
      <c r="N921">
        <f>_xlfn.XLOOKUP($E921,products!$A:$A,products!E:E,,0)</f>
        <v>2.6849999999999996</v>
      </c>
      <c r="O921">
        <f>_xlfn.XLOOKUP($E921,products!$A:$A,products!G:G,,0)</f>
        <v>0.16109999999999997</v>
      </c>
      <c r="P921">
        <f t="shared" si="14"/>
        <v>13.424999999999997</v>
      </c>
    </row>
    <row r="922" spans="1:16" x14ac:dyDescent="0.35">
      <c r="A922" s="2" t="s">
        <v>5693</v>
      </c>
      <c r="B922" s="2">
        <v>1</v>
      </c>
      <c r="C922" s="5">
        <v>44711</v>
      </c>
      <c r="D922" s="2" t="s">
        <v>5694</v>
      </c>
      <c r="E922" t="s">
        <v>6149</v>
      </c>
      <c r="F922" s="2">
        <v>6</v>
      </c>
      <c r="G922" t="str">
        <f>IF(_xlfn.XLOOKUP($D922,customers!$A:$A,customers!B:B," ",0) = 0, "N/A", _xlfn.XLOOKUP($D922,customers!$A:$A,customers!B:B," ",0))</f>
        <v>Hadley Reuven</v>
      </c>
      <c r="H922" t="str">
        <f>IF(_xlfn.XLOOKUP($D922,customers!$A:$A,customers!F:F," ",0) = 0, "N/A", _xlfn.XLOOKUP($D922,customers!$A:$A,customers!F:F," ",0))</f>
        <v>Grand Rapids</v>
      </c>
      <c r="I922" t="str">
        <f>IF(_xlfn.XLOOKUP($D922,customers!$A:$A,customers!G:G," ",0) = 0, "N/A", _xlfn.XLOOKUP($D922,customers!$A:$A,customers!G:G," ",0))</f>
        <v>United States</v>
      </c>
      <c r="J922" t="str">
        <f>IF(_xlfn.XLOOKUP($D922,customers!$A:$A,customers!I:I," ",0) = 0, "N/A", _xlfn.XLOOKUP($D922,customers!$A:$A,customers!I:I," ",0))</f>
        <v>No</v>
      </c>
      <c r="K922" t="str">
        <f>_xlfn.XLOOKUP($E922,products!$A:$A,products!B:B,,0)</f>
        <v>Rob</v>
      </c>
      <c r="L922" t="str">
        <f>_xlfn.XLOOKUP($E922,products!$A:$A,products!C:C,,0)</f>
        <v>D</v>
      </c>
      <c r="M922">
        <f>_xlfn.XLOOKUP($E922,products!$A:$A,products!D:D,,0)</f>
        <v>2.5</v>
      </c>
      <c r="N922">
        <f>_xlfn.XLOOKUP($E922,products!$A:$A,products!E:E,,0)</f>
        <v>20.584999999999997</v>
      </c>
      <c r="O922">
        <f>_xlfn.XLOOKUP($E922,products!$A:$A,products!G:G,,0)</f>
        <v>1.2350999999999999</v>
      </c>
      <c r="P922">
        <f t="shared" si="14"/>
        <v>123.50999999999999</v>
      </c>
    </row>
    <row r="923" spans="1:16" x14ac:dyDescent="0.35">
      <c r="A923" s="2" t="s">
        <v>5699</v>
      </c>
      <c r="B923" s="2">
        <v>1</v>
      </c>
      <c r="C923" s="5">
        <v>44509</v>
      </c>
      <c r="D923" s="2" t="s">
        <v>5700</v>
      </c>
      <c r="E923" t="s">
        <v>6150</v>
      </c>
      <c r="F923" s="2">
        <v>2</v>
      </c>
      <c r="G923" t="str">
        <f>IF(_xlfn.XLOOKUP($D923,customers!$A:$A,customers!B:B," ",0) = 0, "N/A", _xlfn.XLOOKUP($D923,customers!$A:$A,customers!B:B," ",0))</f>
        <v>Mitch Attwool</v>
      </c>
      <c r="H923" t="str">
        <f>IF(_xlfn.XLOOKUP($D923,customers!$A:$A,customers!F:F," ",0) = 0, "N/A", _xlfn.XLOOKUP($D923,customers!$A:$A,customers!F:F," ",0))</f>
        <v>Des Moines</v>
      </c>
      <c r="I923" t="str">
        <f>IF(_xlfn.XLOOKUP($D923,customers!$A:$A,customers!G:G," ",0) = 0, "N/A", _xlfn.XLOOKUP($D923,customers!$A:$A,customers!G:G," ",0))</f>
        <v>United States</v>
      </c>
      <c r="J923" t="str">
        <f>IF(_xlfn.XLOOKUP($D923,customers!$A:$A,customers!I:I," ",0) = 0, "N/A", _xlfn.XLOOKUP($D923,customers!$A:$A,customers!I:I," ",0))</f>
        <v>No</v>
      </c>
      <c r="K923" t="str">
        <f>_xlfn.XLOOKUP($E923,products!$A:$A,products!B:B,,0)</f>
        <v>Lib</v>
      </c>
      <c r="L923" t="str">
        <f>_xlfn.XLOOKUP($E923,products!$A:$A,products!C:C,,0)</f>
        <v>D</v>
      </c>
      <c r="M923">
        <f>_xlfn.XLOOKUP($E923,products!$A:$A,products!D:D,,0)</f>
        <v>0.2</v>
      </c>
      <c r="N923">
        <f>_xlfn.XLOOKUP($E923,products!$A:$A,products!E:E,,0)</f>
        <v>3.8849999999999998</v>
      </c>
      <c r="O923">
        <f>_xlfn.XLOOKUP($E923,products!$A:$A,products!G:G,,0)</f>
        <v>0.50505</v>
      </c>
      <c r="P923">
        <f t="shared" si="14"/>
        <v>7.77</v>
      </c>
    </row>
    <row r="924" spans="1:16" x14ac:dyDescent="0.35">
      <c r="A924" s="2" t="s">
        <v>5705</v>
      </c>
      <c r="B924" s="2">
        <v>1</v>
      </c>
      <c r="C924" s="5">
        <v>44659</v>
      </c>
      <c r="D924" s="2" t="s">
        <v>5706</v>
      </c>
      <c r="E924" t="s">
        <v>6155</v>
      </c>
      <c r="F924" s="2">
        <v>6</v>
      </c>
      <c r="G924" t="str">
        <f>IF(_xlfn.XLOOKUP($D924,customers!$A:$A,customers!B:B," ",0) = 0, "N/A", _xlfn.XLOOKUP($D924,customers!$A:$A,customers!B:B," ",0))</f>
        <v>Charin Maplethorp</v>
      </c>
      <c r="H924" t="str">
        <f>IF(_xlfn.XLOOKUP($D924,customers!$A:$A,customers!F:F," ",0) = 0, "N/A", _xlfn.XLOOKUP($D924,customers!$A:$A,customers!F:F," ",0))</f>
        <v>Wilmington</v>
      </c>
      <c r="I924" t="str">
        <f>IF(_xlfn.XLOOKUP($D924,customers!$A:$A,customers!G:G," ",0) = 0, "N/A", _xlfn.XLOOKUP($D924,customers!$A:$A,customers!G:G," ",0))</f>
        <v>United States</v>
      </c>
      <c r="J924" t="str">
        <f>IF(_xlfn.XLOOKUP($D924,customers!$A:$A,customers!I:I," ",0) = 0, "N/A", _xlfn.XLOOKUP($D924,customers!$A:$A,customers!I:I," ",0))</f>
        <v>Yes</v>
      </c>
      <c r="K924" t="str">
        <f>_xlfn.XLOOKUP($E924,products!$A:$A,products!B:B,,0)</f>
        <v>Ara</v>
      </c>
      <c r="L924" t="str">
        <f>_xlfn.XLOOKUP($E924,products!$A:$A,products!C:C,,0)</f>
        <v>M</v>
      </c>
      <c r="M924">
        <f>_xlfn.XLOOKUP($E924,products!$A:$A,products!D:D,,0)</f>
        <v>1</v>
      </c>
      <c r="N924">
        <f>_xlfn.XLOOKUP($E924,products!$A:$A,products!E:E,,0)</f>
        <v>11.25</v>
      </c>
      <c r="O924">
        <f>_xlfn.XLOOKUP($E924,products!$A:$A,products!G:G,,0)</f>
        <v>1.0125</v>
      </c>
      <c r="P924">
        <f t="shared" si="14"/>
        <v>67.5</v>
      </c>
    </row>
    <row r="925" spans="1:16" x14ac:dyDescent="0.35">
      <c r="A925" s="2" t="s">
        <v>5709</v>
      </c>
      <c r="B925" s="2">
        <v>1</v>
      </c>
      <c r="C925" s="5">
        <v>43746</v>
      </c>
      <c r="D925" s="2" t="s">
        <v>5710</v>
      </c>
      <c r="E925" t="s">
        <v>6185</v>
      </c>
      <c r="F925" s="2">
        <v>1</v>
      </c>
      <c r="G925" t="str">
        <f>IF(_xlfn.XLOOKUP($D925,customers!$A:$A,customers!B:B," ",0) = 0, "N/A", _xlfn.XLOOKUP($D925,customers!$A:$A,customers!B:B," ",0))</f>
        <v>Goldie Wynes</v>
      </c>
      <c r="H925" t="str">
        <f>IF(_xlfn.XLOOKUP($D925,customers!$A:$A,customers!F:F," ",0) = 0, "N/A", _xlfn.XLOOKUP($D925,customers!$A:$A,customers!F:F," ",0))</f>
        <v>Austin</v>
      </c>
      <c r="I925" t="str">
        <f>IF(_xlfn.XLOOKUP($D925,customers!$A:$A,customers!G:G," ",0) = 0, "N/A", _xlfn.XLOOKUP($D925,customers!$A:$A,customers!G:G," ",0))</f>
        <v>United States</v>
      </c>
      <c r="J925" t="str">
        <f>IF(_xlfn.XLOOKUP($D925,customers!$A:$A,customers!I:I," ",0) = 0, "N/A", _xlfn.XLOOKUP($D925,customers!$A:$A,customers!I:I," ",0))</f>
        <v>No</v>
      </c>
      <c r="K925" t="str">
        <f>_xlfn.XLOOKUP($E925,products!$A:$A,products!B:B,,0)</f>
        <v>Exc</v>
      </c>
      <c r="L925" t="str">
        <f>_xlfn.XLOOKUP($E925,products!$A:$A,products!C:C,,0)</f>
        <v>D</v>
      </c>
      <c r="M925">
        <f>_xlfn.XLOOKUP($E925,products!$A:$A,products!D:D,,0)</f>
        <v>2.5</v>
      </c>
      <c r="N925">
        <f>_xlfn.XLOOKUP($E925,products!$A:$A,products!E:E,,0)</f>
        <v>27.945</v>
      </c>
      <c r="O925">
        <f>_xlfn.XLOOKUP($E925,products!$A:$A,products!G:G,,0)</f>
        <v>3.07395</v>
      </c>
      <c r="P925">
        <f t="shared" si="14"/>
        <v>27.945</v>
      </c>
    </row>
    <row r="926" spans="1:16" x14ac:dyDescent="0.35">
      <c r="A926" s="2" t="s">
        <v>5715</v>
      </c>
      <c r="B926" s="2">
        <v>1</v>
      </c>
      <c r="C926" s="5">
        <v>44451</v>
      </c>
      <c r="D926" s="2" t="s">
        <v>5716</v>
      </c>
      <c r="E926" t="s">
        <v>6182</v>
      </c>
      <c r="F926" s="2">
        <v>3</v>
      </c>
      <c r="G926" t="str">
        <f>IF(_xlfn.XLOOKUP($D926,customers!$A:$A,customers!B:B," ",0) = 0, "N/A", _xlfn.XLOOKUP($D926,customers!$A:$A,customers!B:B," ",0))</f>
        <v>Celie MacCourt</v>
      </c>
      <c r="H926" t="str">
        <f>IF(_xlfn.XLOOKUP($D926,customers!$A:$A,customers!F:F," ",0) = 0, "N/A", _xlfn.XLOOKUP($D926,customers!$A:$A,customers!F:F," ",0))</f>
        <v>Orlando</v>
      </c>
      <c r="I926" t="str">
        <f>IF(_xlfn.XLOOKUP($D926,customers!$A:$A,customers!G:G," ",0) = 0, "N/A", _xlfn.XLOOKUP($D926,customers!$A:$A,customers!G:G," ",0))</f>
        <v>United States</v>
      </c>
      <c r="J926" t="str">
        <f>IF(_xlfn.XLOOKUP($D926,customers!$A:$A,customers!I:I," ",0) = 0, "N/A", _xlfn.XLOOKUP($D926,customers!$A:$A,customers!I:I," ",0))</f>
        <v>No</v>
      </c>
      <c r="K926" t="str">
        <f>_xlfn.XLOOKUP($E926,products!$A:$A,products!B:B,,0)</f>
        <v>Ara</v>
      </c>
      <c r="L926" t="str">
        <f>_xlfn.XLOOKUP($E926,products!$A:$A,products!C:C,,0)</f>
        <v>L</v>
      </c>
      <c r="M926">
        <f>_xlfn.XLOOKUP($E926,products!$A:$A,products!D:D,,0)</f>
        <v>2.5</v>
      </c>
      <c r="N926">
        <f>_xlfn.XLOOKUP($E926,products!$A:$A,products!E:E,,0)</f>
        <v>29.784999999999997</v>
      </c>
      <c r="O926">
        <f>_xlfn.XLOOKUP($E926,products!$A:$A,products!G:G,,0)</f>
        <v>2.6806499999999995</v>
      </c>
      <c r="P926">
        <f t="shared" si="14"/>
        <v>89.35499999999999</v>
      </c>
    </row>
    <row r="927" spans="1:16" x14ac:dyDescent="0.35">
      <c r="A927" s="2" t="s">
        <v>5720</v>
      </c>
      <c r="B927" s="2">
        <v>1</v>
      </c>
      <c r="C927" s="5">
        <v>44770</v>
      </c>
      <c r="D927" s="2" t="s">
        <v>5554</v>
      </c>
      <c r="E927" t="s">
        <v>6157</v>
      </c>
      <c r="F927" s="2">
        <v>3</v>
      </c>
      <c r="G927" t="str">
        <f>IF(_xlfn.XLOOKUP($D927,customers!$A:$A,customers!B:B," ",0) = 0, "N/A", _xlfn.XLOOKUP($D927,customers!$A:$A,customers!B:B," ",0))</f>
        <v>Derick Snow</v>
      </c>
      <c r="H927" t="str">
        <f>IF(_xlfn.XLOOKUP($D927,customers!$A:$A,customers!F:F," ",0) = 0, "N/A", _xlfn.XLOOKUP($D927,customers!$A:$A,customers!F:F," ",0))</f>
        <v>New York City</v>
      </c>
      <c r="I927" t="str">
        <f>IF(_xlfn.XLOOKUP($D927,customers!$A:$A,customers!G:G," ",0) = 0, "N/A", _xlfn.XLOOKUP($D927,customers!$A:$A,customers!G:G," ",0))</f>
        <v>United States</v>
      </c>
      <c r="J927" t="str">
        <f>IF(_xlfn.XLOOKUP($D927,customers!$A:$A,customers!I:I," ",0) = 0, "N/A", _xlfn.XLOOKUP($D927,customers!$A:$A,customers!I:I," ",0))</f>
        <v>No</v>
      </c>
      <c r="K927" t="str">
        <f>_xlfn.XLOOKUP($E927,products!$A:$A,products!B:B,,0)</f>
        <v>Ara</v>
      </c>
      <c r="L927" t="str">
        <f>_xlfn.XLOOKUP($E927,products!$A:$A,products!C:C,,0)</f>
        <v>M</v>
      </c>
      <c r="M927">
        <f>_xlfn.XLOOKUP($E927,products!$A:$A,products!D:D,,0)</f>
        <v>0.5</v>
      </c>
      <c r="N927">
        <f>_xlfn.XLOOKUP($E927,products!$A:$A,products!E:E,,0)</f>
        <v>6.75</v>
      </c>
      <c r="O927">
        <f>_xlfn.XLOOKUP($E927,products!$A:$A,products!G:G,,0)</f>
        <v>0.60749999999999993</v>
      </c>
      <c r="P927">
        <f t="shared" si="14"/>
        <v>20.25</v>
      </c>
    </row>
    <row r="928" spans="1:16" x14ac:dyDescent="0.35">
      <c r="A928" s="2" t="s">
        <v>5725</v>
      </c>
      <c r="B928" s="2">
        <v>1</v>
      </c>
      <c r="C928" s="5">
        <v>44012</v>
      </c>
      <c r="D928" s="2" t="s">
        <v>5726</v>
      </c>
      <c r="E928" t="s">
        <v>6157</v>
      </c>
      <c r="F928" s="2">
        <v>5</v>
      </c>
      <c r="G928" t="str">
        <f>IF(_xlfn.XLOOKUP($D928,customers!$A:$A,customers!B:B," ",0) = 0, "N/A", _xlfn.XLOOKUP($D928,customers!$A:$A,customers!B:B," ",0))</f>
        <v>Evy Wilsone</v>
      </c>
      <c r="H928" t="str">
        <f>IF(_xlfn.XLOOKUP($D928,customers!$A:$A,customers!F:F," ",0) = 0, "N/A", _xlfn.XLOOKUP($D928,customers!$A:$A,customers!F:F," ",0))</f>
        <v>Washington</v>
      </c>
      <c r="I928" t="str">
        <f>IF(_xlfn.XLOOKUP($D928,customers!$A:$A,customers!G:G," ",0) = 0, "N/A", _xlfn.XLOOKUP($D928,customers!$A:$A,customers!G:G," ",0))</f>
        <v>United States</v>
      </c>
      <c r="J928" t="str">
        <f>IF(_xlfn.XLOOKUP($D928,customers!$A:$A,customers!I:I," ",0) = 0, "N/A", _xlfn.XLOOKUP($D928,customers!$A:$A,customers!I:I," ",0))</f>
        <v>Yes</v>
      </c>
      <c r="K928" t="str">
        <f>_xlfn.XLOOKUP($E928,products!$A:$A,products!B:B,,0)</f>
        <v>Ara</v>
      </c>
      <c r="L928" t="str">
        <f>_xlfn.XLOOKUP($E928,products!$A:$A,products!C:C,,0)</f>
        <v>M</v>
      </c>
      <c r="M928">
        <f>_xlfn.XLOOKUP($E928,products!$A:$A,products!D:D,,0)</f>
        <v>0.5</v>
      </c>
      <c r="N928">
        <f>_xlfn.XLOOKUP($E928,products!$A:$A,products!E:E,,0)</f>
        <v>6.75</v>
      </c>
      <c r="O928">
        <f>_xlfn.XLOOKUP($E928,products!$A:$A,products!G:G,,0)</f>
        <v>0.60749999999999993</v>
      </c>
      <c r="P928">
        <f t="shared" si="14"/>
        <v>33.75</v>
      </c>
    </row>
    <row r="929" spans="1:16" x14ac:dyDescent="0.35">
      <c r="A929" s="2" t="s">
        <v>5731</v>
      </c>
      <c r="B929" s="2">
        <v>1</v>
      </c>
      <c r="C929" s="5">
        <v>43474</v>
      </c>
      <c r="D929" s="2" t="s">
        <v>5732</v>
      </c>
      <c r="E929" t="s">
        <v>6185</v>
      </c>
      <c r="F929" s="2">
        <v>4</v>
      </c>
      <c r="G929" t="str">
        <f>IF(_xlfn.XLOOKUP($D929,customers!$A:$A,customers!B:B," ",0) = 0, "N/A", _xlfn.XLOOKUP($D929,customers!$A:$A,customers!B:B," ",0))</f>
        <v>Dolores Duffie</v>
      </c>
      <c r="H929" t="str">
        <f>IF(_xlfn.XLOOKUP($D929,customers!$A:$A,customers!F:F," ",0) = 0, "N/A", _xlfn.XLOOKUP($D929,customers!$A:$A,customers!F:F," ",0))</f>
        <v>Portland</v>
      </c>
      <c r="I929" t="str">
        <f>IF(_xlfn.XLOOKUP($D929,customers!$A:$A,customers!G:G," ",0) = 0, "N/A", _xlfn.XLOOKUP($D929,customers!$A:$A,customers!G:G," ",0))</f>
        <v>United States</v>
      </c>
      <c r="J929" t="str">
        <f>IF(_xlfn.XLOOKUP($D929,customers!$A:$A,customers!I:I," ",0) = 0, "N/A", _xlfn.XLOOKUP($D929,customers!$A:$A,customers!I:I," ",0))</f>
        <v>No</v>
      </c>
      <c r="K929" t="str">
        <f>_xlfn.XLOOKUP($E929,products!$A:$A,products!B:B,,0)</f>
        <v>Exc</v>
      </c>
      <c r="L929" t="str">
        <f>_xlfn.XLOOKUP($E929,products!$A:$A,products!C:C,,0)</f>
        <v>D</v>
      </c>
      <c r="M929">
        <f>_xlfn.XLOOKUP($E929,products!$A:$A,products!D:D,,0)</f>
        <v>2.5</v>
      </c>
      <c r="N929">
        <f>_xlfn.XLOOKUP($E929,products!$A:$A,products!E:E,,0)</f>
        <v>27.945</v>
      </c>
      <c r="O929">
        <f>_xlfn.XLOOKUP($E929,products!$A:$A,products!G:G,,0)</f>
        <v>3.07395</v>
      </c>
      <c r="P929">
        <f t="shared" si="14"/>
        <v>111.78</v>
      </c>
    </row>
    <row r="930" spans="1:16" x14ac:dyDescent="0.35">
      <c r="A930" s="2" t="s">
        <v>5737</v>
      </c>
      <c r="B930" s="2">
        <v>1</v>
      </c>
      <c r="C930" s="5">
        <v>44754</v>
      </c>
      <c r="D930" s="2" t="s">
        <v>5738</v>
      </c>
      <c r="E930" t="s">
        <v>6166</v>
      </c>
      <c r="F930" s="2">
        <v>2</v>
      </c>
      <c r="G930" t="str">
        <f>IF(_xlfn.XLOOKUP($D930,customers!$A:$A,customers!B:B," ",0) = 0, "N/A", _xlfn.XLOOKUP($D930,customers!$A:$A,customers!B:B," ",0))</f>
        <v>Mathilda Matiasek</v>
      </c>
      <c r="H930" t="str">
        <f>IF(_xlfn.XLOOKUP($D930,customers!$A:$A,customers!F:F," ",0) = 0, "N/A", _xlfn.XLOOKUP($D930,customers!$A:$A,customers!F:F," ",0))</f>
        <v>New York City</v>
      </c>
      <c r="I930" t="str">
        <f>IF(_xlfn.XLOOKUP($D930,customers!$A:$A,customers!G:G," ",0) = 0, "N/A", _xlfn.XLOOKUP($D930,customers!$A:$A,customers!G:G," ",0))</f>
        <v>United States</v>
      </c>
      <c r="J930" t="str">
        <f>IF(_xlfn.XLOOKUP($D930,customers!$A:$A,customers!I:I," ",0) = 0, "N/A", _xlfn.XLOOKUP($D930,customers!$A:$A,customers!I:I," ",0))</f>
        <v>Yes</v>
      </c>
      <c r="K930" t="str">
        <f>_xlfn.XLOOKUP($E930,products!$A:$A,products!B:B,,0)</f>
        <v>Exc</v>
      </c>
      <c r="L930" t="str">
        <f>_xlfn.XLOOKUP($E930,products!$A:$A,products!C:C,,0)</f>
        <v>M</v>
      </c>
      <c r="M930">
        <f>_xlfn.XLOOKUP($E930,products!$A:$A,products!D:D,,0)</f>
        <v>2.5</v>
      </c>
      <c r="N930">
        <f>_xlfn.XLOOKUP($E930,products!$A:$A,products!E:E,,0)</f>
        <v>31.624999999999996</v>
      </c>
      <c r="O930">
        <f>_xlfn.XLOOKUP($E930,products!$A:$A,products!G:G,,0)</f>
        <v>3.4787499999999998</v>
      </c>
      <c r="P930">
        <f t="shared" si="14"/>
        <v>63.249999999999993</v>
      </c>
    </row>
    <row r="931" spans="1:16" x14ac:dyDescent="0.35">
      <c r="A931" s="2" t="s">
        <v>5742</v>
      </c>
      <c r="B931" s="2">
        <v>1</v>
      </c>
      <c r="C931" s="5">
        <v>44165</v>
      </c>
      <c r="D931" s="2" t="s">
        <v>5743</v>
      </c>
      <c r="E931" t="s">
        <v>6184</v>
      </c>
      <c r="F931" s="2">
        <v>2</v>
      </c>
      <c r="G931" t="str">
        <f>IF(_xlfn.XLOOKUP($D931,customers!$A:$A,customers!B:B," ",0) = 0, "N/A", _xlfn.XLOOKUP($D931,customers!$A:$A,customers!B:B," ",0))</f>
        <v>Jarred Camillo</v>
      </c>
      <c r="H931" t="str">
        <f>IF(_xlfn.XLOOKUP($D931,customers!$A:$A,customers!F:F," ",0) = 0, "N/A", _xlfn.XLOOKUP($D931,customers!$A:$A,customers!F:F," ",0))</f>
        <v>Washington</v>
      </c>
      <c r="I931" t="str">
        <f>IF(_xlfn.XLOOKUP($D931,customers!$A:$A,customers!G:G," ",0) = 0, "N/A", _xlfn.XLOOKUP($D931,customers!$A:$A,customers!G:G," ",0))</f>
        <v>United States</v>
      </c>
      <c r="J931" t="str">
        <f>IF(_xlfn.XLOOKUP($D931,customers!$A:$A,customers!I:I," ",0) = 0, "N/A", _xlfn.XLOOKUP($D931,customers!$A:$A,customers!I:I," ",0))</f>
        <v>Yes</v>
      </c>
      <c r="K931" t="str">
        <f>_xlfn.XLOOKUP($E931,products!$A:$A,products!B:B,,0)</f>
        <v>Exc</v>
      </c>
      <c r="L931" t="str">
        <f>_xlfn.XLOOKUP($E931,products!$A:$A,products!C:C,,0)</f>
        <v>L</v>
      </c>
      <c r="M931">
        <f>_xlfn.XLOOKUP($E931,products!$A:$A,products!D:D,,0)</f>
        <v>0.2</v>
      </c>
      <c r="N931">
        <f>_xlfn.XLOOKUP($E931,products!$A:$A,products!E:E,,0)</f>
        <v>4.4550000000000001</v>
      </c>
      <c r="O931">
        <f>_xlfn.XLOOKUP($E931,products!$A:$A,products!G:G,,0)</f>
        <v>0.49004999999999999</v>
      </c>
      <c r="P931">
        <f t="shared" si="14"/>
        <v>8.91</v>
      </c>
    </row>
    <row r="932" spans="1:16" x14ac:dyDescent="0.35">
      <c r="A932" s="2" t="s">
        <v>5748</v>
      </c>
      <c r="B932" s="2">
        <v>1</v>
      </c>
      <c r="C932" s="5">
        <v>43546</v>
      </c>
      <c r="D932" s="2" t="s">
        <v>5749</v>
      </c>
      <c r="E932" t="s">
        <v>6183</v>
      </c>
      <c r="F932" s="2">
        <v>1</v>
      </c>
      <c r="G932" t="str">
        <f>IF(_xlfn.XLOOKUP($D932,customers!$A:$A,customers!B:B," ",0) = 0, "N/A", _xlfn.XLOOKUP($D932,customers!$A:$A,customers!B:B," ",0))</f>
        <v>Kameko Philbrick</v>
      </c>
      <c r="H932" t="str">
        <f>IF(_xlfn.XLOOKUP($D932,customers!$A:$A,customers!F:F," ",0) = 0, "N/A", _xlfn.XLOOKUP($D932,customers!$A:$A,customers!F:F," ",0))</f>
        <v>Washington</v>
      </c>
      <c r="I932" t="str">
        <f>IF(_xlfn.XLOOKUP($D932,customers!$A:$A,customers!G:G," ",0) = 0, "N/A", _xlfn.XLOOKUP($D932,customers!$A:$A,customers!G:G," ",0))</f>
        <v>United States</v>
      </c>
      <c r="J932" t="str">
        <f>IF(_xlfn.XLOOKUP($D932,customers!$A:$A,customers!I:I," ",0) = 0, "N/A", _xlfn.XLOOKUP($D932,customers!$A:$A,customers!I:I," ",0))</f>
        <v>Yes</v>
      </c>
      <c r="K932" t="str">
        <f>_xlfn.XLOOKUP($E932,products!$A:$A,products!B:B,,0)</f>
        <v>Exc</v>
      </c>
      <c r="L932" t="str">
        <f>_xlfn.XLOOKUP($E932,products!$A:$A,products!C:C,,0)</f>
        <v>D</v>
      </c>
      <c r="M932">
        <f>_xlfn.XLOOKUP($E932,products!$A:$A,products!D:D,,0)</f>
        <v>1</v>
      </c>
      <c r="N932">
        <f>_xlfn.XLOOKUP($E932,products!$A:$A,products!E:E,,0)</f>
        <v>12.15</v>
      </c>
      <c r="O932">
        <f>_xlfn.XLOOKUP($E932,products!$A:$A,products!G:G,,0)</f>
        <v>1.3365</v>
      </c>
      <c r="P932">
        <f t="shared" si="14"/>
        <v>12.15</v>
      </c>
    </row>
    <row r="933" spans="1:16" x14ac:dyDescent="0.35">
      <c r="A933" s="2" t="s">
        <v>5753</v>
      </c>
      <c r="B933" s="2">
        <v>1</v>
      </c>
      <c r="C933" s="5">
        <v>44607</v>
      </c>
      <c r="D933" s="2" t="s">
        <v>5754</v>
      </c>
      <c r="E933" t="s">
        <v>6158</v>
      </c>
      <c r="F933" s="2">
        <v>4</v>
      </c>
      <c r="G933" t="str">
        <f>IF(_xlfn.XLOOKUP($D933,customers!$A:$A,customers!B:B," ",0) = 0, "N/A", _xlfn.XLOOKUP($D933,customers!$A:$A,customers!B:B," ",0))</f>
        <v>Mallory Shrimpling</v>
      </c>
      <c r="H933" t="str">
        <f>IF(_xlfn.XLOOKUP($D933,customers!$A:$A,customers!F:F," ",0) = 0, "N/A", _xlfn.XLOOKUP($D933,customers!$A:$A,customers!F:F," ",0))</f>
        <v>Allentown</v>
      </c>
      <c r="I933" t="str">
        <f>IF(_xlfn.XLOOKUP($D933,customers!$A:$A,customers!G:G," ",0) = 0, "N/A", _xlfn.XLOOKUP($D933,customers!$A:$A,customers!G:G," ",0))</f>
        <v>United States</v>
      </c>
      <c r="J933" t="str">
        <f>IF(_xlfn.XLOOKUP($D933,customers!$A:$A,customers!I:I," ",0) = 0, "N/A", _xlfn.XLOOKUP($D933,customers!$A:$A,customers!I:I," ",0))</f>
        <v>Yes</v>
      </c>
      <c r="K933" t="str">
        <f>_xlfn.XLOOKUP($E933,products!$A:$A,products!B:B,,0)</f>
        <v>Ara</v>
      </c>
      <c r="L933" t="str">
        <f>_xlfn.XLOOKUP($E933,products!$A:$A,products!C:C,,0)</f>
        <v>D</v>
      </c>
      <c r="M933">
        <f>_xlfn.XLOOKUP($E933,products!$A:$A,products!D:D,,0)</f>
        <v>0.5</v>
      </c>
      <c r="N933">
        <f>_xlfn.XLOOKUP($E933,products!$A:$A,products!E:E,,0)</f>
        <v>5.97</v>
      </c>
      <c r="O933">
        <f>_xlfn.XLOOKUP($E933,products!$A:$A,products!G:G,,0)</f>
        <v>0.5373</v>
      </c>
      <c r="P933">
        <f t="shared" si="14"/>
        <v>23.88</v>
      </c>
    </row>
    <row r="934" spans="1:16" x14ac:dyDescent="0.35">
      <c r="A934" s="2" t="s">
        <v>5757</v>
      </c>
      <c r="B934" s="2">
        <v>1</v>
      </c>
      <c r="C934" s="5">
        <v>44117</v>
      </c>
      <c r="D934" s="2" t="s">
        <v>5758</v>
      </c>
      <c r="E934" t="s">
        <v>6141</v>
      </c>
      <c r="F934" s="2">
        <v>4</v>
      </c>
      <c r="G934" t="str">
        <f>IF(_xlfn.XLOOKUP($D934,customers!$A:$A,customers!B:B," ",0) = 0, "N/A", _xlfn.XLOOKUP($D934,customers!$A:$A,customers!B:B," ",0))</f>
        <v>Barnett Sillis</v>
      </c>
      <c r="H934" t="str">
        <f>IF(_xlfn.XLOOKUP($D934,customers!$A:$A,customers!F:F," ",0) = 0, "N/A", _xlfn.XLOOKUP($D934,customers!$A:$A,customers!F:F," ",0))</f>
        <v>Miami</v>
      </c>
      <c r="I934" t="str">
        <f>IF(_xlfn.XLOOKUP($D934,customers!$A:$A,customers!G:G," ",0) = 0, "N/A", _xlfn.XLOOKUP($D934,customers!$A:$A,customers!G:G," ",0))</f>
        <v>United States</v>
      </c>
      <c r="J934" t="str">
        <f>IF(_xlfn.XLOOKUP($D934,customers!$A:$A,customers!I:I," ",0) = 0, "N/A", _xlfn.XLOOKUP($D934,customers!$A:$A,customers!I:I," ",0))</f>
        <v>No</v>
      </c>
      <c r="K934" t="str">
        <f>_xlfn.XLOOKUP($E934,products!$A:$A,products!B:B,,0)</f>
        <v>Exc</v>
      </c>
      <c r="L934" t="str">
        <f>_xlfn.XLOOKUP($E934,products!$A:$A,products!C:C,,0)</f>
        <v>M</v>
      </c>
      <c r="M934">
        <f>_xlfn.XLOOKUP($E934,products!$A:$A,products!D:D,,0)</f>
        <v>1</v>
      </c>
      <c r="N934">
        <f>_xlfn.XLOOKUP($E934,products!$A:$A,products!E:E,,0)</f>
        <v>13.75</v>
      </c>
      <c r="O934">
        <f>_xlfn.XLOOKUP($E934,products!$A:$A,products!G:G,,0)</f>
        <v>1.5125</v>
      </c>
      <c r="P934">
        <f t="shared" si="14"/>
        <v>55</v>
      </c>
    </row>
    <row r="935" spans="1:16" x14ac:dyDescent="0.35">
      <c r="A935" s="2" t="s">
        <v>5763</v>
      </c>
      <c r="B935" s="2">
        <v>1</v>
      </c>
      <c r="C935" s="5">
        <v>44557</v>
      </c>
      <c r="D935" s="2" t="s">
        <v>5764</v>
      </c>
      <c r="E935" t="s">
        <v>6177</v>
      </c>
      <c r="F935" s="2">
        <v>3</v>
      </c>
      <c r="G935" t="str">
        <f>IF(_xlfn.XLOOKUP($D935,customers!$A:$A,customers!B:B," ",0) = 0, "N/A", _xlfn.XLOOKUP($D935,customers!$A:$A,customers!B:B," ",0))</f>
        <v>Brenn Dundredge</v>
      </c>
      <c r="H935" t="str">
        <f>IF(_xlfn.XLOOKUP($D935,customers!$A:$A,customers!F:F," ",0) = 0, "N/A", _xlfn.XLOOKUP($D935,customers!$A:$A,customers!F:F," ",0))</f>
        <v>Oklahoma City</v>
      </c>
      <c r="I935" t="str">
        <f>IF(_xlfn.XLOOKUP($D935,customers!$A:$A,customers!G:G," ",0) = 0, "N/A", _xlfn.XLOOKUP($D935,customers!$A:$A,customers!G:G," ",0))</f>
        <v>United States</v>
      </c>
      <c r="J935" t="str">
        <f>IF(_xlfn.XLOOKUP($D935,customers!$A:$A,customers!I:I," ",0) = 0, "N/A", _xlfn.XLOOKUP($D935,customers!$A:$A,customers!I:I," ",0))</f>
        <v>Yes</v>
      </c>
      <c r="K935" t="str">
        <f>_xlfn.XLOOKUP($E935,products!$A:$A,products!B:B,,0)</f>
        <v>Rob</v>
      </c>
      <c r="L935" t="str">
        <f>_xlfn.XLOOKUP($E935,products!$A:$A,products!C:C,,0)</f>
        <v>D</v>
      </c>
      <c r="M935">
        <f>_xlfn.XLOOKUP($E935,products!$A:$A,products!D:D,,0)</f>
        <v>1</v>
      </c>
      <c r="N935">
        <f>_xlfn.XLOOKUP($E935,products!$A:$A,products!E:E,,0)</f>
        <v>8.9499999999999993</v>
      </c>
      <c r="O935">
        <f>_xlfn.XLOOKUP($E935,products!$A:$A,products!G:G,,0)</f>
        <v>0.53699999999999992</v>
      </c>
      <c r="P935">
        <f t="shared" si="14"/>
        <v>26.849999999999998</v>
      </c>
    </row>
    <row r="936" spans="1:16" x14ac:dyDescent="0.35">
      <c r="A936" s="2" t="s">
        <v>5768</v>
      </c>
      <c r="B936" s="2">
        <v>1</v>
      </c>
      <c r="C936" s="5">
        <v>44409</v>
      </c>
      <c r="D936" s="2" t="s">
        <v>5769</v>
      </c>
      <c r="E936" t="s">
        <v>6151</v>
      </c>
      <c r="F936" s="2">
        <v>5</v>
      </c>
      <c r="G936" t="str">
        <f>IF(_xlfn.XLOOKUP($D936,customers!$A:$A,customers!B:B," ",0) = 0, "N/A", _xlfn.XLOOKUP($D936,customers!$A:$A,customers!B:B," ",0))</f>
        <v>Read Cutts</v>
      </c>
      <c r="H936" t="str">
        <f>IF(_xlfn.XLOOKUP($D936,customers!$A:$A,customers!F:F," ",0) = 0, "N/A", _xlfn.XLOOKUP($D936,customers!$A:$A,customers!F:F," ",0))</f>
        <v>Rockford</v>
      </c>
      <c r="I936" t="str">
        <f>IF(_xlfn.XLOOKUP($D936,customers!$A:$A,customers!G:G," ",0) = 0, "N/A", _xlfn.XLOOKUP($D936,customers!$A:$A,customers!G:G," ",0))</f>
        <v>United States</v>
      </c>
      <c r="J936" t="str">
        <f>IF(_xlfn.XLOOKUP($D936,customers!$A:$A,customers!I:I," ",0) = 0, "N/A", _xlfn.XLOOKUP($D936,customers!$A:$A,customers!I:I," ",0))</f>
        <v>No</v>
      </c>
      <c r="K936" t="str">
        <f>_xlfn.XLOOKUP($E936,products!$A:$A,products!B:B,,0)</f>
        <v>Rob</v>
      </c>
      <c r="L936" t="str">
        <f>_xlfn.XLOOKUP($E936,products!$A:$A,products!C:C,,0)</f>
        <v>M</v>
      </c>
      <c r="M936">
        <f>_xlfn.XLOOKUP($E936,products!$A:$A,products!D:D,,0)</f>
        <v>2.5</v>
      </c>
      <c r="N936">
        <f>_xlfn.XLOOKUP($E936,products!$A:$A,products!E:E,,0)</f>
        <v>22.884999999999998</v>
      </c>
      <c r="O936">
        <f>_xlfn.XLOOKUP($E936,products!$A:$A,products!G:G,,0)</f>
        <v>1.3730999999999998</v>
      </c>
      <c r="P936">
        <f t="shared" si="14"/>
        <v>114.42499999999998</v>
      </c>
    </row>
    <row r="937" spans="1:16" x14ac:dyDescent="0.35">
      <c r="A937" s="2" t="s">
        <v>5774</v>
      </c>
      <c r="B937" s="2">
        <v>1</v>
      </c>
      <c r="C937" s="5">
        <v>44153</v>
      </c>
      <c r="D937" s="2" t="s">
        <v>5775</v>
      </c>
      <c r="E937" t="s">
        <v>6175</v>
      </c>
      <c r="F937" s="2">
        <v>6</v>
      </c>
      <c r="G937" t="str">
        <f>IF(_xlfn.XLOOKUP($D937,customers!$A:$A,customers!B:B," ",0) = 0, "N/A", _xlfn.XLOOKUP($D937,customers!$A:$A,customers!B:B," ",0))</f>
        <v>Michale Delves</v>
      </c>
      <c r="H937" t="str">
        <f>IF(_xlfn.XLOOKUP($D937,customers!$A:$A,customers!F:F," ",0) = 0, "N/A", _xlfn.XLOOKUP($D937,customers!$A:$A,customers!F:F," ",0))</f>
        <v>Montgomery</v>
      </c>
      <c r="I937" t="str">
        <f>IF(_xlfn.XLOOKUP($D937,customers!$A:$A,customers!G:G," ",0) = 0, "N/A", _xlfn.XLOOKUP($D937,customers!$A:$A,customers!G:G," ",0))</f>
        <v>United States</v>
      </c>
      <c r="J937" t="str">
        <f>IF(_xlfn.XLOOKUP($D937,customers!$A:$A,customers!I:I," ",0) = 0, "N/A", _xlfn.XLOOKUP($D937,customers!$A:$A,customers!I:I," ",0))</f>
        <v>Yes</v>
      </c>
      <c r="K937" t="str">
        <f>_xlfn.XLOOKUP($E937,products!$A:$A,products!B:B,,0)</f>
        <v>Ara</v>
      </c>
      <c r="L937" t="str">
        <f>_xlfn.XLOOKUP($E937,products!$A:$A,products!C:C,,0)</f>
        <v>M</v>
      </c>
      <c r="M937">
        <f>_xlfn.XLOOKUP($E937,products!$A:$A,products!D:D,,0)</f>
        <v>2.5</v>
      </c>
      <c r="N937">
        <f>_xlfn.XLOOKUP($E937,products!$A:$A,products!E:E,,0)</f>
        <v>25.874999999999996</v>
      </c>
      <c r="O937">
        <f>_xlfn.XLOOKUP($E937,products!$A:$A,products!G:G,,0)</f>
        <v>2.3287499999999994</v>
      </c>
      <c r="P937">
        <f t="shared" si="14"/>
        <v>155.24999999999997</v>
      </c>
    </row>
    <row r="938" spans="1:16" x14ac:dyDescent="0.35">
      <c r="A938" s="2" t="s">
        <v>5780</v>
      </c>
      <c r="B938" s="2">
        <v>1</v>
      </c>
      <c r="C938" s="5">
        <v>44493</v>
      </c>
      <c r="D938" s="2" t="s">
        <v>5781</v>
      </c>
      <c r="E938" t="s">
        <v>6169</v>
      </c>
      <c r="F938" s="2">
        <v>3</v>
      </c>
      <c r="G938" t="str">
        <f>IF(_xlfn.XLOOKUP($D938,customers!$A:$A,customers!B:B," ",0) = 0, "N/A", _xlfn.XLOOKUP($D938,customers!$A:$A,customers!B:B," ",0))</f>
        <v>Devland Gritton</v>
      </c>
      <c r="H938" t="str">
        <f>IF(_xlfn.XLOOKUP($D938,customers!$A:$A,customers!F:F," ",0) = 0, "N/A", _xlfn.XLOOKUP($D938,customers!$A:$A,customers!F:F," ",0))</f>
        <v>Pasadena</v>
      </c>
      <c r="I938" t="str">
        <f>IF(_xlfn.XLOOKUP($D938,customers!$A:$A,customers!G:G," ",0) = 0, "N/A", _xlfn.XLOOKUP($D938,customers!$A:$A,customers!G:G," ",0))</f>
        <v>United States</v>
      </c>
      <c r="J938" t="str">
        <f>IF(_xlfn.XLOOKUP($D938,customers!$A:$A,customers!I:I," ",0) = 0, "N/A", _xlfn.XLOOKUP($D938,customers!$A:$A,customers!I:I," ",0))</f>
        <v>Yes</v>
      </c>
      <c r="K938" t="str">
        <f>_xlfn.XLOOKUP($E938,products!$A:$A,products!B:B,,0)</f>
        <v>Lib</v>
      </c>
      <c r="L938" t="str">
        <f>_xlfn.XLOOKUP($E938,products!$A:$A,products!C:C,,0)</f>
        <v>D</v>
      </c>
      <c r="M938">
        <f>_xlfn.XLOOKUP($E938,products!$A:$A,products!D:D,,0)</f>
        <v>0.5</v>
      </c>
      <c r="N938">
        <f>_xlfn.XLOOKUP($E938,products!$A:$A,products!E:E,,0)</f>
        <v>7.77</v>
      </c>
      <c r="O938">
        <f>_xlfn.XLOOKUP($E938,products!$A:$A,products!G:G,,0)</f>
        <v>1.0101</v>
      </c>
      <c r="P938">
        <f t="shared" si="14"/>
        <v>23.31</v>
      </c>
    </row>
    <row r="939" spans="1:16" x14ac:dyDescent="0.35">
      <c r="A939" s="2" t="s">
        <v>5780</v>
      </c>
      <c r="B939" s="2">
        <v>1</v>
      </c>
      <c r="C939" s="5">
        <v>44493</v>
      </c>
      <c r="D939" s="2" t="s">
        <v>5781</v>
      </c>
      <c r="E939" t="s">
        <v>6151</v>
      </c>
      <c r="F939" s="2">
        <v>4</v>
      </c>
      <c r="G939" t="str">
        <f>IF(_xlfn.XLOOKUP($D939,customers!$A:$A,customers!B:B," ",0) = 0, "N/A", _xlfn.XLOOKUP($D939,customers!$A:$A,customers!B:B," ",0))</f>
        <v>Devland Gritton</v>
      </c>
      <c r="H939" t="str">
        <f>IF(_xlfn.XLOOKUP($D939,customers!$A:$A,customers!F:F," ",0) = 0, "N/A", _xlfn.XLOOKUP($D939,customers!$A:$A,customers!F:F," ",0))</f>
        <v>Pasadena</v>
      </c>
      <c r="I939" t="str">
        <f>IF(_xlfn.XLOOKUP($D939,customers!$A:$A,customers!G:G," ",0) = 0, "N/A", _xlfn.XLOOKUP($D939,customers!$A:$A,customers!G:G," ",0))</f>
        <v>United States</v>
      </c>
      <c r="J939" t="str">
        <f>IF(_xlfn.XLOOKUP($D939,customers!$A:$A,customers!I:I," ",0) = 0, "N/A", _xlfn.XLOOKUP($D939,customers!$A:$A,customers!I:I," ",0))</f>
        <v>Yes</v>
      </c>
      <c r="K939" t="str">
        <f>_xlfn.XLOOKUP($E939,products!$A:$A,products!B:B,,0)</f>
        <v>Rob</v>
      </c>
      <c r="L939" t="str">
        <f>_xlfn.XLOOKUP($E939,products!$A:$A,products!C:C,,0)</f>
        <v>M</v>
      </c>
      <c r="M939">
        <f>_xlfn.XLOOKUP($E939,products!$A:$A,products!D:D,,0)</f>
        <v>2.5</v>
      </c>
      <c r="N939">
        <f>_xlfn.XLOOKUP($E939,products!$A:$A,products!E:E,,0)</f>
        <v>22.884999999999998</v>
      </c>
      <c r="O939">
        <f>_xlfn.XLOOKUP($E939,products!$A:$A,products!G:G,,0)</f>
        <v>1.3730999999999998</v>
      </c>
      <c r="P939">
        <f t="shared" si="14"/>
        <v>91.539999999999992</v>
      </c>
    </row>
    <row r="940" spans="1:16" x14ac:dyDescent="0.35">
      <c r="A940" s="2" t="s">
        <v>5791</v>
      </c>
      <c r="B940" s="2">
        <v>1</v>
      </c>
      <c r="C940" s="5">
        <v>43829</v>
      </c>
      <c r="D940" s="2" t="s">
        <v>5792</v>
      </c>
      <c r="E940" t="s">
        <v>6171</v>
      </c>
      <c r="F940" s="2">
        <v>5</v>
      </c>
      <c r="G940" t="str">
        <f>IF(_xlfn.XLOOKUP($D940,customers!$A:$A,customers!B:B," ",0) = 0, "N/A", _xlfn.XLOOKUP($D940,customers!$A:$A,customers!B:B," ",0))</f>
        <v>Dell Gut</v>
      </c>
      <c r="H940" t="str">
        <f>IF(_xlfn.XLOOKUP($D940,customers!$A:$A,customers!F:F," ",0) = 0, "N/A", _xlfn.XLOOKUP($D940,customers!$A:$A,customers!F:F," ",0))</f>
        <v>Houston</v>
      </c>
      <c r="I940" t="str">
        <f>IF(_xlfn.XLOOKUP($D940,customers!$A:$A,customers!G:G," ",0) = 0, "N/A", _xlfn.XLOOKUP($D940,customers!$A:$A,customers!G:G," ",0))</f>
        <v>United States</v>
      </c>
      <c r="J940" t="str">
        <f>IF(_xlfn.XLOOKUP($D940,customers!$A:$A,customers!I:I," ",0) = 0, "N/A", _xlfn.XLOOKUP($D940,customers!$A:$A,customers!I:I," ",0))</f>
        <v>Yes</v>
      </c>
      <c r="K940" t="str">
        <f>_xlfn.XLOOKUP($E940,products!$A:$A,products!B:B,,0)</f>
        <v>Exc</v>
      </c>
      <c r="L940" t="str">
        <f>_xlfn.XLOOKUP($E940,products!$A:$A,products!C:C,,0)</f>
        <v>L</v>
      </c>
      <c r="M940">
        <f>_xlfn.XLOOKUP($E940,products!$A:$A,products!D:D,,0)</f>
        <v>1</v>
      </c>
      <c r="N940">
        <f>_xlfn.XLOOKUP($E940,products!$A:$A,products!E:E,,0)</f>
        <v>14.85</v>
      </c>
      <c r="O940">
        <f>_xlfn.XLOOKUP($E940,products!$A:$A,products!G:G,,0)</f>
        <v>1.6335</v>
      </c>
      <c r="P940">
        <f t="shared" si="14"/>
        <v>74.25</v>
      </c>
    </row>
    <row r="941" spans="1:16" x14ac:dyDescent="0.35">
      <c r="A941" s="2" t="s">
        <v>5797</v>
      </c>
      <c r="B941" s="2">
        <v>1</v>
      </c>
      <c r="C941" s="5">
        <v>44229</v>
      </c>
      <c r="D941" s="2" t="s">
        <v>5798</v>
      </c>
      <c r="E941" t="s">
        <v>6145</v>
      </c>
      <c r="F941" s="2">
        <v>6</v>
      </c>
      <c r="G941" t="str">
        <f>IF(_xlfn.XLOOKUP($D941,customers!$A:$A,customers!B:B," ",0) = 0, "N/A", _xlfn.XLOOKUP($D941,customers!$A:$A,customers!B:B," ",0))</f>
        <v>Willy Pummery</v>
      </c>
      <c r="H941" t="str">
        <f>IF(_xlfn.XLOOKUP($D941,customers!$A:$A,customers!F:F," ",0) = 0, "N/A", _xlfn.XLOOKUP($D941,customers!$A:$A,customers!F:F," ",0))</f>
        <v>Muskegon</v>
      </c>
      <c r="I941" t="str">
        <f>IF(_xlfn.XLOOKUP($D941,customers!$A:$A,customers!G:G," ",0) = 0, "N/A", _xlfn.XLOOKUP($D941,customers!$A:$A,customers!G:G," ",0))</f>
        <v>United States</v>
      </c>
      <c r="J941" t="str">
        <f>IF(_xlfn.XLOOKUP($D941,customers!$A:$A,customers!I:I," ",0) = 0, "N/A", _xlfn.XLOOKUP($D941,customers!$A:$A,customers!I:I," ",0))</f>
        <v>No</v>
      </c>
      <c r="K941" t="str">
        <f>_xlfn.XLOOKUP($E941,products!$A:$A,products!B:B,,0)</f>
        <v>Lib</v>
      </c>
      <c r="L941" t="str">
        <f>_xlfn.XLOOKUP($E941,products!$A:$A,products!C:C,,0)</f>
        <v>L</v>
      </c>
      <c r="M941">
        <f>_xlfn.XLOOKUP($E941,products!$A:$A,products!D:D,,0)</f>
        <v>0.2</v>
      </c>
      <c r="N941">
        <f>_xlfn.XLOOKUP($E941,products!$A:$A,products!E:E,,0)</f>
        <v>4.7549999999999999</v>
      </c>
      <c r="O941">
        <f>_xlfn.XLOOKUP($E941,products!$A:$A,products!G:G,,0)</f>
        <v>0.61814999999999998</v>
      </c>
      <c r="P941">
        <f t="shared" si="14"/>
        <v>28.53</v>
      </c>
    </row>
    <row r="942" spans="1:16" x14ac:dyDescent="0.35">
      <c r="A942" s="2" t="s">
        <v>5803</v>
      </c>
      <c r="B942" s="2">
        <v>1</v>
      </c>
      <c r="C942" s="5">
        <v>44332</v>
      </c>
      <c r="D942" s="2" t="s">
        <v>5804</v>
      </c>
      <c r="E942" t="s">
        <v>6173</v>
      </c>
      <c r="F942" s="2">
        <v>2</v>
      </c>
      <c r="G942" t="str">
        <f>IF(_xlfn.XLOOKUP($D942,customers!$A:$A,customers!B:B," ",0) = 0, "N/A", _xlfn.XLOOKUP($D942,customers!$A:$A,customers!B:B," ",0))</f>
        <v>Geoffrey Siuda</v>
      </c>
      <c r="H942" t="str">
        <f>IF(_xlfn.XLOOKUP($D942,customers!$A:$A,customers!F:F," ",0) = 0, "N/A", _xlfn.XLOOKUP($D942,customers!$A:$A,customers!F:F," ",0))</f>
        <v>Washington</v>
      </c>
      <c r="I942" t="str">
        <f>IF(_xlfn.XLOOKUP($D942,customers!$A:$A,customers!G:G," ",0) = 0, "N/A", _xlfn.XLOOKUP($D942,customers!$A:$A,customers!G:G," ",0))</f>
        <v>United States</v>
      </c>
      <c r="J942" t="str">
        <f>IF(_xlfn.XLOOKUP($D942,customers!$A:$A,customers!I:I," ",0) = 0, "N/A", _xlfn.XLOOKUP($D942,customers!$A:$A,customers!I:I," ",0))</f>
        <v>Yes</v>
      </c>
      <c r="K942" t="str">
        <f>_xlfn.XLOOKUP($E942,products!$A:$A,products!B:B,,0)</f>
        <v>Rob</v>
      </c>
      <c r="L942" t="str">
        <f>_xlfn.XLOOKUP($E942,products!$A:$A,products!C:C,,0)</f>
        <v>L</v>
      </c>
      <c r="M942">
        <f>_xlfn.XLOOKUP($E942,products!$A:$A,products!D:D,,0)</f>
        <v>0.5</v>
      </c>
      <c r="N942">
        <f>_xlfn.XLOOKUP($E942,products!$A:$A,products!E:E,,0)</f>
        <v>7.169999999999999</v>
      </c>
      <c r="O942">
        <f>_xlfn.XLOOKUP($E942,products!$A:$A,products!G:G,,0)</f>
        <v>0.43019999999999992</v>
      </c>
      <c r="P942">
        <f t="shared" si="14"/>
        <v>14.339999999999998</v>
      </c>
    </row>
    <row r="943" spans="1:16" x14ac:dyDescent="0.35">
      <c r="A943" s="2" t="s">
        <v>5809</v>
      </c>
      <c r="B943" s="2">
        <v>1</v>
      </c>
      <c r="C943" s="5">
        <v>44674</v>
      </c>
      <c r="D943" s="2" t="s">
        <v>5810</v>
      </c>
      <c r="E943" t="s">
        <v>6180</v>
      </c>
      <c r="F943" s="2">
        <v>2</v>
      </c>
      <c r="G943" t="str">
        <f>IF(_xlfn.XLOOKUP($D943,customers!$A:$A,customers!B:B," ",0) = 0, "N/A", _xlfn.XLOOKUP($D943,customers!$A:$A,customers!B:B," ",0))</f>
        <v>Henderson Crowne</v>
      </c>
      <c r="H943" t="str">
        <f>IF(_xlfn.XLOOKUP($D943,customers!$A:$A,customers!F:F," ",0) = 0, "N/A", _xlfn.XLOOKUP($D943,customers!$A:$A,customers!F:F," ",0))</f>
        <v>Sallins</v>
      </c>
      <c r="I943" t="str">
        <f>IF(_xlfn.XLOOKUP($D943,customers!$A:$A,customers!G:G," ",0) = 0, "N/A", _xlfn.XLOOKUP($D943,customers!$A:$A,customers!G:G," ",0))</f>
        <v>Ireland</v>
      </c>
      <c r="J943" t="str">
        <f>IF(_xlfn.XLOOKUP($D943,customers!$A:$A,customers!I:I," ",0) = 0, "N/A", _xlfn.XLOOKUP($D943,customers!$A:$A,customers!I:I," ",0))</f>
        <v>Yes</v>
      </c>
      <c r="K943" t="str">
        <f>_xlfn.XLOOKUP($E943,products!$A:$A,products!B:B,,0)</f>
        <v>Ara</v>
      </c>
      <c r="L943" t="str">
        <f>_xlfn.XLOOKUP($E943,products!$A:$A,products!C:C,,0)</f>
        <v>L</v>
      </c>
      <c r="M943">
        <f>_xlfn.XLOOKUP($E943,products!$A:$A,products!D:D,,0)</f>
        <v>0.5</v>
      </c>
      <c r="N943">
        <f>_xlfn.XLOOKUP($E943,products!$A:$A,products!E:E,,0)</f>
        <v>7.77</v>
      </c>
      <c r="O943">
        <f>_xlfn.XLOOKUP($E943,products!$A:$A,products!G:G,,0)</f>
        <v>0.69929999999999992</v>
      </c>
      <c r="P943">
        <f t="shared" si="14"/>
        <v>15.54</v>
      </c>
    </row>
    <row r="944" spans="1:16" x14ac:dyDescent="0.35">
      <c r="A944" s="2" t="s">
        <v>5816</v>
      </c>
      <c r="B944" s="2">
        <v>1</v>
      </c>
      <c r="C944" s="5">
        <v>44464</v>
      </c>
      <c r="D944" s="2" t="s">
        <v>5817</v>
      </c>
      <c r="E944" t="s">
        <v>6179</v>
      </c>
      <c r="F944" s="2">
        <v>3</v>
      </c>
      <c r="G944" t="str">
        <f>IF(_xlfn.XLOOKUP($D944,customers!$A:$A,customers!B:B," ",0) = 0, "N/A", _xlfn.XLOOKUP($D944,customers!$A:$A,customers!B:B," ",0))</f>
        <v>Vernor Pawsey</v>
      </c>
      <c r="H944" t="str">
        <f>IF(_xlfn.XLOOKUP($D944,customers!$A:$A,customers!F:F," ",0) = 0, "N/A", _xlfn.XLOOKUP($D944,customers!$A:$A,customers!F:F," ",0))</f>
        <v>Macon</v>
      </c>
      <c r="I944" t="str">
        <f>IF(_xlfn.XLOOKUP($D944,customers!$A:$A,customers!G:G," ",0) = 0, "N/A", _xlfn.XLOOKUP($D944,customers!$A:$A,customers!G:G," ",0))</f>
        <v>United States</v>
      </c>
      <c r="J944" t="str">
        <f>IF(_xlfn.XLOOKUP($D944,customers!$A:$A,customers!I:I," ",0) = 0, "N/A", _xlfn.XLOOKUP($D944,customers!$A:$A,customers!I:I," ",0))</f>
        <v>No</v>
      </c>
      <c r="K944" t="str">
        <f>_xlfn.XLOOKUP($E944,products!$A:$A,products!B:B,,0)</f>
        <v>Rob</v>
      </c>
      <c r="L944" t="str">
        <f>_xlfn.XLOOKUP($E944,products!$A:$A,products!C:C,,0)</f>
        <v>L</v>
      </c>
      <c r="M944">
        <f>_xlfn.XLOOKUP($E944,products!$A:$A,products!D:D,,0)</f>
        <v>1</v>
      </c>
      <c r="N944">
        <f>_xlfn.XLOOKUP($E944,products!$A:$A,products!E:E,,0)</f>
        <v>11.95</v>
      </c>
      <c r="O944">
        <f>_xlfn.XLOOKUP($E944,products!$A:$A,products!G:G,,0)</f>
        <v>0.71699999999999997</v>
      </c>
      <c r="P944">
        <f t="shared" si="14"/>
        <v>35.849999999999994</v>
      </c>
    </row>
    <row r="945" spans="1:16" x14ac:dyDescent="0.35">
      <c r="A945" s="2" t="s">
        <v>5822</v>
      </c>
      <c r="B945" s="2">
        <v>1</v>
      </c>
      <c r="C945" s="5">
        <v>44719</v>
      </c>
      <c r="D945" s="2" t="s">
        <v>5823</v>
      </c>
      <c r="E945" t="s">
        <v>6180</v>
      </c>
      <c r="F945" s="2">
        <v>6</v>
      </c>
      <c r="G945" t="str">
        <f>IF(_xlfn.XLOOKUP($D945,customers!$A:$A,customers!B:B," ",0) = 0, "N/A", _xlfn.XLOOKUP($D945,customers!$A:$A,customers!B:B," ",0))</f>
        <v>Augustin Waterhouse</v>
      </c>
      <c r="H945" t="str">
        <f>IF(_xlfn.XLOOKUP($D945,customers!$A:$A,customers!F:F," ",0) = 0, "N/A", _xlfn.XLOOKUP($D945,customers!$A:$A,customers!F:F," ",0))</f>
        <v>Shreveport</v>
      </c>
      <c r="I945" t="str">
        <f>IF(_xlfn.XLOOKUP($D945,customers!$A:$A,customers!G:G," ",0) = 0, "N/A", _xlfn.XLOOKUP($D945,customers!$A:$A,customers!G:G," ",0))</f>
        <v>United States</v>
      </c>
      <c r="J945" t="str">
        <f>IF(_xlfn.XLOOKUP($D945,customers!$A:$A,customers!I:I," ",0) = 0, "N/A", _xlfn.XLOOKUP($D945,customers!$A:$A,customers!I:I," ",0))</f>
        <v>No</v>
      </c>
      <c r="K945" t="str">
        <f>_xlfn.XLOOKUP($E945,products!$A:$A,products!B:B,,0)</f>
        <v>Ara</v>
      </c>
      <c r="L945" t="str">
        <f>_xlfn.XLOOKUP($E945,products!$A:$A,products!C:C,,0)</f>
        <v>L</v>
      </c>
      <c r="M945">
        <f>_xlfn.XLOOKUP($E945,products!$A:$A,products!D:D,,0)</f>
        <v>0.5</v>
      </c>
      <c r="N945">
        <f>_xlfn.XLOOKUP($E945,products!$A:$A,products!E:E,,0)</f>
        <v>7.77</v>
      </c>
      <c r="O945">
        <f>_xlfn.XLOOKUP($E945,products!$A:$A,products!G:G,,0)</f>
        <v>0.69929999999999992</v>
      </c>
      <c r="P945">
        <f t="shared" si="14"/>
        <v>46.62</v>
      </c>
    </row>
    <row r="946" spans="1:16" x14ac:dyDescent="0.35">
      <c r="A946" s="2" t="s">
        <v>5828</v>
      </c>
      <c r="B946" s="2">
        <v>1</v>
      </c>
      <c r="C946" s="5">
        <v>44054</v>
      </c>
      <c r="D946" s="2" t="s">
        <v>5829</v>
      </c>
      <c r="E946" t="s">
        <v>6173</v>
      </c>
      <c r="F946" s="2">
        <v>5</v>
      </c>
      <c r="G946" t="str">
        <f>IF(_xlfn.XLOOKUP($D946,customers!$A:$A,customers!B:B," ",0) = 0, "N/A", _xlfn.XLOOKUP($D946,customers!$A:$A,customers!B:B," ",0))</f>
        <v>Fanchon Haughian</v>
      </c>
      <c r="H946" t="str">
        <f>IF(_xlfn.XLOOKUP($D946,customers!$A:$A,customers!F:F," ",0) = 0, "N/A", _xlfn.XLOOKUP($D946,customers!$A:$A,customers!F:F," ",0))</f>
        <v>Tacoma</v>
      </c>
      <c r="I946" t="str">
        <f>IF(_xlfn.XLOOKUP($D946,customers!$A:$A,customers!G:G," ",0) = 0, "N/A", _xlfn.XLOOKUP($D946,customers!$A:$A,customers!G:G," ",0))</f>
        <v>United States</v>
      </c>
      <c r="J946" t="str">
        <f>IF(_xlfn.XLOOKUP($D946,customers!$A:$A,customers!I:I," ",0) = 0, "N/A", _xlfn.XLOOKUP($D946,customers!$A:$A,customers!I:I," ",0))</f>
        <v>No</v>
      </c>
      <c r="K946" t="str">
        <f>_xlfn.XLOOKUP($E946,products!$A:$A,products!B:B,,0)</f>
        <v>Rob</v>
      </c>
      <c r="L946" t="str">
        <f>_xlfn.XLOOKUP($E946,products!$A:$A,products!C:C,,0)</f>
        <v>L</v>
      </c>
      <c r="M946">
        <f>_xlfn.XLOOKUP($E946,products!$A:$A,products!D:D,,0)</f>
        <v>0.5</v>
      </c>
      <c r="N946">
        <f>_xlfn.XLOOKUP($E946,products!$A:$A,products!E:E,,0)</f>
        <v>7.169999999999999</v>
      </c>
      <c r="O946">
        <f>_xlfn.XLOOKUP($E946,products!$A:$A,products!G:G,,0)</f>
        <v>0.43019999999999992</v>
      </c>
      <c r="P946">
        <f t="shared" si="14"/>
        <v>35.849999999999994</v>
      </c>
    </row>
    <row r="947" spans="1:16" x14ac:dyDescent="0.35">
      <c r="A947" s="2" t="s">
        <v>5834</v>
      </c>
      <c r="B947" s="2">
        <v>1</v>
      </c>
      <c r="C947" s="5">
        <v>43524</v>
      </c>
      <c r="D947" s="2" t="s">
        <v>5835</v>
      </c>
      <c r="E947" t="s">
        <v>6165</v>
      </c>
      <c r="F947" s="2">
        <v>4</v>
      </c>
      <c r="G947" t="str">
        <f>IF(_xlfn.XLOOKUP($D947,customers!$A:$A,customers!B:B," ",0) = 0, "N/A", _xlfn.XLOOKUP($D947,customers!$A:$A,customers!B:B," ",0))</f>
        <v>Jaimie Hatz</v>
      </c>
      <c r="H947" t="str">
        <f>IF(_xlfn.XLOOKUP($D947,customers!$A:$A,customers!F:F," ",0) = 0, "N/A", _xlfn.XLOOKUP($D947,customers!$A:$A,customers!F:F," ",0))</f>
        <v>El Paso</v>
      </c>
      <c r="I947" t="str">
        <f>IF(_xlfn.XLOOKUP($D947,customers!$A:$A,customers!G:G," ",0) = 0, "N/A", _xlfn.XLOOKUP($D947,customers!$A:$A,customers!G:G," ",0))</f>
        <v>United States</v>
      </c>
      <c r="J947" t="str">
        <f>IF(_xlfn.XLOOKUP($D947,customers!$A:$A,customers!I:I," ",0) = 0, "N/A", _xlfn.XLOOKUP($D947,customers!$A:$A,customers!I:I," ",0))</f>
        <v>No</v>
      </c>
      <c r="K947" t="str">
        <f>_xlfn.XLOOKUP($E947,products!$A:$A,products!B:B,,0)</f>
        <v>Lib</v>
      </c>
      <c r="L947" t="str">
        <f>_xlfn.XLOOKUP($E947,products!$A:$A,products!C:C,,0)</f>
        <v>D</v>
      </c>
      <c r="M947">
        <f>_xlfn.XLOOKUP($E947,products!$A:$A,products!D:D,,0)</f>
        <v>2.5</v>
      </c>
      <c r="N947">
        <f>_xlfn.XLOOKUP($E947,products!$A:$A,products!E:E,,0)</f>
        <v>29.784999999999997</v>
      </c>
      <c r="O947">
        <f>_xlfn.XLOOKUP($E947,products!$A:$A,products!G:G,,0)</f>
        <v>3.8720499999999998</v>
      </c>
      <c r="P947">
        <f t="shared" si="14"/>
        <v>119.13999999999999</v>
      </c>
    </row>
    <row r="948" spans="1:16" x14ac:dyDescent="0.35">
      <c r="A948" s="2" t="s">
        <v>5839</v>
      </c>
      <c r="B948" s="2">
        <v>1</v>
      </c>
      <c r="C948" s="5">
        <v>43719</v>
      </c>
      <c r="D948" s="2" t="s">
        <v>5840</v>
      </c>
      <c r="E948" t="s">
        <v>6169</v>
      </c>
      <c r="F948" s="2">
        <v>3</v>
      </c>
      <c r="G948" t="str">
        <f>IF(_xlfn.XLOOKUP($D948,customers!$A:$A,customers!B:B," ",0) = 0, "N/A", _xlfn.XLOOKUP($D948,customers!$A:$A,customers!B:B," ",0))</f>
        <v>Edeline Edney</v>
      </c>
      <c r="H948" t="str">
        <f>IF(_xlfn.XLOOKUP($D948,customers!$A:$A,customers!F:F," ",0) = 0, "N/A", _xlfn.XLOOKUP($D948,customers!$A:$A,customers!F:F," ",0))</f>
        <v>Birmingham</v>
      </c>
      <c r="I948" t="str">
        <f>IF(_xlfn.XLOOKUP($D948,customers!$A:$A,customers!G:G," ",0) = 0, "N/A", _xlfn.XLOOKUP($D948,customers!$A:$A,customers!G:G," ",0))</f>
        <v>United States</v>
      </c>
      <c r="J948" t="str">
        <f>IF(_xlfn.XLOOKUP($D948,customers!$A:$A,customers!I:I," ",0) = 0, "N/A", _xlfn.XLOOKUP($D948,customers!$A:$A,customers!I:I," ",0))</f>
        <v>No</v>
      </c>
      <c r="K948" t="str">
        <f>_xlfn.XLOOKUP($E948,products!$A:$A,products!B:B,,0)</f>
        <v>Lib</v>
      </c>
      <c r="L948" t="str">
        <f>_xlfn.XLOOKUP($E948,products!$A:$A,products!C:C,,0)</f>
        <v>D</v>
      </c>
      <c r="M948">
        <f>_xlfn.XLOOKUP($E948,products!$A:$A,products!D:D,,0)</f>
        <v>0.5</v>
      </c>
      <c r="N948">
        <f>_xlfn.XLOOKUP($E948,products!$A:$A,products!E:E,,0)</f>
        <v>7.77</v>
      </c>
      <c r="O948">
        <f>_xlfn.XLOOKUP($E948,products!$A:$A,products!G:G,,0)</f>
        <v>1.0101</v>
      </c>
      <c r="P948">
        <f t="shared" si="14"/>
        <v>23.31</v>
      </c>
    </row>
    <row r="949" spans="1:16" x14ac:dyDescent="0.35">
      <c r="A949" s="2" t="s">
        <v>5844</v>
      </c>
      <c r="B949" s="2">
        <v>1</v>
      </c>
      <c r="C949" s="5">
        <v>44294</v>
      </c>
      <c r="D949" s="2" t="s">
        <v>5845</v>
      </c>
      <c r="E949" t="s">
        <v>6155</v>
      </c>
      <c r="F949" s="2">
        <v>1</v>
      </c>
      <c r="G949" t="str">
        <f>IF(_xlfn.XLOOKUP($D949,customers!$A:$A,customers!B:B," ",0) = 0, "N/A", _xlfn.XLOOKUP($D949,customers!$A:$A,customers!B:B," ",0))</f>
        <v>Rickie Faltin</v>
      </c>
      <c r="H949" t="str">
        <f>IF(_xlfn.XLOOKUP($D949,customers!$A:$A,customers!F:F," ",0) = 0, "N/A", _xlfn.XLOOKUP($D949,customers!$A:$A,customers!F:F," ",0))</f>
        <v>Portumna</v>
      </c>
      <c r="I949" t="str">
        <f>IF(_xlfn.XLOOKUP($D949,customers!$A:$A,customers!G:G," ",0) = 0, "N/A", _xlfn.XLOOKUP($D949,customers!$A:$A,customers!G:G," ",0))</f>
        <v>Ireland</v>
      </c>
      <c r="J949" t="str">
        <f>IF(_xlfn.XLOOKUP($D949,customers!$A:$A,customers!I:I," ",0) = 0, "N/A", _xlfn.XLOOKUP($D949,customers!$A:$A,customers!I:I," ",0))</f>
        <v>No</v>
      </c>
      <c r="K949" t="str">
        <f>_xlfn.XLOOKUP($E949,products!$A:$A,products!B:B,,0)</f>
        <v>Ara</v>
      </c>
      <c r="L949" t="str">
        <f>_xlfn.XLOOKUP($E949,products!$A:$A,products!C:C,,0)</f>
        <v>M</v>
      </c>
      <c r="M949">
        <f>_xlfn.XLOOKUP($E949,products!$A:$A,products!D:D,,0)</f>
        <v>1</v>
      </c>
      <c r="N949">
        <f>_xlfn.XLOOKUP($E949,products!$A:$A,products!E:E,,0)</f>
        <v>11.25</v>
      </c>
      <c r="O949">
        <f>_xlfn.XLOOKUP($E949,products!$A:$A,products!G:G,,0)</f>
        <v>1.0125</v>
      </c>
      <c r="P949">
        <f t="shared" si="14"/>
        <v>11.25</v>
      </c>
    </row>
    <row r="950" spans="1:16" x14ac:dyDescent="0.35">
      <c r="A950" s="2" t="s">
        <v>5849</v>
      </c>
      <c r="B950" s="2">
        <v>1</v>
      </c>
      <c r="C950" s="5">
        <v>44445</v>
      </c>
      <c r="D950" s="2" t="s">
        <v>5850</v>
      </c>
      <c r="E950" t="s">
        <v>6185</v>
      </c>
      <c r="F950" s="2">
        <v>3</v>
      </c>
      <c r="G950" t="str">
        <f>IF(_xlfn.XLOOKUP($D950,customers!$A:$A,customers!B:B," ",0) = 0, "N/A", _xlfn.XLOOKUP($D950,customers!$A:$A,customers!B:B," ",0))</f>
        <v>Gnni Cheeke</v>
      </c>
      <c r="H950" t="str">
        <f>IF(_xlfn.XLOOKUP($D950,customers!$A:$A,customers!F:F," ",0) = 0, "N/A", _xlfn.XLOOKUP($D950,customers!$A:$A,customers!F:F," ",0))</f>
        <v>London</v>
      </c>
      <c r="I950" t="str">
        <f>IF(_xlfn.XLOOKUP($D950,customers!$A:$A,customers!G:G," ",0) = 0, "N/A", _xlfn.XLOOKUP($D950,customers!$A:$A,customers!G:G," ",0))</f>
        <v>United Kingdom</v>
      </c>
      <c r="J950" t="str">
        <f>IF(_xlfn.XLOOKUP($D950,customers!$A:$A,customers!I:I," ",0) = 0, "N/A", _xlfn.XLOOKUP($D950,customers!$A:$A,customers!I:I," ",0))</f>
        <v>Yes</v>
      </c>
      <c r="K950" t="str">
        <f>_xlfn.XLOOKUP($E950,products!$A:$A,products!B:B,,0)</f>
        <v>Exc</v>
      </c>
      <c r="L950" t="str">
        <f>_xlfn.XLOOKUP($E950,products!$A:$A,products!C:C,,0)</f>
        <v>D</v>
      </c>
      <c r="M950">
        <f>_xlfn.XLOOKUP($E950,products!$A:$A,products!D:D,,0)</f>
        <v>2.5</v>
      </c>
      <c r="N950">
        <f>_xlfn.XLOOKUP($E950,products!$A:$A,products!E:E,,0)</f>
        <v>27.945</v>
      </c>
      <c r="O950">
        <f>_xlfn.XLOOKUP($E950,products!$A:$A,products!G:G,,0)</f>
        <v>3.07395</v>
      </c>
      <c r="P950">
        <f t="shared" si="14"/>
        <v>83.835000000000008</v>
      </c>
    </row>
    <row r="951" spans="1:16" x14ac:dyDescent="0.35">
      <c r="A951" s="2" t="s">
        <v>5855</v>
      </c>
      <c r="B951" s="2">
        <v>1</v>
      </c>
      <c r="C951" s="5">
        <v>44449</v>
      </c>
      <c r="D951" s="2" t="s">
        <v>5856</v>
      </c>
      <c r="E951" t="s">
        <v>6142</v>
      </c>
      <c r="F951" s="2">
        <v>4</v>
      </c>
      <c r="G951" t="str">
        <f>IF(_xlfn.XLOOKUP($D951,customers!$A:$A,customers!B:B," ",0) = 0, "N/A", _xlfn.XLOOKUP($D951,customers!$A:$A,customers!B:B," ",0))</f>
        <v>Gwenni Ratt</v>
      </c>
      <c r="H951" t="str">
        <f>IF(_xlfn.XLOOKUP($D951,customers!$A:$A,customers!F:F," ",0) = 0, "N/A", _xlfn.XLOOKUP($D951,customers!$A:$A,customers!F:F," ",0))</f>
        <v>Castlemartyr</v>
      </c>
      <c r="I951" t="str">
        <f>IF(_xlfn.XLOOKUP($D951,customers!$A:$A,customers!G:G," ",0) = 0, "N/A", _xlfn.XLOOKUP($D951,customers!$A:$A,customers!G:G," ",0))</f>
        <v>Ireland</v>
      </c>
      <c r="J951" t="str">
        <f>IF(_xlfn.XLOOKUP($D951,customers!$A:$A,customers!I:I," ",0) = 0, "N/A", _xlfn.XLOOKUP($D951,customers!$A:$A,customers!I:I," ",0))</f>
        <v>No</v>
      </c>
      <c r="K951" t="str">
        <f>_xlfn.XLOOKUP($E951,products!$A:$A,products!B:B,,0)</f>
        <v>Rob</v>
      </c>
      <c r="L951" t="str">
        <f>_xlfn.XLOOKUP($E951,products!$A:$A,products!C:C,,0)</f>
        <v>L</v>
      </c>
      <c r="M951">
        <f>_xlfn.XLOOKUP($E951,products!$A:$A,products!D:D,,0)</f>
        <v>2.5</v>
      </c>
      <c r="N951">
        <f>_xlfn.XLOOKUP($E951,products!$A:$A,products!E:E,,0)</f>
        <v>27.484999999999996</v>
      </c>
      <c r="O951">
        <f>_xlfn.XLOOKUP($E951,products!$A:$A,products!G:G,,0)</f>
        <v>1.6490999999999998</v>
      </c>
      <c r="P951">
        <f t="shared" si="14"/>
        <v>109.93999999999998</v>
      </c>
    </row>
    <row r="952" spans="1:16" x14ac:dyDescent="0.35">
      <c r="A952" s="2" t="s">
        <v>5861</v>
      </c>
      <c r="B952" s="2">
        <v>1</v>
      </c>
      <c r="C952" s="5">
        <v>44703</v>
      </c>
      <c r="D952" s="2" t="s">
        <v>5862</v>
      </c>
      <c r="E952" t="s">
        <v>6178</v>
      </c>
      <c r="F952" s="2">
        <v>4</v>
      </c>
      <c r="G952" t="str">
        <f>IF(_xlfn.XLOOKUP($D952,customers!$A:$A,customers!B:B," ",0) = 0, "N/A", _xlfn.XLOOKUP($D952,customers!$A:$A,customers!B:B," ",0))</f>
        <v>Johnath Fairebrother</v>
      </c>
      <c r="H952" t="str">
        <f>IF(_xlfn.XLOOKUP($D952,customers!$A:$A,customers!F:F," ",0) = 0, "N/A", _xlfn.XLOOKUP($D952,customers!$A:$A,customers!F:F," ",0))</f>
        <v>Wilmington</v>
      </c>
      <c r="I952" t="str">
        <f>IF(_xlfn.XLOOKUP($D952,customers!$A:$A,customers!G:G," ",0) = 0, "N/A", _xlfn.XLOOKUP($D952,customers!$A:$A,customers!G:G," ",0))</f>
        <v>United States</v>
      </c>
      <c r="J952" t="str">
        <f>IF(_xlfn.XLOOKUP($D952,customers!$A:$A,customers!I:I," ",0) = 0, "N/A", _xlfn.XLOOKUP($D952,customers!$A:$A,customers!I:I," ",0))</f>
        <v>Yes</v>
      </c>
      <c r="K952" t="str">
        <f>_xlfn.XLOOKUP($E952,products!$A:$A,products!B:B,,0)</f>
        <v>Rob</v>
      </c>
      <c r="L952" t="str">
        <f>_xlfn.XLOOKUP($E952,products!$A:$A,products!C:C,,0)</f>
        <v>L</v>
      </c>
      <c r="M952">
        <f>_xlfn.XLOOKUP($E952,products!$A:$A,products!D:D,,0)</f>
        <v>0.2</v>
      </c>
      <c r="N952">
        <f>_xlfn.XLOOKUP($E952,products!$A:$A,products!E:E,,0)</f>
        <v>3.5849999999999995</v>
      </c>
      <c r="O952">
        <f>_xlfn.XLOOKUP($E952,products!$A:$A,products!G:G,,0)</f>
        <v>0.21509999999999996</v>
      </c>
      <c r="P952">
        <f t="shared" si="14"/>
        <v>14.339999999999998</v>
      </c>
    </row>
    <row r="953" spans="1:16" x14ac:dyDescent="0.35">
      <c r="A953" s="2" t="s">
        <v>5866</v>
      </c>
      <c r="B953" s="2">
        <v>1</v>
      </c>
      <c r="C953" s="5">
        <v>44092</v>
      </c>
      <c r="D953" s="2" t="s">
        <v>5867</v>
      </c>
      <c r="E953" t="s">
        <v>6178</v>
      </c>
      <c r="F953" s="2">
        <v>6</v>
      </c>
      <c r="G953" t="str">
        <f>IF(_xlfn.XLOOKUP($D953,customers!$A:$A,customers!B:B," ",0) = 0, "N/A", _xlfn.XLOOKUP($D953,customers!$A:$A,customers!B:B," ",0))</f>
        <v>Ingamar Eberlein</v>
      </c>
      <c r="H953" t="str">
        <f>IF(_xlfn.XLOOKUP($D953,customers!$A:$A,customers!F:F," ",0) = 0, "N/A", _xlfn.XLOOKUP($D953,customers!$A:$A,customers!F:F," ",0))</f>
        <v>Harrisburg</v>
      </c>
      <c r="I953" t="str">
        <f>IF(_xlfn.XLOOKUP($D953,customers!$A:$A,customers!G:G," ",0) = 0, "N/A", _xlfn.XLOOKUP($D953,customers!$A:$A,customers!G:G," ",0))</f>
        <v>United States</v>
      </c>
      <c r="J953" t="str">
        <f>IF(_xlfn.XLOOKUP($D953,customers!$A:$A,customers!I:I," ",0) = 0, "N/A", _xlfn.XLOOKUP($D953,customers!$A:$A,customers!I:I," ",0))</f>
        <v>No</v>
      </c>
      <c r="K953" t="str">
        <f>_xlfn.XLOOKUP($E953,products!$A:$A,products!B:B,,0)</f>
        <v>Rob</v>
      </c>
      <c r="L953" t="str">
        <f>_xlfn.XLOOKUP($E953,products!$A:$A,products!C:C,,0)</f>
        <v>L</v>
      </c>
      <c r="M953">
        <f>_xlfn.XLOOKUP($E953,products!$A:$A,products!D:D,,0)</f>
        <v>0.2</v>
      </c>
      <c r="N953">
        <f>_xlfn.XLOOKUP($E953,products!$A:$A,products!E:E,,0)</f>
        <v>3.5849999999999995</v>
      </c>
      <c r="O953">
        <f>_xlfn.XLOOKUP($E953,products!$A:$A,products!G:G,,0)</f>
        <v>0.21509999999999996</v>
      </c>
      <c r="P953">
        <f t="shared" si="14"/>
        <v>21.509999999999998</v>
      </c>
    </row>
    <row r="954" spans="1:16" x14ac:dyDescent="0.35">
      <c r="A954" s="2" t="s">
        <v>5872</v>
      </c>
      <c r="B954" s="2">
        <v>1</v>
      </c>
      <c r="C954" s="5">
        <v>44439</v>
      </c>
      <c r="D954" s="2" t="s">
        <v>5873</v>
      </c>
      <c r="E954" t="s">
        <v>6155</v>
      </c>
      <c r="F954" s="2">
        <v>2</v>
      </c>
      <c r="G954" t="str">
        <f>IF(_xlfn.XLOOKUP($D954,customers!$A:$A,customers!B:B," ",0) = 0, "N/A", _xlfn.XLOOKUP($D954,customers!$A:$A,customers!B:B," ",0))</f>
        <v>Jilly Dreng</v>
      </c>
      <c r="H954" t="str">
        <f>IF(_xlfn.XLOOKUP($D954,customers!$A:$A,customers!F:F," ",0) = 0, "N/A", _xlfn.XLOOKUP($D954,customers!$A:$A,customers!F:F," ",0))</f>
        <v>Sallins</v>
      </c>
      <c r="I954" t="str">
        <f>IF(_xlfn.XLOOKUP($D954,customers!$A:$A,customers!G:G," ",0) = 0, "N/A", _xlfn.XLOOKUP($D954,customers!$A:$A,customers!G:G," ",0))</f>
        <v>Ireland</v>
      </c>
      <c r="J954" t="str">
        <f>IF(_xlfn.XLOOKUP($D954,customers!$A:$A,customers!I:I," ",0) = 0, "N/A", _xlfn.XLOOKUP($D954,customers!$A:$A,customers!I:I," ",0))</f>
        <v>Yes</v>
      </c>
      <c r="K954" t="str">
        <f>_xlfn.XLOOKUP($E954,products!$A:$A,products!B:B,,0)</f>
        <v>Ara</v>
      </c>
      <c r="L954" t="str">
        <f>_xlfn.XLOOKUP($E954,products!$A:$A,products!C:C,,0)</f>
        <v>M</v>
      </c>
      <c r="M954">
        <f>_xlfn.XLOOKUP($E954,products!$A:$A,products!D:D,,0)</f>
        <v>1</v>
      </c>
      <c r="N954">
        <f>_xlfn.XLOOKUP($E954,products!$A:$A,products!E:E,,0)</f>
        <v>11.25</v>
      </c>
      <c r="O954">
        <f>_xlfn.XLOOKUP($E954,products!$A:$A,products!G:G,,0)</f>
        <v>1.0125</v>
      </c>
      <c r="P954">
        <f t="shared" si="14"/>
        <v>22.5</v>
      </c>
    </row>
    <row r="955" spans="1:16" x14ac:dyDescent="0.35">
      <c r="A955" s="2" t="s">
        <v>5878</v>
      </c>
      <c r="B955" s="2">
        <v>1</v>
      </c>
      <c r="C955" s="5">
        <v>44582</v>
      </c>
      <c r="D955" s="2" t="s">
        <v>5764</v>
      </c>
      <c r="E955" t="s">
        <v>6167</v>
      </c>
      <c r="F955" s="2">
        <v>1</v>
      </c>
      <c r="G955" t="str">
        <f>IF(_xlfn.XLOOKUP($D955,customers!$A:$A,customers!B:B," ",0) = 0, "N/A", _xlfn.XLOOKUP($D955,customers!$A:$A,customers!B:B," ",0))</f>
        <v>Brenn Dundredge</v>
      </c>
      <c r="H955" t="str">
        <f>IF(_xlfn.XLOOKUP($D955,customers!$A:$A,customers!F:F," ",0) = 0, "N/A", _xlfn.XLOOKUP($D955,customers!$A:$A,customers!F:F," ",0))</f>
        <v>Oklahoma City</v>
      </c>
      <c r="I955" t="str">
        <f>IF(_xlfn.XLOOKUP($D955,customers!$A:$A,customers!G:G," ",0) = 0, "N/A", _xlfn.XLOOKUP($D955,customers!$A:$A,customers!G:G," ",0))</f>
        <v>United States</v>
      </c>
      <c r="J955" t="str">
        <f>IF(_xlfn.XLOOKUP($D955,customers!$A:$A,customers!I:I," ",0) = 0, "N/A", _xlfn.XLOOKUP($D955,customers!$A:$A,customers!I:I," ",0))</f>
        <v>Yes</v>
      </c>
      <c r="K955" t="str">
        <f>_xlfn.XLOOKUP($E955,products!$A:$A,products!B:B,,0)</f>
        <v>Ara</v>
      </c>
      <c r="L955" t="str">
        <f>_xlfn.XLOOKUP($E955,products!$A:$A,products!C:C,,0)</f>
        <v>L</v>
      </c>
      <c r="M955">
        <f>_xlfn.XLOOKUP($E955,products!$A:$A,products!D:D,,0)</f>
        <v>0.2</v>
      </c>
      <c r="N955">
        <f>_xlfn.XLOOKUP($E955,products!$A:$A,products!E:E,,0)</f>
        <v>3.8849999999999998</v>
      </c>
      <c r="O955">
        <f>_xlfn.XLOOKUP($E955,products!$A:$A,products!G:G,,0)</f>
        <v>0.34964999999999996</v>
      </c>
      <c r="P955">
        <f t="shared" si="14"/>
        <v>3.8849999999999998</v>
      </c>
    </row>
    <row r="956" spans="1:16" x14ac:dyDescent="0.35">
      <c r="A956" s="2" t="s">
        <v>5884</v>
      </c>
      <c r="B956" s="2">
        <v>1</v>
      </c>
      <c r="C956" s="5">
        <v>44722</v>
      </c>
      <c r="D956" s="2" t="s">
        <v>5764</v>
      </c>
      <c r="E956" t="s">
        <v>6185</v>
      </c>
      <c r="F956" s="2">
        <v>1</v>
      </c>
      <c r="G956" t="str">
        <f>IF(_xlfn.XLOOKUP($D956,customers!$A:$A,customers!B:B," ",0) = 0, "N/A", _xlfn.XLOOKUP($D956,customers!$A:$A,customers!B:B," ",0))</f>
        <v>Brenn Dundredge</v>
      </c>
      <c r="H956" t="str">
        <f>IF(_xlfn.XLOOKUP($D956,customers!$A:$A,customers!F:F," ",0) = 0, "N/A", _xlfn.XLOOKUP($D956,customers!$A:$A,customers!F:F," ",0))</f>
        <v>Oklahoma City</v>
      </c>
      <c r="I956" t="str">
        <f>IF(_xlfn.XLOOKUP($D956,customers!$A:$A,customers!G:G," ",0) = 0, "N/A", _xlfn.XLOOKUP($D956,customers!$A:$A,customers!G:G," ",0))</f>
        <v>United States</v>
      </c>
      <c r="J956" t="str">
        <f>IF(_xlfn.XLOOKUP($D956,customers!$A:$A,customers!I:I," ",0) = 0, "N/A", _xlfn.XLOOKUP($D956,customers!$A:$A,customers!I:I," ",0))</f>
        <v>Yes</v>
      </c>
      <c r="K956" t="str">
        <f>_xlfn.XLOOKUP($E956,products!$A:$A,products!B:B,,0)</f>
        <v>Exc</v>
      </c>
      <c r="L956" t="str">
        <f>_xlfn.XLOOKUP($E956,products!$A:$A,products!C:C,,0)</f>
        <v>D</v>
      </c>
      <c r="M956">
        <f>_xlfn.XLOOKUP($E956,products!$A:$A,products!D:D,,0)</f>
        <v>2.5</v>
      </c>
      <c r="N956">
        <f>_xlfn.XLOOKUP($E956,products!$A:$A,products!E:E,,0)</f>
        <v>27.945</v>
      </c>
      <c r="O956">
        <f>_xlfn.XLOOKUP($E956,products!$A:$A,products!G:G,,0)</f>
        <v>3.07395</v>
      </c>
      <c r="P956">
        <f t="shared" si="14"/>
        <v>27.945</v>
      </c>
    </row>
    <row r="957" spans="1:16" x14ac:dyDescent="0.35">
      <c r="A957" s="2" t="s">
        <v>5890</v>
      </c>
      <c r="B957" s="2">
        <v>1</v>
      </c>
      <c r="C957" s="5">
        <v>43582</v>
      </c>
      <c r="D957" s="2" t="s">
        <v>5764</v>
      </c>
      <c r="E957" t="s">
        <v>6148</v>
      </c>
      <c r="F957" s="2">
        <v>5</v>
      </c>
      <c r="G957" t="str">
        <f>IF(_xlfn.XLOOKUP($D957,customers!$A:$A,customers!B:B," ",0) = 0, "N/A", _xlfn.XLOOKUP($D957,customers!$A:$A,customers!B:B," ",0))</f>
        <v>Brenn Dundredge</v>
      </c>
      <c r="H957" t="str">
        <f>IF(_xlfn.XLOOKUP($D957,customers!$A:$A,customers!F:F," ",0) = 0, "N/A", _xlfn.XLOOKUP($D957,customers!$A:$A,customers!F:F," ",0))</f>
        <v>Oklahoma City</v>
      </c>
      <c r="I957" t="str">
        <f>IF(_xlfn.XLOOKUP($D957,customers!$A:$A,customers!G:G," ",0) = 0, "N/A", _xlfn.XLOOKUP($D957,customers!$A:$A,customers!G:G," ",0))</f>
        <v>United States</v>
      </c>
      <c r="J957" t="str">
        <f>IF(_xlfn.XLOOKUP($D957,customers!$A:$A,customers!I:I," ",0) = 0, "N/A", _xlfn.XLOOKUP($D957,customers!$A:$A,customers!I:I," ",0))</f>
        <v>Yes</v>
      </c>
      <c r="K957" t="str">
        <f>_xlfn.XLOOKUP($E957,products!$A:$A,products!B:B,,0)</f>
        <v>Exc</v>
      </c>
      <c r="L957" t="str">
        <f>_xlfn.XLOOKUP($E957,products!$A:$A,products!C:C,,0)</f>
        <v>L</v>
      </c>
      <c r="M957">
        <f>_xlfn.XLOOKUP($E957,products!$A:$A,products!D:D,,0)</f>
        <v>2.5</v>
      </c>
      <c r="N957">
        <f>_xlfn.XLOOKUP($E957,products!$A:$A,products!E:E,,0)</f>
        <v>34.154999999999994</v>
      </c>
      <c r="O957">
        <f>_xlfn.XLOOKUP($E957,products!$A:$A,products!G:G,,0)</f>
        <v>3.7570499999999996</v>
      </c>
      <c r="P957">
        <f t="shared" si="14"/>
        <v>170.77499999999998</v>
      </c>
    </row>
    <row r="958" spans="1:16" x14ac:dyDescent="0.35">
      <c r="A958" s="2" t="s">
        <v>5890</v>
      </c>
      <c r="B958" s="2">
        <v>1</v>
      </c>
      <c r="C958" s="5">
        <v>43582</v>
      </c>
      <c r="D958" s="2" t="s">
        <v>5764</v>
      </c>
      <c r="E958" t="s">
        <v>6142</v>
      </c>
      <c r="F958" s="2">
        <v>2</v>
      </c>
      <c r="G958" t="str">
        <f>IF(_xlfn.XLOOKUP($D958,customers!$A:$A,customers!B:B," ",0) = 0, "N/A", _xlfn.XLOOKUP($D958,customers!$A:$A,customers!B:B," ",0))</f>
        <v>Brenn Dundredge</v>
      </c>
      <c r="H958" t="str">
        <f>IF(_xlfn.XLOOKUP($D958,customers!$A:$A,customers!F:F," ",0) = 0, "N/A", _xlfn.XLOOKUP($D958,customers!$A:$A,customers!F:F," ",0))</f>
        <v>Oklahoma City</v>
      </c>
      <c r="I958" t="str">
        <f>IF(_xlfn.XLOOKUP($D958,customers!$A:$A,customers!G:G," ",0) = 0, "N/A", _xlfn.XLOOKUP($D958,customers!$A:$A,customers!G:G," ",0))</f>
        <v>United States</v>
      </c>
      <c r="J958" t="str">
        <f>IF(_xlfn.XLOOKUP($D958,customers!$A:$A,customers!I:I," ",0) = 0, "N/A", _xlfn.XLOOKUP($D958,customers!$A:$A,customers!I:I," ",0))</f>
        <v>Yes</v>
      </c>
      <c r="K958" t="str">
        <f>_xlfn.XLOOKUP($E958,products!$A:$A,products!B:B,,0)</f>
        <v>Rob</v>
      </c>
      <c r="L958" t="str">
        <f>_xlfn.XLOOKUP($E958,products!$A:$A,products!C:C,,0)</f>
        <v>L</v>
      </c>
      <c r="M958">
        <f>_xlfn.XLOOKUP($E958,products!$A:$A,products!D:D,,0)</f>
        <v>2.5</v>
      </c>
      <c r="N958">
        <f>_xlfn.XLOOKUP($E958,products!$A:$A,products!E:E,,0)</f>
        <v>27.484999999999996</v>
      </c>
      <c r="O958">
        <f>_xlfn.XLOOKUP($E958,products!$A:$A,products!G:G,,0)</f>
        <v>1.6490999999999998</v>
      </c>
      <c r="P958">
        <f t="shared" si="14"/>
        <v>54.969999999999992</v>
      </c>
    </row>
    <row r="959" spans="1:16" x14ac:dyDescent="0.35">
      <c r="A959" s="2" t="s">
        <v>5890</v>
      </c>
      <c r="B959" s="2">
        <v>1</v>
      </c>
      <c r="C959" s="5">
        <v>43582</v>
      </c>
      <c r="D959" s="2" t="s">
        <v>5764</v>
      </c>
      <c r="E959" t="s">
        <v>6171</v>
      </c>
      <c r="F959" s="2">
        <v>1</v>
      </c>
      <c r="G959" t="str">
        <f>IF(_xlfn.XLOOKUP($D959,customers!$A:$A,customers!B:B," ",0) = 0, "N/A", _xlfn.XLOOKUP($D959,customers!$A:$A,customers!B:B," ",0))</f>
        <v>Brenn Dundredge</v>
      </c>
      <c r="H959" t="str">
        <f>IF(_xlfn.XLOOKUP($D959,customers!$A:$A,customers!F:F," ",0) = 0, "N/A", _xlfn.XLOOKUP($D959,customers!$A:$A,customers!F:F," ",0))</f>
        <v>Oklahoma City</v>
      </c>
      <c r="I959" t="str">
        <f>IF(_xlfn.XLOOKUP($D959,customers!$A:$A,customers!G:G," ",0) = 0, "N/A", _xlfn.XLOOKUP($D959,customers!$A:$A,customers!G:G," ",0))</f>
        <v>United States</v>
      </c>
      <c r="J959" t="str">
        <f>IF(_xlfn.XLOOKUP($D959,customers!$A:$A,customers!I:I," ",0) = 0, "N/A", _xlfn.XLOOKUP($D959,customers!$A:$A,customers!I:I," ",0))</f>
        <v>Yes</v>
      </c>
      <c r="K959" t="str">
        <f>_xlfn.XLOOKUP($E959,products!$A:$A,products!B:B,,0)</f>
        <v>Exc</v>
      </c>
      <c r="L959" t="str">
        <f>_xlfn.XLOOKUP($E959,products!$A:$A,products!C:C,,0)</f>
        <v>L</v>
      </c>
      <c r="M959">
        <f>_xlfn.XLOOKUP($E959,products!$A:$A,products!D:D,,0)</f>
        <v>1</v>
      </c>
      <c r="N959">
        <f>_xlfn.XLOOKUP($E959,products!$A:$A,products!E:E,,0)</f>
        <v>14.85</v>
      </c>
      <c r="O959">
        <f>_xlfn.XLOOKUP($E959,products!$A:$A,products!G:G,,0)</f>
        <v>1.6335</v>
      </c>
      <c r="P959">
        <f t="shared" si="14"/>
        <v>14.85</v>
      </c>
    </row>
    <row r="960" spans="1:16" x14ac:dyDescent="0.35">
      <c r="A960" s="2" t="s">
        <v>5890</v>
      </c>
      <c r="B960" s="2">
        <v>1</v>
      </c>
      <c r="C960" s="5">
        <v>43582</v>
      </c>
      <c r="D960" s="2" t="s">
        <v>5764</v>
      </c>
      <c r="E960" t="s">
        <v>6167</v>
      </c>
      <c r="F960" s="2">
        <v>2</v>
      </c>
      <c r="G960" t="str">
        <f>IF(_xlfn.XLOOKUP($D960,customers!$A:$A,customers!B:B," ",0) = 0, "N/A", _xlfn.XLOOKUP($D960,customers!$A:$A,customers!B:B," ",0))</f>
        <v>Brenn Dundredge</v>
      </c>
      <c r="H960" t="str">
        <f>IF(_xlfn.XLOOKUP($D960,customers!$A:$A,customers!F:F," ",0) = 0, "N/A", _xlfn.XLOOKUP($D960,customers!$A:$A,customers!F:F," ",0))</f>
        <v>Oklahoma City</v>
      </c>
      <c r="I960" t="str">
        <f>IF(_xlfn.XLOOKUP($D960,customers!$A:$A,customers!G:G," ",0) = 0, "N/A", _xlfn.XLOOKUP($D960,customers!$A:$A,customers!G:G," ",0))</f>
        <v>United States</v>
      </c>
      <c r="J960" t="str">
        <f>IF(_xlfn.XLOOKUP($D960,customers!$A:$A,customers!I:I," ",0) = 0, "N/A", _xlfn.XLOOKUP($D960,customers!$A:$A,customers!I:I," ",0))</f>
        <v>Yes</v>
      </c>
      <c r="K960" t="str">
        <f>_xlfn.XLOOKUP($E960,products!$A:$A,products!B:B,,0)</f>
        <v>Ara</v>
      </c>
      <c r="L960" t="str">
        <f>_xlfn.XLOOKUP($E960,products!$A:$A,products!C:C,,0)</f>
        <v>L</v>
      </c>
      <c r="M960">
        <f>_xlfn.XLOOKUP($E960,products!$A:$A,products!D:D,,0)</f>
        <v>0.2</v>
      </c>
      <c r="N960">
        <f>_xlfn.XLOOKUP($E960,products!$A:$A,products!E:E,,0)</f>
        <v>3.8849999999999998</v>
      </c>
      <c r="O960">
        <f>_xlfn.XLOOKUP($E960,products!$A:$A,products!G:G,,0)</f>
        <v>0.34964999999999996</v>
      </c>
      <c r="P960">
        <f t="shared" si="14"/>
        <v>7.77</v>
      </c>
    </row>
    <row r="961" spans="1:16" x14ac:dyDescent="0.35">
      <c r="A961" s="2" t="s">
        <v>5910</v>
      </c>
      <c r="B961" s="2">
        <v>1</v>
      </c>
      <c r="C961" s="5">
        <v>44598</v>
      </c>
      <c r="D961" s="2" t="s">
        <v>5911</v>
      </c>
      <c r="E961" t="s">
        <v>6145</v>
      </c>
      <c r="F961" s="2">
        <v>5</v>
      </c>
      <c r="G961" t="str">
        <f>IF(_xlfn.XLOOKUP($D961,customers!$A:$A,customers!B:B," ",0) = 0, "N/A", _xlfn.XLOOKUP($D961,customers!$A:$A,customers!B:B," ",0))</f>
        <v>Rhodie Strathern</v>
      </c>
      <c r="H961" t="str">
        <f>IF(_xlfn.XLOOKUP($D961,customers!$A:$A,customers!F:F," ",0) = 0, "N/A", _xlfn.XLOOKUP($D961,customers!$A:$A,customers!F:F," ",0))</f>
        <v>Little Rock</v>
      </c>
      <c r="I961" t="str">
        <f>IF(_xlfn.XLOOKUP($D961,customers!$A:$A,customers!G:G," ",0) = 0, "N/A", _xlfn.XLOOKUP($D961,customers!$A:$A,customers!G:G," ",0))</f>
        <v>United States</v>
      </c>
      <c r="J961" t="str">
        <f>IF(_xlfn.XLOOKUP($D961,customers!$A:$A,customers!I:I," ",0) = 0, "N/A", _xlfn.XLOOKUP($D961,customers!$A:$A,customers!I:I," ",0))</f>
        <v>Yes</v>
      </c>
      <c r="K961" t="str">
        <f>_xlfn.XLOOKUP($E961,products!$A:$A,products!B:B,,0)</f>
        <v>Lib</v>
      </c>
      <c r="L961" t="str">
        <f>_xlfn.XLOOKUP($E961,products!$A:$A,products!C:C,,0)</f>
        <v>L</v>
      </c>
      <c r="M961">
        <f>_xlfn.XLOOKUP($E961,products!$A:$A,products!D:D,,0)</f>
        <v>0.2</v>
      </c>
      <c r="N961">
        <f>_xlfn.XLOOKUP($E961,products!$A:$A,products!E:E,,0)</f>
        <v>4.7549999999999999</v>
      </c>
      <c r="O961">
        <f>_xlfn.XLOOKUP($E961,products!$A:$A,products!G:G,,0)</f>
        <v>0.61814999999999998</v>
      </c>
      <c r="P961">
        <f t="shared" si="14"/>
        <v>23.774999999999999</v>
      </c>
    </row>
    <row r="962" spans="1:16" x14ac:dyDescent="0.35">
      <c r="A962" s="2" t="s">
        <v>5915</v>
      </c>
      <c r="B962" s="2">
        <v>1</v>
      </c>
      <c r="C962" s="5">
        <v>44591</v>
      </c>
      <c r="D962" s="2" t="s">
        <v>5916</v>
      </c>
      <c r="E962" t="s">
        <v>6170</v>
      </c>
      <c r="F962" s="2">
        <v>5</v>
      </c>
      <c r="G962" t="str">
        <f>IF(_xlfn.XLOOKUP($D962,customers!$A:$A,customers!B:B," ",0) = 0, "N/A", _xlfn.XLOOKUP($D962,customers!$A:$A,customers!B:B," ",0))</f>
        <v>Chad Miguel</v>
      </c>
      <c r="H962" t="str">
        <f>IF(_xlfn.XLOOKUP($D962,customers!$A:$A,customers!F:F," ",0) = 0, "N/A", _xlfn.XLOOKUP($D962,customers!$A:$A,customers!F:F," ",0))</f>
        <v>Hagerstown</v>
      </c>
      <c r="I962" t="str">
        <f>IF(_xlfn.XLOOKUP($D962,customers!$A:$A,customers!G:G," ",0) = 0, "N/A", _xlfn.XLOOKUP($D962,customers!$A:$A,customers!G:G," ",0))</f>
        <v>United States</v>
      </c>
      <c r="J962" t="str">
        <f>IF(_xlfn.XLOOKUP($D962,customers!$A:$A,customers!I:I," ",0) = 0, "N/A", _xlfn.XLOOKUP($D962,customers!$A:$A,customers!I:I," ",0))</f>
        <v>Yes</v>
      </c>
      <c r="K962" t="str">
        <f>_xlfn.XLOOKUP($E962,products!$A:$A,products!B:B,,0)</f>
        <v>Lib</v>
      </c>
      <c r="L962" t="str">
        <f>_xlfn.XLOOKUP($E962,products!$A:$A,products!C:C,,0)</f>
        <v>L</v>
      </c>
      <c r="M962">
        <f>_xlfn.XLOOKUP($E962,products!$A:$A,products!D:D,,0)</f>
        <v>1</v>
      </c>
      <c r="N962">
        <f>_xlfn.XLOOKUP($E962,products!$A:$A,products!E:E,,0)</f>
        <v>15.85</v>
      </c>
      <c r="O962">
        <f>_xlfn.XLOOKUP($E962,products!$A:$A,products!G:G,,0)</f>
        <v>2.0605000000000002</v>
      </c>
      <c r="P962">
        <f t="shared" ref="P962:P1001" si="15">N962*F962</f>
        <v>79.25</v>
      </c>
    </row>
    <row r="963" spans="1:16" x14ac:dyDescent="0.35">
      <c r="A963" s="2" t="s">
        <v>5921</v>
      </c>
      <c r="B963" s="2">
        <v>1</v>
      </c>
      <c r="C963" s="5">
        <v>44158</v>
      </c>
      <c r="D963" s="2" t="s">
        <v>5922</v>
      </c>
      <c r="E963" t="s">
        <v>6168</v>
      </c>
      <c r="F963" s="2">
        <v>2</v>
      </c>
      <c r="G963" t="str">
        <f>IF(_xlfn.XLOOKUP($D963,customers!$A:$A,customers!B:B," ",0) = 0, "N/A", _xlfn.XLOOKUP($D963,customers!$A:$A,customers!B:B," ",0))</f>
        <v>Florinda Matusovsky</v>
      </c>
      <c r="H963" t="str">
        <f>IF(_xlfn.XLOOKUP($D963,customers!$A:$A,customers!F:F," ",0) = 0, "N/A", _xlfn.XLOOKUP($D963,customers!$A:$A,customers!F:F," ",0))</f>
        <v>Albany</v>
      </c>
      <c r="I963" t="str">
        <f>IF(_xlfn.XLOOKUP($D963,customers!$A:$A,customers!G:G," ",0) = 0, "N/A", _xlfn.XLOOKUP($D963,customers!$A:$A,customers!G:G," ",0))</f>
        <v>United States</v>
      </c>
      <c r="J963" t="str">
        <f>IF(_xlfn.XLOOKUP($D963,customers!$A:$A,customers!I:I," ",0) = 0, "N/A", _xlfn.XLOOKUP($D963,customers!$A:$A,customers!I:I," ",0))</f>
        <v>Yes</v>
      </c>
      <c r="K963" t="str">
        <f>_xlfn.XLOOKUP($E963,products!$A:$A,products!B:B,,0)</f>
        <v>Ara</v>
      </c>
      <c r="L963" t="str">
        <f>_xlfn.XLOOKUP($E963,products!$A:$A,products!C:C,,0)</f>
        <v>D</v>
      </c>
      <c r="M963">
        <f>_xlfn.XLOOKUP($E963,products!$A:$A,products!D:D,,0)</f>
        <v>2.5</v>
      </c>
      <c r="N963">
        <f>_xlfn.XLOOKUP($E963,products!$A:$A,products!E:E,,0)</f>
        <v>22.884999999999998</v>
      </c>
      <c r="O963">
        <f>_xlfn.XLOOKUP($E963,products!$A:$A,products!G:G,,0)</f>
        <v>2.0596499999999995</v>
      </c>
      <c r="P963">
        <f t="shared" si="15"/>
        <v>45.769999999999996</v>
      </c>
    </row>
    <row r="964" spans="1:16" x14ac:dyDescent="0.35">
      <c r="A964" s="2" t="s">
        <v>5926</v>
      </c>
      <c r="B964" s="2">
        <v>1</v>
      </c>
      <c r="C964" s="5">
        <v>44664</v>
      </c>
      <c r="D964" s="2" t="s">
        <v>5927</v>
      </c>
      <c r="E964" t="s">
        <v>6177</v>
      </c>
      <c r="F964" s="2">
        <v>1</v>
      </c>
      <c r="G964" t="str">
        <f>IF(_xlfn.XLOOKUP($D964,customers!$A:$A,customers!B:B," ",0) = 0, "N/A", _xlfn.XLOOKUP($D964,customers!$A:$A,customers!B:B," ",0))</f>
        <v>Morly Rocks</v>
      </c>
      <c r="H964" t="str">
        <f>IF(_xlfn.XLOOKUP($D964,customers!$A:$A,customers!F:F," ",0) = 0, "N/A", _xlfn.XLOOKUP($D964,customers!$A:$A,customers!F:F," ",0))</f>
        <v>Crossmolina</v>
      </c>
      <c r="I964" t="str">
        <f>IF(_xlfn.XLOOKUP($D964,customers!$A:$A,customers!G:G," ",0) = 0, "N/A", _xlfn.XLOOKUP($D964,customers!$A:$A,customers!G:G," ",0))</f>
        <v>Ireland</v>
      </c>
      <c r="J964" t="str">
        <f>IF(_xlfn.XLOOKUP($D964,customers!$A:$A,customers!I:I," ",0) = 0, "N/A", _xlfn.XLOOKUP($D964,customers!$A:$A,customers!I:I," ",0))</f>
        <v>Yes</v>
      </c>
      <c r="K964" t="str">
        <f>_xlfn.XLOOKUP($E964,products!$A:$A,products!B:B,,0)</f>
        <v>Rob</v>
      </c>
      <c r="L964" t="str">
        <f>_xlfn.XLOOKUP($E964,products!$A:$A,products!C:C,,0)</f>
        <v>D</v>
      </c>
      <c r="M964">
        <f>_xlfn.XLOOKUP($E964,products!$A:$A,products!D:D,,0)</f>
        <v>1</v>
      </c>
      <c r="N964">
        <f>_xlfn.XLOOKUP($E964,products!$A:$A,products!E:E,,0)</f>
        <v>8.9499999999999993</v>
      </c>
      <c r="O964">
        <f>_xlfn.XLOOKUP($E964,products!$A:$A,products!G:G,,0)</f>
        <v>0.53699999999999992</v>
      </c>
      <c r="P964">
        <f t="shared" si="15"/>
        <v>8.9499999999999993</v>
      </c>
    </row>
    <row r="965" spans="1:16" x14ac:dyDescent="0.35">
      <c r="A965" s="2" t="s">
        <v>5932</v>
      </c>
      <c r="B965" s="2">
        <v>1</v>
      </c>
      <c r="C965" s="5">
        <v>44203</v>
      </c>
      <c r="D965" s="2" t="s">
        <v>5933</v>
      </c>
      <c r="E965" t="s">
        <v>6146</v>
      </c>
      <c r="F965" s="2">
        <v>4</v>
      </c>
      <c r="G965" t="str">
        <f>IF(_xlfn.XLOOKUP($D965,customers!$A:$A,customers!B:B," ",0) = 0, "N/A", _xlfn.XLOOKUP($D965,customers!$A:$A,customers!B:B," ",0))</f>
        <v>Yuri Burrells</v>
      </c>
      <c r="H965" t="str">
        <f>IF(_xlfn.XLOOKUP($D965,customers!$A:$A,customers!F:F," ",0) = 0, "N/A", _xlfn.XLOOKUP($D965,customers!$A:$A,customers!F:F," ",0))</f>
        <v>Lexington</v>
      </c>
      <c r="I965" t="str">
        <f>IF(_xlfn.XLOOKUP($D965,customers!$A:$A,customers!G:G," ",0) = 0, "N/A", _xlfn.XLOOKUP($D965,customers!$A:$A,customers!G:G," ",0))</f>
        <v>United States</v>
      </c>
      <c r="J965" t="str">
        <f>IF(_xlfn.XLOOKUP($D965,customers!$A:$A,customers!I:I," ",0) = 0, "N/A", _xlfn.XLOOKUP($D965,customers!$A:$A,customers!I:I," ",0))</f>
        <v>Yes</v>
      </c>
      <c r="K965" t="str">
        <f>_xlfn.XLOOKUP($E965,products!$A:$A,products!B:B,,0)</f>
        <v>Rob</v>
      </c>
      <c r="L965" t="str">
        <f>_xlfn.XLOOKUP($E965,products!$A:$A,products!C:C,,0)</f>
        <v>M</v>
      </c>
      <c r="M965">
        <f>_xlfn.XLOOKUP($E965,products!$A:$A,products!D:D,,0)</f>
        <v>0.5</v>
      </c>
      <c r="N965">
        <f>_xlfn.XLOOKUP($E965,products!$A:$A,products!E:E,,0)</f>
        <v>5.97</v>
      </c>
      <c r="O965">
        <f>_xlfn.XLOOKUP($E965,products!$A:$A,products!G:G,,0)</f>
        <v>0.35819999999999996</v>
      </c>
      <c r="P965">
        <f t="shared" si="15"/>
        <v>23.88</v>
      </c>
    </row>
    <row r="966" spans="1:16" x14ac:dyDescent="0.35">
      <c r="A966" s="2" t="s">
        <v>5938</v>
      </c>
      <c r="B966" s="2">
        <v>1</v>
      </c>
      <c r="C966" s="5">
        <v>43865</v>
      </c>
      <c r="D966" s="2" t="s">
        <v>5939</v>
      </c>
      <c r="E966" t="s">
        <v>6184</v>
      </c>
      <c r="F966" s="2">
        <v>5</v>
      </c>
      <c r="G966" t="str">
        <f>IF(_xlfn.XLOOKUP($D966,customers!$A:$A,customers!B:B," ",0) = 0, "N/A", _xlfn.XLOOKUP($D966,customers!$A:$A,customers!B:B," ",0))</f>
        <v>Cleopatra Goodrum</v>
      </c>
      <c r="H966" t="str">
        <f>IF(_xlfn.XLOOKUP($D966,customers!$A:$A,customers!F:F," ",0) = 0, "N/A", _xlfn.XLOOKUP($D966,customers!$A:$A,customers!F:F," ",0))</f>
        <v>San Diego</v>
      </c>
      <c r="I966" t="str">
        <f>IF(_xlfn.XLOOKUP($D966,customers!$A:$A,customers!G:G," ",0) = 0, "N/A", _xlfn.XLOOKUP($D966,customers!$A:$A,customers!G:G," ",0))</f>
        <v>United States</v>
      </c>
      <c r="J966" t="str">
        <f>IF(_xlfn.XLOOKUP($D966,customers!$A:$A,customers!I:I," ",0) = 0, "N/A", _xlfn.XLOOKUP($D966,customers!$A:$A,customers!I:I," ",0))</f>
        <v>No</v>
      </c>
      <c r="K966" t="str">
        <f>_xlfn.XLOOKUP($E966,products!$A:$A,products!B:B,,0)</f>
        <v>Exc</v>
      </c>
      <c r="L966" t="str">
        <f>_xlfn.XLOOKUP($E966,products!$A:$A,products!C:C,,0)</f>
        <v>L</v>
      </c>
      <c r="M966">
        <f>_xlfn.XLOOKUP($E966,products!$A:$A,products!D:D,,0)</f>
        <v>0.2</v>
      </c>
      <c r="N966">
        <f>_xlfn.XLOOKUP($E966,products!$A:$A,products!E:E,,0)</f>
        <v>4.4550000000000001</v>
      </c>
      <c r="O966">
        <f>_xlfn.XLOOKUP($E966,products!$A:$A,products!G:G,,0)</f>
        <v>0.49004999999999999</v>
      </c>
      <c r="P966">
        <f t="shared" si="15"/>
        <v>22.274999999999999</v>
      </c>
    </row>
    <row r="967" spans="1:16" x14ac:dyDescent="0.35">
      <c r="A967" s="2" t="s">
        <v>5944</v>
      </c>
      <c r="B967" s="2">
        <v>1</v>
      </c>
      <c r="C967" s="5">
        <v>43724</v>
      </c>
      <c r="D967" s="2" t="s">
        <v>5945</v>
      </c>
      <c r="E967" t="s">
        <v>6138</v>
      </c>
      <c r="F967" s="2">
        <v>3</v>
      </c>
      <c r="G967" t="str">
        <f>IF(_xlfn.XLOOKUP($D967,customers!$A:$A,customers!B:B," ",0) = 0, "N/A", _xlfn.XLOOKUP($D967,customers!$A:$A,customers!B:B," ",0))</f>
        <v>Joey Jefferys</v>
      </c>
      <c r="H967" t="str">
        <f>IF(_xlfn.XLOOKUP($D967,customers!$A:$A,customers!F:F," ",0) = 0, "N/A", _xlfn.XLOOKUP($D967,customers!$A:$A,customers!F:F," ",0))</f>
        <v>Los Angeles</v>
      </c>
      <c r="I967" t="str">
        <f>IF(_xlfn.XLOOKUP($D967,customers!$A:$A,customers!G:G," ",0) = 0, "N/A", _xlfn.XLOOKUP($D967,customers!$A:$A,customers!G:G," ",0))</f>
        <v>United States</v>
      </c>
      <c r="J967" t="str">
        <f>IF(_xlfn.XLOOKUP($D967,customers!$A:$A,customers!I:I," ",0) = 0, "N/A", _xlfn.XLOOKUP($D967,customers!$A:$A,customers!I:I," ",0))</f>
        <v>Yes</v>
      </c>
      <c r="K967" t="str">
        <f>_xlfn.XLOOKUP($E967,products!$A:$A,products!B:B,,0)</f>
        <v>Rob</v>
      </c>
      <c r="L967" t="str">
        <f>_xlfn.XLOOKUP($E967,products!$A:$A,products!C:C,,0)</f>
        <v>M</v>
      </c>
      <c r="M967">
        <f>_xlfn.XLOOKUP($E967,products!$A:$A,products!D:D,,0)</f>
        <v>1</v>
      </c>
      <c r="N967">
        <f>_xlfn.XLOOKUP($E967,products!$A:$A,products!E:E,,0)</f>
        <v>9.9499999999999993</v>
      </c>
      <c r="O967">
        <f>_xlfn.XLOOKUP($E967,products!$A:$A,products!G:G,,0)</f>
        <v>0.59699999999999998</v>
      </c>
      <c r="P967">
        <f t="shared" si="15"/>
        <v>29.849999999999998</v>
      </c>
    </row>
    <row r="968" spans="1:16" x14ac:dyDescent="0.35">
      <c r="A968" s="2" t="s">
        <v>5949</v>
      </c>
      <c r="B968" s="2">
        <v>1</v>
      </c>
      <c r="C968" s="5">
        <v>43491</v>
      </c>
      <c r="D968" s="2" t="s">
        <v>5950</v>
      </c>
      <c r="E968" t="s">
        <v>6176</v>
      </c>
      <c r="F968" s="2">
        <v>6</v>
      </c>
      <c r="G968" t="str">
        <f>IF(_xlfn.XLOOKUP($D968,customers!$A:$A,customers!B:B," ",0) = 0, "N/A", _xlfn.XLOOKUP($D968,customers!$A:$A,customers!B:B," ",0))</f>
        <v>Bearnard Wardell</v>
      </c>
      <c r="H968" t="str">
        <f>IF(_xlfn.XLOOKUP($D968,customers!$A:$A,customers!F:F," ",0) = 0, "N/A", _xlfn.XLOOKUP($D968,customers!$A:$A,customers!F:F," ",0))</f>
        <v>Brooklyn</v>
      </c>
      <c r="I968" t="str">
        <f>IF(_xlfn.XLOOKUP($D968,customers!$A:$A,customers!G:G," ",0) = 0, "N/A", _xlfn.XLOOKUP($D968,customers!$A:$A,customers!G:G," ",0))</f>
        <v>United States</v>
      </c>
      <c r="J968" t="str">
        <f>IF(_xlfn.XLOOKUP($D968,customers!$A:$A,customers!I:I," ",0) = 0, "N/A", _xlfn.XLOOKUP($D968,customers!$A:$A,customers!I:I," ",0))</f>
        <v>Yes</v>
      </c>
      <c r="K968" t="str">
        <f>_xlfn.XLOOKUP($E968,products!$A:$A,products!B:B,,0)</f>
        <v>Exc</v>
      </c>
      <c r="L968" t="str">
        <f>_xlfn.XLOOKUP($E968,products!$A:$A,products!C:C,,0)</f>
        <v>L</v>
      </c>
      <c r="M968">
        <f>_xlfn.XLOOKUP($E968,products!$A:$A,products!D:D,,0)</f>
        <v>0.5</v>
      </c>
      <c r="N968">
        <f>_xlfn.XLOOKUP($E968,products!$A:$A,products!E:E,,0)</f>
        <v>8.91</v>
      </c>
      <c r="O968">
        <f>_xlfn.XLOOKUP($E968,products!$A:$A,products!G:G,,0)</f>
        <v>0.98009999999999997</v>
      </c>
      <c r="P968">
        <f t="shared" si="15"/>
        <v>53.46</v>
      </c>
    </row>
    <row r="969" spans="1:16" x14ac:dyDescent="0.35">
      <c r="A969" s="2" t="s">
        <v>5955</v>
      </c>
      <c r="B969" s="2">
        <v>1</v>
      </c>
      <c r="C969" s="5">
        <v>44246</v>
      </c>
      <c r="D969" s="2" t="s">
        <v>5956</v>
      </c>
      <c r="E969" t="s">
        <v>6163</v>
      </c>
      <c r="F969" s="2">
        <v>1</v>
      </c>
      <c r="G969" t="str">
        <f>IF(_xlfn.XLOOKUP($D969,customers!$A:$A,customers!B:B," ",0) = 0, "N/A", _xlfn.XLOOKUP($D969,customers!$A:$A,customers!B:B," ",0))</f>
        <v>Zeke Walisiak</v>
      </c>
      <c r="H969" t="str">
        <f>IF(_xlfn.XLOOKUP($D969,customers!$A:$A,customers!F:F," ",0) = 0, "N/A", _xlfn.XLOOKUP($D969,customers!$A:$A,customers!F:F," ",0))</f>
        <v>Booterstown</v>
      </c>
      <c r="I969" t="str">
        <f>IF(_xlfn.XLOOKUP($D969,customers!$A:$A,customers!G:G," ",0) = 0, "N/A", _xlfn.XLOOKUP($D969,customers!$A:$A,customers!G:G," ",0))</f>
        <v>Ireland</v>
      </c>
      <c r="J969" t="str">
        <f>IF(_xlfn.XLOOKUP($D969,customers!$A:$A,customers!I:I," ",0) = 0, "N/A", _xlfn.XLOOKUP($D969,customers!$A:$A,customers!I:I," ",0))</f>
        <v>Yes</v>
      </c>
      <c r="K969" t="str">
        <f>_xlfn.XLOOKUP($E969,products!$A:$A,products!B:B,,0)</f>
        <v>Rob</v>
      </c>
      <c r="L969" t="str">
        <f>_xlfn.XLOOKUP($E969,products!$A:$A,products!C:C,,0)</f>
        <v>D</v>
      </c>
      <c r="M969">
        <f>_xlfn.XLOOKUP($E969,products!$A:$A,products!D:D,,0)</f>
        <v>0.2</v>
      </c>
      <c r="N969">
        <f>_xlfn.XLOOKUP($E969,products!$A:$A,products!E:E,,0)</f>
        <v>2.6849999999999996</v>
      </c>
      <c r="O969">
        <f>_xlfn.XLOOKUP($E969,products!$A:$A,products!G:G,,0)</f>
        <v>0.16109999999999997</v>
      </c>
      <c r="P969">
        <f t="shared" si="15"/>
        <v>2.6849999999999996</v>
      </c>
    </row>
    <row r="970" spans="1:16" x14ac:dyDescent="0.35">
      <c r="A970" s="2" t="s">
        <v>5961</v>
      </c>
      <c r="B970" s="2">
        <v>1</v>
      </c>
      <c r="C970" s="5">
        <v>44642</v>
      </c>
      <c r="D970" s="2" t="s">
        <v>5962</v>
      </c>
      <c r="E970" t="s">
        <v>6174</v>
      </c>
      <c r="F970" s="2">
        <v>2</v>
      </c>
      <c r="G970" t="str">
        <f>IF(_xlfn.XLOOKUP($D970,customers!$A:$A,customers!B:B," ",0) = 0, "N/A", _xlfn.XLOOKUP($D970,customers!$A:$A,customers!B:B," ",0))</f>
        <v>Wiley Leopold</v>
      </c>
      <c r="H970" t="str">
        <f>IF(_xlfn.XLOOKUP($D970,customers!$A:$A,customers!F:F," ",0) = 0, "N/A", _xlfn.XLOOKUP($D970,customers!$A:$A,customers!F:F," ",0))</f>
        <v>Gainesville</v>
      </c>
      <c r="I970" t="str">
        <f>IF(_xlfn.XLOOKUP($D970,customers!$A:$A,customers!G:G," ",0) = 0, "N/A", _xlfn.XLOOKUP($D970,customers!$A:$A,customers!G:G," ",0))</f>
        <v>United States</v>
      </c>
      <c r="J970" t="str">
        <f>IF(_xlfn.XLOOKUP($D970,customers!$A:$A,customers!I:I," ",0) = 0, "N/A", _xlfn.XLOOKUP($D970,customers!$A:$A,customers!I:I," ",0))</f>
        <v>No</v>
      </c>
      <c r="K970" t="str">
        <f>_xlfn.XLOOKUP($E970,products!$A:$A,products!B:B,,0)</f>
        <v>Rob</v>
      </c>
      <c r="L970" t="str">
        <f>_xlfn.XLOOKUP($E970,products!$A:$A,products!C:C,,0)</f>
        <v>M</v>
      </c>
      <c r="M970">
        <f>_xlfn.XLOOKUP($E970,products!$A:$A,products!D:D,,0)</f>
        <v>0.2</v>
      </c>
      <c r="N970">
        <f>_xlfn.XLOOKUP($E970,products!$A:$A,products!E:E,,0)</f>
        <v>2.9849999999999999</v>
      </c>
      <c r="O970">
        <f>_xlfn.XLOOKUP($E970,products!$A:$A,products!G:G,,0)</f>
        <v>0.17909999999999998</v>
      </c>
      <c r="P970">
        <f t="shared" si="15"/>
        <v>5.97</v>
      </c>
    </row>
    <row r="971" spans="1:16" x14ac:dyDescent="0.35">
      <c r="A971" s="2" t="s">
        <v>5967</v>
      </c>
      <c r="B971" s="2">
        <v>1</v>
      </c>
      <c r="C971" s="5">
        <v>43649</v>
      </c>
      <c r="D971" s="2" t="s">
        <v>5968</v>
      </c>
      <c r="E971" t="s">
        <v>6143</v>
      </c>
      <c r="F971" s="2">
        <v>1</v>
      </c>
      <c r="G971" t="str">
        <f>IF(_xlfn.XLOOKUP($D971,customers!$A:$A,customers!B:B," ",0) = 0, "N/A", _xlfn.XLOOKUP($D971,customers!$A:$A,customers!B:B," ",0))</f>
        <v>Chiarra Shalders</v>
      </c>
      <c r="H971" t="str">
        <f>IF(_xlfn.XLOOKUP($D971,customers!$A:$A,customers!F:F," ",0) = 0, "N/A", _xlfn.XLOOKUP($D971,customers!$A:$A,customers!F:F," ",0))</f>
        <v>Clearwater</v>
      </c>
      <c r="I971" t="str">
        <f>IF(_xlfn.XLOOKUP($D971,customers!$A:$A,customers!G:G," ",0) = 0, "N/A", _xlfn.XLOOKUP($D971,customers!$A:$A,customers!G:G," ",0))</f>
        <v>United States</v>
      </c>
      <c r="J971" t="str">
        <f>IF(_xlfn.XLOOKUP($D971,customers!$A:$A,customers!I:I," ",0) = 0, "N/A", _xlfn.XLOOKUP($D971,customers!$A:$A,customers!I:I," ",0))</f>
        <v>Yes</v>
      </c>
      <c r="K971" t="str">
        <f>_xlfn.XLOOKUP($E971,products!$A:$A,products!B:B,,0)</f>
        <v>Lib</v>
      </c>
      <c r="L971" t="str">
        <f>_xlfn.XLOOKUP($E971,products!$A:$A,products!C:C,,0)</f>
        <v>D</v>
      </c>
      <c r="M971">
        <f>_xlfn.XLOOKUP($E971,products!$A:$A,products!D:D,,0)</f>
        <v>1</v>
      </c>
      <c r="N971">
        <f>_xlfn.XLOOKUP($E971,products!$A:$A,products!E:E,,0)</f>
        <v>12.95</v>
      </c>
      <c r="O971">
        <f>_xlfn.XLOOKUP($E971,products!$A:$A,products!G:G,,0)</f>
        <v>1.6835</v>
      </c>
      <c r="P971">
        <f t="shared" si="15"/>
        <v>12.95</v>
      </c>
    </row>
    <row r="972" spans="1:16" x14ac:dyDescent="0.35">
      <c r="A972" s="2" t="s">
        <v>5973</v>
      </c>
      <c r="B972" s="2">
        <v>1</v>
      </c>
      <c r="C972" s="5">
        <v>43729</v>
      </c>
      <c r="D972" s="2" t="s">
        <v>5974</v>
      </c>
      <c r="E972" t="s">
        <v>6139</v>
      </c>
      <c r="F972" s="2">
        <v>1</v>
      </c>
      <c r="G972" t="str">
        <f>IF(_xlfn.XLOOKUP($D972,customers!$A:$A,customers!B:B," ",0) = 0, "N/A", _xlfn.XLOOKUP($D972,customers!$A:$A,customers!B:B," ",0))</f>
        <v>Sharl Southerill</v>
      </c>
      <c r="H972" t="str">
        <f>IF(_xlfn.XLOOKUP($D972,customers!$A:$A,customers!F:F," ",0) = 0, "N/A", _xlfn.XLOOKUP($D972,customers!$A:$A,customers!F:F," ",0))</f>
        <v>Amarillo</v>
      </c>
      <c r="I972" t="str">
        <f>IF(_xlfn.XLOOKUP($D972,customers!$A:$A,customers!G:G," ",0) = 0, "N/A", _xlfn.XLOOKUP($D972,customers!$A:$A,customers!G:G," ",0))</f>
        <v>United States</v>
      </c>
      <c r="J972" t="str">
        <f>IF(_xlfn.XLOOKUP($D972,customers!$A:$A,customers!I:I," ",0) = 0, "N/A", _xlfn.XLOOKUP($D972,customers!$A:$A,customers!I:I," ",0))</f>
        <v>No</v>
      </c>
      <c r="K972" t="str">
        <f>_xlfn.XLOOKUP($E972,products!$A:$A,products!B:B,,0)</f>
        <v>Exc</v>
      </c>
      <c r="L972" t="str">
        <f>_xlfn.XLOOKUP($E972,products!$A:$A,products!C:C,,0)</f>
        <v>M</v>
      </c>
      <c r="M972">
        <f>_xlfn.XLOOKUP($E972,products!$A:$A,products!D:D,,0)</f>
        <v>0.5</v>
      </c>
      <c r="N972">
        <f>_xlfn.XLOOKUP($E972,products!$A:$A,products!E:E,,0)</f>
        <v>8.25</v>
      </c>
      <c r="O972">
        <f>_xlfn.XLOOKUP($E972,products!$A:$A,products!G:G,,0)</f>
        <v>0.90749999999999997</v>
      </c>
      <c r="P972">
        <f t="shared" si="15"/>
        <v>8.25</v>
      </c>
    </row>
    <row r="973" spans="1:16" x14ac:dyDescent="0.35">
      <c r="A973" s="2" t="s">
        <v>5978</v>
      </c>
      <c r="B973" s="2">
        <v>1</v>
      </c>
      <c r="C973" s="5">
        <v>43703</v>
      </c>
      <c r="D973" s="2" t="s">
        <v>5979</v>
      </c>
      <c r="E973" t="s">
        <v>6182</v>
      </c>
      <c r="F973" s="2">
        <v>5</v>
      </c>
      <c r="G973" t="str">
        <f>IF(_xlfn.XLOOKUP($D973,customers!$A:$A,customers!B:B," ",0) = 0, "N/A", _xlfn.XLOOKUP($D973,customers!$A:$A,customers!B:B," ",0))</f>
        <v>Noni Furber</v>
      </c>
      <c r="H973" t="str">
        <f>IF(_xlfn.XLOOKUP($D973,customers!$A:$A,customers!F:F," ",0) = 0, "N/A", _xlfn.XLOOKUP($D973,customers!$A:$A,customers!F:F," ",0))</f>
        <v>Fort Worth</v>
      </c>
      <c r="I973" t="str">
        <f>IF(_xlfn.XLOOKUP($D973,customers!$A:$A,customers!G:G," ",0) = 0, "N/A", _xlfn.XLOOKUP($D973,customers!$A:$A,customers!G:G," ",0))</f>
        <v>United States</v>
      </c>
      <c r="J973" t="str">
        <f>IF(_xlfn.XLOOKUP($D973,customers!$A:$A,customers!I:I," ",0) = 0, "N/A", _xlfn.XLOOKUP($D973,customers!$A:$A,customers!I:I," ",0))</f>
        <v>No</v>
      </c>
      <c r="K973" t="str">
        <f>_xlfn.XLOOKUP($E973,products!$A:$A,products!B:B,,0)</f>
        <v>Ara</v>
      </c>
      <c r="L973" t="str">
        <f>_xlfn.XLOOKUP($E973,products!$A:$A,products!C:C,,0)</f>
        <v>L</v>
      </c>
      <c r="M973">
        <f>_xlfn.XLOOKUP($E973,products!$A:$A,products!D:D,,0)</f>
        <v>2.5</v>
      </c>
      <c r="N973">
        <f>_xlfn.XLOOKUP($E973,products!$A:$A,products!E:E,,0)</f>
        <v>29.784999999999997</v>
      </c>
      <c r="O973">
        <f>_xlfn.XLOOKUP($E973,products!$A:$A,products!G:G,,0)</f>
        <v>2.6806499999999995</v>
      </c>
      <c r="P973">
        <f t="shared" si="15"/>
        <v>148.92499999999998</v>
      </c>
    </row>
    <row r="974" spans="1:16" x14ac:dyDescent="0.35">
      <c r="A974" s="2" t="s">
        <v>5984</v>
      </c>
      <c r="B974" s="2">
        <v>1</v>
      </c>
      <c r="C974" s="5">
        <v>44411</v>
      </c>
      <c r="D974" s="2" t="s">
        <v>5985</v>
      </c>
      <c r="E974" t="s">
        <v>6182</v>
      </c>
      <c r="F974" s="2">
        <v>3</v>
      </c>
      <c r="G974" t="str">
        <f>IF(_xlfn.XLOOKUP($D974,customers!$A:$A,customers!B:B," ",0) = 0, "N/A", _xlfn.XLOOKUP($D974,customers!$A:$A,customers!B:B," ",0))</f>
        <v>Dinah Crutcher</v>
      </c>
      <c r="H974" t="str">
        <f>IF(_xlfn.XLOOKUP($D974,customers!$A:$A,customers!F:F," ",0) = 0, "N/A", _xlfn.XLOOKUP($D974,customers!$A:$A,customers!F:F," ",0))</f>
        <v>Lusk</v>
      </c>
      <c r="I974" t="str">
        <f>IF(_xlfn.XLOOKUP($D974,customers!$A:$A,customers!G:G," ",0) = 0, "N/A", _xlfn.XLOOKUP($D974,customers!$A:$A,customers!G:G," ",0))</f>
        <v>Ireland</v>
      </c>
      <c r="J974" t="str">
        <f>IF(_xlfn.XLOOKUP($D974,customers!$A:$A,customers!I:I," ",0) = 0, "N/A", _xlfn.XLOOKUP($D974,customers!$A:$A,customers!I:I," ",0))</f>
        <v>Yes</v>
      </c>
      <c r="K974" t="str">
        <f>_xlfn.XLOOKUP($E974,products!$A:$A,products!B:B,,0)</f>
        <v>Ara</v>
      </c>
      <c r="L974" t="str">
        <f>_xlfn.XLOOKUP($E974,products!$A:$A,products!C:C,,0)</f>
        <v>L</v>
      </c>
      <c r="M974">
        <f>_xlfn.XLOOKUP($E974,products!$A:$A,products!D:D,,0)</f>
        <v>2.5</v>
      </c>
      <c r="N974">
        <f>_xlfn.XLOOKUP($E974,products!$A:$A,products!E:E,,0)</f>
        <v>29.784999999999997</v>
      </c>
      <c r="O974">
        <f>_xlfn.XLOOKUP($E974,products!$A:$A,products!G:G,,0)</f>
        <v>2.6806499999999995</v>
      </c>
      <c r="P974">
        <f t="shared" si="15"/>
        <v>89.35499999999999</v>
      </c>
    </row>
    <row r="975" spans="1:16" x14ac:dyDescent="0.35">
      <c r="A975" s="2" t="s">
        <v>5989</v>
      </c>
      <c r="B975" s="2">
        <v>1</v>
      </c>
      <c r="C975" s="5">
        <v>44493</v>
      </c>
      <c r="D975" s="2" t="s">
        <v>5990</v>
      </c>
      <c r="E975" t="s">
        <v>6162</v>
      </c>
      <c r="F975" s="2">
        <v>6</v>
      </c>
      <c r="G975" t="str">
        <f>IF(_xlfn.XLOOKUP($D975,customers!$A:$A,customers!B:B," ",0) = 0, "N/A", _xlfn.XLOOKUP($D975,customers!$A:$A,customers!B:B," ",0))</f>
        <v>Charlean Keave</v>
      </c>
      <c r="H975" t="str">
        <f>IF(_xlfn.XLOOKUP($D975,customers!$A:$A,customers!F:F," ",0) = 0, "N/A", _xlfn.XLOOKUP($D975,customers!$A:$A,customers!F:F," ",0))</f>
        <v>Pensacola</v>
      </c>
      <c r="I975" t="str">
        <f>IF(_xlfn.XLOOKUP($D975,customers!$A:$A,customers!G:G," ",0) = 0, "N/A", _xlfn.XLOOKUP($D975,customers!$A:$A,customers!G:G," ",0))</f>
        <v>United States</v>
      </c>
      <c r="J975" t="str">
        <f>IF(_xlfn.XLOOKUP($D975,customers!$A:$A,customers!I:I," ",0) = 0, "N/A", _xlfn.XLOOKUP($D975,customers!$A:$A,customers!I:I," ",0))</f>
        <v>No</v>
      </c>
      <c r="K975" t="str">
        <f>_xlfn.XLOOKUP($E975,products!$A:$A,products!B:B,,0)</f>
        <v>Lib</v>
      </c>
      <c r="L975" t="str">
        <f>_xlfn.XLOOKUP($E975,products!$A:$A,products!C:C,,0)</f>
        <v>M</v>
      </c>
      <c r="M975">
        <f>_xlfn.XLOOKUP($E975,products!$A:$A,products!D:D,,0)</f>
        <v>1</v>
      </c>
      <c r="N975">
        <f>_xlfn.XLOOKUP($E975,products!$A:$A,products!E:E,,0)</f>
        <v>14.55</v>
      </c>
      <c r="O975">
        <f>_xlfn.XLOOKUP($E975,products!$A:$A,products!G:G,,0)</f>
        <v>1.8915000000000002</v>
      </c>
      <c r="P975">
        <f t="shared" si="15"/>
        <v>87.300000000000011</v>
      </c>
    </row>
    <row r="976" spans="1:16" x14ac:dyDescent="0.35">
      <c r="A976" s="2" t="s">
        <v>5995</v>
      </c>
      <c r="B976" s="2">
        <v>1</v>
      </c>
      <c r="C976" s="5">
        <v>43556</v>
      </c>
      <c r="D976" s="2" t="s">
        <v>5996</v>
      </c>
      <c r="E976" t="s">
        <v>6172</v>
      </c>
      <c r="F976" s="2">
        <v>1</v>
      </c>
      <c r="G976" t="str">
        <f>IF(_xlfn.XLOOKUP($D976,customers!$A:$A,customers!B:B," ",0) = 0, "N/A", _xlfn.XLOOKUP($D976,customers!$A:$A,customers!B:B," ",0))</f>
        <v>Sada Roseborough</v>
      </c>
      <c r="H976" t="str">
        <f>IF(_xlfn.XLOOKUP($D976,customers!$A:$A,customers!F:F," ",0) = 0, "N/A", _xlfn.XLOOKUP($D976,customers!$A:$A,customers!F:F," ",0))</f>
        <v>Tacoma</v>
      </c>
      <c r="I976" t="str">
        <f>IF(_xlfn.XLOOKUP($D976,customers!$A:$A,customers!G:G," ",0) = 0, "N/A", _xlfn.XLOOKUP($D976,customers!$A:$A,customers!G:G," ",0))</f>
        <v>United States</v>
      </c>
      <c r="J976" t="str">
        <f>IF(_xlfn.XLOOKUP($D976,customers!$A:$A,customers!I:I," ",0) = 0, "N/A", _xlfn.XLOOKUP($D976,customers!$A:$A,customers!I:I," ",0))</f>
        <v>Yes</v>
      </c>
      <c r="K976" t="str">
        <f>_xlfn.XLOOKUP($E976,products!$A:$A,products!B:B,,0)</f>
        <v>Rob</v>
      </c>
      <c r="L976" t="str">
        <f>_xlfn.XLOOKUP($E976,products!$A:$A,products!C:C,,0)</f>
        <v>D</v>
      </c>
      <c r="M976">
        <f>_xlfn.XLOOKUP($E976,products!$A:$A,products!D:D,,0)</f>
        <v>0.5</v>
      </c>
      <c r="N976">
        <f>_xlfn.XLOOKUP($E976,products!$A:$A,products!E:E,,0)</f>
        <v>5.3699999999999992</v>
      </c>
      <c r="O976">
        <f>_xlfn.XLOOKUP($E976,products!$A:$A,products!G:G,,0)</f>
        <v>0.32219999999999993</v>
      </c>
      <c r="P976">
        <f t="shared" si="15"/>
        <v>5.3699999999999992</v>
      </c>
    </row>
    <row r="977" spans="1:16" x14ac:dyDescent="0.35">
      <c r="A977" s="2" t="s">
        <v>6001</v>
      </c>
      <c r="B977" s="2">
        <v>1</v>
      </c>
      <c r="C977" s="5">
        <v>44538</v>
      </c>
      <c r="D977" s="2" t="s">
        <v>6002</v>
      </c>
      <c r="E977" t="s">
        <v>6154</v>
      </c>
      <c r="F977" s="2">
        <v>3</v>
      </c>
      <c r="G977" t="str">
        <f>IF(_xlfn.XLOOKUP($D977,customers!$A:$A,customers!B:B," ",0) = 0, "N/A", _xlfn.XLOOKUP($D977,customers!$A:$A,customers!B:B," ",0))</f>
        <v>Clayton Kingwell</v>
      </c>
      <c r="H977" t="str">
        <f>IF(_xlfn.XLOOKUP($D977,customers!$A:$A,customers!F:F," ",0) = 0, "N/A", _xlfn.XLOOKUP($D977,customers!$A:$A,customers!F:F," ",0))</f>
        <v>Rathnew</v>
      </c>
      <c r="I977" t="str">
        <f>IF(_xlfn.XLOOKUP($D977,customers!$A:$A,customers!G:G," ",0) = 0, "N/A", _xlfn.XLOOKUP($D977,customers!$A:$A,customers!G:G," ",0))</f>
        <v>Ireland</v>
      </c>
      <c r="J977" t="str">
        <f>IF(_xlfn.XLOOKUP($D977,customers!$A:$A,customers!I:I," ",0) = 0, "N/A", _xlfn.XLOOKUP($D977,customers!$A:$A,customers!I:I," ",0))</f>
        <v>Yes</v>
      </c>
      <c r="K977" t="str">
        <f>_xlfn.XLOOKUP($E977,products!$A:$A,products!B:B,,0)</f>
        <v>Ara</v>
      </c>
      <c r="L977" t="str">
        <f>_xlfn.XLOOKUP($E977,products!$A:$A,products!C:C,,0)</f>
        <v>D</v>
      </c>
      <c r="M977">
        <f>_xlfn.XLOOKUP($E977,products!$A:$A,products!D:D,,0)</f>
        <v>0.2</v>
      </c>
      <c r="N977">
        <f>_xlfn.XLOOKUP($E977,products!$A:$A,products!E:E,,0)</f>
        <v>2.9849999999999999</v>
      </c>
      <c r="O977">
        <f>_xlfn.XLOOKUP($E977,products!$A:$A,products!G:G,,0)</f>
        <v>0.26865</v>
      </c>
      <c r="P977">
        <f t="shared" si="15"/>
        <v>8.9550000000000001</v>
      </c>
    </row>
    <row r="978" spans="1:16" x14ac:dyDescent="0.35">
      <c r="A978" s="2" t="s">
        <v>6007</v>
      </c>
      <c r="B978" s="2">
        <v>1</v>
      </c>
      <c r="C978" s="5">
        <v>43643</v>
      </c>
      <c r="D978" s="2" t="s">
        <v>6008</v>
      </c>
      <c r="E978" t="s">
        <v>6142</v>
      </c>
      <c r="F978" s="2">
        <v>5</v>
      </c>
      <c r="G978" t="str">
        <f>IF(_xlfn.XLOOKUP($D978,customers!$A:$A,customers!B:B," ",0) = 0, "N/A", _xlfn.XLOOKUP($D978,customers!$A:$A,customers!B:B," ",0))</f>
        <v>Kacy Canto</v>
      </c>
      <c r="H978" t="str">
        <f>IF(_xlfn.XLOOKUP($D978,customers!$A:$A,customers!F:F," ",0) = 0, "N/A", _xlfn.XLOOKUP($D978,customers!$A:$A,customers!F:F," ",0))</f>
        <v>Fort Wayne</v>
      </c>
      <c r="I978" t="str">
        <f>IF(_xlfn.XLOOKUP($D978,customers!$A:$A,customers!G:G," ",0) = 0, "N/A", _xlfn.XLOOKUP($D978,customers!$A:$A,customers!G:G," ",0))</f>
        <v>United States</v>
      </c>
      <c r="J978" t="str">
        <f>IF(_xlfn.XLOOKUP($D978,customers!$A:$A,customers!I:I," ",0) = 0, "N/A", _xlfn.XLOOKUP($D978,customers!$A:$A,customers!I:I," ",0))</f>
        <v>Yes</v>
      </c>
      <c r="K978" t="str">
        <f>_xlfn.XLOOKUP($E978,products!$A:$A,products!B:B,,0)</f>
        <v>Rob</v>
      </c>
      <c r="L978" t="str">
        <f>_xlfn.XLOOKUP($E978,products!$A:$A,products!C:C,,0)</f>
        <v>L</v>
      </c>
      <c r="M978">
        <f>_xlfn.XLOOKUP($E978,products!$A:$A,products!D:D,,0)</f>
        <v>2.5</v>
      </c>
      <c r="N978">
        <f>_xlfn.XLOOKUP($E978,products!$A:$A,products!E:E,,0)</f>
        <v>27.484999999999996</v>
      </c>
      <c r="O978">
        <f>_xlfn.XLOOKUP($E978,products!$A:$A,products!G:G,,0)</f>
        <v>1.6490999999999998</v>
      </c>
      <c r="P978">
        <f t="shared" si="15"/>
        <v>137.42499999999998</v>
      </c>
    </row>
    <row r="979" spans="1:16" x14ac:dyDescent="0.35">
      <c r="A979" s="2" t="s">
        <v>6013</v>
      </c>
      <c r="B979" s="2">
        <v>1</v>
      </c>
      <c r="C979" s="5">
        <v>44026</v>
      </c>
      <c r="D979" s="2" t="s">
        <v>6014</v>
      </c>
      <c r="E979" t="s">
        <v>6179</v>
      </c>
      <c r="F979" s="2">
        <v>5</v>
      </c>
      <c r="G979" t="str">
        <f>IF(_xlfn.XLOOKUP($D979,customers!$A:$A,customers!B:B," ",0) = 0, "N/A", _xlfn.XLOOKUP($D979,customers!$A:$A,customers!B:B," ",0))</f>
        <v>Mab Blakemore</v>
      </c>
      <c r="H979" t="str">
        <f>IF(_xlfn.XLOOKUP($D979,customers!$A:$A,customers!F:F," ",0) = 0, "N/A", _xlfn.XLOOKUP($D979,customers!$A:$A,customers!F:F," ",0))</f>
        <v>Amarillo</v>
      </c>
      <c r="I979" t="str">
        <f>IF(_xlfn.XLOOKUP($D979,customers!$A:$A,customers!G:G," ",0) = 0, "N/A", _xlfn.XLOOKUP($D979,customers!$A:$A,customers!G:G," ",0))</f>
        <v>United States</v>
      </c>
      <c r="J979" t="str">
        <f>IF(_xlfn.XLOOKUP($D979,customers!$A:$A,customers!I:I," ",0) = 0, "N/A", _xlfn.XLOOKUP($D979,customers!$A:$A,customers!I:I," ",0))</f>
        <v>No</v>
      </c>
      <c r="K979" t="str">
        <f>_xlfn.XLOOKUP($E979,products!$A:$A,products!B:B,,0)</f>
        <v>Rob</v>
      </c>
      <c r="L979" t="str">
        <f>_xlfn.XLOOKUP($E979,products!$A:$A,products!C:C,,0)</f>
        <v>L</v>
      </c>
      <c r="M979">
        <f>_xlfn.XLOOKUP($E979,products!$A:$A,products!D:D,,0)</f>
        <v>1</v>
      </c>
      <c r="N979">
        <f>_xlfn.XLOOKUP($E979,products!$A:$A,products!E:E,,0)</f>
        <v>11.95</v>
      </c>
      <c r="O979">
        <f>_xlfn.XLOOKUP($E979,products!$A:$A,products!G:G,,0)</f>
        <v>0.71699999999999997</v>
      </c>
      <c r="P979">
        <f t="shared" si="15"/>
        <v>59.75</v>
      </c>
    </row>
    <row r="980" spans="1:16" x14ac:dyDescent="0.35">
      <c r="A980" s="2" t="s">
        <v>6019</v>
      </c>
      <c r="B980" s="2">
        <v>1</v>
      </c>
      <c r="C980" s="5">
        <v>43913</v>
      </c>
      <c r="D980" s="2" t="s">
        <v>5990</v>
      </c>
      <c r="E980" t="s">
        <v>6180</v>
      </c>
      <c r="F980" s="2">
        <v>3</v>
      </c>
      <c r="G980" t="str">
        <f>IF(_xlfn.XLOOKUP($D980,customers!$A:$A,customers!B:B," ",0) = 0, "N/A", _xlfn.XLOOKUP($D980,customers!$A:$A,customers!B:B," ",0))</f>
        <v>Charlean Keave</v>
      </c>
      <c r="H980" t="str">
        <f>IF(_xlfn.XLOOKUP($D980,customers!$A:$A,customers!F:F," ",0) = 0, "N/A", _xlfn.XLOOKUP($D980,customers!$A:$A,customers!F:F," ",0))</f>
        <v>Pensacola</v>
      </c>
      <c r="I980" t="str">
        <f>IF(_xlfn.XLOOKUP($D980,customers!$A:$A,customers!G:G," ",0) = 0, "N/A", _xlfn.XLOOKUP($D980,customers!$A:$A,customers!G:G," ",0))</f>
        <v>United States</v>
      </c>
      <c r="J980" t="str">
        <f>IF(_xlfn.XLOOKUP($D980,customers!$A:$A,customers!I:I," ",0) = 0, "N/A", _xlfn.XLOOKUP($D980,customers!$A:$A,customers!I:I," ",0))</f>
        <v>No</v>
      </c>
      <c r="K980" t="str">
        <f>_xlfn.XLOOKUP($E980,products!$A:$A,products!B:B,,0)</f>
        <v>Ara</v>
      </c>
      <c r="L980" t="str">
        <f>_xlfn.XLOOKUP($E980,products!$A:$A,products!C:C,,0)</f>
        <v>L</v>
      </c>
      <c r="M980">
        <f>_xlfn.XLOOKUP($E980,products!$A:$A,products!D:D,,0)</f>
        <v>0.5</v>
      </c>
      <c r="N980">
        <f>_xlfn.XLOOKUP($E980,products!$A:$A,products!E:E,,0)</f>
        <v>7.77</v>
      </c>
      <c r="O980">
        <f>_xlfn.XLOOKUP($E980,products!$A:$A,products!G:G,,0)</f>
        <v>0.69929999999999992</v>
      </c>
      <c r="P980">
        <f t="shared" si="15"/>
        <v>23.31</v>
      </c>
    </row>
    <row r="981" spans="1:16" x14ac:dyDescent="0.35">
      <c r="A981" s="2" t="s">
        <v>6025</v>
      </c>
      <c r="B981" s="2">
        <v>1</v>
      </c>
      <c r="C981" s="5">
        <v>43856</v>
      </c>
      <c r="D981" s="2" t="s">
        <v>6026</v>
      </c>
      <c r="E981" t="s">
        <v>6172</v>
      </c>
      <c r="F981" s="2">
        <v>2</v>
      </c>
      <c r="G981" t="str">
        <f>IF(_xlfn.XLOOKUP($D981,customers!$A:$A,customers!B:B," ",0) = 0, "N/A", _xlfn.XLOOKUP($D981,customers!$A:$A,customers!B:B," ",0))</f>
        <v>Javier Causnett</v>
      </c>
      <c r="H981" t="str">
        <f>IF(_xlfn.XLOOKUP($D981,customers!$A:$A,customers!F:F," ",0) = 0, "N/A", _xlfn.XLOOKUP($D981,customers!$A:$A,customers!F:F," ",0))</f>
        <v>Silver Spring</v>
      </c>
      <c r="I981" t="str">
        <f>IF(_xlfn.XLOOKUP($D981,customers!$A:$A,customers!G:G," ",0) = 0, "N/A", _xlfn.XLOOKUP($D981,customers!$A:$A,customers!G:G," ",0))</f>
        <v>United States</v>
      </c>
      <c r="J981" t="str">
        <f>IF(_xlfn.XLOOKUP($D981,customers!$A:$A,customers!I:I," ",0) = 0, "N/A", _xlfn.XLOOKUP($D981,customers!$A:$A,customers!I:I," ",0))</f>
        <v>No</v>
      </c>
      <c r="K981" t="str">
        <f>_xlfn.XLOOKUP($E981,products!$A:$A,products!B:B,,0)</f>
        <v>Rob</v>
      </c>
      <c r="L981" t="str">
        <f>_xlfn.XLOOKUP($E981,products!$A:$A,products!C:C,,0)</f>
        <v>D</v>
      </c>
      <c r="M981">
        <f>_xlfn.XLOOKUP($E981,products!$A:$A,products!D:D,,0)</f>
        <v>0.5</v>
      </c>
      <c r="N981">
        <f>_xlfn.XLOOKUP($E981,products!$A:$A,products!E:E,,0)</f>
        <v>5.3699999999999992</v>
      </c>
      <c r="O981">
        <f>_xlfn.XLOOKUP($E981,products!$A:$A,products!G:G,,0)</f>
        <v>0.32219999999999993</v>
      </c>
      <c r="P981">
        <f t="shared" si="15"/>
        <v>10.739999999999998</v>
      </c>
    </row>
    <row r="982" spans="1:16" x14ac:dyDescent="0.35">
      <c r="A982" s="2" t="s">
        <v>6030</v>
      </c>
      <c r="B982" s="2">
        <v>1</v>
      </c>
      <c r="C982" s="5">
        <v>43982</v>
      </c>
      <c r="D982" s="2" t="s">
        <v>6031</v>
      </c>
      <c r="E982" t="s">
        <v>6185</v>
      </c>
      <c r="F982" s="2">
        <v>6</v>
      </c>
      <c r="G982" t="str">
        <f>IF(_xlfn.XLOOKUP($D982,customers!$A:$A,customers!B:B," ",0) = 0, "N/A", _xlfn.XLOOKUP($D982,customers!$A:$A,customers!B:B," ",0))</f>
        <v>Demetris Micheli</v>
      </c>
      <c r="H982" t="str">
        <f>IF(_xlfn.XLOOKUP($D982,customers!$A:$A,customers!F:F," ",0) = 0, "N/A", _xlfn.XLOOKUP($D982,customers!$A:$A,customers!F:F," ",0))</f>
        <v>Madison</v>
      </c>
      <c r="I982" t="str">
        <f>IF(_xlfn.XLOOKUP($D982,customers!$A:$A,customers!G:G," ",0) = 0, "N/A", _xlfn.XLOOKUP($D982,customers!$A:$A,customers!G:G," ",0))</f>
        <v>United States</v>
      </c>
      <c r="J982" t="str">
        <f>IF(_xlfn.XLOOKUP($D982,customers!$A:$A,customers!I:I," ",0) = 0, "N/A", _xlfn.XLOOKUP($D982,customers!$A:$A,customers!I:I," ",0))</f>
        <v>Yes</v>
      </c>
      <c r="K982" t="str">
        <f>_xlfn.XLOOKUP($E982,products!$A:$A,products!B:B,,0)</f>
        <v>Exc</v>
      </c>
      <c r="L982" t="str">
        <f>_xlfn.XLOOKUP($E982,products!$A:$A,products!C:C,,0)</f>
        <v>D</v>
      </c>
      <c r="M982">
        <f>_xlfn.XLOOKUP($E982,products!$A:$A,products!D:D,,0)</f>
        <v>2.5</v>
      </c>
      <c r="N982">
        <f>_xlfn.XLOOKUP($E982,products!$A:$A,products!E:E,,0)</f>
        <v>27.945</v>
      </c>
      <c r="O982">
        <f>_xlfn.XLOOKUP($E982,products!$A:$A,products!G:G,,0)</f>
        <v>3.07395</v>
      </c>
      <c r="P982">
        <f t="shared" si="15"/>
        <v>167.67000000000002</v>
      </c>
    </row>
    <row r="983" spans="1:16" x14ac:dyDescent="0.35">
      <c r="A983" s="2" t="s">
        <v>6035</v>
      </c>
      <c r="B983" s="2">
        <v>1</v>
      </c>
      <c r="C983" s="5">
        <v>44397</v>
      </c>
      <c r="D983" s="2" t="s">
        <v>6036</v>
      </c>
      <c r="E983" t="s">
        <v>6153</v>
      </c>
      <c r="F983" s="2">
        <v>6</v>
      </c>
      <c r="G983" t="str">
        <f>IF(_xlfn.XLOOKUP($D983,customers!$A:$A,customers!B:B," ",0) = 0, "N/A", _xlfn.XLOOKUP($D983,customers!$A:$A,customers!B:B," ",0))</f>
        <v>Chloette Bernardot</v>
      </c>
      <c r="H983" t="str">
        <f>IF(_xlfn.XLOOKUP($D983,customers!$A:$A,customers!F:F," ",0) = 0, "N/A", _xlfn.XLOOKUP($D983,customers!$A:$A,customers!F:F," ",0))</f>
        <v>Conroe</v>
      </c>
      <c r="I983" t="str">
        <f>IF(_xlfn.XLOOKUP($D983,customers!$A:$A,customers!G:G," ",0) = 0, "N/A", _xlfn.XLOOKUP($D983,customers!$A:$A,customers!G:G," ",0))</f>
        <v>United States</v>
      </c>
      <c r="J983" t="str">
        <f>IF(_xlfn.XLOOKUP($D983,customers!$A:$A,customers!I:I," ",0) = 0, "N/A", _xlfn.XLOOKUP($D983,customers!$A:$A,customers!I:I," ",0))</f>
        <v>Yes</v>
      </c>
      <c r="K983" t="str">
        <f>_xlfn.XLOOKUP($E983,products!$A:$A,products!B:B,,0)</f>
        <v>Exc</v>
      </c>
      <c r="L983" t="str">
        <f>_xlfn.XLOOKUP($E983,products!$A:$A,products!C:C,,0)</f>
        <v>D</v>
      </c>
      <c r="M983">
        <f>_xlfn.XLOOKUP($E983,products!$A:$A,products!D:D,,0)</f>
        <v>0.2</v>
      </c>
      <c r="N983">
        <f>_xlfn.XLOOKUP($E983,products!$A:$A,products!E:E,,0)</f>
        <v>3.645</v>
      </c>
      <c r="O983">
        <f>_xlfn.XLOOKUP($E983,products!$A:$A,products!G:G,,0)</f>
        <v>0.40095000000000003</v>
      </c>
      <c r="P983">
        <f t="shared" si="15"/>
        <v>21.87</v>
      </c>
    </row>
    <row r="984" spans="1:16" x14ac:dyDescent="0.35">
      <c r="A984" s="2" t="s">
        <v>6041</v>
      </c>
      <c r="B984" s="2">
        <v>1</v>
      </c>
      <c r="C984" s="5">
        <v>44785</v>
      </c>
      <c r="D984" s="2" t="s">
        <v>6042</v>
      </c>
      <c r="E984" t="s">
        <v>6179</v>
      </c>
      <c r="F984" s="2">
        <v>2</v>
      </c>
      <c r="G984" t="str">
        <f>IF(_xlfn.XLOOKUP($D984,customers!$A:$A,customers!B:B," ",0) = 0, "N/A", _xlfn.XLOOKUP($D984,customers!$A:$A,customers!B:B," ",0))</f>
        <v>Kim Kemery</v>
      </c>
      <c r="H984" t="str">
        <f>IF(_xlfn.XLOOKUP($D984,customers!$A:$A,customers!F:F," ",0) = 0, "N/A", _xlfn.XLOOKUP($D984,customers!$A:$A,customers!F:F," ",0))</f>
        <v>Denton</v>
      </c>
      <c r="I984" t="str">
        <f>IF(_xlfn.XLOOKUP($D984,customers!$A:$A,customers!G:G," ",0) = 0, "N/A", _xlfn.XLOOKUP($D984,customers!$A:$A,customers!G:G," ",0))</f>
        <v>United States</v>
      </c>
      <c r="J984" t="str">
        <f>IF(_xlfn.XLOOKUP($D984,customers!$A:$A,customers!I:I," ",0) = 0, "N/A", _xlfn.XLOOKUP($D984,customers!$A:$A,customers!I:I," ",0))</f>
        <v>Yes</v>
      </c>
      <c r="K984" t="str">
        <f>_xlfn.XLOOKUP($E984,products!$A:$A,products!B:B,,0)</f>
        <v>Rob</v>
      </c>
      <c r="L984" t="str">
        <f>_xlfn.XLOOKUP($E984,products!$A:$A,products!C:C,,0)</f>
        <v>L</v>
      </c>
      <c r="M984">
        <f>_xlfn.XLOOKUP($E984,products!$A:$A,products!D:D,,0)</f>
        <v>1</v>
      </c>
      <c r="N984">
        <f>_xlfn.XLOOKUP($E984,products!$A:$A,products!E:E,,0)</f>
        <v>11.95</v>
      </c>
      <c r="O984">
        <f>_xlfn.XLOOKUP($E984,products!$A:$A,products!G:G,,0)</f>
        <v>0.71699999999999997</v>
      </c>
      <c r="P984">
        <f t="shared" si="15"/>
        <v>23.9</v>
      </c>
    </row>
    <row r="985" spans="1:16" x14ac:dyDescent="0.35">
      <c r="A985" s="2" t="s">
        <v>6047</v>
      </c>
      <c r="B985" s="2">
        <v>1</v>
      </c>
      <c r="C985" s="5">
        <v>43831</v>
      </c>
      <c r="D985" s="2" t="s">
        <v>6048</v>
      </c>
      <c r="E985" t="s">
        <v>6152</v>
      </c>
      <c r="F985" s="2">
        <v>2</v>
      </c>
      <c r="G985" t="str">
        <f>IF(_xlfn.XLOOKUP($D985,customers!$A:$A,customers!B:B," ",0) = 0, "N/A", _xlfn.XLOOKUP($D985,customers!$A:$A,customers!B:B," ",0))</f>
        <v>Fanchette Parlot</v>
      </c>
      <c r="H985" t="str">
        <f>IF(_xlfn.XLOOKUP($D985,customers!$A:$A,customers!F:F," ",0) = 0, "N/A", _xlfn.XLOOKUP($D985,customers!$A:$A,customers!F:F," ",0))</f>
        <v>Columbus</v>
      </c>
      <c r="I985" t="str">
        <f>IF(_xlfn.XLOOKUP($D985,customers!$A:$A,customers!G:G," ",0) = 0, "N/A", _xlfn.XLOOKUP($D985,customers!$A:$A,customers!G:G," ",0))</f>
        <v>United States</v>
      </c>
      <c r="J985" t="str">
        <f>IF(_xlfn.XLOOKUP($D985,customers!$A:$A,customers!I:I," ",0) = 0, "N/A", _xlfn.XLOOKUP($D985,customers!$A:$A,customers!I:I," ",0))</f>
        <v>Yes</v>
      </c>
      <c r="K985" t="str">
        <f>_xlfn.XLOOKUP($E985,products!$A:$A,products!B:B,,0)</f>
        <v>Ara</v>
      </c>
      <c r="L985" t="str">
        <f>_xlfn.XLOOKUP($E985,products!$A:$A,products!C:C,,0)</f>
        <v>M</v>
      </c>
      <c r="M985">
        <f>_xlfn.XLOOKUP($E985,products!$A:$A,products!D:D,,0)</f>
        <v>0.2</v>
      </c>
      <c r="N985">
        <f>_xlfn.XLOOKUP($E985,products!$A:$A,products!E:E,,0)</f>
        <v>3.375</v>
      </c>
      <c r="O985">
        <f>_xlfn.XLOOKUP($E985,products!$A:$A,products!G:G,,0)</f>
        <v>0.30374999999999996</v>
      </c>
      <c r="P985">
        <f t="shared" si="15"/>
        <v>6.75</v>
      </c>
    </row>
    <row r="986" spans="1:16" x14ac:dyDescent="0.35">
      <c r="A986" s="2" t="s">
        <v>6053</v>
      </c>
      <c r="B986" s="2">
        <v>1</v>
      </c>
      <c r="C986" s="5">
        <v>44214</v>
      </c>
      <c r="D986" s="2" t="s">
        <v>6054</v>
      </c>
      <c r="E986" t="s">
        <v>6166</v>
      </c>
      <c r="F986" s="2">
        <v>1</v>
      </c>
      <c r="G986" t="str">
        <f>IF(_xlfn.XLOOKUP($D986,customers!$A:$A,customers!B:B," ",0) = 0, "N/A", _xlfn.XLOOKUP($D986,customers!$A:$A,customers!B:B," ",0))</f>
        <v>Ramon Cheak</v>
      </c>
      <c r="H986" t="str">
        <f>IF(_xlfn.XLOOKUP($D986,customers!$A:$A,customers!F:F," ",0) = 0, "N/A", _xlfn.XLOOKUP($D986,customers!$A:$A,customers!F:F," ",0))</f>
        <v>Bundoran</v>
      </c>
      <c r="I986" t="str">
        <f>IF(_xlfn.XLOOKUP($D986,customers!$A:$A,customers!G:G," ",0) = 0, "N/A", _xlfn.XLOOKUP($D986,customers!$A:$A,customers!G:G," ",0))</f>
        <v>Ireland</v>
      </c>
      <c r="J986" t="str">
        <f>IF(_xlfn.XLOOKUP($D986,customers!$A:$A,customers!I:I," ",0) = 0, "N/A", _xlfn.XLOOKUP($D986,customers!$A:$A,customers!I:I," ",0))</f>
        <v>Yes</v>
      </c>
      <c r="K986" t="str">
        <f>_xlfn.XLOOKUP($E986,products!$A:$A,products!B:B,,0)</f>
        <v>Exc</v>
      </c>
      <c r="L986" t="str">
        <f>_xlfn.XLOOKUP($E986,products!$A:$A,products!C:C,,0)</f>
        <v>M</v>
      </c>
      <c r="M986">
        <f>_xlfn.XLOOKUP($E986,products!$A:$A,products!D:D,,0)</f>
        <v>2.5</v>
      </c>
      <c r="N986">
        <f>_xlfn.XLOOKUP($E986,products!$A:$A,products!E:E,,0)</f>
        <v>31.624999999999996</v>
      </c>
      <c r="O986">
        <f>_xlfn.XLOOKUP($E986,products!$A:$A,products!G:G,,0)</f>
        <v>3.4787499999999998</v>
      </c>
      <c r="P986">
        <f t="shared" si="15"/>
        <v>31.624999999999996</v>
      </c>
    </row>
    <row r="987" spans="1:16" x14ac:dyDescent="0.35">
      <c r="A987" s="2" t="s">
        <v>6058</v>
      </c>
      <c r="B987" s="2">
        <v>1</v>
      </c>
      <c r="C987" s="5">
        <v>44561</v>
      </c>
      <c r="D987" s="2" t="s">
        <v>6059</v>
      </c>
      <c r="E987" t="s">
        <v>6179</v>
      </c>
      <c r="F987" s="2">
        <v>4</v>
      </c>
      <c r="G987" t="str">
        <f>IF(_xlfn.XLOOKUP($D987,customers!$A:$A,customers!B:B," ",0) = 0, "N/A", _xlfn.XLOOKUP($D987,customers!$A:$A,customers!B:B," ",0))</f>
        <v>Koressa O'Geneay</v>
      </c>
      <c r="H987" t="str">
        <f>IF(_xlfn.XLOOKUP($D987,customers!$A:$A,customers!F:F," ",0) = 0, "N/A", _xlfn.XLOOKUP($D987,customers!$A:$A,customers!F:F," ",0))</f>
        <v>Aurora</v>
      </c>
      <c r="I987" t="str">
        <f>IF(_xlfn.XLOOKUP($D987,customers!$A:$A,customers!G:G," ",0) = 0, "N/A", _xlfn.XLOOKUP($D987,customers!$A:$A,customers!G:G," ",0))</f>
        <v>United States</v>
      </c>
      <c r="J987" t="str">
        <f>IF(_xlfn.XLOOKUP($D987,customers!$A:$A,customers!I:I," ",0) = 0, "N/A", _xlfn.XLOOKUP($D987,customers!$A:$A,customers!I:I," ",0))</f>
        <v>No</v>
      </c>
      <c r="K987" t="str">
        <f>_xlfn.XLOOKUP($E987,products!$A:$A,products!B:B,,0)</f>
        <v>Rob</v>
      </c>
      <c r="L987" t="str">
        <f>_xlfn.XLOOKUP($E987,products!$A:$A,products!C:C,,0)</f>
        <v>L</v>
      </c>
      <c r="M987">
        <f>_xlfn.XLOOKUP($E987,products!$A:$A,products!D:D,,0)</f>
        <v>1</v>
      </c>
      <c r="N987">
        <f>_xlfn.XLOOKUP($E987,products!$A:$A,products!E:E,,0)</f>
        <v>11.95</v>
      </c>
      <c r="O987">
        <f>_xlfn.XLOOKUP($E987,products!$A:$A,products!G:G,,0)</f>
        <v>0.71699999999999997</v>
      </c>
      <c r="P987">
        <f t="shared" si="15"/>
        <v>47.8</v>
      </c>
    </row>
    <row r="988" spans="1:16" x14ac:dyDescent="0.35">
      <c r="A988" s="2" t="s">
        <v>6064</v>
      </c>
      <c r="B988" s="2">
        <v>1</v>
      </c>
      <c r="C988" s="5">
        <v>43955</v>
      </c>
      <c r="D988" s="2" t="s">
        <v>6065</v>
      </c>
      <c r="E988" t="s">
        <v>6181</v>
      </c>
      <c r="F988" s="2">
        <v>1</v>
      </c>
      <c r="G988" t="str">
        <f>IF(_xlfn.XLOOKUP($D988,customers!$A:$A,customers!B:B," ",0) = 0, "N/A", _xlfn.XLOOKUP($D988,customers!$A:$A,customers!B:B," ",0))</f>
        <v>Claudell Ayre</v>
      </c>
      <c r="H988" t="str">
        <f>IF(_xlfn.XLOOKUP($D988,customers!$A:$A,customers!F:F," ",0) = 0, "N/A", _xlfn.XLOOKUP($D988,customers!$A:$A,customers!F:F," ",0))</f>
        <v>Daytona Beach</v>
      </c>
      <c r="I988" t="str">
        <f>IF(_xlfn.XLOOKUP($D988,customers!$A:$A,customers!G:G," ",0) = 0, "N/A", _xlfn.XLOOKUP($D988,customers!$A:$A,customers!G:G," ",0))</f>
        <v>United States</v>
      </c>
      <c r="J988" t="str">
        <f>IF(_xlfn.XLOOKUP($D988,customers!$A:$A,customers!I:I," ",0) = 0, "N/A", _xlfn.XLOOKUP($D988,customers!$A:$A,customers!I:I," ",0))</f>
        <v>No</v>
      </c>
      <c r="K988" t="str">
        <f>_xlfn.XLOOKUP($E988,products!$A:$A,products!B:B,,0)</f>
        <v>Lib</v>
      </c>
      <c r="L988" t="str">
        <f>_xlfn.XLOOKUP($E988,products!$A:$A,products!C:C,,0)</f>
        <v>M</v>
      </c>
      <c r="M988">
        <f>_xlfn.XLOOKUP($E988,products!$A:$A,products!D:D,,0)</f>
        <v>2.5</v>
      </c>
      <c r="N988">
        <f>_xlfn.XLOOKUP($E988,products!$A:$A,products!E:E,,0)</f>
        <v>33.464999999999996</v>
      </c>
      <c r="O988">
        <f>_xlfn.XLOOKUP($E988,products!$A:$A,products!G:G,,0)</f>
        <v>4.3504499999999995</v>
      </c>
      <c r="P988">
        <f t="shared" si="15"/>
        <v>33.464999999999996</v>
      </c>
    </row>
    <row r="989" spans="1:16" x14ac:dyDescent="0.35">
      <c r="A989" s="2" t="s">
        <v>6070</v>
      </c>
      <c r="B989" s="2">
        <v>1</v>
      </c>
      <c r="C989" s="5">
        <v>44247</v>
      </c>
      <c r="D989" s="2" t="s">
        <v>6071</v>
      </c>
      <c r="E989" t="s">
        <v>6158</v>
      </c>
      <c r="F989" s="2">
        <v>5</v>
      </c>
      <c r="G989" t="str">
        <f>IF(_xlfn.XLOOKUP($D989,customers!$A:$A,customers!B:B," ",0) = 0, "N/A", _xlfn.XLOOKUP($D989,customers!$A:$A,customers!B:B," ",0))</f>
        <v>Lorianne Kyneton</v>
      </c>
      <c r="H989" t="str">
        <f>IF(_xlfn.XLOOKUP($D989,customers!$A:$A,customers!F:F," ",0) = 0, "N/A", _xlfn.XLOOKUP($D989,customers!$A:$A,customers!F:F," ",0))</f>
        <v>Seaton</v>
      </c>
      <c r="I989" t="str">
        <f>IF(_xlfn.XLOOKUP($D989,customers!$A:$A,customers!G:G," ",0) = 0, "N/A", _xlfn.XLOOKUP($D989,customers!$A:$A,customers!G:G," ",0))</f>
        <v>United Kingdom</v>
      </c>
      <c r="J989" t="str">
        <f>IF(_xlfn.XLOOKUP($D989,customers!$A:$A,customers!I:I," ",0) = 0, "N/A", _xlfn.XLOOKUP($D989,customers!$A:$A,customers!I:I," ",0))</f>
        <v>Yes</v>
      </c>
      <c r="K989" t="str">
        <f>_xlfn.XLOOKUP($E989,products!$A:$A,products!B:B,,0)</f>
        <v>Ara</v>
      </c>
      <c r="L989" t="str">
        <f>_xlfn.XLOOKUP($E989,products!$A:$A,products!C:C,,0)</f>
        <v>D</v>
      </c>
      <c r="M989">
        <f>_xlfn.XLOOKUP($E989,products!$A:$A,products!D:D,,0)</f>
        <v>0.5</v>
      </c>
      <c r="N989">
        <f>_xlfn.XLOOKUP($E989,products!$A:$A,products!E:E,,0)</f>
        <v>5.97</v>
      </c>
      <c r="O989">
        <f>_xlfn.XLOOKUP($E989,products!$A:$A,products!G:G,,0)</f>
        <v>0.5373</v>
      </c>
      <c r="P989">
        <f t="shared" si="15"/>
        <v>29.849999999999998</v>
      </c>
    </row>
    <row r="990" spans="1:16" x14ac:dyDescent="0.35">
      <c r="A990" s="2" t="s">
        <v>6076</v>
      </c>
      <c r="B990" s="2">
        <v>1</v>
      </c>
      <c r="C990" s="5">
        <v>43897</v>
      </c>
      <c r="D990" s="2" t="s">
        <v>6077</v>
      </c>
      <c r="E990" t="s">
        <v>6138</v>
      </c>
      <c r="F990" s="2">
        <v>3</v>
      </c>
      <c r="G990" t="str">
        <f>IF(_xlfn.XLOOKUP($D990,customers!$A:$A,customers!B:B," ",0) = 0, "N/A", _xlfn.XLOOKUP($D990,customers!$A:$A,customers!B:B," ",0))</f>
        <v>Adele McFayden</v>
      </c>
      <c r="H990" t="str">
        <f>IF(_xlfn.XLOOKUP($D990,customers!$A:$A,customers!F:F," ",0) = 0, "N/A", _xlfn.XLOOKUP($D990,customers!$A:$A,customers!F:F," ",0))</f>
        <v>Wirral</v>
      </c>
      <c r="I990" t="str">
        <f>IF(_xlfn.XLOOKUP($D990,customers!$A:$A,customers!G:G," ",0) = 0, "N/A", _xlfn.XLOOKUP($D990,customers!$A:$A,customers!G:G," ",0))</f>
        <v>United Kingdom</v>
      </c>
      <c r="J990" t="str">
        <f>IF(_xlfn.XLOOKUP($D990,customers!$A:$A,customers!I:I," ",0) = 0, "N/A", _xlfn.XLOOKUP($D990,customers!$A:$A,customers!I:I," ",0))</f>
        <v>Yes</v>
      </c>
      <c r="K990" t="str">
        <f>_xlfn.XLOOKUP($E990,products!$A:$A,products!B:B,,0)</f>
        <v>Rob</v>
      </c>
      <c r="L990" t="str">
        <f>_xlfn.XLOOKUP($E990,products!$A:$A,products!C:C,,0)</f>
        <v>M</v>
      </c>
      <c r="M990">
        <f>_xlfn.XLOOKUP($E990,products!$A:$A,products!D:D,,0)</f>
        <v>1</v>
      </c>
      <c r="N990">
        <f>_xlfn.XLOOKUP($E990,products!$A:$A,products!E:E,,0)</f>
        <v>9.9499999999999993</v>
      </c>
      <c r="O990">
        <f>_xlfn.XLOOKUP($E990,products!$A:$A,products!G:G,,0)</f>
        <v>0.59699999999999998</v>
      </c>
      <c r="P990">
        <f t="shared" si="15"/>
        <v>29.849999999999998</v>
      </c>
    </row>
    <row r="991" spans="1:16" x14ac:dyDescent="0.35">
      <c r="A991" s="2" t="s">
        <v>6081</v>
      </c>
      <c r="B991" s="2">
        <v>1</v>
      </c>
      <c r="C991" s="5">
        <v>43560</v>
      </c>
      <c r="D991" s="2" t="s">
        <v>6082</v>
      </c>
      <c r="E991" t="s">
        <v>6175</v>
      </c>
      <c r="F991" s="2">
        <v>6</v>
      </c>
      <c r="G991" t="str">
        <f>IF(_xlfn.XLOOKUP($D991,customers!$A:$A,customers!B:B," ",0) = 0, "N/A", _xlfn.XLOOKUP($D991,customers!$A:$A,customers!B:B," ",0))</f>
        <v>Herta Layne</v>
      </c>
      <c r="H991" t="str">
        <f>IF(_xlfn.XLOOKUP($D991,customers!$A:$A,customers!F:F," ",0) = 0, "N/A", _xlfn.XLOOKUP($D991,customers!$A:$A,customers!F:F," ",0))</f>
        <v>Saint Louis</v>
      </c>
      <c r="I991" t="str">
        <f>IF(_xlfn.XLOOKUP($D991,customers!$A:$A,customers!G:G," ",0) = 0, "N/A", _xlfn.XLOOKUP($D991,customers!$A:$A,customers!G:G," ",0))</f>
        <v>United States</v>
      </c>
      <c r="J991" t="str">
        <f>IF(_xlfn.XLOOKUP($D991,customers!$A:$A,customers!I:I," ",0) = 0, "N/A", _xlfn.XLOOKUP($D991,customers!$A:$A,customers!I:I," ",0))</f>
        <v>Yes</v>
      </c>
      <c r="K991" t="str">
        <f>_xlfn.XLOOKUP($E991,products!$A:$A,products!B:B,,0)</f>
        <v>Ara</v>
      </c>
      <c r="L991" t="str">
        <f>_xlfn.XLOOKUP($E991,products!$A:$A,products!C:C,,0)</f>
        <v>M</v>
      </c>
      <c r="M991">
        <f>_xlfn.XLOOKUP($E991,products!$A:$A,products!D:D,,0)</f>
        <v>2.5</v>
      </c>
      <c r="N991">
        <f>_xlfn.XLOOKUP($E991,products!$A:$A,products!E:E,,0)</f>
        <v>25.874999999999996</v>
      </c>
      <c r="O991">
        <f>_xlfn.XLOOKUP($E991,products!$A:$A,products!G:G,,0)</f>
        <v>2.3287499999999994</v>
      </c>
      <c r="P991">
        <f t="shared" si="15"/>
        <v>155.24999999999997</v>
      </c>
    </row>
    <row r="992" spans="1:16" x14ac:dyDescent="0.35">
      <c r="A992" s="2" t="s">
        <v>6086</v>
      </c>
      <c r="B992" s="2">
        <v>1</v>
      </c>
      <c r="C992" s="5">
        <v>44718</v>
      </c>
      <c r="D992" s="2" t="s">
        <v>6118</v>
      </c>
      <c r="E992" t="s">
        <v>6153</v>
      </c>
      <c r="F992" s="2">
        <v>5</v>
      </c>
      <c r="G992" t="str">
        <f>IF(_xlfn.XLOOKUP($D992,customers!$A:$A,customers!B:B," ",0) = 0, "N/A", _xlfn.XLOOKUP($D992,customers!$A:$A,customers!B:B," ",0))</f>
        <v>Marguerite Graves</v>
      </c>
      <c r="H992" t="str">
        <f>IF(_xlfn.XLOOKUP($D992,customers!$A:$A,customers!F:F," ",0) = 0, "N/A", _xlfn.XLOOKUP($D992,customers!$A:$A,customers!F:F," ",0))</f>
        <v>Fort Smith</v>
      </c>
      <c r="I992" t="str">
        <f>IF(_xlfn.XLOOKUP($D992,customers!$A:$A,customers!G:G," ",0) = 0, "N/A", _xlfn.XLOOKUP($D992,customers!$A:$A,customers!G:G," ",0))</f>
        <v>United States</v>
      </c>
      <c r="J992" t="str">
        <f>IF(_xlfn.XLOOKUP($D992,customers!$A:$A,customers!I:I," ",0) = 0, "N/A", _xlfn.XLOOKUP($D992,customers!$A:$A,customers!I:I," ",0))</f>
        <v>No</v>
      </c>
      <c r="K992" t="str">
        <f>_xlfn.XLOOKUP($E992,products!$A:$A,products!B:B,,0)</f>
        <v>Exc</v>
      </c>
      <c r="L992" t="str">
        <f>_xlfn.XLOOKUP($E992,products!$A:$A,products!C:C,,0)</f>
        <v>D</v>
      </c>
      <c r="M992">
        <f>_xlfn.XLOOKUP($E992,products!$A:$A,products!D:D,,0)</f>
        <v>0.2</v>
      </c>
      <c r="N992">
        <f>_xlfn.XLOOKUP($E992,products!$A:$A,products!E:E,,0)</f>
        <v>3.645</v>
      </c>
      <c r="O992">
        <f>_xlfn.XLOOKUP($E992,products!$A:$A,products!G:G,,0)</f>
        <v>0.40095000000000003</v>
      </c>
      <c r="P992">
        <f t="shared" si="15"/>
        <v>18.225000000000001</v>
      </c>
    </row>
    <row r="993" spans="1:16" x14ac:dyDescent="0.35">
      <c r="A993" s="2" t="s">
        <v>6086</v>
      </c>
      <c r="B993" s="2">
        <v>1</v>
      </c>
      <c r="C993" s="5">
        <v>44718</v>
      </c>
      <c r="D993" s="2" t="s">
        <v>6118</v>
      </c>
      <c r="E993" t="s">
        <v>6169</v>
      </c>
      <c r="F993" s="2">
        <v>2</v>
      </c>
      <c r="G993" t="str">
        <f>IF(_xlfn.XLOOKUP($D993,customers!$A:$A,customers!B:B," ",0) = 0, "N/A", _xlfn.XLOOKUP($D993,customers!$A:$A,customers!B:B," ",0))</f>
        <v>Marguerite Graves</v>
      </c>
      <c r="H993" t="str">
        <f>IF(_xlfn.XLOOKUP($D993,customers!$A:$A,customers!F:F," ",0) = 0, "N/A", _xlfn.XLOOKUP($D993,customers!$A:$A,customers!F:F," ",0))</f>
        <v>Fort Smith</v>
      </c>
      <c r="I993" t="str">
        <f>IF(_xlfn.XLOOKUP($D993,customers!$A:$A,customers!G:G," ",0) = 0, "N/A", _xlfn.XLOOKUP($D993,customers!$A:$A,customers!G:G," ",0))</f>
        <v>United States</v>
      </c>
      <c r="J993" t="str">
        <f>IF(_xlfn.XLOOKUP($D993,customers!$A:$A,customers!I:I," ",0) = 0, "N/A", _xlfn.XLOOKUP($D993,customers!$A:$A,customers!I:I," ",0))</f>
        <v>No</v>
      </c>
      <c r="K993" t="str">
        <f>_xlfn.XLOOKUP($E993,products!$A:$A,products!B:B,,0)</f>
        <v>Lib</v>
      </c>
      <c r="L993" t="str">
        <f>_xlfn.XLOOKUP($E993,products!$A:$A,products!C:C,,0)</f>
        <v>D</v>
      </c>
      <c r="M993">
        <f>_xlfn.XLOOKUP($E993,products!$A:$A,products!D:D,,0)</f>
        <v>0.5</v>
      </c>
      <c r="N993">
        <f>_xlfn.XLOOKUP($E993,products!$A:$A,products!E:E,,0)</f>
        <v>7.77</v>
      </c>
      <c r="O993">
        <f>_xlfn.XLOOKUP($E993,products!$A:$A,products!G:G,,0)</f>
        <v>1.0101</v>
      </c>
      <c r="P993">
        <f t="shared" si="15"/>
        <v>15.54</v>
      </c>
    </row>
    <row r="994" spans="1:16" x14ac:dyDescent="0.35">
      <c r="A994" s="2" t="s">
        <v>6096</v>
      </c>
      <c r="B994" s="2">
        <v>1</v>
      </c>
      <c r="C994" s="5">
        <v>44276</v>
      </c>
      <c r="D994" s="2" t="s">
        <v>6097</v>
      </c>
      <c r="E994" t="s">
        <v>6164</v>
      </c>
      <c r="F994" s="2">
        <v>3</v>
      </c>
      <c r="G994" t="str">
        <f>IF(_xlfn.XLOOKUP($D994,customers!$A:$A,customers!B:B," ",0) = 0, "N/A", _xlfn.XLOOKUP($D994,customers!$A:$A,customers!B:B," ",0))</f>
        <v>Desdemona Eye</v>
      </c>
      <c r="H994" t="str">
        <f>IF(_xlfn.XLOOKUP($D994,customers!$A:$A,customers!F:F," ",0) = 0, "N/A", _xlfn.XLOOKUP($D994,customers!$A:$A,customers!F:F," ",0))</f>
        <v>Bagenalstown</v>
      </c>
      <c r="I994" t="str">
        <f>IF(_xlfn.XLOOKUP($D994,customers!$A:$A,customers!G:G," ",0) = 0, "N/A", _xlfn.XLOOKUP($D994,customers!$A:$A,customers!G:G," ",0))</f>
        <v>Ireland</v>
      </c>
      <c r="J994" t="str">
        <f>IF(_xlfn.XLOOKUP($D994,customers!$A:$A,customers!I:I," ",0) = 0, "N/A", _xlfn.XLOOKUP($D994,customers!$A:$A,customers!I:I," ",0))</f>
        <v>No</v>
      </c>
      <c r="K994" t="str">
        <f>_xlfn.XLOOKUP($E994,products!$A:$A,products!B:B,,0)</f>
        <v>Lib</v>
      </c>
      <c r="L994" t="str">
        <f>_xlfn.XLOOKUP($E994,products!$A:$A,products!C:C,,0)</f>
        <v>L</v>
      </c>
      <c r="M994">
        <f>_xlfn.XLOOKUP($E994,products!$A:$A,products!D:D,,0)</f>
        <v>2.5</v>
      </c>
      <c r="N994">
        <f>_xlfn.XLOOKUP($E994,products!$A:$A,products!E:E,,0)</f>
        <v>36.454999999999998</v>
      </c>
      <c r="O994">
        <f>_xlfn.XLOOKUP($E994,products!$A:$A,products!G:G,,0)</f>
        <v>4.7391499999999995</v>
      </c>
      <c r="P994">
        <f t="shared" si="15"/>
        <v>109.36499999999999</v>
      </c>
    </row>
    <row r="995" spans="1:16" x14ac:dyDescent="0.35">
      <c r="A995" s="2" t="s">
        <v>6101</v>
      </c>
      <c r="B995" s="2">
        <v>1</v>
      </c>
      <c r="C995" s="5">
        <v>44549</v>
      </c>
      <c r="D995" s="2" t="s">
        <v>6102</v>
      </c>
      <c r="E995" t="s">
        <v>6140</v>
      </c>
      <c r="F995" s="2">
        <v>6</v>
      </c>
      <c r="G995" t="str">
        <f>IF(_xlfn.XLOOKUP($D995,customers!$A:$A,customers!B:B," ",0) = 0, "N/A", _xlfn.XLOOKUP($D995,customers!$A:$A,customers!B:B," ",0))</f>
        <v>Margarette Sterland</v>
      </c>
      <c r="H995" t="str">
        <f>IF(_xlfn.XLOOKUP($D995,customers!$A:$A,customers!F:F," ",0) = 0, "N/A", _xlfn.XLOOKUP($D995,customers!$A:$A,customers!F:F," ",0))</f>
        <v>Philadelphia</v>
      </c>
      <c r="I995" t="str">
        <f>IF(_xlfn.XLOOKUP($D995,customers!$A:$A,customers!G:G," ",0) = 0, "N/A", _xlfn.XLOOKUP($D995,customers!$A:$A,customers!G:G," ",0))</f>
        <v>United States</v>
      </c>
      <c r="J995" t="str">
        <f>IF(_xlfn.XLOOKUP($D995,customers!$A:$A,customers!I:I," ",0) = 0, "N/A", _xlfn.XLOOKUP($D995,customers!$A:$A,customers!I:I," ",0))</f>
        <v>No</v>
      </c>
      <c r="K995" t="str">
        <f>_xlfn.XLOOKUP($E995,products!$A:$A,products!B:B,,0)</f>
        <v>Ara</v>
      </c>
      <c r="L995" t="str">
        <f>_xlfn.XLOOKUP($E995,products!$A:$A,products!C:C,,0)</f>
        <v>L</v>
      </c>
      <c r="M995">
        <f>_xlfn.XLOOKUP($E995,products!$A:$A,products!D:D,,0)</f>
        <v>1</v>
      </c>
      <c r="N995">
        <f>_xlfn.XLOOKUP($E995,products!$A:$A,products!E:E,,0)</f>
        <v>12.95</v>
      </c>
      <c r="O995">
        <f>_xlfn.XLOOKUP($E995,products!$A:$A,products!G:G,,0)</f>
        <v>1.1655</v>
      </c>
      <c r="P995">
        <f t="shared" si="15"/>
        <v>77.699999999999989</v>
      </c>
    </row>
    <row r="996" spans="1:16" x14ac:dyDescent="0.35">
      <c r="A996" s="2" t="s">
        <v>6106</v>
      </c>
      <c r="B996" s="2">
        <v>1</v>
      </c>
      <c r="C996" s="5">
        <v>44244</v>
      </c>
      <c r="D996" s="2" t="s">
        <v>6107</v>
      </c>
      <c r="E996" t="s">
        <v>6154</v>
      </c>
      <c r="F996" s="2">
        <v>3</v>
      </c>
      <c r="G996" t="str">
        <f>IF(_xlfn.XLOOKUP($D996,customers!$A:$A,customers!B:B," ",0) = 0, "N/A", _xlfn.XLOOKUP($D996,customers!$A:$A,customers!B:B," ",0))</f>
        <v>Catharine Scoines</v>
      </c>
      <c r="H996" t="str">
        <f>IF(_xlfn.XLOOKUP($D996,customers!$A:$A,customers!F:F," ",0) = 0, "N/A", _xlfn.XLOOKUP($D996,customers!$A:$A,customers!F:F," ",0))</f>
        <v>Watergrasshill</v>
      </c>
      <c r="I996" t="str">
        <f>IF(_xlfn.XLOOKUP($D996,customers!$A:$A,customers!G:G," ",0) = 0, "N/A", _xlfn.XLOOKUP($D996,customers!$A:$A,customers!G:G," ",0))</f>
        <v>Ireland</v>
      </c>
      <c r="J996" t="str">
        <f>IF(_xlfn.XLOOKUP($D996,customers!$A:$A,customers!I:I," ",0) = 0, "N/A", _xlfn.XLOOKUP($D996,customers!$A:$A,customers!I:I," ",0))</f>
        <v>No</v>
      </c>
      <c r="K996" t="str">
        <f>_xlfn.XLOOKUP($E996,products!$A:$A,products!B:B,,0)</f>
        <v>Ara</v>
      </c>
      <c r="L996" t="str">
        <f>_xlfn.XLOOKUP($E996,products!$A:$A,products!C:C,,0)</f>
        <v>D</v>
      </c>
      <c r="M996">
        <f>_xlfn.XLOOKUP($E996,products!$A:$A,products!D:D,,0)</f>
        <v>0.2</v>
      </c>
      <c r="N996">
        <f>_xlfn.XLOOKUP($E996,products!$A:$A,products!E:E,,0)</f>
        <v>2.9849999999999999</v>
      </c>
      <c r="O996">
        <f>_xlfn.XLOOKUP($E996,products!$A:$A,products!G:G,,0)</f>
        <v>0.26865</v>
      </c>
      <c r="P996">
        <f t="shared" si="15"/>
        <v>8.9550000000000001</v>
      </c>
    </row>
    <row r="997" spans="1:16" x14ac:dyDescent="0.35">
      <c r="A997" s="2" t="s">
        <v>6111</v>
      </c>
      <c r="B997" s="2">
        <v>1</v>
      </c>
      <c r="C997" s="5">
        <v>43836</v>
      </c>
      <c r="D997" s="2" t="s">
        <v>6112</v>
      </c>
      <c r="E997" t="s">
        <v>6142</v>
      </c>
      <c r="F997" s="2">
        <v>1</v>
      </c>
      <c r="G997" t="str">
        <f>IF(_xlfn.XLOOKUP($D997,customers!$A:$A,customers!B:B," ",0) = 0, "N/A", _xlfn.XLOOKUP($D997,customers!$A:$A,customers!B:B," ",0))</f>
        <v>Jennica Tewelson</v>
      </c>
      <c r="H997" t="str">
        <f>IF(_xlfn.XLOOKUP($D997,customers!$A:$A,customers!F:F," ",0) = 0, "N/A", _xlfn.XLOOKUP($D997,customers!$A:$A,customers!F:F," ",0))</f>
        <v>Dallas</v>
      </c>
      <c r="I997" t="str">
        <f>IF(_xlfn.XLOOKUP($D997,customers!$A:$A,customers!G:G," ",0) = 0, "N/A", _xlfn.XLOOKUP($D997,customers!$A:$A,customers!G:G," ",0))</f>
        <v>United States</v>
      </c>
      <c r="J997" t="str">
        <f>IF(_xlfn.XLOOKUP($D997,customers!$A:$A,customers!I:I," ",0) = 0, "N/A", _xlfn.XLOOKUP($D997,customers!$A:$A,customers!I:I," ",0))</f>
        <v>No</v>
      </c>
      <c r="K997" t="str">
        <f>_xlfn.XLOOKUP($E997,products!$A:$A,products!B:B,,0)</f>
        <v>Rob</v>
      </c>
      <c r="L997" t="str">
        <f>_xlfn.XLOOKUP($E997,products!$A:$A,products!C:C,,0)</f>
        <v>L</v>
      </c>
      <c r="M997">
        <f>_xlfn.XLOOKUP($E997,products!$A:$A,products!D:D,,0)</f>
        <v>2.5</v>
      </c>
      <c r="N997">
        <f>_xlfn.XLOOKUP($E997,products!$A:$A,products!E:E,,0)</f>
        <v>27.484999999999996</v>
      </c>
      <c r="O997">
        <f>_xlfn.XLOOKUP($E997,products!$A:$A,products!G:G,,0)</f>
        <v>1.6490999999999998</v>
      </c>
      <c r="P997">
        <f t="shared" si="15"/>
        <v>27.484999999999996</v>
      </c>
    </row>
    <row r="998" spans="1:16" x14ac:dyDescent="0.35">
      <c r="A998" s="2" t="s">
        <v>6117</v>
      </c>
      <c r="B998" s="2">
        <v>1</v>
      </c>
      <c r="C998" s="5">
        <v>44685</v>
      </c>
      <c r="D998" s="2" t="s">
        <v>6118</v>
      </c>
      <c r="E998" t="s">
        <v>6146</v>
      </c>
      <c r="F998" s="2">
        <v>5</v>
      </c>
      <c r="G998" t="str">
        <f>IF(_xlfn.XLOOKUP($D998,customers!$A:$A,customers!B:B," ",0) = 0, "N/A", _xlfn.XLOOKUP($D998,customers!$A:$A,customers!B:B," ",0))</f>
        <v>Marguerite Graves</v>
      </c>
      <c r="H998" t="str">
        <f>IF(_xlfn.XLOOKUP($D998,customers!$A:$A,customers!F:F," ",0) = 0, "N/A", _xlfn.XLOOKUP($D998,customers!$A:$A,customers!F:F," ",0))</f>
        <v>Fort Smith</v>
      </c>
      <c r="I998" t="str">
        <f>IF(_xlfn.XLOOKUP($D998,customers!$A:$A,customers!G:G," ",0) = 0, "N/A", _xlfn.XLOOKUP($D998,customers!$A:$A,customers!G:G," ",0))</f>
        <v>United States</v>
      </c>
      <c r="J998" t="str">
        <f>IF(_xlfn.XLOOKUP($D998,customers!$A:$A,customers!I:I," ",0) = 0, "N/A", _xlfn.XLOOKUP($D998,customers!$A:$A,customers!I:I," ",0))</f>
        <v>No</v>
      </c>
      <c r="K998" t="str">
        <f>_xlfn.XLOOKUP($E998,products!$A:$A,products!B:B,,0)</f>
        <v>Rob</v>
      </c>
      <c r="L998" t="str">
        <f>_xlfn.XLOOKUP($E998,products!$A:$A,products!C:C,,0)</f>
        <v>M</v>
      </c>
      <c r="M998">
        <f>_xlfn.XLOOKUP($E998,products!$A:$A,products!D:D,,0)</f>
        <v>0.5</v>
      </c>
      <c r="N998">
        <f>_xlfn.XLOOKUP($E998,products!$A:$A,products!E:E,,0)</f>
        <v>5.97</v>
      </c>
      <c r="O998">
        <f>_xlfn.XLOOKUP($E998,products!$A:$A,products!G:G,,0)</f>
        <v>0.35819999999999996</v>
      </c>
      <c r="P998">
        <f t="shared" si="15"/>
        <v>29.849999999999998</v>
      </c>
    </row>
    <row r="999" spans="1:16" x14ac:dyDescent="0.35">
      <c r="A999" s="2" t="s">
        <v>6122</v>
      </c>
      <c r="B999" s="2">
        <v>1</v>
      </c>
      <c r="C999" s="5">
        <v>43749</v>
      </c>
      <c r="D999" s="2" t="s">
        <v>6118</v>
      </c>
      <c r="E999" t="s">
        <v>6157</v>
      </c>
      <c r="F999" s="2">
        <v>4</v>
      </c>
      <c r="G999" t="str">
        <f>IF(_xlfn.XLOOKUP($D999,customers!$A:$A,customers!B:B," ",0) = 0, "N/A", _xlfn.XLOOKUP($D999,customers!$A:$A,customers!B:B," ",0))</f>
        <v>Marguerite Graves</v>
      </c>
      <c r="H999" t="str">
        <f>IF(_xlfn.XLOOKUP($D999,customers!$A:$A,customers!F:F," ",0) = 0, "N/A", _xlfn.XLOOKUP($D999,customers!$A:$A,customers!F:F," ",0))</f>
        <v>Fort Smith</v>
      </c>
      <c r="I999" t="str">
        <f>IF(_xlfn.XLOOKUP($D999,customers!$A:$A,customers!G:G," ",0) = 0, "N/A", _xlfn.XLOOKUP($D999,customers!$A:$A,customers!G:G," ",0))</f>
        <v>United States</v>
      </c>
      <c r="J999" t="str">
        <f>IF(_xlfn.XLOOKUP($D999,customers!$A:$A,customers!I:I," ",0) = 0, "N/A", _xlfn.XLOOKUP($D999,customers!$A:$A,customers!I:I," ",0))</f>
        <v>No</v>
      </c>
      <c r="K999" t="str">
        <f>_xlfn.XLOOKUP($E999,products!$A:$A,products!B:B,,0)</f>
        <v>Ara</v>
      </c>
      <c r="L999" t="str">
        <f>_xlfn.XLOOKUP($E999,products!$A:$A,products!C:C,,0)</f>
        <v>M</v>
      </c>
      <c r="M999">
        <f>_xlfn.XLOOKUP($E999,products!$A:$A,products!D:D,,0)</f>
        <v>0.5</v>
      </c>
      <c r="N999">
        <f>_xlfn.XLOOKUP($E999,products!$A:$A,products!E:E,,0)</f>
        <v>6.75</v>
      </c>
      <c r="O999">
        <f>_xlfn.XLOOKUP($E999,products!$A:$A,products!G:G,,0)</f>
        <v>0.60749999999999993</v>
      </c>
      <c r="P999">
        <f t="shared" si="15"/>
        <v>27</v>
      </c>
    </row>
    <row r="1000" spans="1:16" x14ac:dyDescent="0.35">
      <c r="A1000" s="2" t="s">
        <v>6127</v>
      </c>
      <c r="B1000" s="2">
        <v>1</v>
      </c>
      <c r="C1000" s="5">
        <v>44411</v>
      </c>
      <c r="D1000" s="2" t="s">
        <v>6128</v>
      </c>
      <c r="E1000" t="s">
        <v>6147</v>
      </c>
      <c r="F1000" s="2">
        <v>1</v>
      </c>
      <c r="G1000" t="str">
        <f>IF(_xlfn.XLOOKUP($D1000,customers!$A:$A,customers!B:B," ",0) = 0, "N/A", _xlfn.XLOOKUP($D1000,customers!$A:$A,customers!B:B," ",0))</f>
        <v>Nicolina Jenny</v>
      </c>
      <c r="H1000" t="str">
        <f>IF(_xlfn.XLOOKUP($D1000,customers!$A:$A,customers!F:F," ",0) = 0, "N/A", _xlfn.XLOOKUP($D1000,customers!$A:$A,customers!F:F," ",0))</f>
        <v>Whittier</v>
      </c>
      <c r="I1000" t="str">
        <f>IF(_xlfn.XLOOKUP($D1000,customers!$A:$A,customers!G:G," ",0) = 0, "N/A", _xlfn.XLOOKUP($D1000,customers!$A:$A,customers!G:G," ",0))</f>
        <v>United States</v>
      </c>
      <c r="J1000" t="str">
        <f>IF(_xlfn.XLOOKUP($D1000,customers!$A:$A,customers!I:I," ",0) = 0, "N/A", _xlfn.XLOOKUP($D1000,customers!$A:$A,customers!I:I," ",0))</f>
        <v>No</v>
      </c>
      <c r="K1000" t="str">
        <f>_xlfn.XLOOKUP($E1000,products!$A:$A,products!B:B,,0)</f>
        <v>Ara</v>
      </c>
      <c r="L1000" t="str">
        <f>_xlfn.XLOOKUP($E1000,products!$A:$A,products!C:C,,0)</f>
        <v>D</v>
      </c>
      <c r="M1000">
        <f>_xlfn.XLOOKUP($E1000,products!$A:$A,products!D:D,,0)</f>
        <v>1</v>
      </c>
      <c r="N1000">
        <f>_xlfn.XLOOKUP($E1000,products!$A:$A,products!E:E,,0)</f>
        <v>9.9499999999999993</v>
      </c>
      <c r="O1000">
        <f>_xlfn.XLOOKUP($E1000,products!$A:$A,products!G:G,,0)</f>
        <v>0.89549999999999985</v>
      </c>
      <c r="P1000">
        <f t="shared" si="15"/>
        <v>9.9499999999999993</v>
      </c>
    </row>
    <row r="1001" spans="1:16" x14ac:dyDescent="0.35">
      <c r="A1001" s="2" t="s">
        <v>6133</v>
      </c>
      <c r="B1001" s="2">
        <v>1</v>
      </c>
      <c r="C1001" s="5">
        <v>44119</v>
      </c>
      <c r="D1001" s="2" t="s">
        <v>6134</v>
      </c>
      <c r="E1001" t="s">
        <v>6156</v>
      </c>
      <c r="F1001" s="2">
        <v>3</v>
      </c>
      <c r="G1001" t="str">
        <f>IF(_xlfn.XLOOKUP($D1001,customers!$A:$A,customers!B:B," ",0) = 0, "N/A", _xlfn.XLOOKUP($D1001,customers!$A:$A,customers!B:B," ",0))</f>
        <v>Vidovic Antonelli</v>
      </c>
      <c r="H1001" t="str">
        <f>IF(_xlfn.XLOOKUP($D1001,customers!$A:$A,customers!F:F," ",0) = 0, "N/A", _xlfn.XLOOKUP($D1001,customers!$A:$A,customers!F:F," ",0))</f>
        <v>London</v>
      </c>
      <c r="I1001" t="str">
        <f>IF(_xlfn.XLOOKUP($D1001,customers!$A:$A,customers!G:G," ",0) = 0, "N/A", _xlfn.XLOOKUP($D1001,customers!$A:$A,customers!G:G," ",0))</f>
        <v>United Kingdom</v>
      </c>
      <c r="J1001" t="str">
        <f>IF(_xlfn.XLOOKUP($D1001,customers!$A:$A,customers!I:I," ",0) = 0, "N/A", _xlfn.XLOOKUP($D1001,customers!$A:$A,customers!I:I," ",0))</f>
        <v>Yes</v>
      </c>
      <c r="K1001" t="str">
        <f>_xlfn.XLOOKUP($E1001,products!$A:$A,products!B:B,,0)</f>
        <v>Exc</v>
      </c>
      <c r="L1001" t="str">
        <f>_xlfn.XLOOKUP($E1001,products!$A:$A,products!C:C,,0)</f>
        <v>M</v>
      </c>
      <c r="M1001">
        <f>_xlfn.XLOOKUP($E1001,products!$A:$A,products!D:D,,0)</f>
        <v>0.2</v>
      </c>
      <c r="N1001">
        <f>_xlfn.XLOOKUP($E1001,products!$A:$A,products!E:E,,0)</f>
        <v>4.125</v>
      </c>
      <c r="O1001">
        <f>_xlfn.XLOOKUP($E1001,products!$A:$A,products!G:G,,0)</f>
        <v>0.45374999999999999</v>
      </c>
      <c r="P1001">
        <f t="shared" si="15"/>
        <v>12.375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9CD-BC64-4134-A43B-3F45769A584C}">
  <dimension ref="B3:S56"/>
  <sheetViews>
    <sheetView tabSelected="1" zoomScale="62" zoomScaleNormal="16" workbookViewId="0">
      <selection activeCell="P17" sqref="P17"/>
    </sheetView>
  </sheetViews>
  <sheetFormatPr baseColWidth="10" defaultRowHeight="14.5" x14ac:dyDescent="0.35"/>
  <cols>
    <col min="2" max="2" width="15.36328125" bestFit="1" customWidth="1"/>
    <col min="3" max="3" width="10.1796875" bestFit="1" customWidth="1"/>
    <col min="6" max="6" width="16.90625" bestFit="1" customWidth="1"/>
    <col min="7" max="7" width="25.6328125" bestFit="1" customWidth="1"/>
    <col min="8" max="11" width="18.453125" bestFit="1" customWidth="1"/>
    <col min="12" max="12" width="12.26953125" bestFit="1" customWidth="1"/>
    <col min="14" max="14" width="16.6328125" bestFit="1" customWidth="1"/>
    <col min="15" max="15" width="13" bestFit="1" customWidth="1"/>
    <col min="16" max="16" width="27.36328125" bestFit="1" customWidth="1"/>
    <col min="17" max="17" width="26.6328125" bestFit="1" customWidth="1"/>
    <col min="18" max="18" width="16.81640625" bestFit="1" customWidth="1"/>
    <col min="19" max="19" width="10.54296875" bestFit="1" customWidth="1"/>
    <col min="20" max="20" width="32.1796875" bestFit="1" customWidth="1"/>
    <col min="35" max="35" width="18.26953125" bestFit="1" customWidth="1"/>
  </cols>
  <sheetData>
    <row r="3" spans="2:19" x14ac:dyDescent="0.35">
      <c r="B3" s="8" t="s">
        <v>6214</v>
      </c>
      <c r="C3" s="8"/>
      <c r="F3" s="8" t="s">
        <v>6215</v>
      </c>
      <c r="G3" s="8"/>
      <c r="H3" s="8"/>
      <c r="I3" s="8"/>
      <c r="J3" s="8"/>
      <c r="K3" s="8"/>
      <c r="L3" s="8"/>
      <c r="N3" s="8" t="s">
        <v>6224</v>
      </c>
      <c r="O3" s="8"/>
      <c r="R3" s="8" t="s">
        <v>6225</v>
      </c>
      <c r="S3" s="8"/>
    </row>
    <row r="6" spans="2:19" x14ac:dyDescent="0.35">
      <c r="B6" s="7" t="s">
        <v>7</v>
      </c>
      <c r="C6" s="6" t="s">
        <v>6216</v>
      </c>
      <c r="F6" s="7" t="s">
        <v>6218</v>
      </c>
      <c r="G6" s="6"/>
      <c r="H6" s="7" t="s">
        <v>9</v>
      </c>
      <c r="I6" s="6"/>
      <c r="J6" s="6"/>
      <c r="K6" s="6"/>
      <c r="L6" s="6"/>
      <c r="N6" s="7" t="s">
        <v>6221</v>
      </c>
      <c r="O6" s="6" t="s">
        <v>6222</v>
      </c>
      <c r="R6" s="7" t="s">
        <v>6221</v>
      </c>
      <c r="S6" s="6" t="s">
        <v>6223</v>
      </c>
    </row>
    <row r="7" spans="2:19" x14ac:dyDescent="0.35">
      <c r="B7" s="4" t="s">
        <v>318</v>
      </c>
      <c r="C7" s="9">
        <v>6696.8649999999989</v>
      </c>
      <c r="F7" s="7" t="s">
        <v>6217</v>
      </c>
      <c r="G7" s="7" t="s">
        <v>6219</v>
      </c>
      <c r="H7" s="6" t="s">
        <v>6193</v>
      </c>
      <c r="I7" s="6" t="s">
        <v>6194</v>
      </c>
      <c r="J7" s="6" t="s">
        <v>6195</v>
      </c>
      <c r="K7" s="6" t="s">
        <v>6192</v>
      </c>
      <c r="L7" s="6" t="s">
        <v>6220</v>
      </c>
      <c r="N7" s="4" t="s">
        <v>1386</v>
      </c>
      <c r="O7" s="9">
        <v>218.73</v>
      </c>
      <c r="R7" s="4" t="s">
        <v>3325</v>
      </c>
      <c r="S7" s="9">
        <v>4</v>
      </c>
    </row>
    <row r="8" spans="2:19" x14ac:dyDescent="0.35">
      <c r="B8" s="4" t="s">
        <v>28</v>
      </c>
      <c r="C8" s="9">
        <v>2798.5050000000001</v>
      </c>
      <c r="F8" t="s">
        <v>6197</v>
      </c>
      <c r="H8" s="9">
        <v>49.603898305084755</v>
      </c>
      <c r="I8" s="9">
        <v>58.024333333333324</v>
      </c>
      <c r="J8" s="9">
        <v>49.676544117647047</v>
      </c>
      <c r="K8" s="9">
        <v>33.348194444444459</v>
      </c>
      <c r="L8" s="9">
        <v>47.054691119691114</v>
      </c>
      <c r="N8" s="4" t="s">
        <v>2454</v>
      </c>
      <c r="O8" s="9">
        <v>204.92999999999995</v>
      </c>
      <c r="R8" s="4" t="s">
        <v>3195</v>
      </c>
      <c r="S8" s="9">
        <v>4</v>
      </c>
    </row>
    <row r="9" spans="2:19" x14ac:dyDescent="0.35">
      <c r="B9" s="4" t="s">
        <v>19</v>
      </c>
      <c r="C9" s="9">
        <v>35638.88499999998</v>
      </c>
      <c r="G9" t="s">
        <v>6198</v>
      </c>
      <c r="H9" s="9">
        <v>62.284999999999997</v>
      </c>
      <c r="I9" s="9">
        <v>43.71</v>
      </c>
      <c r="J9" s="9">
        <v>42.631999999999991</v>
      </c>
      <c r="K9" s="9">
        <v>24.6</v>
      </c>
      <c r="L9" s="9">
        <v>41.449250000000006</v>
      </c>
      <c r="N9" s="4" t="s">
        <v>2275</v>
      </c>
      <c r="O9" s="9">
        <v>204.92999999999995</v>
      </c>
      <c r="R9" s="4" t="s">
        <v>2332</v>
      </c>
      <c r="S9" s="9">
        <v>4</v>
      </c>
    </row>
    <row r="10" spans="2:19" x14ac:dyDescent="0.35">
      <c r="B10" s="4" t="s">
        <v>6196</v>
      </c>
      <c r="C10" s="9">
        <v>45134.254999999976</v>
      </c>
      <c r="G10" t="s">
        <v>6199</v>
      </c>
      <c r="H10" s="9">
        <v>35.994999999999997</v>
      </c>
      <c r="I10" s="9">
        <v>32.365000000000002</v>
      </c>
      <c r="J10" s="9">
        <v>62.005714285714284</v>
      </c>
      <c r="K10" s="9">
        <v>34.387999999999991</v>
      </c>
      <c r="L10" s="9">
        <v>42.930652173913039</v>
      </c>
      <c r="N10" s="4" t="s">
        <v>3820</v>
      </c>
      <c r="O10" s="9">
        <v>204.92999999999995</v>
      </c>
      <c r="R10" s="4" t="s">
        <v>2587</v>
      </c>
      <c r="S10" s="9">
        <v>4</v>
      </c>
    </row>
    <row r="11" spans="2:19" x14ac:dyDescent="0.35">
      <c r="G11" t="s">
        <v>6200</v>
      </c>
      <c r="H11" s="9">
        <v>56.236249999999998</v>
      </c>
      <c r="I11" s="9">
        <v>49.874285714285712</v>
      </c>
      <c r="J11" s="9">
        <v>53.506666666666668</v>
      </c>
      <c r="K11" s="9">
        <v>21.005833333333332</v>
      </c>
      <c r="L11" s="9">
        <v>44.397391304347813</v>
      </c>
      <c r="N11" s="4" t="s">
        <v>2046</v>
      </c>
      <c r="O11" s="9">
        <v>204.92999999999995</v>
      </c>
      <c r="R11" s="4" t="s">
        <v>3841</v>
      </c>
      <c r="S11" s="9">
        <v>4</v>
      </c>
    </row>
    <row r="12" spans="2:19" x14ac:dyDescent="0.35">
      <c r="G12" t="s">
        <v>6201</v>
      </c>
      <c r="H12" s="9">
        <v>61.423999999999999</v>
      </c>
      <c r="I12" s="9">
        <v>85.134374999999991</v>
      </c>
      <c r="J12" s="9">
        <v>53.370499999999993</v>
      </c>
      <c r="K12" s="9">
        <v>26.474999999999998</v>
      </c>
      <c r="L12" s="9">
        <v>57.956896551724128</v>
      </c>
      <c r="N12" s="4" t="s">
        <v>1472</v>
      </c>
      <c r="O12" s="9">
        <v>204.92999999999995</v>
      </c>
      <c r="R12" s="4" t="s">
        <v>4037</v>
      </c>
      <c r="S12" s="9">
        <v>4</v>
      </c>
    </row>
    <row r="13" spans="2:19" x14ac:dyDescent="0.35">
      <c r="G13" t="s">
        <v>6202</v>
      </c>
      <c r="H13" s="9">
        <v>26.832499999999996</v>
      </c>
      <c r="I13" s="9">
        <v>27.675000000000001</v>
      </c>
      <c r="J13" s="9">
        <v>48.458749999999995</v>
      </c>
      <c r="K13" s="9">
        <v>17.009999999999998</v>
      </c>
      <c r="L13" s="9">
        <v>30.658846153846159</v>
      </c>
      <c r="N13" s="4" t="s">
        <v>2177</v>
      </c>
      <c r="O13" s="9">
        <v>204.92999999999995</v>
      </c>
      <c r="R13" s="4" t="s">
        <v>6119</v>
      </c>
      <c r="S13" s="9">
        <v>4</v>
      </c>
    </row>
    <row r="14" spans="2:19" x14ac:dyDescent="0.35">
      <c r="G14" t="s">
        <v>6203</v>
      </c>
      <c r="H14" s="9">
        <v>81.509999999999991</v>
      </c>
      <c r="I14" s="9">
        <v>84.794999999999987</v>
      </c>
      <c r="J14" s="9">
        <v>42.761250000000004</v>
      </c>
      <c r="K14" s="9">
        <v>41.361666666666665</v>
      </c>
      <c r="L14" s="9">
        <v>60.203478260869538</v>
      </c>
      <c r="N14" s="4" t="s">
        <v>2930</v>
      </c>
      <c r="O14" s="9">
        <v>200.78999999999996</v>
      </c>
      <c r="R14" s="4" t="s">
        <v>4435</v>
      </c>
      <c r="S14" s="9">
        <v>5</v>
      </c>
    </row>
    <row r="15" spans="2:19" x14ac:dyDescent="0.35">
      <c r="G15" t="s">
        <v>6204</v>
      </c>
      <c r="H15" s="9">
        <v>43.127499999999998</v>
      </c>
      <c r="I15" s="9">
        <v>45.644999999999989</v>
      </c>
      <c r="J15" s="9">
        <v>46.032499999999992</v>
      </c>
      <c r="K15" s="9">
        <v>50.278749999999995</v>
      </c>
      <c r="L15" s="9">
        <v>45.642499999999998</v>
      </c>
      <c r="N15" s="4" t="s">
        <v>3656</v>
      </c>
      <c r="O15" s="9">
        <v>189.74999999999997</v>
      </c>
      <c r="R15" s="4" t="s">
        <v>1598</v>
      </c>
      <c r="S15" s="9">
        <v>5</v>
      </c>
    </row>
    <row r="16" spans="2:19" x14ac:dyDescent="0.35">
      <c r="G16" t="s">
        <v>6205</v>
      </c>
      <c r="H16" s="9">
        <v>47.841428571428573</v>
      </c>
      <c r="I16" s="9">
        <v>35.475000000000001</v>
      </c>
      <c r="J16" s="9">
        <v>44.743333333333339</v>
      </c>
      <c r="K16" s="9">
        <v>33.254999999999995</v>
      </c>
      <c r="L16" s="9">
        <v>41.549705882352946</v>
      </c>
      <c r="N16" s="4" t="s">
        <v>4419</v>
      </c>
      <c r="O16" s="9">
        <v>182.27499999999998</v>
      </c>
      <c r="R16" s="4" t="s">
        <v>3369</v>
      </c>
      <c r="S16" s="9">
        <v>5</v>
      </c>
    </row>
    <row r="17" spans="6:19" x14ac:dyDescent="0.35">
      <c r="G17" t="s">
        <v>6206</v>
      </c>
      <c r="H17" s="9">
        <v>178.70999999999998</v>
      </c>
      <c r="I17" s="9">
        <v>41.524999999999999</v>
      </c>
      <c r="J17" s="9">
        <v>54.913749999999993</v>
      </c>
      <c r="K17" s="9">
        <v>44.809090909090905</v>
      </c>
      <c r="L17" s="9">
        <v>53.209166666666654</v>
      </c>
      <c r="N17" s="4" t="s">
        <v>1820</v>
      </c>
      <c r="O17" s="9">
        <v>182.27499999999998</v>
      </c>
      <c r="R17" s="4" t="s">
        <v>5765</v>
      </c>
      <c r="S17" s="9">
        <v>7</v>
      </c>
    </row>
    <row r="18" spans="6:19" x14ac:dyDescent="0.35">
      <c r="G18" t="s">
        <v>6207</v>
      </c>
      <c r="H18" s="9">
        <v>33.553888888888892</v>
      </c>
      <c r="I18" s="9">
        <v>30.752999999999997</v>
      </c>
      <c r="J18" s="9">
        <v>53.888749999999995</v>
      </c>
      <c r="K18" s="9">
        <v>30.523571428571426</v>
      </c>
      <c r="L18" s="9">
        <v>35.398799999999994</v>
      </c>
      <c r="N18" s="4" t="s">
        <v>6196</v>
      </c>
      <c r="O18" s="9">
        <v>200.30909090909088</v>
      </c>
      <c r="R18" s="4" t="s">
        <v>6196</v>
      </c>
      <c r="S18" s="9">
        <v>50</v>
      </c>
    </row>
    <row r="19" spans="6:19" x14ac:dyDescent="0.35">
      <c r="G19" t="s">
        <v>6208</v>
      </c>
      <c r="H19" s="9">
        <v>62.566999999999993</v>
      </c>
      <c r="I19" s="9">
        <v>63.249999999999993</v>
      </c>
      <c r="J19" s="9">
        <v>50.127857142857145</v>
      </c>
      <c r="K19" s="9">
        <v>24.10125</v>
      </c>
      <c r="L19" s="9">
        <v>48.434411764705871</v>
      </c>
    </row>
    <row r="20" spans="6:19" x14ac:dyDescent="0.35">
      <c r="G20" t="s">
        <v>6209</v>
      </c>
      <c r="H20" s="9">
        <v>44.27</v>
      </c>
      <c r="I20" s="9">
        <v>105.30299999999997</v>
      </c>
      <c r="J20" s="9">
        <v>31.176666666666666</v>
      </c>
      <c r="K20" s="9">
        <v>35.098333333333329</v>
      </c>
      <c r="L20" s="9">
        <v>51.729782608695643</v>
      </c>
    </row>
    <row r="21" spans="6:19" x14ac:dyDescent="0.35">
      <c r="F21" t="s">
        <v>6210</v>
      </c>
      <c r="H21" s="9">
        <v>47.948785714285705</v>
      </c>
      <c r="I21" s="9">
        <v>51.597323943661976</v>
      </c>
      <c r="J21" s="9">
        <v>42.695983606557384</v>
      </c>
      <c r="K21" s="9">
        <v>40.87319672131148</v>
      </c>
      <c r="L21" s="9">
        <v>46.074315589353603</v>
      </c>
    </row>
    <row r="22" spans="6:19" x14ac:dyDescent="0.35">
      <c r="G22" t="s">
        <v>6198</v>
      </c>
      <c r="H22" s="9">
        <v>15.75</v>
      </c>
      <c r="I22" s="9">
        <v>21.935000000000002</v>
      </c>
      <c r="J22" s="9">
        <v>34.334375000000001</v>
      </c>
      <c r="K22" s="9">
        <v>29.87</v>
      </c>
      <c r="L22" s="9">
        <v>28.347499999999997</v>
      </c>
    </row>
    <row r="23" spans="6:19" x14ac:dyDescent="0.35">
      <c r="G23" t="s">
        <v>6199</v>
      </c>
      <c r="H23" s="9">
        <v>67.768181818181816</v>
      </c>
      <c r="I23" s="9">
        <v>47.653888888888886</v>
      </c>
      <c r="J23" s="9">
        <v>38.834999999999994</v>
      </c>
      <c r="K23" s="9">
        <v>47.758888888888883</v>
      </c>
      <c r="L23" s="9">
        <v>52.892352941176455</v>
      </c>
    </row>
    <row r="24" spans="6:19" x14ac:dyDescent="0.35">
      <c r="G24" t="s">
        <v>6200</v>
      </c>
      <c r="H24" s="9">
        <v>26.094000000000001</v>
      </c>
      <c r="I24" s="9">
        <v>33.935625000000002</v>
      </c>
      <c r="J24" s="9">
        <v>56.241</v>
      </c>
      <c r="K24" s="9">
        <v>46.326000000000008</v>
      </c>
      <c r="L24" s="9">
        <v>39.773478260869567</v>
      </c>
    </row>
    <row r="25" spans="6:19" x14ac:dyDescent="0.35">
      <c r="G25" t="s">
        <v>6201</v>
      </c>
      <c r="H25" s="9">
        <v>27</v>
      </c>
      <c r="I25" s="9">
        <v>69.451999999999998</v>
      </c>
      <c r="J25" s="9">
        <v>36.877499999999998</v>
      </c>
      <c r="K25" s="9">
        <v>48.007999999999996</v>
      </c>
      <c r="L25" s="9">
        <v>50.787333333333329</v>
      </c>
    </row>
    <row r="26" spans="6:19" x14ac:dyDescent="0.35">
      <c r="G26" t="s">
        <v>6202</v>
      </c>
      <c r="H26" s="9">
        <v>36.444999999999993</v>
      </c>
      <c r="I26" s="9">
        <v>90.288333333333341</v>
      </c>
      <c r="J26" s="9">
        <v>27.810000000000002</v>
      </c>
      <c r="K26" s="9">
        <v>19.693333333333332</v>
      </c>
      <c r="L26" s="9">
        <v>49.439736842105262</v>
      </c>
    </row>
    <row r="27" spans="6:19" x14ac:dyDescent="0.35">
      <c r="G27" t="s">
        <v>6203</v>
      </c>
      <c r="H27" s="9">
        <v>83.541428571428554</v>
      </c>
      <c r="I27" s="9">
        <v>59.571666666666658</v>
      </c>
      <c r="J27" s="9">
        <v>59.223333333333329</v>
      </c>
      <c r="K27" s="9">
        <v>46.96</v>
      </c>
      <c r="L27" s="9">
        <v>65.38363636363637</v>
      </c>
    </row>
    <row r="28" spans="6:19" x14ac:dyDescent="0.35">
      <c r="G28" t="s">
        <v>6204</v>
      </c>
      <c r="H28" s="9">
        <v>43.061999999999998</v>
      </c>
      <c r="I28" s="9">
        <v>45.484999999999999</v>
      </c>
      <c r="J28" s="9">
        <v>47.262999999999998</v>
      </c>
      <c r="K28" s="9">
        <v>46.064999999999991</v>
      </c>
      <c r="L28" s="9">
        <v>45.136034482758618</v>
      </c>
    </row>
    <row r="29" spans="6:19" x14ac:dyDescent="0.35">
      <c r="G29" t="s">
        <v>6205</v>
      </c>
      <c r="H29" s="9">
        <v>22.5</v>
      </c>
      <c r="I29" s="9">
        <v>25.906666666666666</v>
      </c>
      <c r="J29" s="9">
        <v>20.166666666666668</v>
      </c>
      <c r="K29" s="9">
        <v>27.935999999999996</v>
      </c>
      <c r="L29" s="9">
        <v>25.033333333333331</v>
      </c>
    </row>
    <row r="30" spans="6:19" x14ac:dyDescent="0.35">
      <c r="G30" t="s">
        <v>6206</v>
      </c>
      <c r="H30" s="9">
        <v>31.537499999999998</v>
      </c>
      <c r="I30" s="9">
        <v>65.036666666666676</v>
      </c>
      <c r="J30" s="9">
        <v>17.826000000000001</v>
      </c>
      <c r="K30" s="9">
        <v>43.23714285714285</v>
      </c>
      <c r="L30" s="9">
        <v>37.528947368421051</v>
      </c>
    </row>
    <row r="31" spans="6:19" x14ac:dyDescent="0.35">
      <c r="G31" t="s">
        <v>6207</v>
      </c>
      <c r="H31" s="9">
        <v>41.781111111111109</v>
      </c>
      <c r="I31" s="9">
        <v>58.137777777777778</v>
      </c>
      <c r="J31" s="9">
        <v>48.996111111111105</v>
      </c>
      <c r="K31" s="9">
        <v>58.156666666666659</v>
      </c>
      <c r="L31" s="9">
        <v>50.490166666666674</v>
      </c>
    </row>
    <row r="32" spans="6:19" x14ac:dyDescent="0.35">
      <c r="G32" t="s">
        <v>6208</v>
      </c>
      <c r="H32" s="9">
        <v>85.86333333333333</v>
      </c>
      <c r="I32" s="9">
        <v>47.52</v>
      </c>
      <c r="J32" s="9">
        <v>69.407999999999987</v>
      </c>
      <c r="K32" s="9">
        <v>34.695</v>
      </c>
      <c r="L32" s="9">
        <v>65.227352941176463</v>
      </c>
    </row>
    <row r="33" spans="6:12" x14ac:dyDescent="0.35">
      <c r="G33" t="s">
        <v>6209</v>
      </c>
      <c r="H33" s="9">
        <v>15.976666666666665</v>
      </c>
      <c r="I33" s="9">
        <v>44.06909090909091</v>
      </c>
      <c r="J33" s="9">
        <v>31.39</v>
      </c>
      <c r="K33" s="9">
        <v>25.701666666666664</v>
      </c>
      <c r="L33" s="9">
        <v>32.69108695652173</v>
      </c>
    </row>
    <row r="34" spans="6:12" x14ac:dyDescent="0.35">
      <c r="F34" t="s">
        <v>6211</v>
      </c>
      <c r="H34" s="9">
        <v>44.457472527472518</v>
      </c>
      <c r="I34" s="9">
        <v>44.482564102564091</v>
      </c>
      <c r="J34" s="9">
        <v>47.958687500000003</v>
      </c>
      <c r="K34" s="9">
        <v>38.319761904761904</v>
      </c>
      <c r="L34" s="9">
        <v>44.122147435897432</v>
      </c>
    </row>
    <row r="35" spans="6:12" x14ac:dyDescent="0.35">
      <c r="G35" t="s">
        <v>6198</v>
      </c>
      <c r="H35" s="9">
        <v>32.293125000000003</v>
      </c>
      <c r="I35" s="9">
        <v>34.90625</v>
      </c>
      <c r="J35" s="9">
        <v>31.057777777777783</v>
      </c>
      <c r="K35" s="9">
        <v>32.039000000000001</v>
      </c>
      <c r="L35" s="9">
        <v>32.218653846153842</v>
      </c>
    </row>
    <row r="36" spans="6:12" x14ac:dyDescent="0.35">
      <c r="G36" t="s">
        <v>6199</v>
      </c>
      <c r="H36" s="9">
        <v>57.033333333333331</v>
      </c>
      <c r="I36" s="9">
        <v>47.374999999999993</v>
      </c>
      <c r="J36" s="9">
        <v>35.97571428571429</v>
      </c>
      <c r="K36" s="9">
        <v>20.137500000000003</v>
      </c>
      <c r="L36" s="9">
        <v>41.688260869565212</v>
      </c>
    </row>
    <row r="37" spans="6:12" x14ac:dyDescent="0.35">
      <c r="G37" t="s">
        <v>6200</v>
      </c>
      <c r="H37" s="9">
        <v>52.288124999999987</v>
      </c>
      <c r="I37" s="9">
        <v>42.55681818181818</v>
      </c>
      <c r="J37" s="9">
        <v>67.509166666666673</v>
      </c>
      <c r="K37" s="9">
        <v>25.315499999999997</v>
      </c>
      <c r="L37" s="9">
        <v>44.132571428571417</v>
      </c>
    </row>
    <row r="38" spans="6:12" x14ac:dyDescent="0.35">
      <c r="G38" t="s">
        <v>6201</v>
      </c>
      <c r="H38" s="9">
        <v>17.054999999999996</v>
      </c>
      <c r="I38" s="9">
        <v>48.428000000000004</v>
      </c>
      <c r="J38" s="9">
        <v>92.479166666666671</v>
      </c>
      <c r="K38" s="9">
        <v>53.11999999999999</v>
      </c>
      <c r="L38" s="9">
        <v>52.925526315789476</v>
      </c>
    </row>
    <row r="39" spans="6:12" x14ac:dyDescent="0.35">
      <c r="G39" t="s">
        <v>6202</v>
      </c>
      <c r="H39" s="9">
        <v>39.119999999999997</v>
      </c>
      <c r="I39" s="9">
        <v>33.270000000000003</v>
      </c>
      <c r="J39" s="9">
        <v>44.533333333333331</v>
      </c>
      <c r="K39" s="9">
        <v>34.086249999999993</v>
      </c>
      <c r="L39" s="9">
        <v>37.820416666666667</v>
      </c>
    </row>
    <row r="40" spans="6:12" x14ac:dyDescent="0.35">
      <c r="G40" t="s">
        <v>6203</v>
      </c>
      <c r="H40" s="9">
        <v>53.798749999999998</v>
      </c>
      <c r="I40" s="9">
        <v>27.241000000000003</v>
      </c>
      <c r="J40" s="9">
        <v>69.86666666666666</v>
      </c>
      <c r="K40" s="9">
        <v>22.083749999999998</v>
      </c>
      <c r="L40" s="9">
        <v>43.226500000000001</v>
      </c>
    </row>
    <row r="41" spans="6:12" x14ac:dyDescent="0.35">
      <c r="G41" t="s">
        <v>6204</v>
      </c>
      <c r="H41" s="9">
        <v>21.800999999999998</v>
      </c>
      <c r="I41" s="9">
        <v>43.730555555555554</v>
      </c>
      <c r="J41" s="9">
        <v>20.344999999999999</v>
      </c>
      <c r="K41" s="9">
        <v>49.872499999999995</v>
      </c>
      <c r="L41" s="9">
        <v>36.338333333333338</v>
      </c>
    </row>
    <row r="42" spans="6:12" x14ac:dyDescent="0.35">
      <c r="G42" t="s">
        <v>6205</v>
      </c>
      <c r="H42" s="9">
        <v>35.940624999999997</v>
      </c>
      <c r="I42" s="9">
        <v>41.238571428571433</v>
      </c>
      <c r="J42" s="9">
        <v>41.86</v>
      </c>
      <c r="K42" s="9">
        <v>53.447857142857139</v>
      </c>
      <c r="L42" s="9">
        <v>43.036399999999993</v>
      </c>
    </row>
    <row r="43" spans="6:12" x14ac:dyDescent="0.35">
      <c r="G43" t="s">
        <v>6206</v>
      </c>
      <c r="H43" s="9">
        <v>60.06642857142856</v>
      </c>
      <c r="I43" s="9">
        <v>68.3125</v>
      </c>
      <c r="J43" s="9">
        <v>28.554999999999996</v>
      </c>
      <c r="K43" s="9">
        <v>55.359999999999992</v>
      </c>
      <c r="L43" s="9">
        <v>54.785833333333322</v>
      </c>
    </row>
    <row r="44" spans="6:12" x14ac:dyDescent="0.35">
      <c r="G44" t="s">
        <v>6207</v>
      </c>
      <c r="H44" s="9">
        <v>37.383749999999999</v>
      </c>
      <c r="I44" s="9">
        <v>52.064999999999998</v>
      </c>
      <c r="J44" s="9">
        <v>58.463999999999999</v>
      </c>
      <c r="K44" s="9">
        <v>36.623571428571431</v>
      </c>
      <c r="L44" s="9">
        <v>46.679999999999986</v>
      </c>
    </row>
    <row r="45" spans="6:12" x14ac:dyDescent="0.35">
      <c r="G45" t="s">
        <v>6208</v>
      </c>
      <c r="H45" s="9">
        <v>53.887499999999996</v>
      </c>
      <c r="I45" s="9">
        <v>51.415454545454551</v>
      </c>
      <c r="J45" s="9">
        <v>44.817499999999995</v>
      </c>
      <c r="K45" s="9">
        <v>37.894999999999996</v>
      </c>
      <c r="L45" s="9">
        <v>47.534705882352938</v>
      </c>
    </row>
    <row r="46" spans="6:12" x14ac:dyDescent="0.35">
      <c r="G46" t="s">
        <v>6209</v>
      </c>
      <c r="H46" s="9">
        <v>49.935624999999995</v>
      </c>
      <c r="I46" s="9">
        <v>29.639999999999997</v>
      </c>
      <c r="J46" s="9">
        <v>43.135555555555555</v>
      </c>
      <c r="K46" s="9">
        <v>70.691666666666663</v>
      </c>
      <c r="L46" s="9">
        <v>45.919200000000004</v>
      </c>
    </row>
    <row r="47" spans="6:12" x14ac:dyDescent="0.35">
      <c r="F47" t="s">
        <v>6212</v>
      </c>
      <c r="H47" s="9">
        <v>32.723181818181814</v>
      </c>
      <c r="I47" s="9">
        <v>44.524473684210513</v>
      </c>
      <c r="J47" s="9">
        <v>57.305641025641002</v>
      </c>
      <c r="K47" s="9">
        <v>37.705888888888886</v>
      </c>
      <c r="L47" s="9">
        <v>42.550813253012038</v>
      </c>
    </row>
    <row r="48" spans="6:12" x14ac:dyDescent="0.35">
      <c r="G48" t="s">
        <v>6198</v>
      </c>
      <c r="H48" s="9">
        <v>22.538999999999998</v>
      </c>
      <c r="I48" s="9">
        <v>27.72</v>
      </c>
      <c r="J48" s="9">
        <v>93.746111111111105</v>
      </c>
      <c r="K48" s="9">
        <v>29.337</v>
      </c>
      <c r="L48" s="9">
        <v>50.776600000000002</v>
      </c>
    </row>
    <row r="49" spans="6:12" x14ac:dyDescent="0.35">
      <c r="G49" t="s">
        <v>6199</v>
      </c>
      <c r="H49" s="9">
        <v>22.975999999999996</v>
      </c>
      <c r="I49" s="9">
        <v>33.453749999999999</v>
      </c>
      <c r="J49" s="9">
        <v>22.793750000000003</v>
      </c>
      <c r="K49" s="9">
        <v>26.879999999999995</v>
      </c>
      <c r="L49" s="9">
        <v>26.242000000000001</v>
      </c>
    </row>
    <row r="50" spans="6:12" x14ac:dyDescent="0.35">
      <c r="G50" t="s">
        <v>6200</v>
      </c>
      <c r="H50" s="9">
        <v>46.293333333333329</v>
      </c>
      <c r="I50" s="9">
        <v>43.852499999999999</v>
      </c>
      <c r="J50" s="9">
        <v>57.813749999999992</v>
      </c>
      <c r="K50" s="9">
        <v>39.952500000000001</v>
      </c>
      <c r="L50" s="9">
        <v>46.971607142857145</v>
      </c>
    </row>
    <row r="51" spans="6:12" x14ac:dyDescent="0.35">
      <c r="G51" t="s">
        <v>6201</v>
      </c>
      <c r="H51" s="9">
        <v>24.736874999999998</v>
      </c>
      <c r="I51" s="9">
        <v>48.292499999999997</v>
      </c>
      <c r="J51" s="9">
        <v>22.13625</v>
      </c>
      <c r="K51" s="9">
        <v>40.050999999999995</v>
      </c>
      <c r="L51" s="9">
        <v>33.758695652173913</v>
      </c>
    </row>
    <row r="52" spans="6:12" x14ac:dyDescent="0.35">
      <c r="G52" t="s">
        <v>6202</v>
      </c>
      <c r="H52" s="9">
        <v>38.622999999999998</v>
      </c>
      <c r="I52" s="9">
        <v>42.498999999999995</v>
      </c>
      <c r="J52" s="9">
        <v>48.715000000000003</v>
      </c>
      <c r="K52" s="9">
        <v>43.495714285714278</v>
      </c>
      <c r="L52" s="9">
        <v>43.581304347826084</v>
      </c>
    </row>
    <row r="53" spans="6:12" x14ac:dyDescent="0.35">
      <c r="G53" t="s">
        <v>6203</v>
      </c>
      <c r="H53" s="9">
        <v>29.965</v>
      </c>
      <c r="I53" s="9">
        <v>60.885714285714286</v>
      </c>
      <c r="J53" s="9">
        <v>56.696666666666658</v>
      </c>
      <c r="K53" s="9">
        <v>54.187142857142859</v>
      </c>
      <c r="L53" s="9">
        <v>50.234347826086953</v>
      </c>
    </row>
    <row r="54" spans="6:12" x14ac:dyDescent="0.35">
      <c r="G54" t="s">
        <v>6204</v>
      </c>
      <c r="H54" s="9">
        <v>49.457999999999991</v>
      </c>
      <c r="I54" s="9">
        <v>49.337000000000003</v>
      </c>
      <c r="J54" s="9">
        <v>67.763749999999987</v>
      </c>
      <c r="K54" s="9">
        <v>28.339999999999996</v>
      </c>
      <c r="L54" s="9">
        <v>47.722631578947372</v>
      </c>
    </row>
    <row r="55" spans="6:12" x14ac:dyDescent="0.35">
      <c r="G55" t="s">
        <v>6205</v>
      </c>
      <c r="H55" s="9">
        <v>29.098749999999995</v>
      </c>
      <c r="I55" s="9">
        <v>41.25</v>
      </c>
      <c r="J55" s="9">
        <v>15.54</v>
      </c>
      <c r="K55" s="9">
        <v>17.765000000000001</v>
      </c>
      <c r="L55" s="9">
        <v>24.424499999999998</v>
      </c>
    </row>
    <row r="56" spans="6:12" x14ac:dyDescent="0.35">
      <c r="F56" t="s">
        <v>6220</v>
      </c>
      <c r="H56" s="9">
        <v>44.57763257575759</v>
      </c>
      <c r="I56" s="9">
        <v>49.823643724696367</v>
      </c>
      <c r="J56" s="9">
        <v>48.605141129032248</v>
      </c>
      <c r="K56" s="9">
        <v>37.366161825726174</v>
      </c>
      <c r="L56" s="9">
        <v>45.134255000000003</v>
      </c>
    </row>
  </sheetData>
  <mergeCells count="4">
    <mergeCell ref="B3:C3"/>
    <mergeCell ref="F3:L3"/>
    <mergeCell ref="N3:O3"/>
    <mergeCell ref="R3:S3"/>
  </mergeCell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4E17-E551-432E-884D-3E105148D8D5}">
  <dimension ref="A1"/>
  <sheetViews>
    <sheetView showGridLines="0" zoomScale="62" zoomScaleNormal="35" zoomScaleSheetLayoutView="34" zoomScalePageLayoutView="58" workbookViewId="0">
      <selection activeCell="AF17" sqref="AF17"/>
    </sheetView>
  </sheetViews>
  <sheetFormatPr baseColWidth="10" defaultRowHeight="14.5" x14ac:dyDescent="0.35"/>
  <cols>
    <col min="1" max="1" width="3.08984375" customWidth="1"/>
  </cols>
  <sheetData>
    <row r="1" ht="4" customHeight="1" x14ac:dyDescent="0.3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all_data</vt:lpstr>
      <vt:lpstr>data</vt:lpstr>
      <vt:lpstr>Pivots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Simone Reynoso</cp:lastModifiedBy>
  <cp:revision/>
  <dcterms:created xsi:type="dcterms:W3CDTF">2022-11-26T09:51:45Z</dcterms:created>
  <dcterms:modified xsi:type="dcterms:W3CDTF">2024-05-18T01:04:51Z</dcterms:modified>
  <cp:category/>
  <cp:contentStatus/>
</cp:coreProperties>
</file>