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5KqcxLO6p50ZjC79zxmDBKVqNeQQYLRyz/irRUtVIy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9">
      <text>
        <t xml:space="preserve">======
ID#AAABX6KQrV4
Wiktor Bołtrukiewicz    (2024-10-31 08:54:11)
To zakłada, że lotki są symetryczne</t>
      </text>
    </comment>
    <comment authorId="0" ref="G35">
      <text>
        <t xml:space="preserve">======
ID#AAABX3A3mj8
Małgorzata Majda    (2024-10-30 00:19:07)
tak przynajmniej fortran wypluł
------
ID#AAABX7gO770
Lemon    (2024-10-31 11:38:46)
dla 9s pojawia się błąd
------
ID#AAABX7gO778
Wiktor Bołtrukiewicz    (2024-10-31 11:42:44)
a dla ilu sie nie pojawia?
Spróbuj zwiększyć ilość podletnku
------
ID#AAABX7gO78A
Wiktor Bołtrukiewicz    (2024-10-31 11:43:25)
albo zmiejszyć czas pracy silnika</t>
      </text>
    </comment>
    <comment authorId="0" ref="H32">
      <text>
        <t xml:space="preserve">======
ID#AAABX3A3mjw
Małgorzata Majda    (2024-10-30 00:14:10)
ja nie wiem, było dogadywane, że ktoś się spyta o to na discordzie rocketpy</t>
      </text>
    </comment>
  </commentList>
  <extLst>
    <ext uri="GoogleSheetsCustomDataVersion2">
      <go:sheetsCustomData xmlns:go="http://customooxmlschemas.google.com/" r:id="rId1" roundtripDataSignature="AMtx7mjENEs04ZMxvVDuGJEiCHdHRqAtWw=="/>
    </ext>
  </extLst>
</comments>
</file>

<file path=xl/sharedStrings.xml><?xml version="1.0" encoding="utf-8"?>
<sst xmlns="http://schemas.openxmlformats.org/spreadsheetml/2006/main" count="334" uniqueCount="269">
  <si>
    <t>Dane do symulacji w RocketPy</t>
  </si>
  <si>
    <t>R6</t>
  </si>
  <si>
    <t>R7</t>
  </si>
  <si>
    <t>ENVIRONMENT</t>
  </si>
  <si>
    <t>ŚRODOWISKO</t>
  </si>
  <si>
    <t>latitude</t>
  </si>
  <si>
    <t>szerokość geograficzna</t>
  </si>
  <si>
    <t>35.34723084964506 N</t>
  </si>
  <si>
    <t>longitude</t>
  </si>
  <si>
    <t>długość geograficzna</t>
  </si>
  <si>
    <t>117.81006429132387 W</t>
  </si>
  <si>
    <t>elevation</t>
  </si>
  <si>
    <t>wysokość nad poziomem morza</t>
  </si>
  <si>
    <t>624 m</t>
  </si>
  <si>
    <t>DATE</t>
  </si>
  <si>
    <t>DATA LOTU</t>
  </si>
  <si>
    <t>ATMOSPHERIC MODEL</t>
  </si>
  <si>
    <t>MODEL ATMOSFERY</t>
  </si>
  <si>
    <t>type</t>
  </si>
  <si>
    <t xml:space="preserve">typ (do wyboru: </t>
  </si>
  <si>
    <t>standard atmosphere ISA</t>
  </si>
  <si>
    <t>Standard Atmosphere ISA (ustawiona tylko temperatura i ćiśnienie https://en.wikipedia.org/wiki/International_Standard_Atmosphere</t>
  </si>
  <si>
    <t>Custom Atmosphere (samodzielnie określamy temperaturę, ciśnienie, kierunek wiatru [w kierunku wschodnim i północnym])</t>
  </si>
  <si>
    <t>Forecasts (na podstawie prognozy pogody np. GFS https://pl.wikipedia.org/wiki/Global_Forecast_System, trzeba zwócić uwagę, że może być niedostępna dla danego czasu albo serwery mogą być wyłączone itp.)</t>
  </si>
  <si>
    <t xml:space="preserve"> </t>
  </si>
  <si>
    <r>
      <rPr/>
      <t xml:space="preserve">Soundings (temperatura, wilgotność, ciśnienie, prędkość i kierunek wiatru z pomiarów sond powietrznych, trzeba mieć dostęp do danych, np. The University of Wyoming - College of Engineering - Department of Atmospheric Sciences udostępnia takie dane na stronie z wielu miejsc na świecie </t>
    </r>
    <r>
      <rPr>
        <color rgb="FF1155CC"/>
        <u/>
      </rPr>
      <t>https://weather.uwyo.edu/upperair/sounding.html)</t>
    </r>
  </si>
  <si>
    <t>Reanalysis - trzeba stworzyć plik z analizą danych z wcześniejszych obserwacji w połączeniu z modelem - bardziej skomplikowane do zrobienia od poprzednich</t>
  </si>
  <si>
    <t>Ensemble - chwilowo dezaktywowane</t>
  </si>
  <si>
    <t>Earth Models</t>
  </si>
  <si>
    <t>FLUIDS</t>
  </si>
  <si>
    <t>PŁYNY</t>
  </si>
  <si>
    <t>oxidizer_liq:</t>
  </si>
  <si>
    <t>rodzaj utleniacza do paliwa ciekłego</t>
  </si>
  <si>
    <t xml:space="preserve">             name</t>
  </si>
  <si>
    <t>nazwa</t>
  </si>
  <si>
    <t>nitrous oxide</t>
  </si>
  <si>
    <t xml:space="preserve">             density</t>
  </si>
  <si>
    <t>gęstość</t>
  </si>
  <si>
    <t>790 kg/m^3</t>
  </si>
  <si>
    <t>z wykresu brałam //zakladana temp to 20 C</t>
  </si>
  <si>
    <t xml:space="preserve">            quality</t>
  </si>
  <si>
    <t>jakość (opcjonalnie)</t>
  </si>
  <si>
    <t>nie ma już</t>
  </si>
  <si>
    <t>-</t>
  </si>
  <si>
    <t>oxidizer_gas:</t>
  </si>
  <si>
    <t>rodzaj utleniacza do paliwa gazowego</t>
  </si>
  <si>
    <t>180  kg/m^3</t>
  </si>
  <si>
    <t xml:space="preserve">             quality</t>
  </si>
  <si>
    <t>TANK</t>
  </si>
  <si>
    <t>ZBIORNIK</t>
  </si>
  <si>
    <t>name</t>
  </si>
  <si>
    <t>oxidizer_tank_r6</t>
  </si>
  <si>
    <t>oxidizer_tank_r7</t>
  </si>
  <si>
    <t>geometry</t>
  </si>
  <si>
    <t>geometria zbiornika, może to być: Cylindrical Tank / Spherical Tank / custom geometry</t>
  </si>
  <si>
    <t>https://drive.google.com/file/d/1y5Dz-5370gar50CxZBuBOswjI7MrUOKg/view</t>
  </si>
  <si>
    <t>class rocketpy.CylindricalTank
radius =  0,087
height = 0,700</t>
  </si>
  <si>
    <t>co tu potrzeba dokładnie?</t>
  </si>
  <si>
    <t>CylindricalTank: radius, height, spherical_caps (opcjonalne, przyjmuje wartość True [zbiornik będzie miał kuliste czapki na górze i dole o tym samym promieniu co część cylindryczna] lub False [domyślnie-zbiornik będzie miał płaskie czapki na górze i dole])</t>
  </si>
  <si>
    <t>SphericalTank: radius</t>
  </si>
  <si>
    <t>flux_time</t>
  </si>
  <si>
    <t>czas upływu</t>
  </si>
  <si>
    <t>5s</t>
  </si>
  <si>
    <t>9s</t>
  </si>
  <si>
    <t>initial_liquid_mass</t>
  </si>
  <si>
    <t>początkowa masa ciekłego paliwa</t>
  </si>
  <si>
    <t>9,1kg</t>
  </si>
  <si>
    <t>9,87kg</t>
  </si>
  <si>
    <t>initial_gas_mass</t>
  </si>
  <si>
    <t>początkowa masa paliwa gazowego</t>
  </si>
  <si>
    <t>0,18kg</t>
  </si>
  <si>
    <t>0,13 kg</t>
  </si>
  <si>
    <t>liquid_mass_flow_rate_in</t>
  </si>
  <si>
    <t>przepływ ciekłego paliwa do zbiornika kg/s</t>
  </si>
  <si>
    <t>liquid_mass_flow_rate_out</t>
  </si>
  <si>
    <t>przepływ ciekłego paliwa ze zbiornika n zewnątrz kg/s</t>
  </si>
  <si>
    <t>gas_mass_flow_rate_in</t>
  </si>
  <si>
    <t>przepływ paliwa gazowego do zbiornika kg/s</t>
  </si>
  <si>
    <t>ignorujemy</t>
  </si>
  <si>
    <t>gas_mass_flow_rate_out</t>
  </si>
  <si>
    <t>przepływ paliwa gazowego ze zbiornika n zewnątrz kg/s</t>
  </si>
  <si>
    <t>liquid</t>
  </si>
  <si>
    <t>rodzaj paliwa ciekłego</t>
  </si>
  <si>
    <t>gas</t>
  </si>
  <si>
    <t>rodzaj paliwa gazowego</t>
  </si>
  <si>
    <t>position</t>
  </si>
  <si>
    <t>położenie - położenie geometrycznego środka zbiornika względem początku układu współrzędnych silnika</t>
  </si>
  <si>
    <t>nozzle_to_combustion_chamber</t>
  </si>
  <si>
    <t>HYBRID MOTOR</t>
  </si>
  <si>
    <t>SILNIK HYBRYDOWY</t>
  </si>
  <si>
    <t>thrust_source</t>
  </si>
  <si>
    <t>wykres przedstawiający ciąg silnika w zależności od czasu( jako funkcja albo zestaw danych w pliku: .eng, .rse, .csv</t>
  </si>
  <si>
    <t>https://docs.google.com/spreadsheets/d/1TLHcbd27pTNDGcqSsuEjIvMvmIS5nZVryHudH-4Bsmc/edit#gid=1921703823</t>
  </si>
  <si>
    <t>https://drive.google.com/file/d/1t2OphJb-xoopER-m_wtKgf_7wa_lo2cf/view?usp=drive_link</t>
  </si>
  <si>
    <t>dry mass</t>
  </si>
  <si>
    <t>masa silnika bez paliwa (w kilogramach)</t>
  </si>
  <si>
    <t>19,73 kg</t>
  </si>
  <si>
    <t>dry intertia</t>
  </si>
  <si>
    <t>składowe tensora bezwładności masy suchej silnika</t>
  </si>
  <si>
    <t>OPENROCKET/SOLIDWORKS</t>
  </si>
  <si>
    <t>1.1, 0.04, 1.1</t>
  </si>
  <si>
    <t>center od dry mass position</t>
  </si>
  <si>
    <t>położenie środka masy silnika w metrach względem układu współrzędnych silnika pozbawionego paliwa (wymagane)</t>
  </si>
  <si>
    <t>burn time</t>
  </si>
  <si>
    <t>czas spalania (opcjonalnie)</t>
  </si>
  <si>
    <t xml:space="preserve">5s </t>
  </si>
  <si>
    <t>(niebieski wykres)</t>
  </si>
  <si>
    <t>grain number</t>
  </si>
  <si>
    <t>liczba ziaren stałych</t>
  </si>
  <si>
    <t>scalamy pręt i rurę !!!</t>
  </si>
  <si>
    <t>grain separation</t>
  </si>
  <si>
    <t>odległość między ziarnami w metrach</t>
  </si>
  <si>
    <t>grain outer radius</t>
  </si>
  <si>
    <t>początkowy promień zewnętrzny każdego ziarma w metrach</t>
  </si>
  <si>
    <t>55mm</t>
  </si>
  <si>
    <t>grain initial inner radius</t>
  </si>
  <si>
    <t>początkowy promień wewnętrzny każdego ziarma w metrach</t>
  </si>
  <si>
    <t>28mm</t>
  </si>
  <si>
    <t>grain initial height</t>
  </si>
  <si>
    <t>początkowa wysokość każdego ziarna w metrach</t>
  </si>
  <si>
    <t>770mm</t>
  </si>
  <si>
    <t>grain density</t>
  </si>
  <si>
    <t>gęstość każdego ziarna w kg/m3</t>
  </si>
  <si>
    <t>nozzle radius</t>
  </si>
  <si>
    <t>promień wylotu dyszy silnika w metrach</t>
  </si>
  <si>
    <t>42mm</t>
  </si>
  <si>
    <t>throat radius</t>
  </si>
  <si>
    <t>promień gardzieli dyszy silnika w metrach (opcjonalnie)</t>
  </si>
  <si>
    <t>20mm</t>
  </si>
  <si>
    <t>grains center of mass position</t>
  </si>
  <si>
    <t>położenie środka masy ziaren w metrach, określone w układzie współrzędnych silnika (wymagane)</t>
  </si>
  <si>
    <t>nozzle position</t>
  </si>
  <si>
    <t>Położenie dyszy względem początku układu wsp. silnika (opcjonalne)</t>
  </si>
  <si>
    <t>coordinate system orientation</t>
  </si>
  <si>
    <t>orientacja układu współrzędnych: nozzle to combustion chamber / combustion chamber to nozzle (opcjonalnie) - domyślnie nozzle to combustion chamber https://docs.rocketpy.org/en/latest/user/positions.html</t>
  </si>
  <si>
    <t>położenie silnika względem układu wsp. rakiety (tail to nose). Początek silnika jest brany jako odległość początku układu współrzędnych silnika od początku układu wsp. rakiety.</t>
  </si>
  <si>
    <t>reshape thrust curve</t>
  </si>
  <si>
    <t>zmiana kształtu krzywej ciągu (True / False) (opcjonalne)</t>
  </si>
  <si>
    <t>interpolation method</t>
  </si>
  <si>
    <t>metoda interpolacji używana w przypadku, gdy krzywa ciągu jest podana przez zestaw danych w .csv lub .eng (opcjonalnie) - domyślnie linear, może być też: spline lub akima</t>
  </si>
  <si>
    <t>ROCKET</t>
  </si>
  <si>
    <t>RAKIETA</t>
  </si>
  <si>
    <t>radius</t>
  </si>
  <si>
    <t>największy promień rakiety (w metrach)</t>
  </si>
  <si>
    <t>mass</t>
  </si>
  <si>
    <t>masa rakiety bez silnika i paliwa (w kilogramach)</t>
  </si>
  <si>
    <t>inertia</t>
  </si>
  <si>
    <t>bezwładność</t>
  </si>
  <si>
    <t>power off drag</t>
  </si>
  <si>
    <r>
      <rPr>
        <rFont val="Calibri"/>
        <color theme="1"/>
        <sz val="11.0"/>
      </rPr>
      <t xml:space="preserve">plik z danymi dot. Oporów powietrza dla wyłączonego silnika (plik csv przykładowy plik: </t>
    </r>
    <r>
      <rPr>
        <rFont val="Calibri"/>
        <color rgb="FF1155CC"/>
        <sz val="11.0"/>
        <u/>
      </rPr>
      <t>https://drive.google.com/file/d/14Pe9zyP1GpvFXI1zm0O6ANcwIop-P2b6/view?usp=drive_link)</t>
    </r>
  </si>
  <si>
    <t>power on drag</t>
  </si>
  <si>
    <r>
      <rPr>
        <rFont val="Calibri"/>
        <color theme="1"/>
        <sz val="11.0"/>
      </rPr>
      <t xml:space="preserve">plik z danymi dot. Oporów powietrza dla włączonego silnika (plik csv przykładowy plik: </t>
    </r>
    <r>
      <rPr>
        <rFont val="Calibri"/>
        <color rgb="FF1155CC"/>
        <sz val="11.0"/>
        <u/>
      </rPr>
      <t>https://drive.google.com/file/d/1fK_gxUVjXEDyK0UEAQHMcUi0EFC5zMEq/view?usp=drive_link)</t>
    </r>
  </si>
  <si>
    <t>niech będzie ten co bralas poprzednio</t>
  </si>
  <si>
    <t>center od mass without motor</t>
  </si>
  <si>
    <t>środek masy rakiety bez silnika względem początku układu współrzędnych</t>
  </si>
  <si>
    <r>
      <rPr>
        <rFont val="Calibri"/>
        <color theme="1"/>
        <sz val="11.0"/>
      </rPr>
      <t xml:space="preserve">orientacja układu współrzędnych: nose to tail / tail to nose </t>
    </r>
    <r>
      <rPr>
        <rFont val="Calibri"/>
        <color rgb="FF1155CC"/>
        <sz val="11.0"/>
        <u/>
      </rPr>
      <t>https://docs.rocketpy.org/en/latest/user/positions.html</t>
    </r>
  </si>
  <si>
    <t>tail_to_nose</t>
  </si>
  <si>
    <t>BUTTONS</t>
  </si>
  <si>
    <t>PRZYCISKI SZYNOWE</t>
  </si>
  <si>
    <t>upper button position</t>
  </si>
  <si>
    <t>pozycja górnego przycisku (znajdujący się najdalej od szyny względem układu współrzędnych) (w metrach) https://docs.rocketpy.org/en/latest/user/positions.html</t>
  </si>
  <si>
    <t>lower button position</t>
  </si>
  <si>
    <t>pozycja dolnego przycisku (znajdujący się najbliżej szyny względem układu współrzędnych) (w metrach)</t>
  </si>
  <si>
    <t>angular position</t>
  </si>
  <si>
    <t>kąt szyny określający nachylenie względem osi pionowej (opcjolnalnie)</t>
  </si>
  <si>
    <t>promień kadłuba, w którym znajdują się przyciski szyn (opcjonalnie)</t>
  </si>
  <si>
    <t>NOSE CONE</t>
  </si>
  <si>
    <t>CZUBEK</t>
  </si>
  <si>
    <t>length</t>
  </si>
  <si>
    <t>długość</t>
  </si>
  <si>
    <t>kind</t>
  </si>
  <si>
    <t>typ czubka (“conical”-stożkowy, “ogive”-łuk ostro zakończony, “elliptical”-eliptyczny, “tangent”, “von karman”, “parabolic”-paraboliczny lub “lvhaack”)</t>
  </si>
  <si>
    <t>.</t>
  </si>
  <si>
    <t>parabola(0,5) zgodnie ze wzroem ze strony https://en.wikipedia.org/wiki/Nose_cone_design  - seria paraboliczna gdzie K' = 0,5</t>
  </si>
  <si>
    <t>powerseries     nosecone.power(0,8)</t>
  </si>
  <si>
    <t>base_radius</t>
  </si>
  <si>
    <t>promień podstawy czubka (w metrach) (opcjonalnie)</t>
  </si>
  <si>
    <t>bluffness</t>
  </si>
  <si>
    <t>stosunek promienia okręgu na czubku do promienia podstawy, musi wynosić 0 dla "powerseries" (opcjonalnie)</t>
  </si>
  <si>
    <t>none</t>
  </si>
  <si>
    <t>rocket_radius</t>
  </si>
  <si>
    <t>the reference rocket radius (opcjonalnie)</t>
  </si>
  <si>
    <t>power</t>
  </si>
  <si>
    <t>współczynnik kontrolujący tępość kształtu stożka musi przyjmować wartość między 0 a 1 (dla "power series", inaczej ignorowany)</t>
  </si>
  <si>
    <t>nazwa (nie jest wymagana, jedynie dla przejrzystości)</t>
  </si>
  <si>
    <t>pozycja</t>
  </si>
  <si>
    <t>?</t>
  </si>
  <si>
    <t>radius ratio</t>
  </si>
  <si>
    <t>stosunek promienia podstawy stożka do promienia rakiety (jeśli base radius jest podany, to stosunek jest obliczany) (opcjolanie)</t>
  </si>
  <si>
    <t>cp</t>
  </si>
  <si>
    <t>krotka z lokalnymi współrzędnymi x, y i z środka ciśnienia stożka nosowego (w metrach) (opcjonalnie)</t>
  </si>
  <si>
    <t>clalpha</t>
  </si>
  <si>
    <t>współczynnik nachylenia siły nośnej (opcjonalnie)</t>
  </si>
  <si>
    <t>FINS</t>
  </si>
  <si>
    <t>STATECZNIKI</t>
  </si>
  <si>
    <t>amout</t>
  </si>
  <si>
    <t>ilość (musi być większa niż 2)</t>
  </si>
  <si>
    <t>root chord</t>
  </si>
  <si>
    <t>długość podstawy (w metrach)</t>
  </si>
  <si>
    <t>tip chord</t>
  </si>
  <si>
    <t>długość końcowa (w metrach) (tylko dla trapezoidal fins)</t>
  </si>
  <si>
    <t>span</t>
  </si>
  <si>
    <t>rozpiętość statecznika (w metrach)(semi-span odległość tip to body)</t>
  </si>
  <si>
    <t>z</t>
  </si>
  <si>
    <t>sweep length</t>
  </si>
  <si>
    <t>calkowita długość statecznika mierzona równolegle do osi rakeity (opcjonalnie)</t>
  </si>
  <si>
    <t>sweep angle</t>
  </si>
  <si>
    <t>kąt odchylenia stateczników względem osi rakiety (w stopniach) (opcjonalnie) [można użyć albo sweep length albo sweep angle]</t>
  </si>
  <si>
    <t>cant angle</t>
  </si>
  <si>
    <t>kąt względem płaszczyzny symetrii rakiety (opcjonalnie)</t>
  </si>
  <si>
    <t>pozycja względem układu współrzędnych rakiety</t>
  </si>
  <si>
    <t>promień kadłuba odniesienia, w którym znajdują się stateczniki (opcjonalnie)</t>
  </si>
  <si>
    <t>airfoil</t>
  </si>
  <si>
    <t>profil aerodynamiczny krotka: wsp. siły nośnej profilu wg kąta natarcia (csv, txt, ndarray lub plik wywoływalny); kąt natacia (rad lub stopnie) (opcjonalnie)</t>
  </si>
  <si>
    <t>promień rakiety</t>
  </si>
  <si>
    <t>nazwa zestawu stateczników</t>
  </si>
  <si>
    <t>Trapezoidal / elliptical</t>
  </si>
  <si>
    <t>trapezoidal</t>
  </si>
  <si>
    <t>TAIL</t>
  </si>
  <si>
    <t>OGON</t>
  </si>
  <si>
    <t>BRAK</t>
  </si>
  <si>
    <t>top radius</t>
  </si>
  <si>
    <t>promień górny</t>
  </si>
  <si>
    <t>bottom radius</t>
  </si>
  <si>
    <t>promień dolny</t>
  </si>
  <si>
    <t>rocket radius</t>
  </si>
  <si>
    <t>krotka zawierająca współrzędne środka nacisku ogona</t>
  </si>
  <si>
    <t>promień odniesienia ogona (opcjonalnie - domyślnie promień rakiety)</t>
  </si>
  <si>
    <t>współczynnik siły nośnej nachylenia (1/rad)</t>
  </si>
  <si>
    <t>slant length</t>
  </si>
  <si>
    <t>długość skosu ogona (odległość między górą a dołem ogona, wzdłuż skosu, w metrach)</t>
  </si>
  <si>
    <t>sufrace area</t>
  </si>
  <si>
    <t>powierzchnia ogona (m2)</t>
  </si>
  <si>
    <t>PARACHUTE</t>
  </si>
  <si>
    <t>SPADOCHRON</t>
  </si>
  <si>
    <t>name (type)</t>
  </si>
  <si>
    <t>nazwa/typ (na przykład główny/hamujący itp.)</t>
  </si>
  <si>
    <t>Main</t>
  </si>
  <si>
    <t>Drouge</t>
  </si>
  <si>
    <t>cd_s</t>
  </si>
  <si>
    <t>współczynnik przeciągania razy obszar odniesienia dla spadochronu</t>
  </si>
  <si>
    <t>1.43</t>
  </si>
  <si>
    <t>trigger</t>
  </si>
  <si>
    <t>wysokość wyrzutu spadochronu (w metrach)</t>
  </si>
  <si>
    <t>550 metrów na powrocie</t>
  </si>
  <si>
    <t>apogee</t>
  </si>
  <si>
    <t>sampling_rate</t>
  </si>
  <si>
    <t>częstotliwość próbkowania</t>
  </si>
  <si>
    <t>100 Hz (Default)</t>
  </si>
  <si>
    <t>lag</t>
  </si>
  <si>
    <t>opóźnienie w czasie</t>
  </si>
  <si>
    <t>3s (Optional)</t>
  </si>
  <si>
    <t>noise</t>
  </si>
  <si>
    <t>szum, zakłócenie (średnia, odchylenie standardowe, błąd systematyczny)</t>
  </si>
  <si>
    <t>0,0,0 (Optional)</t>
  </si>
  <si>
    <t>RAIL LENGTH</t>
  </si>
  <si>
    <t>DŁUGOŚĆ SZYNY STARTOWEJ</t>
  </si>
  <si>
    <t>8m</t>
  </si>
  <si>
    <t>DODATKOWO</t>
  </si>
  <si>
    <t>OBLICZENIE SIŁ I MOMENTÓW</t>
  </si>
  <si>
    <t>prędkości strumienia</t>
  </si>
  <si>
    <t>ktotka zawierająca składowe prędkości strumienia</t>
  </si>
  <si>
    <t>steam speed</t>
  </si>
  <si>
    <t>prędkość strumienia w m/s</t>
  </si>
  <si>
    <t>steam mach</t>
  </si>
  <si>
    <t>liczba Macha strumienia</t>
  </si>
  <si>
    <t>rho</t>
  </si>
  <si>
    <t>gęstość strumienia w kg/m3</t>
  </si>
  <si>
    <t>współrzędne środka nacisku w układzie odniesienia ciała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</si>
</sst>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b/>
      <sz val="28.0"/>
      <color theme="1"/>
      <name val="Calibri"/>
    </font>
    <font>
      <b/>
      <sz val="27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trike/>
      <color theme="1"/>
      <name val="Calibri"/>
      <scheme val="minor"/>
    </font>
    <font>
      <sz val="11.0"/>
      <color rgb="FF1F1F1F"/>
      <name val="Calibri"/>
      <scheme val="minor"/>
    </font>
    <font>
      <u/>
      <color rgb="FF0000FF"/>
    </font>
    <font>
      <b/>
      <color theme="1"/>
      <name val="Calibri"/>
      <scheme val="minor"/>
    </font>
    <font>
      <color rgb="FF000000"/>
      <name val="Calibri"/>
      <scheme val="minor"/>
    </font>
    <font>
      <strike/>
      <sz val="11.0"/>
      <color theme="1"/>
      <name val="Calibri"/>
    </font>
    <font>
      <color rgb="FF000000"/>
      <name val="Calibri"/>
    </font>
    <font>
      <u/>
      <color rgb="FF0563C1"/>
    </font>
    <font>
      <sz val="11.0"/>
      <color rgb="FF000000"/>
      <name val="Calibri"/>
    </font>
    <font>
      <color rgb="FF000000"/>
      <name val="Docs-Calibri"/>
    </font>
    <font>
      <u/>
      <color rgb="FF0000FF"/>
    </font>
    <font>
      <u/>
      <color rgb="FF0000FF"/>
    </font>
    <font>
      <u/>
      <sz val="11.0"/>
      <color theme="1"/>
      <name val="Calibri"/>
    </font>
    <font>
      <u/>
      <sz val="11.0"/>
      <color theme="1"/>
      <name val="Calibri"/>
    </font>
    <font>
      <color theme="0"/>
      <name val="Calibri"/>
      <scheme val="minor"/>
    </font>
    <font>
      <sz val="11.0"/>
      <color rgb="FF000000"/>
      <name val="&quot;Google Sans&quot;"/>
    </font>
    <font>
      <sz val="12.0"/>
      <color rgb="FF323232"/>
      <name val="-apple-system"/>
    </font>
  </fonts>
  <fills count="12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FF3EC"/>
        <bgColor rgb="FFFFF3EC"/>
      </patternFill>
    </fill>
    <fill>
      <patternFill patternType="solid">
        <fgColor rgb="FFFCE5CD"/>
        <bgColor rgb="FFFCE5CD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/>
    </xf>
    <xf borderId="1" fillId="6" fontId="4" numFmtId="0" xfId="0" applyAlignment="1" applyBorder="1" applyFill="1" applyFont="1">
      <alignment readingOrder="0"/>
    </xf>
    <xf borderId="0" fillId="0" fontId="3" numFmtId="0" xfId="0" applyAlignment="1" applyFont="1">
      <alignment horizontal="center"/>
    </xf>
    <xf borderId="1" fillId="5" fontId="5" numFmtId="0" xfId="0" applyBorder="1" applyFont="1"/>
    <xf borderId="0" fillId="7" fontId="3" numFmtId="0" xfId="0" applyAlignment="1" applyFill="1" applyFont="1">
      <alignment horizontal="center"/>
    </xf>
    <xf borderId="0" fillId="4" fontId="3" numFmtId="0" xfId="0" applyAlignment="1" applyFont="1">
      <alignment readingOrder="0"/>
    </xf>
    <xf borderId="1" fillId="8" fontId="5" numFmtId="0" xfId="0" applyBorder="1" applyFill="1" applyFont="1"/>
    <xf borderId="0" fillId="4" fontId="3" numFmtId="0" xfId="0" applyFont="1"/>
    <xf borderId="1" fillId="5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9" fontId="7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9" fontId="8" numFmtId="0" xfId="0" applyAlignment="1" applyFont="1">
      <alignment readingOrder="0"/>
    </xf>
    <xf borderId="1" fillId="6" fontId="9" numFmtId="0" xfId="0" applyAlignment="1" applyBorder="1" applyFont="1">
      <alignment readingOrder="0"/>
    </xf>
    <xf borderId="0" fillId="5" fontId="3" numFmtId="0" xfId="0" applyAlignment="1" applyFont="1">
      <alignment horizontal="center" readingOrder="0"/>
    </xf>
    <xf borderId="1" fillId="8" fontId="3" numFmtId="0" xfId="0" applyAlignment="1" applyBorder="1" applyFont="1">
      <alignment readingOrder="0"/>
    </xf>
    <xf borderId="0" fillId="7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4" fontId="3" numFmtId="0" xfId="0" applyAlignment="1" applyFont="1">
      <alignment horizontal="right" readingOrder="0"/>
    </xf>
    <xf borderId="1" fillId="5" fontId="3" numFmtId="0" xfId="0" applyAlignment="1" applyBorder="1" applyFont="1">
      <alignment readingOrder="0"/>
    </xf>
    <xf borderId="0" fillId="4" fontId="10" numFmtId="0" xfId="0" applyAlignment="1" applyFont="1">
      <alignment horizontal="right" readingOrder="0"/>
    </xf>
    <xf borderId="1" fillId="8" fontId="11" numFmtId="0" xfId="0" applyBorder="1" applyFont="1"/>
    <xf borderId="1" fillId="8" fontId="11" numFmtId="0" xfId="0" applyAlignment="1" applyBorder="1" applyFont="1">
      <alignment readingOrder="0"/>
    </xf>
    <xf borderId="0" fillId="5" fontId="3" numFmtId="0" xfId="0" applyFont="1"/>
    <xf borderId="0" fillId="7" fontId="12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1" fillId="8" fontId="5" numFmtId="0" xfId="0" applyAlignment="1" applyBorder="1" applyFont="1">
      <alignment readingOrder="0"/>
    </xf>
    <xf borderId="0" fillId="5" fontId="9" numFmtId="0" xfId="0" applyAlignment="1" applyFont="1">
      <alignment readingOrder="0"/>
    </xf>
    <xf borderId="1" fillId="10" fontId="6" numFmtId="0" xfId="0" applyAlignment="1" applyBorder="1" applyFill="1" applyFont="1">
      <alignment readingOrder="0"/>
    </xf>
    <xf borderId="0" fillId="7" fontId="10" numFmtId="0" xfId="0" applyAlignment="1" applyFont="1">
      <alignment horizontal="center" readingOrder="0"/>
    </xf>
    <xf borderId="0" fillId="0" fontId="3" numFmtId="0" xfId="0" applyAlignment="1" applyFont="1">
      <alignment horizontal="right"/>
    </xf>
    <xf borderId="0" fillId="7" fontId="13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/>
    </xf>
    <xf borderId="1" fillId="5" fontId="14" numFmtId="0" xfId="0" applyBorder="1" applyFont="1"/>
    <xf borderId="1" fillId="9" fontId="5" numFmtId="0" xfId="0" applyAlignment="1" applyBorder="1" applyFont="1">
      <alignment readingOrder="0"/>
    </xf>
    <xf borderId="0" fillId="5" fontId="12" numFmtId="0" xfId="0" applyAlignment="1" applyFont="1">
      <alignment horizontal="center" readingOrder="0"/>
    </xf>
    <xf borderId="0" fillId="5" fontId="10" numFmtId="0" xfId="0" applyAlignment="1" applyFont="1">
      <alignment readingOrder="0" shrinkToFit="0" wrapText="1"/>
    </xf>
    <xf borderId="1" fillId="10" fontId="3" numFmtId="0" xfId="0" applyAlignment="1" applyBorder="1" applyFont="1">
      <alignment readingOrder="0"/>
    </xf>
    <xf borderId="0" fillId="5" fontId="10" numFmtId="0" xfId="0" applyAlignment="1" applyFont="1">
      <alignment readingOrder="0" shrinkToFit="0" vertical="center" wrapText="1"/>
    </xf>
    <xf borderId="0" fillId="7" fontId="15" numFmtId="0" xfId="0" applyAlignment="1" applyFont="1">
      <alignment horizontal="center" readingOrder="0"/>
    </xf>
    <xf borderId="1" fillId="8" fontId="3" numFmtId="0" xfId="0" applyAlignment="1" applyBorder="1" applyFont="1">
      <alignment readingOrder="0"/>
    </xf>
    <xf borderId="0" fillId="7" fontId="16" numFmtId="0" xfId="0" applyAlignment="1" applyFont="1">
      <alignment horizontal="center" readingOrder="0" shrinkToFit="0" wrapText="1"/>
    </xf>
    <xf borderId="0" fillId="4" fontId="17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center" readingOrder="0"/>
    </xf>
    <xf borderId="0" fillId="5" fontId="12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8" fontId="10" numFmtId="0" xfId="0" applyAlignment="1" applyBorder="1" applyFont="1">
      <alignment readingOrder="0"/>
    </xf>
    <xf borderId="1" fillId="8" fontId="18" numFmtId="0" xfId="0" applyAlignment="1" applyBorder="1" applyFont="1">
      <alignment readingOrder="0"/>
    </xf>
    <xf borderId="1" fillId="5" fontId="19" numFmtId="0" xfId="0" applyAlignment="1" applyBorder="1" applyFont="1">
      <alignment readingOrder="0"/>
    </xf>
    <xf borderId="1" fillId="6" fontId="5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5" fontId="22" numFmtId="0" xfId="0" applyAlignment="1" applyFont="1">
      <alignment horizontal="left" readingOrder="0"/>
    </xf>
    <xf borderId="1" fillId="6" fontId="3" numFmtId="0" xfId="0" applyAlignment="1" applyBorder="1" applyFont="1">
      <alignment readingOrder="0"/>
    </xf>
    <xf borderId="0" fillId="11" fontId="9" numFmtId="0" xfId="0" applyAlignment="1" applyFill="1" applyFont="1">
      <alignment readingOrder="0"/>
    </xf>
    <xf borderId="1" fillId="6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0.jpg"/><Relationship Id="rId3" Type="http://schemas.openxmlformats.org/officeDocument/2006/relationships/image" Target="../media/image4.png"/><Relationship Id="rId4" Type="http://schemas.openxmlformats.org/officeDocument/2006/relationships/image" Target="../media/image9.png"/><Relationship Id="rId11" Type="http://schemas.openxmlformats.org/officeDocument/2006/relationships/image" Target="../media/image11.png"/><Relationship Id="rId10" Type="http://schemas.openxmlformats.org/officeDocument/2006/relationships/image" Target="../media/image2.png"/><Relationship Id="rId12" Type="http://schemas.openxmlformats.org/officeDocument/2006/relationships/image" Target="../media/image7.png"/><Relationship Id="rId9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1.png"/><Relationship Id="rId7" Type="http://schemas.openxmlformats.org/officeDocument/2006/relationships/image" Target="../media/image3.png"/><Relationship Id="rId8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19</xdr:row>
      <xdr:rowOff>47625</xdr:rowOff>
    </xdr:from>
    <xdr:ext cx="3076575" cy="2124075"/>
    <xdr:pic>
      <xdr:nvPicPr>
        <xdr:cNvPr id="0" name="image8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90</xdr:row>
      <xdr:rowOff>190500</xdr:rowOff>
    </xdr:from>
    <xdr:ext cx="3838575" cy="2667000"/>
    <xdr:pic>
      <xdr:nvPicPr>
        <xdr:cNvPr id="0" name="image1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106</xdr:row>
      <xdr:rowOff>57150</xdr:rowOff>
    </xdr:from>
    <xdr:ext cx="3838575" cy="15621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6191250</xdr:colOff>
      <xdr:row>74</xdr:row>
      <xdr:rowOff>19050</xdr:rowOff>
    </xdr:from>
    <xdr:ext cx="4000500" cy="1495425"/>
    <xdr:pic>
      <xdr:nvPicPr>
        <xdr:cNvPr id="0" name="image9.png" title="Obraz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10191750</xdr:colOff>
      <xdr:row>74</xdr:row>
      <xdr:rowOff>19050</xdr:rowOff>
    </xdr:from>
    <xdr:ext cx="3257550" cy="1495425"/>
    <xdr:pic>
      <xdr:nvPicPr>
        <xdr:cNvPr id="0" name="image5.png" title="Obraz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4371975</xdr:colOff>
      <xdr:row>117</xdr:row>
      <xdr:rowOff>28575</xdr:rowOff>
    </xdr:from>
    <xdr:ext cx="4429125" cy="590550"/>
    <xdr:pic>
      <xdr:nvPicPr>
        <xdr:cNvPr id="0" name="image1.png" title="Obraz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2400300</xdr:colOff>
      <xdr:row>140</xdr:row>
      <xdr:rowOff>9525</xdr:rowOff>
    </xdr:from>
    <xdr:ext cx="4972050" cy="695325"/>
    <xdr:pic>
      <xdr:nvPicPr>
        <xdr:cNvPr id="0" name="image3.png" title="Obraz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1143000</xdr:colOff>
      <xdr:row>140</xdr:row>
      <xdr:rowOff>142875</xdr:rowOff>
    </xdr:from>
    <xdr:ext cx="3457575" cy="438150"/>
    <xdr:pic>
      <xdr:nvPicPr>
        <xdr:cNvPr id="0" name="image1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32</xdr:row>
      <xdr:rowOff>9525</xdr:rowOff>
    </xdr:from>
    <xdr:ext cx="2943225" cy="1952625"/>
    <xdr:pic>
      <xdr:nvPicPr>
        <xdr:cNvPr id="0" name="image6.png" title="Obraz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73</xdr:row>
      <xdr:rowOff>180975</xdr:rowOff>
    </xdr:from>
    <xdr:ext cx="2943225" cy="1304925"/>
    <xdr:pic>
      <xdr:nvPicPr>
        <xdr:cNvPr id="0" name="image2.png" title="Obraz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3114675</xdr:colOff>
      <xdr:row>74</xdr:row>
      <xdr:rowOff>19050</xdr:rowOff>
    </xdr:from>
    <xdr:ext cx="3076575" cy="1257300"/>
    <xdr:pic>
      <xdr:nvPicPr>
        <xdr:cNvPr id="0" name="image11.png" title="Obraz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2400300</xdr:colOff>
      <xdr:row>117</xdr:row>
      <xdr:rowOff>28575</xdr:rowOff>
    </xdr:from>
    <xdr:ext cx="4171950" cy="1800225"/>
    <xdr:pic>
      <xdr:nvPicPr>
        <xdr:cNvPr id="0" name="image7.png" title="Obraz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eather.uwyo.edu/upperair/sounding.html)" TargetMode="External"/><Relationship Id="rId3" Type="http://schemas.openxmlformats.org/officeDocument/2006/relationships/hyperlink" Target="https://drive.google.com/file/d/1y5Dz-5370gar50CxZBuBOswjI7MrUOKg/view" TargetMode="External"/><Relationship Id="rId4" Type="http://schemas.openxmlformats.org/officeDocument/2006/relationships/hyperlink" Target="https://docs.google.com/spreadsheets/d/1TLHcbd27pTNDGcqSsuEjIvMvmIS5nZVryHudH-4Bsmc/edit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t2OphJb-xoopER-m_wtKgf_7wa_lo2cf/view?usp=drive_link" TargetMode="External"/><Relationship Id="rId6" Type="http://schemas.openxmlformats.org/officeDocument/2006/relationships/hyperlink" Target="https://drive.google.com/file/d/14Pe9zyP1GpvFXI1zm0O6ANcwIop-P2b6/view?usp=drive_link)" TargetMode="External"/><Relationship Id="rId7" Type="http://schemas.openxmlformats.org/officeDocument/2006/relationships/hyperlink" Target="https://drive.google.com/file/d/1fK_gxUVjXEDyK0UEAQHMcUi0EFC5zMEq/view?usp=drive_link)" TargetMode="External"/><Relationship Id="rId8" Type="http://schemas.openxmlformats.org/officeDocument/2006/relationships/hyperlink" Target="https://docs.rocketpy.org/en/latest/user/posi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216.86"/>
    <col customWidth="1" min="3" max="3" width="6.71"/>
    <col customWidth="1" min="4" max="4" width="30.71"/>
    <col customWidth="1" min="5" max="5" width="20.57"/>
    <col customWidth="1" min="6" max="6" width="4.29"/>
    <col customWidth="1" min="7" max="7" width="34.14"/>
    <col customWidth="1" min="8" max="8" width="31.71"/>
    <col customWidth="1" min="9" max="9" width="8.71"/>
    <col customWidth="1" min="10" max="10" width="15.43"/>
    <col customWidth="1" min="11" max="25" width="8.71"/>
  </cols>
  <sheetData>
    <row r="1" ht="14.25" customHeight="1">
      <c r="A1" s="1" t="s">
        <v>0</v>
      </c>
      <c r="D1" s="2" t="s">
        <v>1</v>
      </c>
      <c r="G1" s="3" t="s">
        <v>2</v>
      </c>
    </row>
    <row r="2" ht="14.25" customHeight="1">
      <c r="D2" s="4"/>
    </row>
    <row r="3" ht="14.25" customHeight="1">
      <c r="A3" s="5" t="s">
        <v>3</v>
      </c>
      <c r="B3" s="5" t="s">
        <v>4</v>
      </c>
      <c r="D3" s="6"/>
    </row>
    <row r="4" ht="14.25" customHeight="1">
      <c r="A4" s="7" t="s">
        <v>5</v>
      </c>
      <c r="B4" s="7" t="s">
        <v>6</v>
      </c>
      <c r="D4" s="8"/>
      <c r="G4" s="9" t="s">
        <v>7</v>
      </c>
    </row>
    <row r="5" ht="14.25" customHeight="1">
      <c r="A5" s="10" t="s">
        <v>8</v>
      </c>
      <c r="B5" s="10" t="s">
        <v>9</v>
      </c>
      <c r="D5" s="8"/>
      <c r="G5" s="9" t="s">
        <v>10</v>
      </c>
    </row>
    <row r="6" ht="14.25" customHeight="1">
      <c r="A6" s="7" t="s">
        <v>11</v>
      </c>
      <c r="B6" s="7" t="s">
        <v>12</v>
      </c>
      <c r="D6" s="8"/>
      <c r="G6" s="9" t="s">
        <v>13</v>
      </c>
    </row>
    <row r="7" ht="14.25" customHeight="1"/>
    <row r="8" ht="14.25" customHeight="1">
      <c r="A8" s="5" t="s">
        <v>14</v>
      </c>
      <c r="B8" s="5" t="s">
        <v>15</v>
      </c>
      <c r="D8" s="8"/>
      <c r="G8" s="11"/>
    </row>
    <row r="9" ht="14.25" customHeight="1">
      <c r="D9" s="6"/>
    </row>
    <row r="10" ht="14.25" customHeight="1">
      <c r="A10" s="5" t="s">
        <v>16</v>
      </c>
      <c r="B10" s="5" t="s">
        <v>17</v>
      </c>
      <c r="D10" s="6"/>
    </row>
    <row r="11" ht="15.0" customHeight="1">
      <c r="A11" s="7" t="s">
        <v>18</v>
      </c>
      <c r="B11" s="12" t="s">
        <v>19</v>
      </c>
      <c r="D11" s="8"/>
      <c r="G11" s="9" t="s">
        <v>20</v>
      </c>
      <c r="H11" s="13"/>
    </row>
    <row r="12" ht="14.25" customHeight="1">
      <c r="B12" s="14" t="s">
        <v>21</v>
      </c>
    </row>
    <row r="13" ht="14.25" customHeight="1">
      <c r="B13" s="15" t="s">
        <v>22</v>
      </c>
    </row>
    <row r="14" ht="14.25" customHeight="1">
      <c r="B14" s="15" t="s">
        <v>23</v>
      </c>
    </row>
    <row r="15" ht="14.25" customHeight="1">
      <c r="A15" s="16" t="s">
        <v>24</v>
      </c>
      <c r="B15" s="17" t="s">
        <v>25</v>
      </c>
    </row>
    <row r="16" ht="14.25" customHeight="1">
      <c r="B16" s="15" t="s">
        <v>26</v>
      </c>
    </row>
    <row r="17" ht="14.25" customHeight="1">
      <c r="B17" s="15" t="s">
        <v>27</v>
      </c>
    </row>
    <row r="18" ht="14.25" customHeight="1">
      <c r="B18" s="15" t="s">
        <v>28</v>
      </c>
    </row>
    <row r="19" ht="14.25" customHeight="1"/>
    <row r="20" ht="14.25" customHeight="1">
      <c r="A20" s="18" t="s">
        <v>29</v>
      </c>
      <c r="B20" s="18" t="s">
        <v>30</v>
      </c>
    </row>
    <row r="21" ht="14.25" customHeight="1">
      <c r="A21" s="12" t="s">
        <v>31</v>
      </c>
      <c r="B21" s="12" t="s">
        <v>32</v>
      </c>
      <c r="D21" s="19"/>
    </row>
    <row r="22" ht="14.25" customHeight="1">
      <c r="A22" s="20" t="s">
        <v>33</v>
      </c>
      <c r="B22" s="20" t="s">
        <v>34</v>
      </c>
      <c r="D22" s="21" t="s">
        <v>35</v>
      </c>
      <c r="E22" s="22"/>
      <c r="G22" s="23" t="s">
        <v>35</v>
      </c>
    </row>
    <row r="23" ht="14.25" customHeight="1">
      <c r="A23" s="24" t="s">
        <v>36</v>
      </c>
      <c r="B23" s="24" t="s">
        <v>37</v>
      </c>
      <c r="D23" s="21" t="s">
        <v>38</v>
      </c>
      <c r="E23" s="22" t="s">
        <v>39</v>
      </c>
      <c r="G23" s="25" t="s">
        <v>38</v>
      </c>
    </row>
    <row r="24" ht="14.25" customHeight="1">
      <c r="A24" s="26" t="s">
        <v>40</v>
      </c>
      <c r="B24" s="27" t="s">
        <v>41</v>
      </c>
      <c r="C24" s="28"/>
      <c r="D24" s="29" t="s">
        <v>42</v>
      </c>
      <c r="E24" s="30"/>
      <c r="G24" s="25" t="s">
        <v>43</v>
      </c>
    </row>
    <row r="25" ht="14.25" customHeight="1">
      <c r="A25" s="24" t="s">
        <v>44</v>
      </c>
      <c r="B25" s="24" t="s">
        <v>45</v>
      </c>
      <c r="D25" s="28"/>
      <c r="E25" s="28"/>
    </row>
    <row r="26" ht="14.25" customHeight="1">
      <c r="A26" s="31" t="s">
        <v>33</v>
      </c>
      <c r="B26" s="31" t="s">
        <v>34</v>
      </c>
      <c r="C26" s="28"/>
      <c r="D26" s="21" t="s">
        <v>35</v>
      </c>
      <c r="E26" s="32"/>
      <c r="G26" s="25" t="s">
        <v>35</v>
      </c>
    </row>
    <row r="27" ht="14.25" customHeight="1">
      <c r="A27" s="12" t="s">
        <v>36</v>
      </c>
      <c r="B27" s="12" t="s">
        <v>37</v>
      </c>
      <c r="C27" s="28"/>
      <c r="D27" s="21" t="s">
        <v>46</v>
      </c>
      <c r="E27" s="32"/>
      <c r="G27" s="25" t="s">
        <v>46</v>
      </c>
    </row>
    <row r="28" ht="14.25" customHeight="1">
      <c r="A28" s="33" t="s">
        <v>47</v>
      </c>
      <c r="B28" s="27" t="s">
        <v>41</v>
      </c>
      <c r="D28" s="34" t="s">
        <v>42</v>
      </c>
      <c r="E28" s="30"/>
      <c r="G28" s="25" t="s">
        <v>43</v>
      </c>
    </row>
    <row r="29" ht="14.25" customHeight="1">
      <c r="A29" s="32"/>
      <c r="B29" s="32"/>
    </row>
    <row r="30" ht="14.25" customHeight="1">
      <c r="A30" s="18" t="s">
        <v>48</v>
      </c>
      <c r="B30" s="18" t="s">
        <v>49</v>
      </c>
      <c r="G30" s="35"/>
    </row>
    <row r="31" ht="14.25" customHeight="1">
      <c r="A31" s="7" t="s">
        <v>50</v>
      </c>
      <c r="B31" s="12" t="s">
        <v>34</v>
      </c>
      <c r="D31" s="21" t="s">
        <v>51</v>
      </c>
      <c r="G31" s="23" t="s">
        <v>52</v>
      </c>
    </row>
    <row r="32" ht="14.25" customHeight="1">
      <c r="A32" s="20" t="s">
        <v>53</v>
      </c>
      <c r="B32" s="20" t="s">
        <v>54</v>
      </c>
      <c r="D32" s="36" t="s">
        <v>55</v>
      </c>
      <c r="E32" s="37"/>
      <c r="G32" s="23" t="s">
        <v>56</v>
      </c>
      <c r="H32" s="16" t="s">
        <v>57</v>
      </c>
      <c r="J32" s="16"/>
    </row>
    <row r="33" ht="14.25" customHeight="1">
      <c r="A33" s="38"/>
      <c r="B33" s="39" t="s">
        <v>58</v>
      </c>
      <c r="D33" s="40"/>
      <c r="E33" s="41"/>
      <c r="G33" s="23"/>
    </row>
    <row r="34" ht="14.25" customHeight="1">
      <c r="A34" s="38"/>
      <c r="B34" s="39" t="s">
        <v>59</v>
      </c>
      <c r="D34" s="40"/>
      <c r="E34" s="41"/>
      <c r="G34" s="23"/>
    </row>
    <row r="35" ht="14.25" customHeight="1">
      <c r="A35" s="38" t="s">
        <v>60</v>
      </c>
      <c r="B35" s="12" t="s">
        <v>61</v>
      </c>
      <c r="D35" s="29" t="s">
        <v>62</v>
      </c>
      <c r="E35" s="41"/>
      <c r="G35" s="25" t="s">
        <v>63</v>
      </c>
    </row>
    <row r="36" ht="14.25" customHeight="1">
      <c r="A36" s="20" t="s">
        <v>64</v>
      </c>
      <c r="B36" s="20" t="s">
        <v>65</v>
      </c>
      <c r="D36" s="21" t="s">
        <v>66</v>
      </c>
      <c r="G36" s="25" t="s">
        <v>67</v>
      </c>
    </row>
    <row r="37" ht="14.25" customHeight="1">
      <c r="A37" s="7" t="s">
        <v>68</v>
      </c>
      <c r="B37" s="12" t="s">
        <v>69</v>
      </c>
      <c r="C37" s="28"/>
      <c r="D37" s="21" t="s">
        <v>70</v>
      </c>
      <c r="E37" s="37"/>
      <c r="G37" s="25" t="s">
        <v>71</v>
      </c>
    </row>
    <row r="38" ht="14.25" customHeight="1">
      <c r="A38" s="42" t="s">
        <v>72</v>
      </c>
      <c r="B38" s="20" t="s">
        <v>73</v>
      </c>
      <c r="D38" s="34">
        <v>0.0</v>
      </c>
      <c r="E38" s="43"/>
      <c r="G38" s="23">
        <v>0.0</v>
      </c>
    </row>
    <row r="39" ht="14.25" customHeight="1">
      <c r="A39" s="7" t="s">
        <v>74</v>
      </c>
      <c r="B39" s="12" t="s">
        <v>75</v>
      </c>
      <c r="C39" s="28"/>
      <c r="D39" s="29">
        <v>2.27</v>
      </c>
      <c r="G39" s="25">
        <v>2.0</v>
      </c>
    </row>
    <row r="40" ht="14.25" customHeight="1">
      <c r="A40" s="42" t="s">
        <v>76</v>
      </c>
      <c r="B40" s="20" t="s">
        <v>77</v>
      </c>
      <c r="D40" s="34" t="s">
        <v>78</v>
      </c>
      <c r="G40" s="23" t="s">
        <v>43</v>
      </c>
    </row>
    <row r="41" ht="14.25" customHeight="1">
      <c r="A41" s="7" t="s">
        <v>79</v>
      </c>
      <c r="B41" s="12" t="s">
        <v>80</v>
      </c>
      <c r="C41" s="28"/>
      <c r="D41" s="29" t="s">
        <v>78</v>
      </c>
      <c r="G41" s="23" t="s">
        <v>43</v>
      </c>
    </row>
    <row r="42" ht="14.25" customHeight="1">
      <c r="A42" s="20" t="s">
        <v>81</v>
      </c>
      <c r="B42" s="20" t="s">
        <v>82</v>
      </c>
      <c r="D42" s="44" t="s">
        <v>35</v>
      </c>
      <c r="G42" s="23" t="s">
        <v>35</v>
      </c>
    </row>
    <row r="43" ht="14.25" customHeight="1">
      <c r="A43" s="7" t="s">
        <v>83</v>
      </c>
      <c r="B43" s="12" t="s">
        <v>84</v>
      </c>
      <c r="C43" s="28"/>
      <c r="D43" s="29" t="s">
        <v>35</v>
      </c>
      <c r="G43" s="23" t="s">
        <v>35</v>
      </c>
    </row>
    <row r="44" ht="14.25" customHeight="1">
      <c r="A44" s="20" t="s">
        <v>85</v>
      </c>
      <c r="B44" s="45" t="s">
        <v>86</v>
      </c>
      <c r="C44" s="28"/>
      <c r="D44" s="8"/>
      <c r="G44" s="23">
        <v>1.42</v>
      </c>
      <c r="H44" s="16" t="s">
        <v>87</v>
      </c>
    </row>
    <row r="45" ht="14.25" customHeight="1">
      <c r="A45" s="32"/>
      <c r="B45" s="30"/>
      <c r="C45" s="28"/>
    </row>
    <row r="46" ht="14.25" customHeight="1">
      <c r="A46" s="5" t="s">
        <v>88</v>
      </c>
      <c r="B46" s="5" t="s">
        <v>89</v>
      </c>
      <c r="C46" s="28"/>
    </row>
    <row r="47" ht="14.25" customHeight="1">
      <c r="A47" s="20" t="s">
        <v>90</v>
      </c>
      <c r="B47" s="20" t="s">
        <v>91</v>
      </c>
      <c r="C47" s="28"/>
      <c r="D47" s="46" t="s">
        <v>92</v>
      </c>
      <c r="E47" s="37"/>
      <c r="G47" s="47" t="s">
        <v>93</v>
      </c>
    </row>
    <row r="48" ht="14.25" customHeight="1">
      <c r="A48" s="7" t="s">
        <v>94</v>
      </c>
      <c r="B48" s="12" t="s">
        <v>95</v>
      </c>
      <c r="C48" s="28"/>
      <c r="D48" s="21" t="s">
        <v>96</v>
      </c>
      <c r="G48" s="25">
        <v>12.5</v>
      </c>
    </row>
    <row r="49" ht="14.25" customHeight="1">
      <c r="A49" s="20" t="s">
        <v>97</v>
      </c>
      <c r="B49" s="20" t="s">
        <v>98</v>
      </c>
      <c r="C49" s="28"/>
      <c r="D49" s="34" t="s">
        <v>99</v>
      </c>
      <c r="E49" s="37"/>
      <c r="G49" s="23" t="s">
        <v>100</v>
      </c>
      <c r="H49" s="16" t="s">
        <v>87</v>
      </c>
    </row>
    <row r="50" ht="14.25" customHeight="1">
      <c r="A50" s="7" t="s">
        <v>101</v>
      </c>
      <c r="B50" s="12" t="s">
        <v>102</v>
      </c>
      <c r="C50" s="28"/>
      <c r="D50" s="21" t="s">
        <v>99</v>
      </c>
      <c r="G50" s="23">
        <v>0.58</v>
      </c>
      <c r="H50" s="16" t="s">
        <v>87</v>
      </c>
    </row>
    <row r="51" ht="14.25" customHeight="1">
      <c r="A51" s="20" t="s">
        <v>103</v>
      </c>
      <c r="B51" s="20" t="s">
        <v>104</v>
      </c>
      <c r="C51" s="28"/>
      <c r="D51" s="21" t="s">
        <v>105</v>
      </c>
      <c r="E51" s="48" t="s">
        <v>106</v>
      </c>
      <c r="G51" s="23" t="s">
        <v>63</v>
      </c>
    </row>
    <row r="52" ht="14.25" customHeight="1">
      <c r="A52" s="7" t="s">
        <v>107</v>
      </c>
      <c r="B52" s="12" t="s">
        <v>108</v>
      </c>
      <c r="C52" s="28"/>
      <c r="D52" s="21">
        <v>1.0</v>
      </c>
      <c r="E52" s="49" t="s">
        <v>109</v>
      </c>
      <c r="G52" s="23">
        <v>1.0</v>
      </c>
    </row>
    <row r="53" ht="14.25" customHeight="1">
      <c r="A53" s="42" t="s">
        <v>110</v>
      </c>
      <c r="B53" s="20" t="s">
        <v>111</v>
      </c>
      <c r="C53" s="28"/>
      <c r="D53" s="21">
        <v>0.0</v>
      </c>
      <c r="G53" s="23">
        <v>0.0</v>
      </c>
    </row>
    <row r="54" ht="14.25" customHeight="1">
      <c r="A54" s="7" t="s">
        <v>112</v>
      </c>
      <c r="B54" s="12" t="s">
        <v>113</v>
      </c>
      <c r="C54" s="28"/>
      <c r="D54" s="21" t="s">
        <v>114</v>
      </c>
      <c r="G54" s="25">
        <f>63/1000</f>
        <v>0.063</v>
      </c>
    </row>
    <row r="55" ht="14.25" customHeight="1">
      <c r="A55" s="42" t="s">
        <v>115</v>
      </c>
      <c r="B55" s="20" t="s">
        <v>116</v>
      </c>
      <c r="C55" s="28"/>
      <c r="D55" s="29" t="s">
        <v>117</v>
      </c>
      <c r="G55" s="25">
        <f>35/1000</f>
        <v>0.035</v>
      </c>
    </row>
    <row r="56" ht="14.25" customHeight="1">
      <c r="A56" s="7" t="s">
        <v>118</v>
      </c>
      <c r="B56" s="12" t="s">
        <v>119</v>
      </c>
      <c r="C56" s="28"/>
      <c r="D56" s="29" t="s">
        <v>120</v>
      </c>
      <c r="G56" s="25">
        <v>0.5</v>
      </c>
    </row>
    <row r="57" ht="14.25" customHeight="1">
      <c r="A57" s="42" t="s">
        <v>121</v>
      </c>
      <c r="B57" s="20" t="s">
        <v>122</v>
      </c>
      <c r="C57" s="28"/>
      <c r="D57" s="29">
        <v>947.0</v>
      </c>
      <c r="G57" s="25">
        <v>947.0</v>
      </c>
    </row>
    <row r="58" ht="14.25" customHeight="1">
      <c r="A58" s="7" t="s">
        <v>123</v>
      </c>
      <c r="B58" s="12" t="s">
        <v>124</v>
      </c>
      <c r="C58" s="28"/>
      <c r="D58" s="21" t="s">
        <v>125</v>
      </c>
      <c r="E58" s="37"/>
      <c r="G58" s="25">
        <f>38.45/1000</f>
        <v>0.03845</v>
      </c>
    </row>
    <row r="59" ht="14.25" customHeight="1">
      <c r="A59" s="20" t="s">
        <v>126</v>
      </c>
      <c r="B59" s="20" t="s">
        <v>127</v>
      </c>
      <c r="C59" s="28"/>
      <c r="D59" s="21" t="s">
        <v>128</v>
      </c>
      <c r="E59" s="37"/>
      <c r="G59" s="25">
        <f>18.5/1000</f>
        <v>0.0185</v>
      </c>
    </row>
    <row r="60" ht="14.25" customHeight="1">
      <c r="A60" s="7" t="s">
        <v>129</v>
      </c>
      <c r="B60" s="12" t="s">
        <v>130</v>
      </c>
      <c r="C60" s="28"/>
      <c r="D60" s="44" t="s">
        <v>99</v>
      </c>
      <c r="G60" s="23">
        <v>0.5</v>
      </c>
    </row>
    <row r="61" ht="14.25" customHeight="1">
      <c r="A61" s="20" t="s">
        <v>131</v>
      </c>
      <c r="B61" s="20" t="s">
        <v>132</v>
      </c>
      <c r="C61" s="28"/>
      <c r="D61" s="8"/>
      <c r="G61" s="23">
        <v>0.0</v>
      </c>
    </row>
    <row r="62" ht="14.25" customHeight="1">
      <c r="A62" s="24" t="s">
        <v>133</v>
      </c>
      <c r="B62" s="24" t="s">
        <v>134</v>
      </c>
      <c r="C62" s="28"/>
      <c r="D62" s="8"/>
      <c r="G62" s="50" t="s">
        <v>87</v>
      </c>
    </row>
    <row r="63" ht="14.25" customHeight="1">
      <c r="A63" s="20" t="s">
        <v>85</v>
      </c>
      <c r="B63" s="20" t="s">
        <v>135</v>
      </c>
      <c r="C63" s="28"/>
      <c r="D63" s="8"/>
      <c r="G63" s="23">
        <v>0.0</v>
      </c>
    </row>
    <row r="64" ht="14.25" customHeight="1">
      <c r="A64" s="51" t="s">
        <v>136</v>
      </c>
      <c r="B64" s="51" t="s">
        <v>137</v>
      </c>
      <c r="D64" s="8"/>
      <c r="G64" s="23"/>
    </row>
    <row r="65" ht="14.25" customHeight="1">
      <c r="A65" s="52" t="s">
        <v>138</v>
      </c>
      <c r="B65" s="52" t="s">
        <v>139</v>
      </c>
      <c r="D65" s="8"/>
      <c r="G65" s="23"/>
    </row>
    <row r="66" ht="14.25" customHeight="1"/>
    <row r="67" ht="14.25" customHeight="1">
      <c r="A67" s="5" t="s">
        <v>140</v>
      </c>
      <c r="B67" s="5" t="s">
        <v>141</v>
      </c>
      <c r="D67" s="6"/>
    </row>
    <row r="68" ht="14.25" customHeight="1">
      <c r="A68" s="7" t="s">
        <v>142</v>
      </c>
      <c r="B68" s="12" t="s">
        <v>143</v>
      </c>
      <c r="D68" s="21">
        <v>0.153</v>
      </c>
      <c r="G68" s="9">
        <v>0.087</v>
      </c>
    </row>
    <row r="69" ht="14.25" customHeight="1">
      <c r="A69" s="10" t="s">
        <v>144</v>
      </c>
      <c r="B69" s="31" t="s">
        <v>145</v>
      </c>
      <c r="D69" s="8"/>
      <c r="G69" s="9">
        <v>25.0</v>
      </c>
    </row>
    <row r="70" ht="14.25" customHeight="1">
      <c r="A70" s="7" t="s">
        <v>146</v>
      </c>
      <c r="B70" s="12" t="s">
        <v>147</v>
      </c>
      <c r="D70" s="8"/>
      <c r="G70" s="9">
        <v>0.0</v>
      </c>
      <c r="H70" s="13"/>
    </row>
    <row r="71" ht="14.25" customHeight="1">
      <c r="A71" s="10" t="s">
        <v>148</v>
      </c>
      <c r="B71" s="53" t="s">
        <v>149</v>
      </c>
      <c r="D71" s="8"/>
      <c r="G71" s="11"/>
      <c r="H71" s="13"/>
    </row>
    <row r="72" ht="14.25" customHeight="1">
      <c r="A72" s="7" t="s">
        <v>150</v>
      </c>
      <c r="B72" s="54" t="s">
        <v>151</v>
      </c>
      <c r="D72" s="8"/>
      <c r="G72" s="9" t="s">
        <v>152</v>
      </c>
      <c r="H72" s="13"/>
    </row>
    <row r="73">
      <c r="A73" s="10" t="s">
        <v>153</v>
      </c>
      <c r="B73" s="31" t="s">
        <v>154</v>
      </c>
      <c r="D73" s="8"/>
      <c r="G73" s="9">
        <v>1.94828</v>
      </c>
    </row>
    <row r="74" ht="14.25" customHeight="1">
      <c r="A74" s="7" t="s">
        <v>133</v>
      </c>
      <c r="B74" s="54" t="s">
        <v>155</v>
      </c>
      <c r="D74" s="8"/>
      <c r="G74" s="9" t="s">
        <v>156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>
      <c r="A85" s="5" t="s">
        <v>157</v>
      </c>
      <c r="B85" s="55" t="s">
        <v>158</v>
      </c>
      <c r="D85" s="6"/>
    </row>
    <row r="86" ht="14.25" customHeight="1">
      <c r="A86" s="7" t="s">
        <v>159</v>
      </c>
      <c r="B86" s="12" t="s">
        <v>160</v>
      </c>
      <c r="D86" s="8"/>
      <c r="G86" s="9">
        <v>1.91455</v>
      </c>
    </row>
    <row r="87" ht="14.25" customHeight="1">
      <c r="A87" s="10" t="s">
        <v>161</v>
      </c>
      <c r="B87" s="31" t="s">
        <v>162</v>
      </c>
      <c r="D87" s="8"/>
      <c r="G87" s="9">
        <v>0.94021</v>
      </c>
    </row>
    <row r="88" ht="14.25" customHeight="1">
      <c r="A88" s="7" t="s">
        <v>163</v>
      </c>
      <c r="B88" s="12" t="s">
        <v>164</v>
      </c>
      <c r="D88" s="8"/>
      <c r="G88" s="9">
        <v>10.0</v>
      </c>
    </row>
    <row r="89" ht="14.25" customHeight="1">
      <c r="A89" s="20" t="s">
        <v>142</v>
      </c>
      <c r="B89" s="20" t="s">
        <v>165</v>
      </c>
      <c r="D89" s="8"/>
      <c r="G89" s="9"/>
    </row>
    <row r="90" ht="14.25" customHeight="1"/>
    <row r="91" ht="14.25" customHeight="1">
      <c r="A91" s="5" t="s">
        <v>166</v>
      </c>
      <c r="B91" s="55" t="s">
        <v>167</v>
      </c>
      <c r="D91" s="6"/>
    </row>
    <row r="92" ht="14.25" customHeight="1">
      <c r="A92" s="16" t="s">
        <v>168</v>
      </c>
      <c r="B92" s="7" t="s">
        <v>169</v>
      </c>
      <c r="D92" s="7" t="s">
        <v>168</v>
      </c>
      <c r="G92" s="9">
        <v>0.75</v>
      </c>
    </row>
    <row r="93" ht="14.25" customHeight="1">
      <c r="A93" s="10" t="s">
        <v>170</v>
      </c>
      <c r="B93" s="31" t="s">
        <v>171</v>
      </c>
      <c r="C93" s="56" t="s">
        <v>172</v>
      </c>
      <c r="D93" s="21" t="s">
        <v>173</v>
      </c>
      <c r="E93" s="56" t="s">
        <v>172</v>
      </c>
      <c r="G93" s="9" t="s">
        <v>174</v>
      </c>
    </row>
    <row r="94" ht="14.25" customHeight="1">
      <c r="A94" s="12" t="s">
        <v>175</v>
      </c>
      <c r="B94" s="12" t="s">
        <v>176</v>
      </c>
      <c r="D94" s="21"/>
      <c r="G94" s="9"/>
    </row>
    <row r="95" ht="14.25" customHeight="1">
      <c r="A95" s="31" t="s">
        <v>177</v>
      </c>
      <c r="B95" s="31" t="s">
        <v>178</v>
      </c>
      <c r="D95" s="21"/>
      <c r="G95" s="9" t="s">
        <v>179</v>
      </c>
    </row>
    <row r="96" ht="14.25" customHeight="1">
      <c r="A96" s="12" t="s">
        <v>180</v>
      </c>
      <c r="B96" s="12" t="s">
        <v>181</v>
      </c>
      <c r="D96" s="21"/>
      <c r="G96" s="9"/>
    </row>
    <row r="97" ht="14.25" customHeight="1">
      <c r="A97" s="31" t="s">
        <v>182</v>
      </c>
      <c r="B97" s="31" t="s">
        <v>183</v>
      </c>
      <c r="D97" s="21"/>
      <c r="G97" s="9">
        <v>0.8</v>
      </c>
    </row>
    <row r="98" ht="14.25" customHeight="1">
      <c r="A98" s="12" t="s">
        <v>50</v>
      </c>
      <c r="B98" s="12" t="s">
        <v>184</v>
      </c>
      <c r="D98" s="21"/>
      <c r="G98" s="9"/>
    </row>
    <row r="99" ht="14.25" customHeight="1">
      <c r="A99" s="10" t="s">
        <v>85</v>
      </c>
      <c r="B99" s="10" t="s">
        <v>185</v>
      </c>
      <c r="D99" s="21" t="s">
        <v>186</v>
      </c>
      <c r="G99" s="9">
        <v>3.917</v>
      </c>
    </row>
    <row r="100" ht="14.25" customHeight="1">
      <c r="A100" s="51" t="s">
        <v>187</v>
      </c>
      <c r="B100" s="51" t="s">
        <v>188</v>
      </c>
      <c r="D100" s="21"/>
      <c r="G100" s="9"/>
    </row>
    <row r="101" ht="14.25" customHeight="1">
      <c r="A101" s="20" t="s">
        <v>189</v>
      </c>
      <c r="B101" s="20" t="s">
        <v>190</v>
      </c>
      <c r="D101" s="21"/>
      <c r="G101" s="9"/>
    </row>
    <row r="102" ht="14.25" customHeight="1">
      <c r="A102" s="51" t="s">
        <v>191</v>
      </c>
      <c r="B102" s="51" t="s">
        <v>192</v>
      </c>
      <c r="D102" s="21"/>
      <c r="G102" s="9"/>
    </row>
    <row r="103" ht="14.25" customHeight="1"/>
    <row r="104" ht="14.25" customHeight="1">
      <c r="A104" s="5" t="s">
        <v>193</v>
      </c>
      <c r="B104" s="55" t="s">
        <v>194</v>
      </c>
      <c r="D104" s="6"/>
    </row>
    <row r="105" ht="14.25" customHeight="1">
      <c r="A105" s="7" t="s">
        <v>195</v>
      </c>
      <c r="B105" s="12" t="s">
        <v>196</v>
      </c>
      <c r="D105" s="8"/>
      <c r="G105" s="9">
        <v>4.0</v>
      </c>
    </row>
    <row r="106" ht="14.25" customHeight="1">
      <c r="A106" s="10" t="s">
        <v>197</v>
      </c>
      <c r="B106" s="31" t="s">
        <v>198</v>
      </c>
      <c r="D106" s="8"/>
      <c r="G106" s="9">
        <v>0.204</v>
      </c>
    </row>
    <row r="107" ht="14.25" customHeight="1">
      <c r="A107" s="7" t="s">
        <v>199</v>
      </c>
      <c r="B107" s="12" t="s">
        <v>200</v>
      </c>
      <c r="D107" s="8"/>
      <c r="G107" s="9">
        <v>0.136</v>
      </c>
    </row>
    <row r="108" ht="14.25" customHeight="1">
      <c r="A108" s="10" t="s">
        <v>201</v>
      </c>
      <c r="B108" s="31" t="s">
        <v>202</v>
      </c>
      <c r="D108" s="8"/>
      <c r="E108" s="57"/>
      <c r="F108" s="16" t="s">
        <v>203</v>
      </c>
      <c r="G108" s="9">
        <v>0.1016</v>
      </c>
      <c r="H108" s="13"/>
    </row>
    <row r="109" ht="14.25" customHeight="1">
      <c r="A109" s="7" t="s">
        <v>204</v>
      </c>
      <c r="B109" s="12" t="s">
        <v>205</v>
      </c>
      <c r="D109" s="8"/>
      <c r="G109" s="11">
        <f>(G106-G107)/2</f>
        <v>0.034</v>
      </c>
      <c r="H109" s="13"/>
    </row>
    <row r="110" ht="14.25" customHeight="1">
      <c r="A110" s="31" t="s">
        <v>206</v>
      </c>
      <c r="B110" s="31" t="s">
        <v>207</v>
      </c>
      <c r="D110" s="8"/>
      <c r="G110" s="9"/>
    </row>
    <row r="111" ht="14.25" customHeight="1">
      <c r="A111" s="7" t="s">
        <v>208</v>
      </c>
      <c r="B111" s="12" t="s">
        <v>209</v>
      </c>
      <c r="D111" s="8"/>
      <c r="G111" s="9">
        <v>0.0</v>
      </c>
    </row>
    <row r="112" ht="14.25" customHeight="1">
      <c r="A112" s="10" t="s">
        <v>85</v>
      </c>
      <c r="B112" s="31" t="s">
        <v>210</v>
      </c>
      <c r="D112" s="8"/>
      <c r="F112" s="16" t="s">
        <v>203</v>
      </c>
      <c r="G112" s="9">
        <v>0.353</v>
      </c>
    </row>
    <row r="113" ht="14.25" customHeight="1">
      <c r="A113" s="12" t="s">
        <v>142</v>
      </c>
      <c r="B113" s="12" t="s">
        <v>211</v>
      </c>
      <c r="D113" s="8"/>
      <c r="G113" s="9"/>
      <c r="H113" s="13"/>
    </row>
    <row r="114" ht="14.25" customHeight="1">
      <c r="A114" s="10" t="s">
        <v>212</v>
      </c>
      <c r="B114" s="31" t="s">
        <v>213</v>
      </c>
      <c r="D114" s="8"/>
      <c r="G114" s="9" t="s">
        <v>212</v>
      </c>
      <c r="H114" s="13"/>
    </row>
    <row r="115" ht="14.25" customHeight="1">
      <c r="A115" s="51" t="s">
        <v>180</v>
      </c>
      <c r="B115" s="51" t="s">
        <v>214</v>
      </c>
      <c r="D115" s="8"/>
      <c r="G115" s="9"/>
    </row>
    <row r="116" ht="14.25" customHeight="1">
      <c r="A116" s="20" t="s">
        <v>50</v>
      </c>
      <c r="B116" s="20" t="s">
        <v>215</v>
      </c>
      <c r="D116" s="8"/>
      <c r="G116" s="9"/>
    </row>
    <row r="117" ht="14.25" customHeight="1">
      <c r="A117" s="51" t="s">
        <v>170</v>
      </c>
      <c r="B117" s="51" t="s">
        <v>216</v>
      </c>
      <c r="D117" s="8"/>
      <c r="G117" s="9" t="s">
        <v>217</v>
      </c>
    </row>
    <row r="118" ht="14.25" customHeight="1"/>
    <row r="119" ht="14.25" customHeight="1">
      <c r="D119" s="6"/>
      <c r="J119" s="16"/>
    </row>
    <row r="120" ht="14.25" customHeight="1">
      <c r="D120" s="6"/>
      <c r="J120" s="16"/>
    </row>
    <row r="121" ht="14.25" customHeight="1">
      <c r="D121" s="6"/>
      <c r="J121" s="16"/>
    </row>
    <row r="122" ht="14.25" customHeight="1">
      <c r="D122" s="6"/>
      <c r="J122" s="16"/>
    </row>
    <row r="123" ht="14.25" customHeight="1">
      <c r="D123" s="6"/>
      <c r="J123" s="16"/>
    </row>
    <row r="124" ht="14.25" customHeight="1">
      <c r="D124" s="6"/>
      <c r="J124" s="16"/>
    </row>
    <row r="125" ht="14.25" customHeight="1">
      <c r="D125" s="6"/>
      <c r="J125" s="16"/>
    </row>
    <row r="126" ht="14.25" customHeight="1">
      <c r="D126" s="6"/>
      <c r="J126" s="16"/>
    </row>
    <row r="127" ht="14.25" customHeight="1">
      <c r="D127" s="6"/>
      <c r="J127" s="16"/>
    </row>
    <row r="128" ht="14.25" customHeight="1">
      <c r="D128" s="6"/>
    </row>
    <row r="129" ht="14.25" customHeight="1">
      <c r="A129" s="5" t="s">
        <v>218</v>
      </c>
      <c r="B129" s="55" t="s">
        <v>219</v>
      </c>
      <c r="D129" s="48" t="s">
        <v>220</v>
      </c>
    </row>
    <row r="130" ht="14.25" customHeight="1">
      <c r="A130" s="7" t="s">
        <v>221</v>
      </c>
      <c r="B130" s="7" t="s">
        <v>222</v>
      </c>
      <c r="D130" s="21" t="s">
        <v>43</v>
      </c>
      <c r="G130" s="9">
        <v>0.087</v>
      </c>
    </row>
    <row r="131" ht="14.25" customHeight="1">
      <c r="A131" s="10" t="s">
        <v>223</v>
      </c>
      <c r="B131" s="10" t="s">
        <v>224</v>
      </c>
      <c r="D131" s="21" t="s">
        <v>43</v>
      </c>
      <c r="G131" s="9">
        <v>0.072</v>
      </c>
    </row>
    <row r="132" ht="14.25" customHeight="1">
      <c r="A132" s="7" t="s">
        <v>168</v>
      </c>
      <c r="B132" s="7" t="s">
        <v>169</v>
      </c>
      <c r="D132" s="21" t="s">
        <v>43</v>
      </c>
      <c r="G132" s="9">
        <f>95/1000</f>
        <v>0.095</v>
      </c>
    </row>
    <row r="133" ht="14.25" customHeight="1">
      <c r="A133" s="31" t="s">
        <v>225</v>
      </c>
      <c r="B133" s="31" t="s">
        <v>214</v>
      </c>
      <c r="D133" s="21" t="s">
        <v>43</v>
      </c>
      <c r="G133" s="9"/>
      <c r="H133" s="13"/>
    </row>
    <row r="134" ht="14.25" customHeight="1">
      <c r="A134" s="12" t="s">
        <v>189</v>
      </c>
      <c r="B134" s="12" t="s">
        <v>226</v>
      </c>
      <c r="D134" s="21" t="s">
        <v>43</v>
      </c>
      <c r="G134" s="9"/>
      <c r="H134" s="13"/>
    </row>
    <row r="135" ht="14.25" customHeight="1">
      <c r="A135" s="10" t="s">
        <v>85</v>
      </c>
      <c r="B135" s="10" t="s">
        <v>185</v>
      </c>
      <c r="D135" s="21" t="s">
        <v>43</v>
      </c>
      <c r="G135" s="9">
        <v>0.095</v>
      </c>
      <c r="H135" s="13"/>
    </row>
    <row r="136" ht="14.25" customHeight="1">
      <c r="A136" s="51" t="s">
        <v>142</v>
      </c>
      <c r="B136" s="51" t="s">
        <v>227</v>
      </c>
      <c r="D136" s="21" t="s">
        <v>43</v>
      </c>
      <c r="G136" s="9"/>
    </row>
    <row r="137" ht="14.25" customHeight="1">
      <c r="A137" s="20" t="s">
        <v>191</v>
      </c>
      <c r="B137" s="20" t="s">
        <v>228</v>
      </c>
      <c r="D137" s="21" t="s">
        <v>43</v>
      </c>
      <c r="G137" s="9"/>
    </row>
    <row r="138" ht="14.25" customHeight="1">
      <c r="A138" s="24" t="s">
        <v>229</v>
      </c>
      <c r="B138" s="24" t="s">
        <v>230</v>
      </c>
      <c r="D138" s="21" t="s">
        <v>43</v>
      </c>
      <c r="G138" s="9">
        <f>83.5/1000</f>
        <v>0.0835</v>
      </c>
    </row>
    <row r="139" ht="14.25" customHeight="1">
      <c r="A139" s="20" t="s">
        <v>231</v>
      </c>
      <c r="B139" s="20" t="s">
        <v>232</v>
      </c>
      <c r="D139" s="21" t="s">
        <v>43</v>
      </c>
      <c r="G139" s="9">
        <v>0.0478365</v>
      </c>
    </row>
    <row r="140" ht="14.25" customHeight="1">
      <c r="A140" s="24" t="s">
        <v>50</v>
      </c>
      <c r="B140" s="24" t="s">
        <v>34</v>
      </c>
      <c r="D140" s="21" t="s">
        <v>43</v>
      </c>
      <c r="G140" s="9"/>
    </row>
    <row r="141" ht="14.25" customHeight="1">
      <c r="D141" s="6"/>
    </row>
    <row r="142" ht="14.25" customHeight="1"/>
    <row r="143" ht="14.25" customHeight="1"/>
    <row r="144" ht="14.25" customHeight="1"/>
    <row r="145" ht="14.25" customHeight="1"/>
    <row r="146" ht="14.25" customHeight="1">
      <c r="A146" s="5" t="s">
        <v>233</v>
      </c>
      <c r="B146" s="55" t="s">
        <v>234</v>
      </c>
      <c r="D146" s="6"/>
      <c r="G146" s="35"/>
    </row>
    <row r="147" ht="14.25" customHeight="1">
      <c r="A147" s="10" t="s">
        <v>235</v>
      </c>
      <c r="B147" s="31" t="s">
        <v>236</v>
      </c>
      <c r="D147" s="8"/>
      <c r="G147" s="23" t="s">
        <v>237</v>
      </c>
      <c r="H147" s="23" t="s">
        <v>238</v>
      </c>
    </row>
    <row r="148" ht="14.25" customHeight="1">
      <c r="A148" s="12" t="s">
        <v>239</v>
      </c>
      <c r="B148" s="12" t="s">
        <v>240</v>
      </c>
      <c r="D148" s="8"/>
      <c r="G148" s="23">
        <v>10.706</v>
      </c>
      <c r="H148" s="23" t="s">
        <v>241</v>
      </c>
    </row>
    <row r="149" ht="14.25" customHeight="1">
      <c r="A149" s="10" t="s">
        <v>242</v>
      </c>
      <c r="B149" s="31" t="s">
        <v>243</v>
      </c>
      <c r="D149" s="8"/>
      <c r="G149" s="23" t="s">
        <v>244</v>
      </c>
      <c r="H149" s="23" t="s">
        <v>245</v>
      </c>
    </row>
    <row r="150" ht="14.25" customHeight="1">
      <c r="A150" s="7" t="s">
        <v>246</v>
      </c>
      <c r="B150" s="12" t="s">
        <v>247</v>
      </c>
      <c r="D150" s="8"/>
      <c r="E150" s="58"/>
      <c r="G150" s="23" t="s">
        <v>248</v>
      </c>
      <c r="H150" s="23" t="s">
        <v>248</v>
      </c>
    </row>
    <row r="151" ht="14.25" customHeight="1">
      <c r="A151" s="10" t="s">
        <v>249</v>
      </c>
      <c r="B151" s="10" t="s">
        <v>250</v>
      </c>
      <c r="D151" s="8"/>
      <c r="G151" s="23" t="s">
        <v>251</v>
      </c>
      <c r="H151" s="23" t="s">
        <v>251</v>
      </c>
    </row>
    <row r="152" ht="14.25" customHeight="1">
      <c r="A152" s="7" t="s">
        <v>252</v>
      </c>
      <c r="B152" s="7" t="s">
        <v>253</v>
      </c>
      <c r="D152" s="21"/>
      <c r="G152" s="23" t="s">
        <v>254</v>
      </c>
      <c r="H152" s="23" t="s">
        <v>254</v>
      </c>
    </row>
    <row r="153" ht="12.75" customHeight="1"/>
    <row r="154" ht="14.25" customHeight="1">
      <c r="A154" s="18" t="s">
        <v>255</v>
      </c>
      <c r="B154" s="59" t="s">
        <v>256</v>
      </c>
      <c r="D154" s="21"/>
      <c r="G154" s="23" t="s">
        <v>257</v>
      </c>
    </row>
    <row r="155" ht="14.25" customHeight="1"/>
    <row r="156" ht="14.25" customHeight="1"/>
    <row r="157" ht="14.25" customHeight="1"/>
    <row r="158" ht="14.25" customHeight="1">
      <c r="A158" s="60" t="s">
        <v>258</v>
      </c>
    </row>
    <row r="159" ht="14.25" customHeight="1"/>
    <row r="160" ht="14.25" customHeight="1">
      <c r="A160" s="18" t="s">
        <v>259</v>
      </c>
      <c r="B160" s="61"/>
    </row>
    <row r="161" ht="14.25" customHeight="1">
      <c r="A161" s="51" t="s">
        <v>260</v>
      </c>
      <c r="B161" s="51" t="s">
        <v>261</v>
      </c>
      <c r="D161" s="21"/>
      <c r="G161" s="23"/>
    </row>
    <row r="162" ht="14.25" customHeight="1">
      <c r="A162" s="20" t="s">
        <v>262</v>
      </c>
      <c r="B162" s="20" t="s">
        <v>263</v>
      </c>
      <c r="D162" s="21"/>
      <c r="G162" s="23"/>
    </row>
    <row r="163" ht="14.25" customHeight="1">
      <c r="A163" s="51" t="s">
        <v>264</v>
      </c>
      <c r="B163" s="51" t="s">
        <v>265</v>
      </c>
      <c r="D163" s="21"/>
      <c r="G163" s="23"/>
    </row>
    <row r="164" ht="14.25" customHeight="1">
      <c r="A164" s="20" t="s">
        <v>266</v>
      </c>
      <c r="B164" s="20" t="s">
        <v>267</v>
      </c>
      <c r="D164" s="21"/>
      <c r="G164" s="23"/>
    </row>
    <row r="165" ht="14.25" customHeight="1">
      <c r="A165" s="51" t="s">
        <v>189</v>
      </c>
      <c r="B165" s="51" t="s">
        <v>268</v>
      </c>
      <c r="D165" s="21"/>
      <c r="G165" s="23"/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>
      <c r="E188" s="28"/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</sheetData>
  <mergeCells count="3">
    <mergeCell ref="A1:B1"/>
    <mergeCell ref="E38:E41"/>
    <mergeCell ref="E52:E57"/>
  </mergeCells>
  <hyperlinks>
    <hyperlink r:id="rId2" ref="B15"/>
    <hyperlink r:id="rId3" ref="D32"/>
    <hyperlink r:id="rId4" location="gid=1921703823" ref="D47"/>
    <hyperlink r:id="rId5" ref="G47"/>
    <hyperlink r:id="rId6" ref="B71"/>
    <hyperlink r:id="rId7" ref="B72"/>
    <hyperlink r:id="rId8" ref="B74"/>
  </hyperlinks>
  <printOptions/>
  <pageMargins bottom="0.75" footer="0.0" header="0.0" left="0.7" right="0.7" top="0.75"/>
  <pageSetup paperSize="9" orientation="portrait"/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2024-04-02T17:50:07Z</dcterms:created>
  <dc:creator>Ala B.</dc:creator>
</cp:coreProperties>
</file>