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uomeganl-my.sharepoint.com/personal/simchavanhelvoort_tauomega_nl/Documents/Tau Omega projecten/AI voor Managers/AIVM/"/>
    </mc:Choice>
  </mc:AlternateContent>
  <xr:revisionPtr revIDLastSave="0" documentId="13_ncr:40009_{33B70FC3-0486-4A75-B413-EFCDB5E5DFF6}" xr6:coauthVersionLast="47" xr6:coauthVersionMax="47" xr10:uidLastSave="{00000000-0000-0000-0000-000000000000}"/>
  <bookViews>
    <workbookView xWindow="-108" yWindow="-108" windowWidth="23256" windowHeight="12576" activeTab="1"/>
  </bookViews>
  <sheets>
    <sheet name="data" sheetId="3" r:id="rId1"/>
    <sheet name="model" sheetId="4" r:id="rId2"/>
  </sheets>
  <definedNames>
    <definedName name="_xlchart.v1.0" hidden="1">data!$I$1</definedName>
    <definedName name="_xlchart.v1.1" hidden="1">data!$I$2:$I$51</definedName>
    <definedName name="_xlchart.v1.2" hidden="1">data!$I$1</definedName>
    <definedName name="_xlchart.v1.3" hidden="1">data!$I$2:$I$51</definedName>
  </definedNames>
  <calcPr calcId="0"/>
</workbook>
</file>

<file path=xl/calcChain.xml><?xml version="1.0" encoding="utf-8"?>
<calcChain xmlns="http://schemas.openxmlformats.org/spreadsheetml/2006/main">
  <c r="H2" i="3" l="1"/>
  <c r="H3" i="3"/>
  <c r="I3" i="3" s="1"/>
  <c r="J3" i="3" s="1"/>
  <c r="H4" i="3"/>
  <c r="I4" i="3" s="1"/>
  <c r="J4" i="3" s="1"/>
  <c r="H5" i="3"/>
  <c r="I5" i="3" s="1"/>
  <c r="J5" i="3" s="1"/>
  <c r="H6" i="3"/>
  <c r="I6" i="3" s="1"/>
  <c r="J6" i="3" s="1"/>
  <c r="H7" i="3"/>
  <c r="I7" i="3" s="1"/>
  <c r="J7" i="3" s="1"/>
  <c r="H8" i="3"/>
  <c r="I8" i="3" s="1"/>
  <c r="J8" i="3" s="1"/>
  <c r="H9" i="3"/>
  <c r="I9" i="3" s="1"/>
  <c r="J9" i="3" s="1"/>
  <c r="H10" i="3"/>
  <c r="I10" i="3" s="1"/>
  <c r="J10" i="3" s="1"/>
  <c r="H11" i="3"/>
  <c r="I11" i="3" s="1"/>
  <c r="J11" i="3" s="1"/>
  <c r="H12" i="3"/>
  <c r="I12" i="3" s="1"/>
  <c r="J12" i="3" s="1"/>
  <c r="H13" i="3"/>
  <c r="I13" i="3" s="1"/>
  <c r="J13" i="3" s="1"/>
  <c r="H14" i="3"/>
  <c r="I14" i="3" s="1"/>
  <c r="J14" i="3" s="1"/>
  <c r="H15" i="3"/>
  <c r="I15" i="3" s="1"/>
  <c r="J15" i="3" s="1"/>
  <c r="H16" i="3"/>
  <c r="I16" i="3" s="1"/>
  <c r="J16" i="3" s="1"/>
  <c r="H17" i="3"/>
  <c r="I17" i="3" s="1"/>
  <c r="J17" i="3" s="1"/>
  <c r="H18" i="3"/>
  <c r="I18" i="3" s="1"/>
  <c r="J18" i="3" s="1"/>
  <c r="H19" i="3"/>
  <c r="I19" i="3" s="1"/>
  <c r="J19" i="3" s="1"/>
  <c r="H20" i="3"/>
  <c r="I20" i="3" s="1"/>
  <c r="J20" i="3" s="1"/>
  <c r="H21" i="3"/>
  <c r="I21" i="3" s="1"/>
  <c r="J21" i="3" s="1"/>
  <c r="H22" i="3"/>
  <c r="I22" i="3" s="1"/>
  <c r="J22" i="3" s="1"/>
  <c r="H23" i="3"/>
  <c r="I23" i="3" s="1"/>
  <c r="J23" i="3" s="1"/>
  <c r="H24" i="3"/>
  <c r="I24" i="3" s="1"/>
  <c r="J24" i="3" s="1"/>
  <c r="H25" i="3"/>
  <c r="I25" i="3" s="1"/>
  <c r="J25" i="3" s="1"/>
  <c r="H26" i="3"/>
  <c r="I26" i="3" s="1"/>
  <c r="J26" i="3" s="1"/>
  <c r="H27" i="3"/>
  <c r="I27" i="3" s="1"/>
  <c r="J27" i="3" s="1"/>
  <c r="H28" i="3"/>
  <c r="I28" i="3" s="1"/>
  <c r="J28" i="3" s="1"/>
  <c r="H29" i="3"/>
  <c r="I29" i="3" s="1"/>
  <c r="J29" i="3" s="1"/>
  <c r="H30" i="3"/>
  <c r="I30" i="3" s="1"/>
  <c r="J30" i="3" s="1"/>
  <c r="H31" i="3"/>
  <c r="I31" i="3" s="1"/>
  <c r="J31" i="3" s="1"/>
  <c r="H32" i="3"/>
  <c r="I32" i="3" s="1"/>
  <c r="J32" i="3" s="1"/>
  <c r="H33" i="3"/>
  <c r="I33" i="3" s="1"/>
  <c r="J33" i="3" s="1"/>
  <c r="H34" i="3"/>
  <c r="I34" i="3" s="1"/>
  <c r="J34" i="3" s="1"/>
  <c r="H35" i="3"/>
  <c r="I35" i="3" s="1"/>
  <c r="J35" i="3" s="1"/>
  <c r="H36" i="3"/>
  <c r="I36" i="3" s="1"/>
  <c r="J36" i="3" s="1"/>
  <c r="H37" i="3"/>
  <c r="I37" i="3" s="1"/>
  <c r="J37" i="3" s="1"/>
  <c r="H38" i="3"/>
  <c r="I38" i="3" s="1"/>
  <c r="J38" i="3" s="1"/>
  <c r="H39" i="3"/>
  <c r="I39" i="3" s="1"/>
  <c r="J39" i="3" s="1"/>
  <c r="H40" i="3"/>
  <c r="I40" i="3" s="1"/>
  <c r="J40" i="3" s="1"/>
  <c r="H41" i="3"/>
  <c r="H42" i="3"/>
  <c r="I42" i="3" s="1"/>
  <c r="J42" i="3" s="1"/>
  <c r="H43" i="3"/>
  <c r="I43" i="3" s="1"/>
  <c r="J43" i="3" s="1"/>
  <c r="H44" i="3"/>
  <c r="I44" i="3" s="1"/>
  <c r="J44" i="3" s="1"/>
  <c r="H45" i="3"/>
  <c r="I45" i="3" s="1"/>
  <c r="J45" i="3" s="1"/>
  <c r="H46" i="3"/>
  <c r="I46" i="3" s="1"/>
  <c r="J46" i="3" s="1"/>
  <c r="H47" i="3"/>
  <c r="I47" i="3" s="1"/>
  <c r="J47" i="3" s="1"/>
  <c r="H48" i="3"/>
  <c r="I48" i="3" s="1"/>
  <c r="J48" i="3" s="1"/>
  <c r="H49" i="3"/>
  <c r="I49" i="3" s="1"/>
  <c r="J49" i="3" s="1"/>
  <c r="H50" i="3"/>
  <c r="I50" i="3" s="1"/>
  <c r="J50" i="3" s="1"/>
  <c r="H51" i="3"/>
  <c r="I51" i="3" s="1"/>
  <c r="J51" i="3" s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I2" i="3"/>
  <c r="J2" i="3" s="1"/>
  <c r="I41" i="3"/>
  <c r="J41" i="3" s="1"/>
  <c r="B10" i="4" l="1"/>
  <c r="B9" i="4"/>
</calcChain>
</file>

<file path=xl/connections.xml><?xml version="1.0" encoding="utf-8"?>
<connections xmlns="http://schemas.openxmlformats.org/spreadsheetml/2006/main">
  <connection id="1" keepAlive="1" name="Query - Tabel1" description="Verbinding maken met de query Tabel1 in de werkmap." type="5" refreshedVersion="7" background="1" saveData="1">
    <dbPr connection="Provider=Microsoft.Mashup.OleDb.1;Data Source=$Workbook$;Location=Tabel1;Extended Properties=&quot;&quot;" command="SELECT * FROM [Tabel1]"/>
  </connection>
</connections>
</file>

<file path=xl/sharedStrings.xml><?xml version="1.0" encoding="utf-8"?>
<sst xmlns="http://schemas.openxmlformats.org/spreadsheetml/2006/main" count="26" uniqueCount="20">
  <si>
    <t>New York</t>
  </si>
  <si>
    <t>California</t>
  </si>
  <si>
    <t>Florida</t>
  </si>
  <si>
    <t>r&amp;d</t>
  </si>
  <si>
    <t>marketing</t>
  </si>
  <si>
    <t>administration</t>
  </si>
  <si>
    <t>profit</t>
  </si>
  <si>
    <t>voorspelling</t>
  </si>
  <si>
    <t>Squared Error</t>
  </si>
  <si>
    <t>Squared Total</t>
  </si>
  <si>
    <t>Error</t>
  </si>
  <si>
    <t>beta0</t>
  </si>
  <si>
    <t>beta1</t>
  </si>
  <si>
    <t>beta2</t>
  </si>
  <si>
    <t>beta3</t>
  </si>
  <si>
    <t>beta4</t>
  </si>
  <si>
    <t>beta5</t>
  </si>
  <si>
    <t>beta6</t>
  </si>
  <si>
    <t>R2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</si>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</sst>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0" fontId="18" fillId="0" borderId="0" xfId="0" applyFont="1" applyBorder="1"/>
    <xf numFmtId="0" fontId="18" fillId="0" borderId="0" xfId="0" applyFont="1" applyFill="1" applyBorder="1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5"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r&amp;d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data!$A$2:$A$51</c:f>
              <c:numCache>
                <c:formatCode>General</c:formatCode>
                <c:ptCount val="50"/>
                <c:pt idx="0">
                  <c:v>165.34920000000002</c:v>
                </c:pt>
                <c:pt idx="1">
                  <c:v>162.5977</c:v>
                </c:pt>
                <c:pt idx="2">
                  <c:v>153.44151000000002</c:v>
                </c:pt>
                <c:pt idx="3">
                  <c:v>144.37241</c:v>
                </c:pt>
                <c:pt idx="4">
                  <c:v>142.10733999999999</c:v>
                </c:pt>
                <c:pt idx="5">
                  <c:v>131.87690000000001</c:v>
                </c:pt>
                <c:pt idx="6">
                  <c:v>134.61545999999998</c:v>
                </c:pt>
                <c:pt idx="7">
                  <c:v>130.29813000000001</c:v>
                </c:pt>
                <c:pt idx="8">
                  <c:v>120.54252000000001</c:v>
                </c:pt>
                <c:pt idx="9">
                  <c:v>123.33488</c:v>
                </c:pt>
                <c:pt idx="10">
                  <c:v>101.91308000000001</c:v>
                </c:pt>
                <c:pt idx="11">
                  <c:v>100.67196000000001</c:v>
                </c:pt>
                <c:pt idx="12">
                  <c:v>93.863749999999996</c:v>
                </c:pt>
                <c:pt idx="13">
                  <c:v>91.99239</c:v>
                </c:pt>
                <c:pt idx="14">
                  <c:v>119.94324</c:v>
                </c:pt>
                <c:pt idx="15">
                  <c:v>114.52361000000001</c:v>
                </c:pt>
                <c:pt idx="16">
                  <c:v>78.013109999999998</c:v>
                </c:pt>
                <c:pt idx="17">
                  <c:v>94.657160000000005</c:v>
                </c:pt>
                <c:pt idx="18">
                  <c:v>91.749160000000003</c:v>
                </c:pt>
                <c:pt idx="19">
                  <c:v>86.419699999999992</c:v>
                </c:pt>
                <c:pt idx="20">
                  <c:v>76.253860000000003</c:v>
                </c:pt>
                <c:pt idx="21">
                  <c:v>78.389470000000003</c:v>
                </c:pt>
                <c:pt idx="22">
                  <c:v>73.994559999999993</c:v>
                </c:pt>
                <c:pt idx="23">
                  <c:v>67.532529999999994</c:v>
                </c:pt>
                <c:pt idx="24">
                  <c:v>77.04401</c:v>
                </c:pt>
                <c:pt idx="25">
                  <c:v>64.664709999999999</c:v>
                </c:pt>
                <c:pt idx="26">
                  <c:v>75.328869999999995</c:v>
                </c:pt>
                <c:pt idx="27">
                  <c:v>72.107600000000005</c:v>
                </c:pt>
                <c:pt idx="28">
                  <c:v>66.051520000000011</c:v>
                </c:pt>
                <c:pt idx="29">
                  <c:v>65.60548</c:v>
                </c:pt>
                <c:pt idx="30">
                  <c:v>61.994480000000003</c:v>
                </c:pt>
                <c:pt idx="31">
                  <c:v>61.136379999999996</c:v>
                </c:pt>
                <c:pt idx="32">
                  <c:v>63.408859999999997</c:v>
                </c:pt>
                <c:pt idx="33">
                  <c:v>55.493949999999998</c:v>
                </c:pt>
                <c:pt idx="34">
                  <c:v>46.426070000000003</c:v>
                </c:pt>
                <c:pt idx="35">
                  <c:v>46.014019999999995</c:v>
                </c:pt>
                <c:pt idx="36">
                  <c:v>28.66376</c:v>
                </c:pt>
                <c:pt idx="37">
                  <c:v>44.069949999999999</c:v>
                </c:pt>
                <c:pt idx="38">
                  <c:v>20.229590000000002</c:v>
                </c:pt>
                <c:pt idx="39">
                  <c:v>38.558510000000005</c:v>
                </c:pt>
                <c:pt idx="40">
                  <c:v>28.754330000000003</c:v>
                </c:pt>
                <c:pt idx="41">
                  <c:v>27.892919999999997</c:v>
                </c:pt>
                <c:pt idx="42">
                  <c:v>23.640930000000001</c:v>
                </c:pt>
                <c:pt idx="43">
                  <c:v>15.50573</c:v>
                </c:pt>
                <c:pt idx="44">
                  <c:v>22.17774</c:v>
                </c:pt>
                <c:pt idx="45">
                  <c:v>1.00023</c:v>
                </c:pt>
                <c:pt idx="46">
                  <c:v>1.3154600000000001</c:v>
                </c:pt>
                <c:pt idx="47">
                  <c:v>0</c:v>
                </c:pt>
                <c:pt idx="48">
                  <c:v>0.54204999999999992</c:v>
                </c:pt>
                <c:pt idx="49">
                  <c:v>0</c:v>
                </c:pt>
              </c:numCache>
            </c:numRef>
          </c:xVal>
          <c:yVal>
            <c:numRef>
              <c:f>data!$G$2:$G$51</c:f>
              <c:numCache>
                <c:formatCode>General</c:formatCode>
                <c:ptCount val="50"/>
                <c:pt idx="0">
                  <c:v>192.26182999999997</c:v>
                </c:pt>
                <c:pt idx="1">
                  <c:v>191.79205999999999</c:v>
                </c:pt>
                <c:pt idx="2">
                  <c:v>191.05039000000002</c:v>
                </c:pt>
                <c:pt idx="3">
                  <c:v>182.90198999999998</c:v>
                </c:pt>
                <c:pt idx="4">
                  <c:v>166.18794</c:v>
                </c:pt>
                <c:pt idx="5">
                  <c:v>156.99112</c:v>
                </c:pt>
                <c:pt idx="6">
                  <c:v>156.12251000000001</c:v>
                </c:pt>
                <c:pt idx="7">
                  <c:v>155.7526</c:v>
                </c:pt>
                <c:pt idx="8">
                  <c:v>152.21177</c:v>
                </c:pt>
                <c:pt idx="9">
                  <c:v>149.75995999999998</c:v>
                </c:pt>
                <c:pt idx="10">
                  <c:v>146.12195</c:v>
                </c:pt>
                <c:pt idx="11">
                  <c:v>144.2594</c:v>
                </c:pt>
                <c:pt idx="12">
                  <c:v>141.58552</c:v>
                </c:pt>
                <c:pt idx="13">
                  <c:v>134.30735000000001</c:v>
                </c:pt>
                <c:pt idx="14">
                  <c:v>132.60264999999998</c:v>
                </c:pt>
                <c:pt idx="15">
                  <c:v>129.91703999999999</c:v>
                </c:pt>
                <c:pt idx="16">
                  <c:v>126.99292999999999</c:v>
                </c:pt>
                <c:pt idx="17">
                  <c:v>125.37036999999999</c:v>
                </c:pt>
                <c:pt idx="18">
                  <c:v>124.26689999999999</c:v>
                </c:pt>
                <c:pt idx="19">
                  <c:v>122.77686</c:v>
                </c:pt>
                <c:pt idx="20">
                  <c:v>118.47403</c:v>
                </c:pt>
                <c:pt idx="21">
                  <c:v>111.31302000000001</c:v>
                </c:pt>
                <c:pt idx="22">
                  <c:v>110.35225</c:v>
                </c:pt>
                <c:pt idx="23">
                  <c:v>108.73399000000001</c:v>
                </c:pt>
                <c:pt idx="24">
                  <c:v>108.55203999999999</c:v>
                </c:pt>
                <c:pt idx="25">
                  <c:v>107.40433999999999</c:v>
                </c:pt>
                <c:pt idx="26">
                  <c:v>105.73353999999999</c:v>
                </c:pt>
                <c:pt idx="27">
                  <c:v>105.00830999999999</c:v>
                </c:pt>
                <c:pt idx="28">
                  <c:v>103.28238</c:v>
                </c:pt>
                <c:pt idx="29">
                  <c:v>101.00463999999999</c:v>
                </c:pt>
                <c:pt idx="30">
                  <c:v>99.93759</c:v>
                </c:pt>
                <c:pt idx="31">
                  <c:v>97.483559999999997</c:v>
                </c:pt>
                <c:pt idx="32">
                  <c:v>97.427840000000003</c:v>
                </c:pt>
                <c:pt idx="33">
                  <c:v>96.778919999999999</c:v>
                </c:pt>
                <c:pt idx="34">
                  <c:v>96.712800000000001</c:v>
                </c:pt>
                <c:pt idx="35">
                  <c:v>96.479509999999991</c:v>
                </c:pt>
                <c:pt idx="36">
                  <c:v>90.708190000000002</c:v>
                </c:pt>
                <c:pt idx="37">
                  <c:v>89.94914</c:v>
                </c:pt>
                <c:pt idx="38">
                  <c:v>81.229060000000004</c:v>
                </c:pt>
                <c:pt idx="39">
                  <c:v>81.005759999999995</c:v>
                </c:pt>
                <c:pt idx="40">
                  <c:v>78.239910000000009</c:v>
                </c:pt>
                <c:pt idx="41">
                  <c:v>77.798829999999995</c:v>
                </c:pt>
                <c:pt idx="42">
                  <c:v>71.498490000000004</c:v>
                </c:pt>
                <c:pt idx="43">
                  <c:v>69.758979999999994</c:v>
                </c:pt>
                <c:pt idx="44">
                  <c:v>65.200330000000008</c:v>
                </c:pt>
                <c:pt idx="45">
                  <c:v>64.926079999999999</c:v>
                </c:pt>
                <c:pt idx="46">
                  <c:v>49.490749999999998</c:v>
                </c:pt>
                <c:pt idx="47">
                  <c:v>42.559730000000002</c:v>
                </c:pt>
                <c:pt idx="48">
                  <c:v>35.673410000000004</c:v>
                </c:pt>
                <c:pt idx="49">
                  <c:v>14.6814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B-4E67-89BA-E30097AD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48096"/>
        <c:axId val="489751008"/>
      </c:scatterChart>
      <c:valAx>
        <c:axId val="4897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751008"/>
        <c:crosses val="autoZero"/>
        <c:crossBetween val="midCat"/>
      </c:valAx>
      <c:valAx>
        <c:axId val="4897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7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administration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data!$B$2:$B$51</c:f>
              <c:numCache>
                <c:formatCode>General</c:formatCode>
                <c:ptCount val="50"/>
                <c:pt idx="0">
                  <c:v>136.89779999999999</c:v>
                </c:pt>
                <c:pt idx="1">
                  <c:v>151.37759</c:v>
                </c:pt>
                <c:pt idx="2">
                  <c:v>101.14555</c:v>
                </c:pt>
                <c:pt idx="3">
                  <c:v>118.67185000000001</c:v>
                </c:pt>
                <c:pt idx="4">
                  <c:v>91.391770000000008</c:v>
                </c:pt>
                <c:pt idx="5">
                  <c:v>99.814710000000005</c:v>
                </c:pt>
                <c:pt idx="6">
                  <c:v>147.19887</c:v>
                </c:pt>
                <c:pt idx="7">
                  <c:v>145.53005999999999</c:v>
                </c:pt>
                <c:pt idx="8">
                  <c:v>148.71895000000001</c:v>
                </c:pt>
                <c:pt idx="9">
                  <c:v>108.67917</c:v>
                </c:pt>
                <c:pt idx="10">
                  <c:v>110.59411</c:v>
                </c:pt>
                <c:pt idx="11">
                  <c:v>91.790610000000001</c:v>
                </c:pt>
                <c:pt idx="12">
                  <c:v>127.32038</c:v>
                </c:pt>
                <c:pt idx="13">
                  <c:v>135.49507</c:v>
                </c:pt>
                <c:pt idx="14">
                  <c:v>156.54742000000002</c:v>
                </c:pt>
                <c:pt idx="15">
                  <c:v>122.61684</c:v>
                </c:pt>
                <c:pt idx="16">
                  <c:v>121.59755</c:v>
                </c:pt>
                <c:pt idx="17">
                  <c:v>145.07757999999998</c:v>
                </c:pt>
                <c:pt idx="18">
                  <c:v>114.17578999999999</c:v>
                </c:pt>
                <c:pt idx="19">
                  <c:v>153.51410999999999</c:v>
                </c:pt>
                <c:pt idx="20">
                  <c:v>113.8673</c:v>
                </c:pt>
                <c:pt idx="21">
                  <c:v>153.77342999999999</c:v>
                </c:pt>
                <c:pt idx="22">
                  <c:v>122.78274999999999</c:v>
                </c:pt>
                <c:pt idx="23">
                  <c:v>105.75103</c:v>
                </c:pt>
                <c:pt idx="24">
                  <c:v>99.28134</c:v>
                </c:pt>
                <c:pt idx="25">
                  <c:v>139.55315999999999</c:v>
                </c:pt>
                <c:pt idx="26">
                  <c:v>144.13598000000002</c:v>
                </c:pt>
                <c:pt idx="27">
                  <c:v>127.86455000000001</c:v>
                </c:pt>
                <c:pt idx="28">
                  <c:v>182.64555999999999</c:v>
                </c:pt>
                <c:pt idx="29">
                  <c:v>153.03206</c:v>
                </c:pt>
                <c:pt idx="30">
                  <c:v>115.64127999999999</c:v>
                </c:pt>
                <c:pt idx="31">
                  <c:v>152.70192</c:v>
                </c:pt>
                <c:pt idx="32">
                  <c:v>129.21960999999999</c:v>
                </c:pt>
                <c:pt idx="33">
                  <c:v>103.05749</c:v>
                </c:pt>
                <c:pt idx="34">
                  <c:v>157.69392000000002</c:v>
                </c:pt>
                <c:pt idx="35">
                  <c:v>85.047440000000009</c:v>
                </c:pt>
                <c:pt idx="36">
                  <c:v>127.05621000000001</c:v>
                </c:pt>
                <c:pt idx="37">
                  <c:v>51.283139999999996</c:v>
                </c:pt>
                <c:pt idx="38">
                  <c:v>65.947929999999999</c:v>
                </c:pt>
                <c:pt idx="39">
                  <c:v>82.982089999999999</c:v>
                </c:pt>
                <c:pt idx="40">
                  <c:v>118.54605000000001</c:v>
                </c:pt>
                <c:pt idx="41">
                  <c:v>84.710770000000011</c:v>
                </c:pt>
                <c:pt idx="42">
                  <c:v>96.189630000000008</c:v>
                </c:pt>
                <c:pt idx="43">
                  <c:v>127.3823</c:v>
                </c:pt>
                <c:pt idx="44">
                  <c:v>154.80614000000003</c:v>
                </c:pt>
                <c:pt idx="45">
                  <c:v>124.15303999999999</c:v>
                </c:pt>
                <c:pt idx="46">
                  <c:v>115.81621000000001</c:v>
                </c:pt>
                <c:pt idx="47">
                  <c:v>135.42692000000002</c:v>
                </c:pt>
                <c:pt idx="48">
                  <c:v>51.74315</c:v>
                </c:pt>
                <c:pt idx="49">
                  <c:v>116.9838</c:v>
                </c:pt>
              </c:numCache>
            </c:numRef>
          </c:xVal>
          <c:yVal>
            <c:numRef>
              <c:f>data!$G$2:$G$51</c:f>
              <c:numCache>
                <c:formatCode>General</c:formatCode>
                <c:ptCount val="50"/>
                <c:pt idx="0">
                  <c:v>192.26182999999997</c:v>
                </c:pt>
                <c:pt idx="1">
                  <c:v>191.79205999999999</c:v>
                </c:pt>
                <c:pt idx="2">
                  <c:v>191.05039000000002</c:v>
                </c:pt>
                <c:pt idx="3">
                  <c:v>182.90198999999998</c:v>
                </c:pt>
                <c:pt idx="4">
                  <c:v>166.18794</c:v>
                </c:pt>
                <c:pt idx="5">
                  <c:v>156.99112</c:v>
                </c:pt>
                <c:pt idx="6">
                  <c:v>156.12251000000001</c:v>
                </c:pt>
                <c:pt idx="7">
                  <c:v>155.7526</c:v>
                </c:pt>
                <c:pt idx="8">
                  <c:v>152.21177</c:v>
                </c:pt>
                <c:pt idx="9">
                  <c:v>149.75995999999998</c:v>
                </c:pt>
                <c:pt idx="10">
                  <c:v>146.12195</c:v>
                </c:pt>
                <c:pt idx="11">
                  <c:v>144.2594</c:v>
                </c:pt>
                <c:pt idx="12">
                  <c:v>141.58552</c:v>
                </c:pt>
                <c:pt idx="13">
                  <c:v>134.30735000000001</c:v>
                </c:pt>
                <c:pt idx="14">
                  <c:v>132.60264999999998</c:v>
                </c:pt>
                <c:pt idx="15">
                  <c:v>129.91703999999999</c:v>
                </c:pt>
                <c:pt idx="16">
                  <c:v>126.99292999999999</c:v>
                </c:pt>
                <c:pt idx="17">
                  <c:v>125.37036999999999</c:v>
                </c:pt>
                <c:pt idx="18">
                  <c:v>124.26689999999999</c:v>
                </c:pt>
                <c:pt idx="19">
                  <c:v>122.77686</c:v>
                </c:pt>
                <c:pt idx="20">
                  <c:v>118.47403</c:v>
                </c:pt>
                <c:pt idx="21">
                  <c:v>111.31302000000001</c:v>
                </c:pt>
                <c:pt idx="22">
                  <c:v>110.35225</c:v>
                </c:pt>
                <c:pt idx="23">
                  <c:v>108.73399000000001</c:v>
                </c:pt>
                <c:pt idx="24">
                  <c:v>108.55203999999999</c:v>
                </c:pt>
                <c:pt idx="25">
                  <c:v>107.40433999999999</c:v>
                </c:pt>
                <c:pt idx="26">
                  <c:v>105.73353999999999</c:v>
                </c:pt>
                <c:pt idx="27">
                  <c:v>105.00830999999999</c:v>
                </c:pt>
                <c:pt idx="28">
                  <c:v>103.28238</c:v>
                </c:pt>
                <c:pt idx="29">
                  <c:v>101.00463999999999</c:v>
                </c:pt>
                <c:pt idx="30">
                  <c:v>99.93759</c:v>
                </c:pt>
                <c:pt idx="31">
                  <c:v>97.483559999999997</c:v>
                </c:pt>
                <c:pt idx="32">
                  <c:v>97.427840000000003</c:v>
                </c:pt>
                <c:pt idx="33">
                  <c:v>96.778919999999999</c:v>
                </c:pt>
                <c:pt idx="34">
                  <c:v>96.712800000000001</c:v>
                </c:pt>
                <c:pt idx="35">
                  <c:v>96.479509999999991</c:v>
                </c:pt>
                <c:pt idx="36">
                  <c:v>90.708190000000002</c:v>
                </c:pt>
                <c:pt idx="37">
                  <c:v>89.94914</c:v>
                </c:pt>
                <c:pt idx="38">
                  <c:v>81.229060000000004</c:v>
                </c:pt>
                <c:pt idx="39">
                  <c:v>81.005759999999995</c:v>
                </c:pt>
                <c:pt idx="40">
                  <c:v>78.239910000000009</c:v>
                </c:pt>
                <c:pt idx="41">
                  <c:v>77.798829999999995</c:v>
                </c:pt>
                <c:pt idx="42">
                  <c:v>71.498490000000004</c:v>
                </c:pt>
                <c:pt idx="43">
                  <c:v>69.758979999999994</c:v>
                </c:pt>
                <c:pt idx="44">
                  <c:v>65.200330000000008</c:v>
                </c:pt>
                <c:pt idx="45">
                  <c:v>64.926079999999999</c:v>
                </c:pt>
                <c:pt idx="46">
                  <c:v>49.490749999999998</c:v>
                </c:pt>
                <c:pt idx="47">
                  <c:v>42.559730000000002</c:v>
                </c:pt>
                <c:pt idx="48">
                  <c:v>35.673410000000004</c:v>
                </c:pt>
                <c:pt idx="49">
                  <c:v>14.6814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1-48E4-A61E-FD91740E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16863"/>
        <c:axId val="393698975"/>
      </c:scatterChart>
      <c:valAx>
        <c:axId val="3937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3698975"/>
        <c:crosses val="autoZero"/>
        <c:crossBetween val="midCat"/>
      </c:valAx>
      <c:valAx>
        <c:axId val="39369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371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data!$C$2:$C$51</c:f>
              <c:numCache>
                <c:formatCode>General</c:formatCode>
                <c:ptCount val="50"/>
                <c:pt idx="0">
                  <c:v>471.78409999999997</c:v>
                </c:pt>
                <c:pt idx="1">
                  <c:v>443.89853000000005</c:v>
                </c:pt>
                <c:pt idx="2">
                  <c:v>407.93453999999997</c:v>
                </c:pt>
                <c:pt idx="3">
                  <c:v>383.19961999999998</c:v>
                </c:pt>
                <c:pt idx="4">
                  <c:v>366.16841999999997</c:v>
                </c:pt>
                <c:pt idx="5">
                  <c:v>362.86135999999999</c:v>
                </c:pt>
                <c:pt idx="6">
                  <c:v>127.71682000000001</c:v>
                </c:pt>
                <c:pt idx="7">
                  <c:v>323.87667999999996</c:v>
                </c:pt>
                <c:pt idx="8">
                  <c:v>311.61329000000001</c:v>
                </c:pt>
                <c:pt idx="9">
                  <c:v>304.98162000000002</c:v>
                </c:pt>
                <c:pt idx="10">
                  <c:v>229.16095000000001</c:v>
                </c:pt>
                <c:pt idx="11">
                  <c:v>249.74454999999998</c:v>
                </c:pt>
                <c:pt idx="12">
                  <c:v>249.83944</c:v>
                </c:pt>
                <c:pt idx="13">
                  <c:v>252.66493</c:v>
                </c:pt>
                <c:pt idx="14">
                  <c:v>256.51292000000001</c:v>
                </c:pt>
                <c:pt idx="15">
                  <c:v>261.77623</c:v>
                </c:pt>
                <c:pt idx="16">
                  <c:v>264.34606000000002</c:v>
                </c:pt>
                <c:pt idx="17">
                  <c:v>282.57431000000003</c:v>
                </c:pt>
                <c:pt idx="18">
                  <c:v>294.91957000000002</c:v>
                </c:pt>
                <c:pt idx="19">
                  <c:v>0</c:v>
                </c:pt>
                <c:pt idx="20">
                  <c:v>298.66446999999999</c:v>
                </c:pt>
                <c:pt idx="21">
                  <c:v>299.73728999999997</c:v>
                </c:pt>
                <c:pt idx="22">
                  <c:v>303.31925999999999</c:v>
                </c:pt>
                <c:pt idx="23">
                  <c:v>304.76873000000001</c:v>
                </c:pt>
                <c:pt idx="24">
                  <c:v>140.57480999999999</c:v>
                </c:pt>
                <c:pt idx="25">
                  <c:v>137.96261999999999</c:v>
                </c:pt>
                <c:pt idx="26">
                  <c:v>134.05007000000001</c:v>
                </c:pt>
                <c:pt idx="27">
                  <c:v>353.18380999999999</c:v>
                </c:pt>
                <c:pt idx="28">
                  <c:v>118.1482</c:v>
                </c:pt>
                <c:pt idx="29">
                  <c:v>107.13838</c:v>
                </c:pt>
                <c:pt idx="30">
                  <c:v>91.131240000000005</c:v>
                </c:pt>
                <c:pt idx="31">
                  <c:v>88.218229999999991</c:v>
                </c:pt>
                <c:pt idx="32">
                  <c:v>46.085250000000002</c:v>
                </c:pt>
                <c:pt idx="33">
                  <c:v>214.63480999999999</c:v>
                </c:pt>
                <c:pt idx="34">
                  <c:v>210.79767000000001</c:v>
                </c:pt>
                <c:pt idx="35">
                  <c:v>205.51764</c:v>
                </c:pt>
                <c:pt idx="36">
                  <c:v>201.12682000000001</c:v>
                </c:pt>
                <c:pt idx="37">
                  <c:v>197.02942000000002</c:v>
                </c:pt>
                <c:pt idx="38">
                  <c:v>185.26510000000002</c:v>
                </c:pt>
                <c:pt idx="39">
                  <c:v>174.99929999999998</c:v>
                </c:pt>
                <c:pt idx="40">
                  <c:v>172.79567</c:v>
                </c:pt>
                <c:pt idx="41">
                  <c:v>164.47071</c:v>
                </c:pt>
                <c:pt idx="42">
                  <c:v>148.00110999999998</c:v>
                </c:pt>
                <c:pt idx="43">
                  <c:v>35.534169999999996</c:v>
                </c:pt>
                <c:pt idx="44">
                  <c:v>28.334720000000001</c:v>
                </c:pt>
                <c:pt idx="45">
                  <c:v>1.9039300000000001</c:v>
                </c:pt>
                <c:pt idx="46">
                  <c:v>297.11446000000001</c:v>
                </c:pt>
                <c:pt idx="47">
                  <c:v>0</c:v>
                </c:pt>
                <c:pt idx="48">
                  <c:v>0</c:v>
                </c:pt>
                <c:pt idx="49">
                  <c:v>45.17306</c:v>
                </c:pt>
              </c:numCache>
            </c:numRef>
          </c:xVal>
          <c:yVal>
            <c:numRef>
              <c:f>data!$G$2:$G$51</c:f>
              <c:numCache>
                <c:formatCode>General</c:formatCode>
                <c:ptCount val="50"/>
                <c:pt idx="0">
                  <c:v>192.26182999999997</c:v>
                </c:pt>
                <c:pt idx="1">
                  <c:v>191.79205999999999</c:v>
                </c:pt>
                <c:pt idx="2">
                  <c:v>191.05039000000002</c:v>
                </c:pt>
                <c:pt idx="3">
                  <c:v>182.90198999999998</c:v>
                </c:pt>
                <c:pt idx="4">
                  <c:v>166.18794</c:v>
                </c:pt>
                <c:pt idx="5">
                  <c:v>156.99112</c:v>
                </c:pt>
                <c:pt idx="6">
                  <c:v>156.12251000000001</c:v>
                </c:pt>
                <c:pt idx="7">
                  <c:v>155.7526</c:v>
                </c:pt>
                <c:pt idx="8">
                  <c:v>152.21177</c:v>
                </c:pt>
                <c:pt idx="9">
                  <c:v>149.75995999999998</c:v>
                </c:pt>
                <c:pt idx="10">
                  <c:v>146.12195</c:v>
                </c:pt>
                <c:pt idx="11">
                  <c:v>144.2594</c:v>
                </c:pt>
                <c:pt idx="12">
                  <c:v>141.58552</c:v>
                </c:pt>
                <c:pt idx="13">
                  <c:v>134.30735000000001</c:v>
                </c:pt>
                <c:pt idx="14">
                  <c:v>132.60264999999998</c:v>
                </c:pt>
                <c:pt idx="15">
                  <c:v>129.91703999999999</c:v>
                </c:pt>
                <c:pt idx="16">
                  <c:v>126.99292999999999</c:v>
                </c:pt>
                <c:pt idx="17">
                  <c:v>125.37036999999999</c:v>
                </c:pt>
                <c:pt idx="18">
                  <c:v>124.26689999999999</c:v>
                </c:pt>
                <c:pt idx="19">
                  <c:v>122.77686</c:v>
                </c:pt>
                <c:pt idx="20">
                  <c:v>118.47403</c:v>
                </c:pt>
                <c:pt idx="21">
                  <c:v>111.31302000000001</c:v>
                </c:pt>
                <c:pt idx="22">
                  <c:v>110.35225</c:v>
                </c:pt>
                <c:pt idx="23">
                  <c:v>108.73399000000001</c:v>
                </c:pt>
                <c:pt idx="24">
                  <c:v>108.55203999999999</c:v>
                </c:pt>
                <c:pt idx="25">
                  <c:v>107.40433999999999</c:v>
                </c:pt>
                <c:pt idx="26">
                  <c:v>105.73353999999999</c:v>
                </c:pt>
                <c:pt idx="27">
                  <c:v>105.00830999999999</c:v>
                </c:pt>
                <c:pt idx="28">
                  <c:v>103.28238</c:v>
                </c:pt>
                <c:pt idx="29">
                  <c:v>101.00463999999999</c:v>
                </c:pt>
                <c:pt idx="30">
                  <c:v>99.93759</c:v>
                </c:pt>
                <c:pt idx="31">
                  <c:v>97.483559999999997</c:v>
                </c:pt>
                <c:pt idx="32">
                  <c:v>97.427840000000003</c:v>
                </c:pt>
                <c:pt idx="33">
                  <c:v>96.778919999999999</c:v>
                </c:pt>
                <c:pt idx="34">
                  <c:v>96.712800000000001</c:v>
                </c:pt>
                <c:pt idx="35">
                  <c:v>96.479509999999991</c:v>
                </c:pt>
                <c:pt idx="36">
                  <c:v>90.708190000000002</c:v>
                </c:pt>
                <c:pt idx="37">
                  <c:v>89.94914</c:v>
                </c:pt>
                <c:pt idx="38">
                  <c:v>81.229060000000004</c:v>
                </c:pt>
                <c:pt idx="39">
                  <c:v>81.005759999999995</c:v>
                </c:pt>
                <c:pt idx="40">
                  <c:v>78.239910000000009</c:v>
                </c:pt>
                <c:pt idx="41">
                  <c:v>77.798829999999995</c:v>
                </c:pt>
                <c:pt idx="42">
                  <c:v>71.498490000000004</c:v>
                </c:pt>
                <c:pt idx="43">
                  <c:v>69.758979999999994</c:v>
                </c:pt>
                <c:pt idx="44">
                  <c:v>65.200330000000008</c:v>
                </c:pt>
                <c:pt idx="45">
                  <c:v>64.926079999999999</c:v>
                </c:pt>
                <c:pt idx="46">
                  <c:v>49.490749999999998</c:v>
                </c:pt>
                <c:pt idx="47">
                  <c:v>42.559730000000002</c:v>
                </c:pt>
                <c:pt idx="48">
                  <c:v>35.673410000000004</c:v>
                </c:pt>
                <c:pt idx="49">
                  <c:v>14.6814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8-41B2-95AB-8465B256D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31007"/>
        <c:axId val="393732671"/>
      </c:scatterChart>
      <c:valAx>
        <c:axId val="39373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3732671"/>
        <c:crosses val="autoZero"/>
        <c:crossBetween val="midCat"/>
      </c:valAx>
      <c:valAx>
        <c:axId val="3937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373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xVal>
          <c:yVal>
            <c:numRef>
              <c:f>data!$G$2:$G$51</c:f>
              <c:numCache>
                <c:formatCode>General</c:formatCode>
                <c:ptCount val="50"/>
                <c:pt idx="0">
                  <c:v>192.26182999999997</c:v>
                </c:pt>
                <c:pt idx="1">
                  <c:v>191.79205999999999</c:v>
                </c:pt>
                <c:pt idx="2">
                  <c:v>191.05039000000002</c:v>
                </c:pt>
                <c:pt idx="3">
                  <c:v>182.90198999999998</c:v>
                </c:pt>
                <c:pt idx="4">
                  <c:v>166.18794</c:v>
                </c:pt>
                <c:pt idx="5">
                  <c:v>156.99112</c:v>
                </c:pt>
                <c:pt idx="6">
                  <c:v>156.12251000000001</c:v>
                </c:pt>
                <c:pt idx="7">
                  <c:v>155.7526</c:v>
                </c:pt>
                <c:pt idx="8">
                  <c:v>152.21177</c:v>
                </c:pt>
                <c:pt idx="9">
                  <c:v>149.75995999999998</c:v>
                </c:pt>
                <c:pt idx="10">
                  <c:v>146.12195</c:v>
                </c:pt>
                <c:pt idx="11">
                  <c:v>144.2594</c:v>
                </c:pt>
                <c:pt idx="12">
                  <c:v>141.58552</c:v>
                </c:pt>
                <c:pt idx="13">
                  <c:v>134.30735000000001</c:v>
                </c:pt>
                <c:pt idx="14">
                  <c:v>132.60264999999998</c:v>
                </c:pt>
                <c:pt idx="15">
                  <c:v>129.91703999999999</c:v>
                </c:pt>
                <c:pt idx="16">
                  <c:v>126.99292999999999</c:v>
                </c:pt>
                <c:pt idx="17">
                  <c:v>125.37036999999999</c:v>
                </c:pt>
                <c:pt idx="18">
                  <c:v>124.26689999999999</c:v>
                </c:pt>
                <c:pt idx="19">
                  <c:v>122.77686</c:v>
                </c:pt>
                <c:pt idx="20">
                  <c:v>118.47403</c:v>
                </c:pt>
                <c:pt idx="21">
                  <c:v>111.31302000000001</c:v>
                </c:pt>
                <c:pt idx="22">
                  <c:v>110.35225</c:v>
                </c:pt>
                <c:pt idx="23">
                  <c:v>108.73399000000001</c:v>
                </c:pt>
                <c:pt idx="24">
                  <c:v>108.55203999999999</c:v>
                </c:pt>
                <c:pt idx="25">
                  <c:v>107.40433999999999</c:v>
                </c:pt>
                <c:pt idx="26">
                  <c:v>105.73353999999999</c:v>
                </c:pt>
                <c:pt idx="27">
                  <c:v>105.00830999999999</c:v>
                </c:pt>
                <c:pt idx="28">
                  <c:v>103.28238</c:v>
                </c:pt>
                <c:pt idx="29">
                  <c:v>101.00463999999999</c:v>
                </c:pt>
                <c:pt idx="30">
                  <c:v>99.93759</c:v>
                </c:pt>
                <c:pt idx="31">
                  <c:v>97.483559999999997</c:v>
                </c:pt>
                <c:pt idx="32">
                  <c:v>97.427840000000003</c:v>
                </c:pt>
                <c:pt idx="33">
                  <c:v>96.778919999999999</c:v>
                </c:pt>
                <c:pt idx="34">
                  <c:v>96.712800000000001</c:v>
                </c:pt>
                <c:pt idx="35">
                  <c:v>96.479509999999991</c:v>
                </c:pt>
                <c:pt idx="36">
                  <c:v>90.708190000000002</c:v>
                </c:pt>
                <c:pt idx="37">
                  <c:v>89.94914</c:v>
                </c:pt>
                <c:pt idx="38">
                  <c:v>81.229060000000004</c:v>
                </c:pt>
                <c:pt idx="39">
                  <c:v>81.005759999999995</c:v>
                </c:pt>
                <c:pt idx="40">
                  <c:v>78.239910000000009</c:v>
                </c:pt>
                <c:pt idx="41">
                  <c:v>77.798829999999995</c:v>
                </c:pt>
                <c:pt idx="42">
                  <c:v>71.498490000000004</c:v>
                </c:pt>
                <c:pt idx="43">
                  <c:v>69.758979999999994</c:v>
                </c:pt>
                <c:pt idx="44">
                  <c:v>65.200330000000008</c:v>
                </c:pt>
                <c:pt idx="45">
                  <c:v>64.926079999999999</c:v>
                </c:pt>
                <c:pt idx="46">
                  <c:v>49.490749999999998</c:v>
                </c:pt>
                <c:pt idx="47">
                  <c:v>42.559730000000002</c:v>
                </c:pt>
                <c:pt idx="48">
                  <c:v>35.673410000000004</c:v>
                </c:pt>
                <c:pt idx="49">
                  <c:v>14.6814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E-4DD8-98E0-37C03658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01471"/>
        <c:axId val="393716863"/>
      </c:scatterChart>
      <c:valAx>
        <c:axId val="39370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3716863"/>
        <c:crosses val="autoZero"/>
        <c:crossBetween val="midCat"/>
      </c:valAx>
      <c:valAx>
        <c:axId val="3937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370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California</a:t>
            </a:r>
            <a:endParaRPr lang="nl-N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</c:numCache>
            </c:numRef>
          </c:xVal>
          <c:yVal>
            <c:numRef>
              <c:f>data!$G$2:$G$51</c:f>
              <c:numCache>
                <c:formatCode>General</c:formatCode>
                <c:ptCount val="50"/>
                <c:pt idx="0">
                  <c:v>192.26182999999997</c:v>
                </c:pt>
                <c:pt idx="1">
                  <c:v>191.79205999999999</c:v>
                </c:pt>
                <c:pt idx="2">
                  <c:v>191.05039000000002</c:v>
                </c:pt>
                <c:pt idx="3">
                  <c:v>182.90198999999998</c:v>
                </c:pt>
                <c:pt idx="4">
                  <c:v>166.18794</c:v>
                </c:pt>
                <c:pt idx="5">
                  <c:v>156.99112</c:v>
                </c:pt>
                <c:pt idx="6">
                  <c:v>156.12251000000001</c:v>
                </c:pt>
                <c:pt idx="7">
                  <c:v>155.7526</c:v>
                </c:pt>
                <c:pt idx="8">
                  <c:v>152.21177</c:v>
                </c:pt>
                <c:pt idx="9">
                  <c:v>149.75995999999998</c:v>
                </c:pt>
                <c:pt idx="10">
                  <c:v>146.12195</c:v>
                </c:pt>
                <c:pt idx="11">
                  <c:v>144.2594</c:v>
                </c:pt>
                <c:pt idx="12">
                  <c:v>141.58552</c:v>
                </c:pt>
                <c:pt idx="13">
                  <c:v>134.30735000000001</c:v>
                </c:pt>
                <c:pt idx="14">
                  <c:v>132.60264999999998</c:v>
                </c:pt>
                <c:pt idx="15">
                  <c:v>129.91703999999999</c:v>
                </c:pt>
                <c:pt idx="16">
                  <c:v>126.99292999999999</c:v>
                </c:pt>
                <c:pt idx="17">
                  <c:v>125.37036999999999</c:v>
                </c:pt>
                <c:pt idx="18">
                  <c:v>124.26689999999999</c:v>
                </c:pt>
                <c:pt idx="19">
                  <c:v>122.77686</c:v>
                </c:pt>
                <c:pt idx="20">
                  <c:v>118.47403</c:v>
                </c:pt>
                <c:pt idx="21">
                  <c:v>111.31302000000001</c:v>
                </c:pt>
                <c:pt idx="22">
                  <c:v>110.35225</c:v>
                </c:pt>
                <c:pt idx="23">
                  <c:v>108.73399000000001</c:v>
                </c:pt>
                <c:pt idx="24">
                  <c:v>108.55203999999999</c:v>
                </c:pt>
                <c:pt idx="25">
                  <c:v>107.40433999999999</c:v>
                </c:pt>
                <c:pt idx="26">
                  <c:v>105.73353999999999</c:v>
                </c:pt>
                <c:pt idx="27">
                  <c:v>105.00830999999999</c:v>
                </c:pt>
                <c:pt idx="28">
                  <c:v>103.28238</c:v>
                </c:pt>
                <c:pt idx="29">
                  <c:v>101.00463999999999</c:v>
                </c:pt>
                <c:pt idx="30">
                  <c:v>99.93759</c:v>
                </c:pt>
                <c:pt idx="31">
                  <c:v>97.483559999999997</c:v>
                </c:pt>
                <c:pt idx="32">
                  <c:v>97.427840000000003</c:v>
                </c:pt>
                <c:pt idx="33">
                  <c:v>96.778919999999999</c:v>
                </c:pt>
                <c:pt idx="34">
                  <c:v>96.712800000000001</c:v>
                </c:pt>
                <c:pt idx="35">
                  <c:v>96.479509999999991</c:v>
                </c:pt>
                <c:pt idx="36">
                  <c:v>90.708190000000002</c:v>
                </c:pt>
                <c:pt idx="37">
                  <c:v>89.94914</c:v>
                </c:pt>
                <c:pt idx="38">
                  <c:v>81.229060000000004</c:v>
                </c:pt>
                <c:pt idx="39">
                  <c:v>81.005759999999995</c:v>
                </c:pt>
                <c:pt idx="40">
                  <c:v>78.239910000000009</c:v>
                </c:pt>
                <c:pt idx="41">
                  <c:v>77.798829999999995</c:v>
                </c:pt>
                <c:pt idx="42">
                  <c:v>71.498490000000004</c:v>
                </c:pt>
                <c:pt idx="43">
                  <c:v>69.758979999999994</c:v>
                </c:pt>
                <c:pt idx="44">
                  <c:v>65.200330000000008</c:v>
                </c:pt>
                <c:pt idx="45">
                  <c:v>64.926079999999999</c:v>
                </c:pt>
                <c:pt idx="46">
                  <c:v>49.490749999999998</c:v>
                </c:pt>
                <c:pt idx="47">
                  <c:v>42.559730000000002</c:v>
                </c:pt>
                <c:pt idx="48">
                  <c:v>35.673410000000004</c:v>
                </c:pt>
                <c:pt idx="49">
                  <c:v>14.6814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E-4B10-BDDE-9CF070366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003840"/>
        <c:axId val="1744005088"/>
      </c:scatterChart>
      <c:valAx>
        <c:axId val="17440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4005088"/>
        <c:crosses val="autoZero"/>
        <c:crossBetween val="midCat"/>
      </c:valAx>
      <c:valAx>
        <c:axId val="17440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400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Florida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data!$G$2:$G$51</c:f>
              <c:numCache>
                <c:formatCode>General</c:formatCode>
                <c:ptCount val="50"/>
                <c:pt idx="0">
                  <c:v>192.26182999999997</c:v>
                </c:pt>
                <c:pt idx="1">
                  <c:v>191.79205999999999</c:v>
                </c:pt>
                <c:pt idx="2">
                  <c:v>191.05039000000002</c:v>
                </c:pt>
                <c:pt idx="3">
                  <c:v>182.90198999999998</c:v>
                </c:pt>
                <c:pt idx="4">
                  <c:v>166.18794</c:v>
                </c:pt>
                <c:pt idx="5">
                  <c:v>156.99112</c:v>
                </c:pt>
                <c:pt idx="6">
                  <c:v>156.12251000000001</c:v>
                </c:pt>
                <c:pt idx="7">
                  <c:v>155.7526</c:v>
                </c:pt>
                <c:pt idx="8">
                  <c:v>152.21177</c:v>
                </c:pt>
                <c:pt idx="9">
                  <c:v>149.75995999999998</c:v>
                </c:pt>
                <c:pt idx="10">
                  <c:v>146.12195</c:v>
                </c:pt>
                <c:pt idx="11">
                  <c:v>144.2594</c:v>
                </c:pt>
                <c:pt idx="12">
                  <c:v>141.58552</c:v>
                </c:pt>
                <c:pt idx="13">
                  <c:v>134.30735000000001</c:v>
                </c:pt>
                <c:pt idx="14">
                  <c:v>132.60264999999998</c:v>
                </c:pt>
                <c:pt idx="15">
                  <c:v>129.91703999999999</c:v>
                </c:pt>
                <c:pt idx="16">
                  <c:v>126.99292999999999</c:v>
                </c:pt>
                <c:pt idx="17">
                  <c:v>125.37036999999999</c:v>
                </c:pt>
                <c:pt idx="18">
                  <c:v>124.26689999999999</c:v>
                </c:pt>
                <c:pt idx="19">
                  <c:v>122.77686</c:v>
                </c:pt>
                <c:pt idx="20">
                  <c:v>118.47403</c:v>
                </c:pt>
                <c:pt idx="21">
                  <c:v>111.31302000000001</c:v>
                </c:pt>
                <c:pt idx="22">
                  <c:v>110.35225</c:v>
                </c:pt>
                <c:pt idx="23">
                  <c:v>108.73399000000001</c:v>
                </c:pt>
                <c:pt idx="24">
                  <c:v>108.55203999999999</c:v>
                </c:pt>
                <c:pt idx="25">
                  <c:v>107.40433999999999</c:v>
                </c:pt>
                <c:pt idx="26">
                  <c:v>105.73353999999999</c:v>
                </c:pt>
                <c:pt idx="27">
                  <c:v>105.00830999999999</c:v>
                </c:pt>
                <c:pt idx="28">
                  <c:v>103.28238</c:v>
                </c:pt>
                <c:pt idx="29">
                  <c:v>101.00463999999999</c:v>
                </c:pt>
                <c:pt idx="30">
                  <c:v>99.93759</c:v>
                </c:pt>
                <c:pt idx="31">
                  <c:v>97.483559999999997</c:v>
                </c:pt>
                <c:pt idx="32">
                  <c:v>97.427840000000003</c:v>
                </c:pt>
                <c:pt idx="33">
                  <c:v>96.778919999999999</c:v>
                </c:pt>
                <c:pt idx="34">
                  <c:v>96.712800000000001</c:v>
                </c:pt>
                <c:pt idx="35">
                  <c:v>96.479509999999991</c:v>
                </c:pt>
                <c:pt idx="36">
                  <c:v>90.708190000000002</c:v>
                </c:pt>
                <c:pt idx="37">
                  <c:v>89.94914</c:v>
                </c:pt>
                <c:pt idx="38">
                  <c:v>81.229060000000004</c:v>
                </c:pt>
                <c:pt idx="39">
                  <c:v>81.005759999999995</c:v>
                </c:pt>
                <c:pt idx="40">
                  <c:v>78.239910000000009</c:v>
                </c:pt>
                <c:pt idx="41">
                  <c:v>77.798829999999995</c:v>
                </c:pt>
                <c:pt idx="42">
                  <c:v>71.498490000000004</c:v>
                </c:pt>
                <c:pt idx="43">
                  <c:v>69.758979999999994</c:v>
                </c:pt>
                <c:pt idx="44">
                  <c:v>65.200330000000008</c:v>
                </c:pt>
                <c:pt idx="45">
                  <c:v>64.926079999999999</c:v>
                </c:pt>
                <c:pt idx="46">
                  <c:v>49.490749999999998</c:v>
                </c:pt>
                <c:pt idx="47">
                  <c:v>42.559730000000002</c:v>
                </c:pt>
                <c:pt idx="48">
                  <c:v>35.673410000000004</c:v>
                </c:pt>
                <c:pt idx="49">
                  <c:v>14.6814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E-4E8D-A84E-6C67828E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45904"/>
        <c:axId val="541045856"/>
      </c:scatterChart>
      <c:valAx>
        <c:axId val="2798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1045856"/>
        <c:crosses val="autoZero"/>
        <c:crossBetween val="midCat"/>
      </c:valAx>
      <c:valAx>
        <c:axId val="5410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98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Prediction</a:t>
            </a:r>
            <a:r>
              <a:rPr lang="nl-NL" baseline="0"/>
              <a:t> plot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perfect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model!$F$1:$F$2</c:f>
              <c:numCache>
                <c:formatCode>General</c:formatCode>
                <c:ptCount val="2"/>
                <c:pt idx="0">
                  <c:v>14</c:v>
                </c:pt>
                <c:pt idx="1">
                  <c:v>200</c:v>
                </c:pt>
              </c:numCache>
            </c:numRef>
          </c:xVal>
          <c:yVal>
            <c:numRef>
              <c:f>model!$G$1:$G$2</c:f>
              <c:numCache>
                <c:formatCode>General</c:formatCode>
                <c:ptCount val="2"/>
                <c:pt idx="0">
                  <c:v>14</c:v>
                </c:pt>
                <c:pt idx="1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875C-4ECD-9B85-B528DE7EB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56383"/>
        <c:axId val="393701887"/>
      </c:scatterChart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voorspelling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data!$G$2:$G$51</c:f>
              <c:numCache>
                <c:formatCode>General</c:formatCode>
                <c:ptCount val="50"/>
                <c:pt idx="0">
                  <c:v>192.26182999999997</c:v>
                </c:pt>
                <c:pt idx="1">
                  <c:v>191.79205999999999</c:v>
                </c:pt>
                <c:pt idx="2">
                  <c:v>191.05039000000002</c:v>
                </c:pt>
                <c:pt idx="3">
                  <c:v>182.90198999999998</c:v>
                </c:pt>
                <c:pt idx="4">
                  <c:v>166.18794</c:v>
                </c:pt>
                <c:pt idx="5">
                  <c:v>156.99112</c:v>
                </c:pt>
                <c:pt idx="6">
                  <c:v>156.12251000000001</c:v>
                </c:pt>
                <c:pt idx="7">
                  <c:v>155.7526</c:v>
                </c:pt>
                <c:pt idx="8">
                  <c:v>152.21177</c:v>
                </c:pt>
                <c:pt idx="9">
                  <c:v>149.75995999999998</c:v>
                </c:pt>
                <c:pt idx="10">
                  <c:v>146.12195</c:v>
                </c:pt>
                <c:pt idx="11">
                  <c:v>144.2594</c:v>
                </c:pt>
                <c:pt idx="12">
                  <c:v>141.58552</c:v>
                </c:pt>
                <c:pt idx="13">
                  <c:v>134.30735000000001</c:v>
                </c:pt>
                <c:pt idx="14">
                  <c:v>132.60264999999998</c:v>
                </c:pt>
                <c:pt idx="15">
                  <c:v>129.91703999999999</c:v>
                </c:pt>
                <c:pt idx="16">
                  <c:v>126.99292999999999</c:v>
                </c:pt>
                <c:pt idx="17">
                  <c:v>125.37036999999999</c:v>
                </c:pt>
                <c:pt idx="18">
                  <c:v>124.26689999999999</c:v>
                </c:pt>
                <c:pt idx="19">
                  <c:v>122.77686</c:v>
                </c:pt>
                <c:pt idx="20">
                  <c:v>118.47403</c:v>
                </c:pt>
                <c:pt idx="21">
                  <c:v>111.31302000000001</c:v>
                </c:pt>
                <c:pt idx="22">
                  <c:v>110.35225</c:v>
                </c:pt>
                <c:pt idx="23">
                  <c:v>108.73399000000001</c:v>
                </c:pt>
                <c:pt idx="24">
                  <c:v>108.55203999999999</c:v>
                </c:pt>
                <c:pt idx="25">
                  <c:v>107.40433999999999</c:v>
                </c:pt>
                <c:pt idx="26">
                  <c:v>105.73353999999999</c:v>
                </c:pt>
                <c:pt idx="27">
                  <c:v>105.00830999999999</c:v>
                </c:pt>
                <c:pt idx="28">
                  <c:v>103.28238</c:v>
                </c:pt>
                <c:pt idx="29">
                  <c:v>101.00463999999999</c:v>
                </c:pt>
                <c:pt idx="30">
                  <c:v>99.93759</c:v>
                </c:pt>
                <c:pt idx="31">
                  <c:v>97.483559999999997</c:v>
                </c:pt>
                <c:pt idx="32">
                  <c:v>97.427840000000003</c:v>
                </c:pt>
                <c:pt idx="33">
                  <c:v>96.778919999999999</c:v>
                </c:pt>
                <c:pt idx="34">
                  <c:v>96.712800000000001</c:v>
                </c:pt>
                <c:pt idx="35">
                  <c:v>96.479509999999991</c:v>
                </c:pt>
                <c:pt idx="36">
                  <c:v>90.708190000000002</c:v>
                </c:pt>
                <c:pt idx="37">
                  <c:v>89.94914</c:v>
                </c:pt>
                <c:pt idx="38">
                  <c:v>81.229060000000004</c:v>
                </c:pt>
                <c:pt idx="39">
                  <c:v>81.005759999999995</c:v>
                </c:pt>
                <c:pt idx="40">
                  <c:v>78.239910000000009</c:v>
                </c:pt>
                <c:pt idx="41">
                  <c:v>77.798829999999995</c:v>
                </c:pt>
                <c:pt idx="42">
                  <c:v>71.498490000000004</c:v>
                </c:pt>
                <c:pt idx="43">
                  <c:v>69.758979999999994</c:v>
                </c:pt>
                <c:pt idx="44">
                  <c:v>65.200330000000008</c:v>
                </c:pt>
                <c:pt idx="45">
                  <c:v>64.926079999999999</c:v>
                </c:pt>
                <c:pt idx="46">
                  <c:v>49.490749999999998</c:v>
                </c:pt>
                <c:pt idx="47">
                  <c:v>42.559730000000002</c:v>
                </c:pt>
                <c:pt idx="48">
                  <c:v>35.673410000000004</c:v>
                </c:pt>
                <c:pt idx="49">
                  <c:v>14.6814</c:v>
                </c:pt>
              </c:numCache>
            </c:numRef>
          </c:xVal>
          <c:yVal>
            <c:numRef>
              <c:f>data!$H$2:$H$51</c:f>
              <c:numCache>
                <c:formatCode>0.00</c:formatCode>
                <c:ptCount val="50"/>
                <c:pt idx="0">
                  <c:v>112.01263919999998</c:v>
                </c:pt>
                <c:pt idx="1">
                  <c:v>112.01263919999998</c:v>
                </c:pt>
                <c:pt idx="2">
                  <c:v>112.01263919999998</c:v>
                </c:pt>
                <c:pt idx="3">
                  <c:v>112.01263919999998</c:v>
                </c:pt>
                <c:pt idx="4">
                  <c:v>112.01263919999998</c:v>
                </c:pt>
                <c:pt idx="5">
                  <c:v>112.01263919999998</c:v>
                </c:pt>
                <c:pt idx="6">
                  <c:v>112.01263919999998</c:v>
                </c:pt>
                <c:pt idx="7">
                  <c:v>112.01263919999998</c:v>
                </c:pt>
                <c:pt idx="8">
                  <c:v>112.01263919999998</c:v>
                </c:pt>
                <c:pt idx="9">
                  <c:v>112.01263919999998</c:v>
                </c:pt>
                <c:pt idx="10">
                  <c:v>112.01263919999998</c:v>
                </c:pt>
                <c:pt idx="11">
                  <c:v>112.01263919999998</c:v>
                </c:pt>
                <c:pt idx="12">
                  <c:v>112.01263919999998</c:v>
                </c:pt>
                <c:pt idx="13">
                  <c:v>112.01263919999998</c:v>
                </c:pt>
                <c:pt idx="14">
                  <c:v>112.01263919999998</c:v>
                </c:pt>
                <c:pt idx="15">
                  <c:v>112.01263919999998</c:v>
                </c:pt>
                <c:pt idx="16">
                  <c:v>112.01263919999998</c:v>
                </c:pt>
                <c:pt idx="17">
                  <c:v>112.01263919999998</c:v>
                </c:pt>
                <c:pt idx="18">
                  <c:v>112.01263919999998</c:v>
                </c:pt>
                <c:pt idx="19">
                  <c:v>112.01263919999998</c:v>
                </c:pt>
                <c:pt idx="20">
                  <c:v>112.01263919999998</c:v>
                </c:pt>
                <c:pt idx="21">
                  <c:v>112.01263919999998</c:v>
                </c:pt>
                <c:pt idx="22">
                  <c:v>112.01263919999998</c:v>
                </c:pt>
                <c:pt idx="23">
                  <c:v>112.01263919999998</c:v>
                </c:pt>
                <c:pt idx="24">
                  <c:v>112.01263919999998</c:v>
                </c:pt>
                <c:pt idx="25">
                  <c:v>112.01263919999998</c:v>
                </c:pt>
                <c:pt idx="26">
                  <c:v>112.01263919999998</c:v>
                </c:pt>
                <c:pt idx="27">
                  <c:v>112.01263919999998</c:v>
                </c:pt>
                <c:pt idx="28">
                  <c:v>112.01263919999998</c:v>
                </c:pt>
                <c:pt idx="29">
                  <c:v>112.01263919999998</c:v>
                </c:pt>
                <c:pt idx="30">
                  <c:v>112.01263919999998</c:v>
                </c:pt>
                <c:pt idx="31">
                  <c:v>112.01263919999998</c:v>
                </c:pt>
                <c:pt idx="32">
                  <c:v>112.01263919999998</c:v>
                </c:pt>
                <c:pt idx="33">
                  <c:v>112.01263919999998</c:v>
                </c:pt>
                <c:pt idx="34">
                  <c:v>112.01263919999998</c:v>
                </c:pt>
                <c:pt idx="35">
                  <c:v>112.01263919999998</c:v>
                </c:pt>
                <c:pt idx="36">
                  <c:v>112.01263919999998</c:v>
                </c:pt>
                <c:pt idx="37">
                  <c:v>112.01263919999998</c:v>
                </c:pt>
                <c:pt idx="38">
                  <c:v>112.01263919999998</c:v>
                </c:pt>
                <c:pt idx="39">
                  <c:v>112.01263919999998</c:v>
                </c:pt>
                <c:pt idx="40">
                  <c:v>112.01263919999998</c:v>
                </c:pt>
                <c:pt idx="41">
                  <c:v>112.01263919999998</c:v>
                </c:pt>
                <c:pt idx="42">
                  <c:v>112.01263919999998</c:v>
                </c:pt>
                <c:pt idx="43">
                  <c:v>112.01263919999998</c:v>
                </c:pt>
                <c:pt idx="44">
                  <c:v>112.01263919999998</c:v>
                </c:pt>
                <c:pt idx="45">
                  <c:v>112.01263919999998</c:v>
                </c:pt>
                <c:pt idx="46">
                  <c:v>112.01263919999998</c:v>
                </c:pt>
                <c:pt idx="47">
                  <c:v>112.01263919999998</c:v>
                </c:pt>
                <c:pt idx="48">
                  <c:v>112.01263919999998</c:v>
                </c:pt>
                <c:pt idx="49">
                  <c:v>112.01263919999998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C-4ECD-9B85-B528DE7EB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56383"/>
        <c:axId val="393701887"/>
      </c:scatterChart>
      <c:valAx>
        <c:axId val="3937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profit</a:t>
                </a:r>
                <a:r>
                  <a:rPr lang="nl-NL" baseline="0"/>
                  <a:t> 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3701887"/>
        <c:crosses val="autoZero"/>
        <c:crossBetween val="midCat"/>
      </c:valAx>
      <c:valAx>
        <c:axId val="393701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profit predict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375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errors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errors</a:t>
          </a:r>
        </a:p>
      </cx:txPr>
    </cx:title>
    <cx:plotArea>
      <cx:plotAreaRegion>
        <cx:series layoutId="clusteredColumn" uniqueId="{75B24B5A-A953-4065-B5DE-48EACB5034DE}">
          <cx:tx>
            <cx:txData>
              <cx:f>_xlchart.v1.2</cx:f>
              <cx:v>Error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Error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Error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320040</xdr:colOff>
      <xdr:row>1</xdr:row>
      <xdr:rowOff>83820</xdr:rowOff>
    </xdr:from>
    <xdr:to>
      <xdr:col>21</xdr:col>
      <xdr:colOff>15240</xdr:colOff>
      <xdr:row>16</xdr:row>
      <xdr:rowOff>83820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BAA4AF8-1422-4850-858E-28CE871AE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299258</xdr:colOff>
      <xdr:row>16</xdr:row>
      <xdr:rowOff>111530</xdr:rowOff>
    </xdr:from>
    <xdr:to>
      <xdr:col>20</xdr:col>
      <xdr:colOff>604058</xdr:colOff>
      <xdr:row>31</xdr:row>
      <xdr:rowOff>111529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A6CFD241-63CE-4432-B2A6-74BF015EF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22860</xdr:colOff>
      <xdr:row>1</xdr:row>
      <xdr:rowOff>81049</xdr:rowOff>
    </xdr:from>
    <xdr:to>
      <xdr:col>28</xdr:col>
      <xdr:colOff>327660</xdr:colOff>
      <xdr:row>16</xdr:row>
      <xdr:rowOff>81049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378D1FAB-966B-4CFE-BCB6-421603EE5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34634</xdr:colOff>
      <xdr:row>16</xdr:row>
      <xdr:rowOff>117764</xdr:rowOff>
    </xdr:from>
    <xdr:to>
      <xdr:col>28</xdr:col>
      <xdr:colOff>339434</xdr:colOff>
      <xdr:row>31</xdr:row>
      <xdr:rowOff>159327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BDB562EA-CE03-4C47-9A74-D37190956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297872</xdr:colOff>
      <xdr:row>31</xdr:row>
      <xdr:rowOff>131617</xdr:rowOff>
    </xdr:from>
    <xdr:to>
      <xdr:col>20</xdr:col>
      <xdr:colOff>602672</xdr:colOff>
      <xdr:row>46</xdr:row>
      <xdr:rowOff>173181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EF24917B-F8B2-4296-BD8E-02DD2D07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6927</xdr:colOff>
      <xdr:row>31</xdr:row>
      <xdr:rowOff>145473</xdr:rowOff>
    </xdr:from>
    <xdr:to>
      <xdr:col>28</xdr:col>
      <xdr:colOff>311727</xdr:colOff>
      <xdr:row>47</xdr:row>
      <xdr:rowOff>6928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A24145D2-607D-4EFA-9FB8-53DC1DA08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0</xdr:row>
      <xdr:rowOff>0</xdr:rowOff>
    </xdr:from>
    <xdr:to>
      <xdr:col>12</xdr:col>
      <xdr:colOff>289560</xdr:colOff>
      <xdr:row>18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CAC5FFC-E38F-425B-9EBB-803B75855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0</xdr:row>
      <xdr:rowOff>0</xdr:rowOff>
    </xdr:from>
    <xdr:to>
      <xdr:col>19</xdr:col>
      <xdr:colOff>571500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FF16B33E-15BB-4614-9521-B9062C3E93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6700" y="0"/>
              <a:ext cx="4572000" cy="3291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5" name="Tabel5" displayName="Tabel5" ref="A1:K51" totalsRowShown="0">
  <autoFilter ref="A1:K51"/>
  <tableColumns count="11">
    <tableColumn id="1" name="r&amp;d"/>
    <tableColumn id="2" name="administration"/>
    <tableColumn id="3" name="marketing"/>
    <tableColumn id="4" name="New York"/>
    <tableColumn id="5" name="California"/>
    <tableColumn id="6" name="Florida"/>
    <tableColumn id="7" name="profit" dataDxfId="1"/>
    <tableColumn id="11" name="voorspelling" dataDxfId="0">
      <calculatedColumnFormula>model!$C$1+model!$C$2*Tabel5[[#This Row],[r&amp;d]]+model!$C$3*Tabel5[[#This Row],[administration]]+model!$C$4*Tabel5[[#This Row],[marketing]]+model!$C$5*Tabel5[[#This Row],[New York]]+model!$C$6*Tabel5[[#This Row],[California]]+model!$C$7*Tabel5[[#This Row],[Florida]]</calculatedColumnFormula>
    </tableColumn>
    <tableColumn id="8" name="Error" dataDxfId="4">
      <calculatedColumnFormula>Tabel5[[#This Row],[profit]]-Tabel5[[#This Row],[voorspelling]]</calculatedColumnFormula>
    </tableColumn>
    <tableColumn id="9" name="Squared Error" dataDxfId="3">
      <calculatedColumnFormula>Tabel5[[#This Row],[Error]]^2</calculatedColumnFormula>
    </tableColumn>
    <tableColumn id="10" name="Squared Total" dataDxfId="2">
      <calculatedColumnFormula>(AVERAGE(Tabel5[profit])-Tabel5[[#This Row],[profit]])^2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zoomScale="85" zoomScaleNormal="85" workbookViewId="0">
      <selection activeCell="F16" sqref="F16"/>
    </sheetView>
  </sheetViews>
  <sheetFormatPr defaultRowHeight="14.4" x14ac:dyDescent="0.3"/>
  <cols>
    <col min="2" max="2" width="14.6640625" customWidth="1"/>
    <col min="3" max="3" width="11" customWidth="1"/>
    <col min="4" max="5" width="10.77734375" customWidth="1"/>
    <col min="7" max="7" width="12.33203125" bestFit="1" customWidth="1"/>
    <col min="8" max="8" width="12.33203125" customWidth="1"/>
    <col min="9" max="9" width="12.6640625" customWidth="1"/>
    <col min="10" max="10" width="21.33203125" bestFit="1" customWidth="1"/>
    <col min="11" max="11" width="21.77734375" bestFit="1" customWidth="1"/>
  </cols>
  <sheetData>
    <row r="1" spans="1:11" x14ac:dyDescent="0.3">
      <c r="A1" t="s">
        <v>3</v>
      </c>
      <c r="B1" t="s">
        <v>5</v>
      </c>
      <c r="C1" t="s">
        <v>4</v>
      </c>
      <c r="D1" t="s">
        <v>0</v>
      </c>
      <c r="E1" t="s">
        <v>1</v>
      </c>
      <c r="F1" t="s">
        <v>2</v>
      </c>
      <c r="G1" s="2" t="s">
        <v>6</v>
      </c>
      <c r="H1" t="s">
        <v>7</v>
      </c>
      <c r="I1" t="s">
        <v>10</v>
      </c>
      <c r="J1" t="s">
        <v>8</v>
      </c>
      <c r="K1" t="s">
        <v>9</v>
      </c>
    </row>
    <row r="2" spans="1:11" x14ac:dyDescent="0.3">
      <c r="A2">
        <v>165.34920000000002</v>
      </c>
      <c r="B2">
        <v>136.89779999999999</v>
      </c>
      <c r="C2">
        <v>471.78409999999997</v>
      </c>
      <c r="D2">
        <v>1</v>
      </c>
      <c r="E2">
        <v>0</v>
      </c>
      <c r="F2">
        <v>0</v>
      </c>
      <c r="G2" s="1">
        <v>192.26182999999997</v>
      </c>
      <c r="H2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2" s="2">
        <f>Tabel5[[#This Row],[profit]]-Tabel5[[#This Row],[voorspelling]]</f>
        <v>80.249190799999994</v>
      </c>
      <c r="J2" s="2">
        <f>Tabel5[[#This Row],[Error]]^2</f>
        <v>6439.9326240548035</v>
      </c>
      <c r="K2" s="2">
        <f>(AVERAGE(Tabel5[profit])-Tabel5[[#This Row],[profit]])^2</f>
        <v>6439.9326240548035</v>
      </c>
    </row>
    <row r="3" spans="1:11" x14ac:dyDescent="0.3">
      <c r="A3">
        <v>162.5977</v>
      </c>
      <c r="B3">
        <v>151.37759</v>
      </c>
      <c r="C3">
        <v>443.89853000000005</v>
      </c>
      <c r="D3">
        <v>0</v>
      </c>
      <c r="E3">
        <v>1</v>
      </c>
      <c r="F3">
        <v>0</v>
      </c>
      <c r="G3" s="1">
        <v>191.79205999999999</v>
      </c>
      <c r="H3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3" s="2">
        <f>Tabel5[[#This Row],[profit]]-Tabel5[[#This Row],[voorspelling]]</f>
        <v>79.779420800000011</v>
      </c>
      <c r="J3" s="2">
        <f>Tabel5[[#This Row],[Error]]^2</f>
        <v>6364.7559831834742</v>
      </c>
      <c r="K3" s="2">
        <f>(AVERAGE(Tabel5[profit])-Tabel5[[#This Row],[profit]])^2</f>
        <v>6364.7559831834742</v>
      </c>
    </row>
    <row r="4" spans="1:11" x14ac:dyDescent="0.3">
      <c r="A4">
        <v>153.44151000000002</v>
      </c>
      <c r="B4">
        <v>101.14555</v>
      </c>
      <c r="C4">
        <v>407.93453999999997</v>
      </c>
      <c r="D4">
        <v>0</v>
      </c>
      <c r="E4">
        <v>0</v>
      </c>
      <c r="F4">
        <v>1</v>
      </c>
      <c r="G4" s="1">
        <v>191.05039000000002</v>
      </c>
      <c r="H4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4" s="2">
        <f>Tabel5[[#This Row],[profit]]-Tabel5[[#This Row],[voorspelling]]</f>
        <v>79.03775080000004</v>
      </c>
      <c r="J4" s="2">
        <f>Tabel5[[#This Row],[Error]]^2</f>
        <v>6246.966051522907</v>
      </c>
      <c r="K4" s="2">
        <f>(AVERAGE(Tabel5[profit])-Tabel5[[#This Row],[profit]])^2</f>
        <v>6246.966051522907</v>
      </c>
    </row>
    <row r="5" spans="1:11" x14ac:dyDescent="0.3">
      <c r="A5">
        <v>144.37241</v>
      </c>
      <c r="B5">
        <v>118.67185000000001</v>
      </c>
      <c r="C5">
        <v>383.19961999999998</v>
      </c>
      <c r="D5">
        <v>1</v>
      </c>
      <c r="E5">
        <v>0</v>
      </c>
      <c r="F5">
        <v>0</v>
      </c>
      <c r="G5" s="1">
        <v>182.90198999999998</v>
      </c>
      <c r="H5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5" s="2">
        <f>Tabel5[[#This Row],[profit]]-Tabel5[[#This Row],[voorspelling]]</f>
        <v>70.889350800000003</v>
      </c>
      <c r="J5" s="2">
        <f>Tabel5[[#This Row],[Error]]^2</f>
        <v>5025.3000568454609</v>
      </c>
      <c r="K5" s="2">
        <f>(AVERAGE(Tabel5[profit])-Tabel5[[#This Row],[profit]])^2</f>
        <v>5025.3000568454609</v>
      </c>
    </row>
    <row r="6" spans="1:11" x14ac:dyDescent="0.3">
      <c r="A6">
        <v>142.10733999999999</v>
      </c>
      <c r="B6">
        <v>91.391770000000008</v>
      </c>
      <c r="C6">
        <v>366.16841999999997</v>
      </c>
      <c r="D6">
        <v>0</v>
      </c>
      <c r="E6">
        <v>0</v>
      </c>
      <c r="F6">
        <v>1</v>
      </c>
      <c r="G6" s="1">
        <v>166.18794</v>
      </c>
      <c r="H6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6" s="2">
        <f>Tabel5[[#This Row],[profit]]-Tabel5[[#This Row],[voorspelling]]</f>
        <v>54.175300800000016</v>
      </c>
      <c r="J6" s="2">
        <f>Tabel5[[#This Row],[Error]]^2</f>
        <v>2934.9632167704826</v>
      </c>
      <c r="K6" s="2">
        <f>(AVERAGE(Tabel5[profit])-Tabel5[[#This Row],[profit]])^2</f>
        <v>2934.9632167704826</v>
      </c>
    </row>
    <row r="7" spans="1:11" x14ac:dyDescent="0.3">
      <c r="A7">
        <v>131.87690000000001</v>
      </c>
      <c r="B7">
        <v>99.814710000000005</v>
      </c>
      <c r="C7">
        <v>362.86135999999999</v>
      </c>
      <c r="D7">
        <v>1</v>
      </c>
      <c r="E7">
        <v>0</v>
      </c>
      <c r="F7">
        <v>0</v>
      </c>
      <c r="G7" s="1">
        <v>156.99112</v>
      </c>
      <c r="H7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7" s="2">
        <f>Tabel5[[#This Row],[profit]]-Tabel5[[#This Row],[voorspelling]]</f>
        <v>44.978480800000014</v>
      </c>
      <c r="J7" s="2">
        <f>Tabel5[[#This Row],[Error]]^2</f>
        <v>2023.0637350759698</v>
      </c>
      <c r="K7" s="2">
        <f>(AVERAGE(Tabel5[profit])-Tabel5[[#This Row],[profit]])^2</f>
        <v>2023.0637350759698</v>
      </c>
    </row>
    <row r="8" spans="1:11" x14ac:dyDescent="0.3">
      <c r="A8">
        <v>134.61545999999998</v>
      </c>
      <c r="B8">
        <v>147.19887</v>
      </c>
      <c r="C8">
        <v>127.71682000000001</v>
      </c>
      <c r="D8">
        <v>0</v>
      </c>
      <c r="E8">
        <v>1</v>
      </c>
      <c r="F8">
        <v>0</v>
      </c>
      <c r="G8" s="1">
        <v>156.12251000000001</v>
      </c>
      <c r="H8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8" s="2">
        <f>Tabel5[[#This Row],[profit]]-Tabel5[[#This Row],[voorspelling]]</f>
        <v>44.109870800000024</v>
      </c>
      <c r="J8" s="2">
        <f>Tabel5[[#This Row],[Error]]^2</f>
        <v>1945.6807019926948</v>
      </c>
      <c r="K8" s="2">
        <f>(AVERAGE(Tabel5[profit])-Tabel5[[#This Row],[profit]])^2</f>
        <v>1945.6807019926948</v>
      </c>
    </row>
    <row r="9" spans="1:11" x14ac:dyDescent="0.3">
      <c r="A9">
        <v>130.29813000000001</v>
      </c>
      <c r="B9">
        <v>145.53005999999999</v>
      </c>
      <c r="C9">
        <v>323.87667999999996</v>
      </c>
      <c r="D9">
        <v>0</v>
      </c>
      <c r="E9">
        <v>0</v>
      </c>
      <c r="F9">
        <v>1</v>
      </c>
      <c r="G9" s="1">
        <v>155.7526</v>
      </c>
      <c r="H9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9" s="2">
        <f>Tabel5[[#This Row],[profit]]-Tabel5[[#This Row],[voorspelling]]</f>
        <v>43.73996080000002</v>
      </c>
      <c r="J9" s="2">
        <f>Tabel5[[#This Row],[Error]]^2</f>
        <v>1913.1841707855383</v>
      </c>
      <c r="K9" s="2">
        <f>(AVERAGE(Tabel5[profit])-Tabel5[[#This Row],[profit]])^2</f>
        <v>1913.1841707855383</v>
      </c>
    </row>
    <row r="10" spans="1:11" x14ac:dyDescent="0.3">
      <c r="A10">
        <v>120.54252000000001</v>
      </c>
      <c r="B10">
        <v>148.71895000000001</v>
      </c>
      <c r="C10">
        <v>311.61329000000001</v>
      </c>
      <c r="D10">
        <v>1</v>
      </c>
      <c r="E10">
        <v>0</v>
      </c>
      <c r="F10">
        <v>0</v>
      </c>
      <c r="G10" s="1">
        <v>152.21177</v>
      </c>
      <c r="H10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10" s="2">
        <f>Tabel5[[#This Row],[profit]]-Tabel5[[#This Row],[voorspelling]]</f>
        <v>40.19913080000002</v>
      </c>
      <c r="J10" s="2">
        <f>Tabel5[[#This Row],[Error]]^2</f>
        <v>1615.9701170755102</v>
      </c>
      <c r="K10" s="2">
        <f>(AVERAGE(Tabel5[profit])-Tabel5[[#This Row],[profit]])^2</f>
        <v>1615.9701170755102</v>
      </c>
    </row>
    <row r="11" spans="1:11" x14ac:dyDescent="0.3">
      <c r="A11">
        <v>123.33488</v>
      </c>
      <c r="B11">
        <v>108.67917</v>
      </c>
      <c r="C11">
        <v>304.98162000000002</v>
      </c>
      <c r="D11">
        <v>0</v>
      </c>
      <c r="E11">
        <v>1</v>
      </c>
      <c r="F11">
        <v>0</v>
      </c>
      <c r="G11" s="1">
        <v>149.75995999999998</v>
      </c>
      <c r="H11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11" s="2">
        <f>Tabel5[[#This Row],[profit]]-Tabel5[[#This Row],[voorspelling]]</f>
        <v>37.747320799999997</v>
      </c>
      <c r="J11" s="2">
        <f>Tabel5[[#This Row],[Error]]^2</f>
        <v>1424.8602275781125</v>
      </c>
      <c r="K11" s="2">
        <f>(AVERAGE(Tabel5[profit])-Tabel5[[#This Row],[profit]])^2</f>
        <v>1424.8602275781125</v>
      </c>
    </row>
    <row r="12" spans="1:11" x14ac:dyDescent="0.3">
      <c r="A12">
        <v>101.91308000000001</v>
      </c>
      <c r="B12">
        <v>110.59411</v>
      </c>
      <c r="C12">
        <v>229.16095000000001</v>
      </c>
      <c r="D12">
        <v>0</v>
      </c>
      <c r="E12">
        <v>0</v>
      </c>
      <c r="F12">
        <v>1</v>
      </c>
      <c r="G12" s="1">
        <v>146.12195</v>
      </c>
      <c r="H12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12" s="2">
        <f>Tabel5[[#This Row],[profit]]-Tabel5[[#This Row],[voorspelling]]</f>
        <v>34.109310800000017</v>
      </c>
      <c r="J12" s="2">
        <f>Tabel5[[#This Row],[Error]]^2</f>
        <v>1163.4450832509979</v>
      </c>
      <c r="K12" s="2">
        <f>(AVERAGE(Tabel5[profit])-Tabel5[[#This Row],[profit]])^2</f>
        <v>1163.4450832509979</v>
      </c>
    </row>
    <row r="13" spans="1:11" x14ac:dyDescent="0.3">
      <c r="A13">
        <v>100.67196000000001</v>
      </c>
      <c r="B13">
        <v>91.790610000000001</v>
      </c>
      <c r="C13">
        <v>249.74454999999998</v>
      </c>
      <c r="D13">
        <v>0</v>
      </c>
      <c r="E13">
        <v>1</v>
      </c>
      <c r="F13">
        <v>0</v>
      </c>
      <c r="G13" s="1">
        <v>144.2594</v>
      </c>
      <c r="H13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13" s="2">
        <f>Tabel5[[#This Row],[profit]]-Tabel5[[#This Row],[voorspelling]]</f>
        <v>32.246760800000018</v>
      </c>
      <c r="J13" s="2">
        <f>Tabel5[[#This Row],[Error]]^2</f>
        <v>1039.8535820924178</v>
      </c>
      <c r="K13" s="2">
        <f>(AVERAGE(Tabel5[profit])-Tabel5[[#This Row],[profit]])^2</f>
        <v>1039.8535820924178</v>
      </c>
    </row>
    <row r="14" spans="1:11" x14ac:dyDescent="0.3">
      <c r="A14">
        <v>93.863749999999996</v>
      </c>
      <c r="B14">
        <v>127.32038</v>
      </c>
      <c r="C14">
        <v>249.83944</v>
      </c>
      <c r="D14">
        <v>0</v>
      </c>
      <c r="E14">
        <v>0</v>
      </c>
      <c r="F14">
        <v>1</v>
      </c>
      <c r="G14" s="1">
        <v>141.58552</v>
      </c>
      <c r="H14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14" s="2">
        <f>Tabel5[[#This Row],[profit]]-Tabel5[[#This Row],[voorspelling]]</f>
        <v>29.572880800000021</v>
      </c>
      <c r="J14" s="2">
        <f>Tabel5[[#This Row],[Error]]^2</f>
        <v>874.55527881100988</v>
      </c>
      <c r="K14" s="2">
        <f>(AVERAGE(Tabel5[profit])-Tabel5[[#This Row],[profit]])^2</f>
        <v>874.55527881100988</v>
      </c>
    </row>
    <row r="15" spans="1:11" x14ac:dyDescent="0.3">
      <c r="A15">
        <v>91.99239</v>
      </c>
      <c r="B15">
        <v>135.49507</v>
      </c>
      <c r="C15">
        <v>252.66493</v>
      </c>
      <c r="D15">
        <v>0</v>
      </c>
      <c r="E15">
        <v>1</v>
      </c>
      <c r="F15">
        <v>0</v>
      </c>
      <c r="G15" s="1">
        <v>134.30735000000001</v>
      </c>
      <c r="H15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15" s="2">
        <f>Tabel5[[#This Row],[profit]]-Tabel5[[#This Row],[voorspelling]]</f>
        <v>22.294710800000033</v>
      </c>
      <c r="J15" s="2">
        <f>Tabel5[[#This Row],[Error]]^2</f>
        <v>497.05412965563812</v>
      </c>
      <c r="K15" s="2">
        <f>(AVERAGE(Tabel5[profit])-Tabel5[[#This Row],[profit]])^2</f>
        <v>497.05412965563812</v>
      </c>
    </row>
    <row r="16" spans="1:11" x14ac:dyDescent="0.3">
      <c r="A16">
        <v>119.94324</v>
      </c>
      <c r="B16">
        <v>156.54742000000002</v>
      </c>
      <c r="C16">
        <v>256.51292000000001</v>
      </c>
      <c r="D16">
        <v>0</v>
      </c>
      <c r="E16">
        <v>0</v>
      </c>
      <c r="F16">
        <v>1</v>
      </c>
      <c r="G16" s="1">
        <v>132.60264999999998</v>
      </c>
      <c r="H16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16" s="2">
        <f>Tabel5[[#This Row],[profit]]-Tabel5[[#This Row],[voorspelling]]</f>
        <v>20.590010800000002</v>
      </c>
      <c r="J16" s="2">
        <f>Tabel5[[#This Row],[Error]]^2</f>
        <v>423.9485447441167</v>
      </c>
      <c r="K16" s="2">
        <f>(AVERAGE(Tabel5[profit])-Tabel5[[#This Row],[profit]])^2</f>
        <v>423.9485447441167</v>
      </c>
    </row>
    <row r="17" spans="1:11" x14ac:dyDescent="0.3">
      <c r="A17">
        <v>114.52361000000001</v>
      </c>
      <c r="B17">
        <v>122.61684</v>
      </c>
      <c r="C17">
        <v>261.77623</v>
      </c>
      <c r="D17">
        <v>1</v>
      </c>
      <c r="E17">
        <v>0</v>
      </c>
      <c r="F17">
        <v>0</v>
      </c>
      <c r="G17" s="1">
        <v>129.91703999999999</v>
      </c>
      <c r="H17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17" s="2">
        <f>Tabel5[[#This Row],[profit]]-Tabel5[[#This Row],[voorspelling]]</f>
        <v>17.904400800000005</v>
      </c>
      <c r="J17" s="2">
        <f>Tabel5[[#This Row],[Error]]^2</f>
        <v>320.56756800704079</v>
      </c>
      <c r="K17" s="2">
        <f>(AVERAGE(Tabel5[profit])-Tabel5[[#This Row],[profit]])^2</f>
        <v>320.56756800704079</v>
      </c>
    </row>
    <row r="18" spans="1:11" x14ac:dyDescent="0.3">
      <c r="A18">
        <v>78.013109999999998</v>
      </c>
      <c r="B18">
        <v>121.59755</v>
      </c>
      <c r="C18">
        <v>264.34606000000002</v>
      </c>
      <c r="D18">
        <v>0</v>
      </c>
      <c r="E18">
        <v>1</v>
      </c>
      <c r="F18">
        <v>0</v>
      </c>
      <c r="G18" s="1">
        <v>126.99292999999999</v>
      </c>
      <c r="H18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18" s="2">
        <f>Tabel5[[#This Row],[profit]]-Tabel5[[#This Row],[voorspelling]]</f>
        <v>14.980290800000006</v>
      </c>
      <c r="J18" s="2">
        <f>Tabel5[[#This Row],[Error]]^2</f>
        <v>224.40911245256481</v>
      </c>
      <c r="K18" s="2">
        <f>(AVERAGE(Tabel5[profit])-Tabel5[[#This Row],[profit]])^2</f>
        <v>224.40911245256481</v>
      </c>
    </row>
    <row r="19" spans="1:11" x14ac:dyDescent="0.3">
      <c r="A19">
        <v>94.657160000000005</v>
      </c>
      <c r="B19">
        <v>145.07757999999998</v>
      </c>
      <c r="C19">
        <v>282.57431000000003</v>
      </c>
      <c r="D19">
        <v>1</v>
      </c>
      <c r="E19">
        <v>0</v>
      </c>
      <c r="F19">
        <v>0</v>
      </c>
      <c r="G19" s="1">
        <v>125.37036999999999</v>
      </c>
      <c r="H19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19" s="2">
        <f>Tabel5[[#This Row],[profit]]-Tabel5[[#This Row],[voorspelling]]</f>
        <v>13.357730800000013</v>
      </c>
      <c r="J19" s="2">
        <f>Tabel5[[#This Row],[Error]]^2</f>
        <v>178.42897212526898</v>
      </c>
      <c r="K19" s="2">
        <f>(AVERAGE(Tabel5[profit])-Tabel5[[#This Row],[profit]])^2</f>
        <v>178.42897212526898</v>
      </c>
    </row>
    <row r="20" spans="1:11" x14ac:dyDescent="0.3">
      <c r="A20">
        <v>91.749160000000003</v>
      </c>
      <c r="B20">
        <v>114.17578999999999</v>
      </c>
      <c r="C20">
        <v>294.91957000000002</v>
      </c>
      <c r="D20">
        <v>0</v>
      </c>
      <c r="E20">
        <v>0</v>
      </c>
      <c r="F20">
        <v>1</v>
      </c>
      <c r="G20" s="1">
        <v>124.26689999999999</v>
      </c>
      <c r="H20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20" s="2">
        <f>Tabel5[[#This Row],[profit]]-Tabel5[[#This Row],[voorspelling]]</f>
        <v>12.254260800000011</v>
      </c>
      <c r="J20" s="2">
        <f>Tabel5[[#This Row],[Error]]^2</f>
        <v>150.16690775441691</v>
      </c>
      <c r="K20" s="2">
        <f>(AVERAGE(Tabel5[profit])-Tabel5[[#This Row],[profit]])^2</f>
        <v>150.16690775441691</v>
      </c>
    </row>
    <row r="21" spans="1:11" x14ac:dyDescent="0.3">
      <c r="A21">
        <v>86.419699999999992</v>
      </c>
      <c r="B21">
        <v>153.51410999999999</v>
      </c>
      <c r="C21">
        <v>0</v>
      </c>
      <c r="D21">
        <v>1</v>
      </c>
      <c r="E21">
        <v>0</v>
      </c>
      <c r="F21">
        <v>0</v>
      </c>
      <c r="G21" s="1">
        <v>122.77686</v>
      </c>
      <c r="H21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21" s="2">
        <f>Tabel5[[#This Row],[profit]]-Tabel5[[#This Row],[voorspelling]]</f>
        <v>10.764220800000018</v>
      </c>
      <c r="J21" s="2">
        <f>Tabel5[[#This Row],[Error]]^2</f>
        <v>115.86844943115302</v>
      </c>
      <c r="K21" s="2">
        <f>(AVERAGE(Tabel5[profit])-Tabel5[[#This Row],[profit]])^2</f>
        <v>115.86844943115302</v>
      </c>
    </row>
    <row r="22" spans="1:11" x14ac:dyDescent="0.3">
      <c r="A22">
        <v>76.253860000000003</v>
      </c>
      <c r="B22">
        <v>113.8673</v>
      </c>
      <c r="C22">
        <v>298.66446999999999</v>
      </c>
      <c r="D22">
        <v>0</v>
      </c>
      <c r="E22">
        <v>1</v>
      </c>
      <c r="F22">
        <v>0</v>
      </c>
      <c r="G22" s="1">
        <v>118.47403</v>
      </c>
      <c r="H22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22" s="2">
        <f>Tabel5[[#This Row],[profit]]-Tabel5[[#This Row],[voorspelling]]</f>
        <v>6.461390800000018</v>
      </c>
      <c r="J22" s="2">
        <f>Tabel5[[#This Row],[Error]]^2</f>
        <v>41.749571070324869</v>
      </c>
      <c r="K22" s="2">
        <f>(AVERAGE(Tabel5[profit])-Tabel5[[#This Row],[profit]])^2</f>
        <v>41.749571070324869</v>
      </c>
    </row>
    <row r="23" spans="1:11" x14ac:dyDescent="0.3">
      <c r="A23">
        <v>78.389470000000003</v>
      </c>
      <c r="B23">
        <v>153.77342999999999</v>
      </c>
      <c r="C23">
        <v>299.73728999999997</v>
      </c>
      <c r="D23">
        <v>1</v>
      </c>
      <c r="E23">
        <v>0</v>
      </c>
      <c r="F23">
        <v>0</v>
      </c>
      <c r="G23" s="1">
        <v>111.31302000000001</v>
      </c>
      <c r="H23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23" s="2">
        <f>Tabel5[[#This Row],[profit]]-Tabel5[[#This Row],[voorspelling]]</f>
        <v>-0.69961919999997235</v>
      </c>
      <c r="J23" s="2">
        <f>Tabel5[[#This Row],[Error]]^2</f>
        <v>0.48946702500860129</v>
      </c>
      <c r="K23" s="2">
        <f>(AVERAGE(Tabel5[profit])-Tabel5[[#This Row],[profit]])^2</f>
        <v>0.48946702500860129</v>
      </c>
    </row>
    <row r="24" spans="1:11" x14ac:dyDescent="0.3">
      <c r="A24">
        <v>73.994559999999993</v>
      </c>
      <c r="B24">
        <v>122.78274999999999</v>
      </c>
      <c r="C24">
        <v>303.31925999999999</v>
      </c>
      <c r="D24">
        <v>0</v>
      </c>
      <c r="E24">
        <v>0</v>
      </c>
      <c r="F24">
        <v>1</v>
      </c>
      <c r="G24" s="1">
        <v>110.35225</v>
      </c>
      <c r="H24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24" s="2">
        <f>Tabel5[[#This Row],[profit]]-Tabel5[[#This Row],[voorspelling]]</f>
        <v>-1.6603891999999831</v>
      </c>
      <c r="J24" s="2">
        <f>Tabel5[[#This Row],[Error]]^2</f>
        <v>2.7568922954765842</v>
      </c>
      <c r="K24" s="2">
        <f>(AVERAGE(Tabel5[profit])-Tabel5[[#This Row],[profit]])^2</f>
        <v>2.7568922954765842</v>
      </c>
    </row>
    <row r="25" spans="1:11" x14ac:dyDescent="0.3">
      <c r="A25">
        <v>67.532529999999994</v>
      </c>
      <c r="B25">
        <v>105.75103</v>
      </c>
      <c r="C25">
        <v>304.76873000000001</v>
      </c>
      <c r="D25">
        <v>0</v>
      </c>
      <c r="E25">
        <v>0</v>
      </c>
      <c r="F25">
        <v>1</v>
      </c>
      <c r="G25" s="1">
        <v>108.73399000000001</v>
      </c>
      <c r="H25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25" s="2">
        <f>Tabel5[[#This Row],[profit]]-Tabel5[[#This Row],[voorspelling]]</f>
        <v>-3.2786491999999754</v>
      </c>
      <c r="J25" s="2">
        <f>Tabel5[[#This Row],[Error]]^2</f>
        <v>10.749540576660479</v>
      </c>
      <c r="K25" s="2">
        <f>(AVERAGE(Tabel5[profit])-Tabel5[[#This Row],[profit]])^2</f>
        <v>10.749540576660479</v>
      </c>
    </row>
    <row r="26" spans="1:11" x14ac:dyDescent="0.3">
      <c r="A26">
        <v>77.04401</v>
      </c>
      <c r="B26">
        <v>99.28134</v>
      </c>
      <c r="C26">
        <v>140.57480999999999</v>
      </c>
      <c r="D26">
        <v>1</v>
      </c>
      <c r="E26">
        <v>0</v>
      </c>
      <c r="F26">
        <v>0</v>
      </c>
      <c r="G26" s="1">
        <v>108.55203999999999</v>
      </c>
      <c r="H26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26" s="2">
        <f>Tabel5[[#This Row],[profit]]-Tabel5[[#This Row],[voorspelling]]</f>
        <v>-3.4605991999999901</v>
      </c>
      <c r="J26" s="2">
        <f>Tabel5[[#This Row],[Error]]^2</f>
        <v>11.975746823040572</v>
      </c>
      <c r="K26" s="2">
        <f>(AVERAGE(Tabel5[profit])-Tabel5[[#This Row],[profit]])^2</f>
        <v>11.975746823040572</v>
      </c>
    </row>
    <row r="27" spans="1:11" x14ac:dyDescent="0.3">
      <c r="A27">
        <v>64.664709999999999</v>
      </c>
      <c r="B27">
        <v>139.55315999999999</v>
      </c>
      <c r="C27">
        <v>137.96261999999999</v>
      </c>
      <c r="D27">
        <v>0</v>
      </c>
      <c r="E27">
        <v>1</v>
      </c>
      <c r="F27">
        <v>0</v>
      </c>
      <c r="G27" s="1">
        <v>107.40433999999999</v>
      </c>
      <c r="H27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27" s="2">
        <f>Tabel5[[#This Row],[profit]]-Tabel5[[#This Row],[voorspelling]]</f>
        <v>-4.6082991999999905</v>
      </c>
      <c r="J27" s="2">
        <f>Tabel5[[#This Row],[Error]]^2</f>
        <v>21.236421516720551</v>
      </c>
      <c r="K27" s="2">
        <f>(AVERAGE(Tabel5[profit])-Tabel5[[#This Row],[profit]])^2</f>
        <v>21.236421516720551</v>
      </c>
    </row>
    <row r="28" spans="1:11" x14ac:dyDescent="0.3">
      <c r="A28">
        <v>75.328869999999995</v>
      </c>
      <c r="B28">
        <v>144.13598000000002</v>
      </c>
      <c r="C28">
        <v>134.05007000000001</v>
      </c>
      <c r="D28">
        <v>0</v>
      </c>
      <c r="E28">
        <v>0</v>
      </c>
      <c r="F28">
        <v>1</v>
      </c>
      <c r="G28" s="1">
        <v>105.73353999999999</v>
      </c>
      <c r="H28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28" s="2">
        <f>Tabel5[[#This Row],[profit]]-Tabel5[[#This Row],[voorspelling]]</f>
        <v>-6.2790991999999903</v>
      </c>
      <c r="J28" s="2">
        <f>Tabel5[[#This Row],[Error]]^2</f>
        <v>39.427086763440521</v>
      </c>
      <c r="K28" s="2">
        <f>(AVERAGE(Tabel5[profit])-Tabel5[[#This Row],[profit]])^2</f>
        <v>39.427086763440521</v>
      </c>
    </row>
    <row r="29" spans="1:11" x14ac:dyDescent="0.3">
      <c r="A29">
        <v>72.107600000000005</v>
      </c>
      <c r="B29">
        <v>127.86455000000001</v>
      </c>
      <c r="C29">
        <v>353.18380999999999</v>
      </c>
      <c r="D29">
        <v>1</v>
      </c>
      <c r="E29">
        <v>0</v>
      </c>
      <c r="F29">
        <v>0</v>
      </c>
      <c r="G29" s="1">
        <v>105.00830999999999</v>
      </c>
      <c r="H29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29" s="2">
        <f>Tabel5[[#This Row],[profit]]-Tabel5[[#This Row],[voorspelling]]</f>
        <v>-7.0043291999999866</v>
      </c>
      <c r="J29" s="2">
        <f>Tabel5[[#This Row],[Error]]^2</f>
        <v>49.060627541972451</v>
      </c>
      <c r="K29" s="2">
        <f>(AVERAGE(Tabel5[profit])-Tabel5[[#This Row],[profit]])^2</f>
        <v>49.060627541972451</v>
      </c>
    </row>
    <row r="30" spans="1:11" x14ac:dyDescent="0.3">
      <c r="A30">
        <v>66.051520000000011</v>
      </c>
      <c r="B30">
        <v>182.64555999999999</v>
      </c>
      <c r="C30">
        <v>118.1482</v>
      </c>
      <c r="D30">
        <v>0</v>
      </c>
      <c r="E30">
        <v>0</v>
      </c>
      <c r="F30">
        <v>1</v>
      </c>
      <c r="G30" s="1">
        <v>103.28238</v>
      </c>
      <c r="H30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30" s="2">
        <f>Tabel5[[#This Row],[profit]]-Tabel5[[#This Row],[voorspelling]]</f>
        <v>-8.7302591999999777</v>
      </c>
      <c r="J30" s="2">
        <f>Tabel5[[#This Row],[Error]]^2</f>
        <v>76.217425699184247</v>
      </c>
      <c r="K30" s="2">
        <f>(AVERAGE(Tabel5[profit])-Tabel5[[#This Row],[profit]])^2</f>
        <v>76.217425699184247</v>
      </c>
    </row>
    <row r="31" spans="1:11" x14ac:dyDescent="0.3">
      <c r="A31">
        <v>65.60548</v>
      </c>
      <c r="B31">
        <v>153.03206</v>
      </c>
      <c r="C31">
        <v>107.13838</v>
      </c>
      <c r="D31">
        <v>1</v>
      </c>
      <c r="E31">
        <v>0</v>
      </c>
      <c r="F31">
        <v>0</v>
      </c>
      <c r="G31" s="1">
        <v>101.00463999999999</v>
      </c>
      <c r="H31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31" s="2">
        <f>Tabel5[[#This Row],[profit]]-Tabel5[[#This Row],[voorspelling]]</f>
        <v>-11.007999199999986</v>
      </c>
      <c r="J31" s="2">
        <f>Tabel5[[#This Row],[Error]]^2</f>
        <v>121.17604638720033</v>
      </c>
      <c r="K31" s="2">
        <f>(AVERAGE(Tabel5[profit])-Tabel5[[#This Row],[profit]])^2</f>
        <v>121.17604638720033</v>
      </c>
    </row>
    <row r="32" spans="1:11" x14ac:dyDescent="0.3">
      <c r="A32">
        <v>61.994480000000003</v>
      </c>
      <c r="B32">
        <v>115.64127999999999</v>
      </c>
      <c r="C32">
        <v>91.131240000000005</v>
      </c>
      <c r="D32">
        <v>0</v>
      </c>
      <c r="E32">
        <v>0</v>
      </c>
      <c r="F32">
        <v>1</v>
      </c>
      <c r="G32" s="1">
        <v>99.93759</v>
      </c>
      <c r="H32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32" s="2">
        <f>Tabel5[[#This Row],[profit]]-Tabel5[[#This Row],[voorspelling]]</f>
        <v>-12.075049199999981</v>
      </c>
      <c r="J32" s="2">
        <f>Tabel5[[#This Row],[Error]]^2</f>
        <v>145.80681318242017</v>
      </c>
      <c r="K32" s="2">
        <f>(AVERAGE(Tabel5[profit])-Tabel5[[#This Row],[profit]])^2</f>
        <v>145.80681318242017</v>
      </c>
    </row>
    <row r="33" spans="1:11" x14ac:dyDescent="0.3">
      <c r="A33">
        <v>61.136379999999996</v>
      </c>
      <c r="B33">
        <v>152.70192</v>
      </c>
      <c r="C33">
        <v>88.218229999999991</v>
      </c>
      <c r="D33">
        <v>1</v>
      </c>
      <c r="E33">
        <v>0</v>
      </c>
      <c r="F33">
        <v>0</v>
      </c>
      <c r="G33" s="1">
        <v>97.483559999999997</v>
      </c>
      <c r="H33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33" s="2">
        <f>Tabel5[[#This Row],[profit]]-Tabel5[[#This Row],[voorspelling]]</f>
        <v>-14.529079199999984</v>
      </c>
      <c r="J33" s="2">
        <f>Tabel5[[#This Row],[Error]]^2</f>
        <v>211.09414239987217</v>
      </c>
      <c r="K33" s="2">
        <f>(AVERAGE(Tabel5[profit])-Tabel5[[#This Row],[profit]])^2</f>
        <v>211.09414239987217</v>
      </c>
    </row>
    <row r="34" spans="1:11" x14ac:dyDescent="0.3">
      <c r="A34">
        <v>63.408859999999997</v>
      </c>
      <c r="B34">
        <v>129.21960999999999</v>
      </c>
      <c r="C34">
        <v>46.085250000000002</v>
      </c>
      <c r="D34">
        <v>0</v>
      </c>
      <c r="E34">
        <v>1</v>
      </c>
      <c r="F34">
        <v>0</v>
      </c>
      <c r="G34" s="1">
        <v>97.427840000000003</v>
      </c>
      <c r="H34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34" s="2">
        <f>Tabel5[[#This Row],[profit]]-Tabel5[[#This Row],[voorspelling]]</f>
        <v>-14.584799199999978</v>
      </c>
      <c r="J34" s="2">
        <f>Tabel5[[#This Row],[Error]]^2</f>
        <v>212.71636770431999</v>
      </c>
      <c r="K34" s="2">
        <f>(AVERAGE(Tabel5[profit])-Tabel5[[#This Row],[profit]])^2</f>
        <v>212.71636770431999</v>
      </c>
    </row>
    <row r="35" spans="1:11" x14ac:dyDescent="0.3">
      <c r="A35">
        <v>55.493949999999998</v>
      </c>
      <c r="B35">
        <v>103.05749</v>
      </c>
      <c r="C35">
        <v>214.63480999999999</v>
      </c>
      <c r="D35">
        <v>0</v>
      </c>
      <c r="E35">
        <v>0</v>
      </c>
      <c r="F35">
        <v>1</v>
      </c>
      <c r="G35" s="1">
        <v>96.778919999999999</v>
      </c>
      <c r="H35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35" s="2">
        <f>Tabel5[[#This Row],[profit]]-Tabel5[[#This Row],[voorspelling]]</f>
        <v>-15.233719199999982</v>
      </c>
      <c r="J35" s="2">
        <f>Tabel5[[#This Row],[Error]]^2</f>
        <v>232.06620066444808</v>
      </c>
      <c r="K35" s="2">
        <f>(AVERAGE(Tabel5[profit])-Tabel5[[#This Row],[profit]])^2</f>
        <v>232.06620066444808</v>
      </c>
    </row>
    <row r="36" spans="1:11" x14ac:dyDescent="0.3">
      <c r="A36">
        <v>46.426070000000003</v>
      </c>
      <c r="B36">
        <v>157.69392000000002</v>
      </c>
      <c r="C36">
        <v>210.79767000000001</v>
      </c>
      <c r="D36">
        <v>0</v>
      </c>
      <c r="E36">
        <v>1</v>
      </c>
      <c r="F36">
        <v>0</v>
      </c>
      <c r="G36" s="1">
        <v>96.712800000000001</v>
      </c>
      <c r="H36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36" s="2">
        <f>Tabel5[[#This Row],[profit]]-Tabel5[[#This Row],[voorspelling]]</f>
        <v>-15.29983919999998</v>
      </c>
      <c r="J36" s="2">
        <f>Tabel5[[#This Row],[Error]]^2</f>
        <v>234.08507954585602</v>
      </c>
      <c r="K36" s="2">
        <f>(AVERAGE(Tabel5[profit])-Tabel5[[#This Row],[profit]])^2</f>
        <v>234.08507954585602</v>
      </c>
    </row>
    <row r="37" spans="1:11" x14ac:dyDescent="0.3">
      <c r="A37">
        <v>46.014019999999995</v>
      </c>
      <c r="B37">
        <v>85.047440000000009</v>
      </c>
      <c r="C37">
        <v>205.51764</v>
      </c>
      <c r="D37">
        <v>1</v>
      </c>
      <c r="E37">
        <v>0</v>
      </c>
      <c r="F37">
        <v>0</v>
      </c>
      <c r="G37" s="1">
        <v>96.479509999999991</v>
      </c>
      <c r="H37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37" s="2">
        <f>Tabel5[[#This Row],[profit]]-Tabel5[[#This Row],[voorspelling]]</f>
        <v>-15.533129199999991</v>
      </c>
      <c r="J37" s="2">
        <f>Tabel5[[#This Row],[Error]]^2</f>
        <v>241.27810274389233</v>
      </c>
      <c r="K37" s="2">
        <f>(AVERAGE(Tabel5[profit])-Tabel5[[#This Row],[profit]])^2</f>
        <v>241.27810274389233</v>
      </c>
    </row>
    <row r="38" spans="1:11" x14ac:dyDescent="0.3">
      <c r="A38">
        <v>28.66376</v>
      </c>
      <c r="B38">
        <v>127.05621000000001</v>
      </c>
      <c r="C38">
        <v>201.12682000000001</v>
      </c>
      <c r="D38">
        <v>0</v>
      </c>
      <c r="E38">
        <v>0</v>
      </c>
      <c r="F38">
        <v>1</v>
      </c>
      <c r="G38" s="1">
        <v>90.708190000000002</v>
      </c>
      <c r="H38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38" s="2">
        <f>Tabel5[[#This Row],[profit]]-Tabel5[[#This Row],[voorspelling]]</f>
        <v>-21.304449199999979</v>
      </c>
      <c r="J38" s="2">
        <f>Tabel5[[#This Row],[Error]]^2</f>
        <v>453.87955571537975</v>
      </c>
      <c r="K38" s="2">
        <f>(AVERAGE(Tabel5[profit])-Tabel5[[#This Row],[profit]])^2</f>
        <v>453.87955571537975</v>
      </c>
    </row>
    <row r="39" spans="1:11" x14ac:dyDescent="0.3">
      <c r="A39">
        <v>44.069949999999999</v>
      </c>
      <c r="B39">
        <v>51.283139999999996</v>
      </c>
      <c r="C39">
        <v>197.02942000000002</v>
      </c>
      <c r="D39">
        <v>0</v>
      </c>
      <c r="E39">
        <v>1</v>
      </c>
      <c r="F39">
        <v>0</v>
      </c>
      <c r="G39" s="1">
        <v>89.94914</v>
      </c>
      <c r="H39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39" s="2">
        <f>Tabel5[[#This Row],[profit]]-Tabel5[[#This Row],[voorspelling]]</f>
        <v>-22.063499199999981</v>
      </c>
      <c r="J39" s="2">
        <f>Tabel5[[#This Row],[Error]]^2</f>
        <v>486.79799694839983</v>
      </c>
      <c r="K39" s="2">
        <f>(AVERAGE(Tabel5[profit])-Tabel5[[#This Row],[profit]])^2</f>
        <v>486.79799694839983</v>
      </c>
    </row>
    <row r="40" spans="1:11" x14ac:dyDescent="0.3">
      <c r="A40">
        <v>20.229590000000002</v>
      </c>
      <c r="B40">
        <v>65.947929999999999</v>
      </c>
      <c r="C40">
        <v>185.26510000000002</v>
      </c>
      <c r="D40">
        <v>1</v>
      </c>
      <c r="E40">
        <v>0</v>
      </c>
      <c r="F40">
        <v>0</v>
      </c>
      <c r="G40" s="1">
        <v>81.229060000000004</v>
      </c>
      <c r="H40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40" s="2">
        <f>Tabel5[[#This Row],[profit]]-Tabel5[[#This Row],[voorspelling]]</f>
        <v>-30.783579199999977</v>
      </c>
      <c r="J40" s="2">
        <f>Tabel5[[#This Row],[Error]]^2</f>
        <v>947.62874836267122</v>
      </c>
      <c r="K40" s="2">
        <f>(AVERAGE(Tabel5[profit])-Tabel5[[#This Row],[profit]])^2</f>
        <v>947.62874836267122</v>
      </c>
    </row>
    <row r="41" spans="1:11" x14ac:dyDescent="0.3">
      <c r="A41">
        <v>38.558510000000005</v>
      </c>
      <c r="B41">
        <v>82.982089999999999</v>
      </c>
      <c r="C41">
        <v>174.99929999999998</v>
      </c>
      <c r="D41">
        <v>0</v>
      </c>
      <c r="E41">
        <v>1</v>
      </c>
      <c r="F41">
        <v>0</v>
      </c>
      <c r="G41" s="1">
        <v>81.005759999999995</v>
      </c>
      <c r="H41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41" s="2">
        <f>Tabel5[[#This Row],[profit]]-Tabel5[[#This Row],[voorspelling]]</f>
        <v>-31.006879199999986</v>
      </c>
      <c r="J41" s="2">
        <f>Tabel5[[#This Row],[Error]]^2</f>
        <v>961.42655772339174</v>
      </c>
      <c r="K41" s="2">
        <f>(AVERAGE(Tabel5[profit])-Tabel5[[#This Row],[profit]])^2</f>
        <v>961.42655772339174</v>
      </c>
    </row>
    <row r="42" spans="1:11" x14ac:dyDescent="0.3">
      <c r="A42">
        <v>28.754330000000003</v>
      </c>
      <c r="B42">
        <v>118.54605000000001</v>
      </c>
      <c r="C42">
        <v>172.79567</v>
      </c>
      <c r="D42">
        <v>0</v>
      </c>
      <c r="E42">
        <v>1</v>
      </c>
      <c r="F42">
        <v>0</v>
      </c>
      <c r="G42" s="1">
        <v>78.239910000000009</v>
      </c>
      <c r="H42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42" s="2">
        <f>Tabel5[[#This Row],[profit]]-Tabel5[[#This Row],[voorspelling]]</f>
        <v>-33.772729199999972</v>
      </c>
      <c r="J42" s="2">
        <f>Tabel5[[#This Row],[Error]]^2</f>
        <v>1140.5972376165307</v>
      </c>
      <c r="K42" s="2">
        <f>(AVERAGE(Tabel5[profit])-Tabel5[[#This Row],[profit]])^2</f>
        <v>1140.5972376165307</v>
      </c>
    </row>
    <row r="43" spans="1:11" x14ac:dyDescent="0.3">
      <c r="A43">
        <v>27.892919999999997</v>
      </c>
      <c r="B43">
        <v>84.710770000000011</v>
      </c>
      <c r="C43">
        <v>164.47071</v>
      </c>
      <c r="D43">
        <v>0</v>
      </c>
      <c r="E43">
        <v>0</v>
      </c>
      <c r="F43">
        <v>1</v>
      </c>
      <c r="G43" s="1">
        <v>77.798829999999995</v>
      </c>
      <c r="H43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43" s="2">
        <f>Tabel5[[#This Row],[profit]]-Tabel5[[#This Row],[voorspelling]]</f>
        <v>-34.213809199999986</v>
      </c>
      <c r="J43" s="2">
        <f>Tabel5[[#This Row],[Error]]^2</f>
        <v>1170.5847399740037</v>
      </c>
      <c r="K43" s="2">
        <f>(AVERAGE(Tabel5[profit])-Tabel5[[#This Row],[profit]])^2</f>
        <v>1170.5847399740037</v>
      </c>
    </row>
    <row r="44" spans="1:11" x14ac:dyDescent="0.3">
      <c r="A44">
        <v>23.640930000000001</v>
      </c>
      <c r="B44">
        <v>96.189630000000008</v>
      </c>
      <c r="C44">
        <v>148.00110999999998</v>
      </c>
      <c r="D44">
        <v>0</v>
      </c>
      <c r="E44">
        <v>1</v>
      </c>
      <c r="F44">
        <v>0</v>
      </c>
      <c r="G44" s="1">
        <v>71.498490000000004</v>
      </c>
      <c r="H44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44" s="2">
        <f>Tabel5[[#This Row],[profit]]-Tabel5[[#This Row],[voorspelling]]</f>
        <v>-40.514149199999977</v>
      </c>
      <c r="J44" s="2">
        <f>Tabel5[[#This Row],[Error]]^2</f>
        <v>1641.3962853998587</v>
      </c>
      <c r="K44" s="2">
        <f>(AVERAGE(Tabel5[profit])-Tabel5[[#This Row],[profit]])^2</f>
        <v>1641.3962853998587</v>
      </c>
    </row>
    <row r="45" spans="1:11" x14ac:dyDescent="0.3">
      <c r="A45">
        <v>15.50573</v>
      </c>
      <c r="B45">
        <v>127.3823</v>
      </c>
      <c r="C45">
        <v>35.534169999999996</v>
      </c>
      <c r="D45">
        <v>1</v>
      </c>
      <c r="E45">
        <v>0</v>
      </c>
      <c r="F45">
        <v>0</v>
      </c>
      <c r="G45" s="1">
        <v>69.758979999999994</v>
      </c>
      <c r="H45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45" s="2">
        <f>Tabel5[[#This Row],[profit]]-Tabel5[[#This Row],[voorspelling]]</f>
        <v>-42.253659199999987</v>
      </c>
      <c r="J45" s="2">
        <f>Tabel5[[#This Row],[Error]]^2</f>
        <v>1785.3717157897436</v>
      </c>
      <c r="K45" s="2">
        <f>(AVERAGE(Tabel5[profit])-Tabel5[[#This Row],[profit]])^2</f>
        <v>1785.3717157897436</v>
      </c>
    </row>
    <row r="46" spans="1:11" x14ac:dyDescent="0.3">
      <c r="A46">
        <v>22.17774</v>
      </c>
      <c r="B46">
        <v>154.80614000000003</v>
      </c>
      <c r="C46">
        <v>28.334720000000001</v>
      </c>
      <c r="D46">
        <v>0</v>
      </c>
      <c r="E46">
        <v>1</v>
      </c>
      <c r="F46">
        <v>0</v>
      </c>
      <c r="G46" s="1">
        <v>65.200330000000008</v>
      </c>
      <c r="H46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46" s="2">
        <f>Tabel5[[#This Row],[profit]]-Tabel5[[#This Row],[voorspelling]]</f>
        <v>-46.812309199999973</v>
      </c>
      <c r="J46" s="2">
        <f>Tabel5[[#This Row],[Error]]^2</f>
        <v>2191.3922926364021</v>
      </c>
      <c r="K46" s="2">
        <f>(AVERAGE(Tabel5[profit])-Tabel5[[#This Row],[profit]])^2</f>
        <v>2191.3922926364021</v>
      </c>
    </row>
    <row r="47" spans="1:11" x14ac:dyDescent="0.3">
      <c r="A47">
        <v>1.00023</v>
      </c>
      <c r="B47">
        <v>124.15303999999999</v>
      </c>
      <c r="C47">
        <v>1.9039300000000001</v>
      </c>
      <c r="D47">
        <v>1</v>
      </c>
      <c r="E47">
        <v>0</v>
      </c>
      <c r="F47">
        <v>0</v>
      </c>
      <c r="G47" s="1">
        <v>64.926079999999999</v>
      </c>
      <c r="H47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47" s="2">
        <f>Tabel5[[#This Row],[profit]]-Tabel5[[#This Row],[voorspelling]]</f>
        <v>-47.086559199999982</v>
      </c>
      <c r="J47" s="2">
        <f>Tabel5[[#This Row],[Error]]^2</f>
        <v>2217.1440572951028</v>
      </c>
      <c r="K47" s="2">
        <f>(AVERAGE(Tabel5[profit])-Tabel5[[#This Row],[profit]])^2</f>
        <v>2217.1440572951028</v>
      </c>
    </row>
    <row r="48" spans="1:11" x14ac:dyDescent="0.3">
      <c r="A48">
        <v>1.3154600000000001</v>
      </c>
      <c r="B48">
        <v>115.81621000000001</v>
      </c>
      <c r="C48">
        <v>297.11446000000001</v>
      </c>
      <c r="D48">
        <v>0</v>
      </c>
      <c r="E48">
        <v>0</v>
      </c>
      <c r="F48">
        <v>1</v>
      </c>
      <c r="G48" s="1">
        <v>49.490749999999998</v>
      </c>
      <c r="H48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48" s="2">
        <f>Tabel5[[#This Row],[profit]]-Tabel5[[#This Row],[voorspelling]]</f>
        <v>-62.521889199999983</v>
      </c>
      <c r="J48" s="2">
        <f>Tabel5[[#This Row],[Error]]^2</f>
        <v>3908.9866291370745</v>
      </c>
      <c r="K48" s="2">
        <f>(AVERAGE(Tabel5[profit])-Tabel5[[#This Row],[profit]])^2</f>
        <v>3908.9866291370745</v>
      </c>
    </row>
    <row r="49" spans="1:11" x14ac:dyDescent="0.3">
      <c r="A49">
        <v>0</v>
      </c>
      <c r="B49">
        <v>135.42692000000002</v>
      </c>
      <c r="C49">
        <v>0</v>
      </c>
      <c r="D49">
        <v>0</v>
      </c>
      <c r="E49">
        <v>1</v>
      </c>
      <c r="F49">
        <v>0</v>
      </c>
      <c r="G49" s="1">
        <v>42.559730000000002</v>
      </c>
      <c r="H49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49" s="2">
        <f>Tabel5[[#This Row],[profit]]-Tabel5[[#This Row],[voorspelling]]</f>
        <v>-69.452909199999979</v>
      </c>
      <c r="J49" s="2">
        <f>Tabel5[[#This Row],[Error]]^2</f>
        <v>4823.7065963434416</v>
      </c>
      <c r="K49" s="2">
        <f>(AVERAGE(Tabel5[profit])-Tabel5[[#This Row],[profit]])^2</f>
        <v>4823.7065963434416</v>
      </c>
    </row>
    <row r="50" spans="1:11" x14ac:dyDescent="0.3">
      <c r="A50">
        <v>0.54204999999999992</v>
      </c>
      <c r="B50">
        <v>51.74315</v>
      </c>
      <c r="C50">
        <v>0</v>
      </c>
      <c r="D50">
        <v>1</v>
      </c>
      <c r="E50">
        <v>0</v>
      </c>
      <c r="F50">
        <v>0</v>
      </c>
      <c r="G50" s="1">
        <v>35.673410000000004</v>
      </c>
      <c r="H50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50" s="2">
        <f>Tabel5[[#This Row],[profit]]-Tabel5[[#This Row],[voorspelling]]</f>
        <v>-76.339229199999977</v>
      </c>
      <c r="J50" s="2">
        <f>Tabel5[[#This Row],[Error]]^2</f>
        <v>5827.6779148501291</v>
      </c>
      <c r="K50" s="2">
        <f>(AVERAGE(Tabel5[profit])-Tabel5[[#This Row],[profit]])^2</f>
        <v>5827.6779148501291</v>
      </c>
    </row>
    <row r="51" spans="1:11" x14ac:dyDescent="0.3">
      <c r="A51">
        <v>0</v>
      </c>
      <c r="B51">
        <v>116.9838</v>
      </c>
      <c r="C51">
        <v>45.17306</v>
      </c>
      <c r="D51">
        <v>0</v>
      </c>
      <c r="E51">
        <v>1</v>
      </c>
      <c r="F51">
        <v>0</v>
      </c>
      <c r="G51" s="1">
        <v>14.6814</v>
      </c>
      <c r="H51" s="2">
        <f>model!$C$1+model!$C$2*Tabel5[[#This Row],[r&amp;d]]+model!$C$3*Tabel5[[#This Row],[administration]]+model!$C$4*Tabel5[[#This Row],[marketing]]+model!$C$5*Tabel5[[#This Row],[New York]]+model!$C$6*Tabel5[[#This Row],[California]]+model!$C$7*Tabel5[[#This Row],[Florida]]</f>
        <v>112.01263919999998</v>
      </c>
      <c r="I51" s="2">
        <f>Tabel5[[#This Row],[profit]]-Tabel5[[#This Row],[voorspelling]]</f>
        <v>-97.331239199999985</v>
      </c>
      <c r="J51" s="2">
        <f>Tabel5[[#This Row],[Error]]^2</f>
        <v>9473.3701242076131</v>
      </c>
      <c r="K51" s="2">
        <f>(AVERAGE(Tabel5[profit])-Tabel5[[#This Row],[profit]])^2</f>
        <v>9473.3701242076131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" sqref="C1:C7"/>
    </sheetView>
  </sheetViews>
  <sheetFormatPr defaultRowHeight="14.4" x14ac:dyDescent="0.3"/>
  <cols>
    <col min="1" max="1" width="13.33203125" bestFit="1" customWidth="1"/>
  </cols>
  <sheetData>
    <row r="1" spans="1:7" x14ac:dyDescent="0.3">
      <c r="B1" t="s">
        <v>11</v>
      </c>
      <c r="C1" s="6">
        <v>112.01263919999998</v>
      </c>
      <c r="F1">
        <v>14</v>
      </c>
      <c r="G1">
        <v>14</v>
      </c>
    </row>
    <row r="2" spans="1:7" x14ac:dyDescent="0.3">
      <c r="A2" s="3" t="s">
        <v>3</v>
      </c>
      <c r="B2" t="s">
        <v>12</v>
      </c>
      <c r="C2" s="6">
        <v>0</v>
      </c>
      <c r="F2">
        <v>200</v>
      </c>
      <c r="G2">
        <v>200</v>
      </c>
    </row>
    <row r="3" spans="1:7" x14ac:dyDescent="0.3">
      <c r="A3" s="3" t="s">
        <v>5</v>
      </c>
      <c r="B3" t="s">
        <v>13</v>
      </c>
      <c r="C3" s="6">
        <v>0</v>
      </c>
    </row>
    <row r="4" spans="1:7" x14ac:dyDescent="0.3">
      <c r="A4" s="3" t="s">
        <v>4</v>
      </c>
      <c r="B4" t="s">
        <v>14</v>
      </c>
      <c r="C4" s="6">
        <v>0</v>
      </c>
    </row>
    <row r="5" spans="1:7" x14ac:dyDescent="0.3">
      <c r="A5" s="3" t="s">
        <v>0</v>
      </c>
      <c r="B5" t="s">
        <v>15</v>
      </c>
      <c r="C5" s="6">
        <v>0</v>
      </c>
    </row>
    <row r="6" spans="1:7" x14ac:dyDescent="0.3">
      <c r="A6" s="3" t="s">
        <v>1</v>
      </c>
      <c r="B6" t="s">
        <v>16</v>
      </c>
      <c r="C6" s="6">
        <v>0</v>
      </c>
    </row>
    <row r="7" spans="1:7" x14ac:dyDescent="0.3">
      <c r="A7" s="3" t="s">
        <v>2</v>
      </c>
      <c r="B7" t="s">
        <v>17</v>
      </c>
      <c r="C7" s="6">
        <v>0</v>
      </c>
    </row>
    <row r="9" spans="1:7" x14ac:dyDescent="0.3">
      <c r="A9" s="4" t="s">
        <v>19</v>
      </c>
      <c r="B9">
        <f>AVERAGE(Tabel5[Squared Error])</f>
        <v>1592.0964099429827</v>
      </c>
    </row>
    <row r="10" spans="1:7" x14ac:dyDescent="0.3">
      <c r="A10" s="5" t="s">
        <v>18</v>
      </c>
      <c r="B10">
        <f>1-SUM(Tabel5[Squared Error])/SUM(Tabel5[Squared Total])</f>
        <v>0</v>
      </c>
    </row>
  </sheetData>
  <conditionalFormatting sqref="B10">
    <cfRule type="colorScale" priority="3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B9">
    <cfRule type="colorScale" priority="1">
      <colorScale>
        <cfvo type="num" val="0"/>
        <cfvo type="num" val="500"/>
        <cfvo type="num" val="2000"/>
        <color rgb="FF00B050"/>
        <color rgb="FFFFEB84"/>
        <color rgb="FFFF0000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3 7 4 f 9 b - 0 9 d f - 4 8 b 2 - 8 f 0 6 - e 1 5 2 6 e 4 7 5 f f c "   x m l n s = " h t t p : / / s c h e m a s . m i c r o s o f t . c o m / D a t a M a s h u p " > A A A A A D o F A A B Q S w M E F A A C A A g A s 0 3 z V L Q / d L G i A A A A 9 Q A A A B I A H A B D b 2 5 m a W c v U G F j a 2 F n Z S 5 4 b W w g o h g A K K A U A A A A A A A A A A A A A A A A A A A A A A A A A A A A h Y + x D o I w F E V / h X S n L X U R 8 i i D K x g T E + P a l I q N 8 D B Q L P / m 4 C f 5 C 2 I U d X O 8 5 5 7 h 3 v v 1 B t n Y 1 M H F d L 1 t M S U R 5 S Q w q N v S Y p W S w R 3 C J c k k b J Q + q c o E k 4 x 9 M v Z l S o 7 O n R P G v P f U L 2 j b V U x w H r F 9 k W / 1 0 T S K f G T 7 X w 4 t 9 k 6 h N k T C 7 j V G C h r H V H B B O b C Z Q W H x 2 4 t p 7 r P 9 g b A a a j d 0 R m I d r n N g c w T 2 v i A f U E s D B B Q A A g A I A L N N 8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T f N U C B J y k D Y C A A B h C w A A E w A c A E Z v c m 1 1 b G F z L 1 N l Y 3 R p b 2 4 x L m 0 g o h g A K K A U A A A A A A A A A A A A A A A A A A A A A A A A A A A A 1 Z T B b h o x E I b v S L z D a C N V I F m U h X K K O C S k 7 a F q 1 G Z R o g q h y u A B n P X a y D Y Q i n j 3 e h f S b C E r i K G H c l g Q O z P + f s / M b 3 B o u Z I Q b b 7 D y 3 K p X D I T q p F B l w 5 Q h N A G g b Z c A v e 5 1 i 6 0 D R + f h i h q n Z n W K O 2 D 0 v F A q b h S X f V u a Y L t Y J M X 9 N e 9 j p L W h f T J J v 0 i 6 C 6 n C G N c 8 M d f f M w C V 8 s F C 6 x 1 N Z V m p H T S U W K W y D T M V N L T y G o V 3 L 2 7 g W i K k p E r l n D J j d U 0 h S V f q Y 7 R c j n e v o 4 s t U i + a T X i N i B g 0 8 M s P t n 1 u v q H 4 I s S K g E z F d w a l K C m Y I Y T 5 M x V M R Z j l C 9 Q U R q 0 A a r s o R P w 5 s r q W t S b A 7 o O 8 H p 5 g 4 I n 3 P 1 Z C Y g L + T 5 T F i O 7 d B Q d M 6 8 S 8 L y F W u g N W m v 4 p z b 9 U z / 4 p 7 a C X J 8 f K N U M Y Y 5 6 T u U 4 3 9 Y 7 n A o 6 x H s q Z l g 5 Z i B I U E u b E p B t p n 4 u k b a O / G + d y d 3 R 3 y M d H l j H V + 7 U e z s z 9 d l + y l k y Q L 3 2 n / D G 2 S o 1 d y r l b u p e K b 3 I 1 A v + G C P E 2 d B Y h W O c u 0 f O y a 4 Y K 7 C M r O G 3 u I A f z j H d b 6 T D C f A R 9 C 6 8 V 6 X v j n 0 p C X b i B j g E F A a h f j x 8 + D r 9 Q c 1 O T o c K 7 u Z E c n p G Q b m i v p I a f p K y F n 0 S S n N 2 T k H P F Y v U 7 O 5 V W G h W h 3 X / G 7 N q F d t G 4 8 2 2 E Z 7 g G 6 3 i H f 2 M D F G w 7 a U U U p m 9 x U w d 5 C Q j y + b k J 7 y H s F 6 v H 8 l X 7 L Y p 4 I 6 W E / g a n n z F b d 3 n C 0 8 B b H o C N t 8 A e F K H W 4 c A y y U u i x g v f w N Q S w E C L Q A U A A I A C A C z T f N U t D 9 0 s a I A A A D 1 A A A A E g A A A A A A A A A A A A A A A A A A A A A A Q 2 9 u Z m l n L 1 B h Y 2 t h Z 2 U u e G 1 s U E s B A i 0 A F A A C A A g A s 0 3 z V A / K 6 a u k A A A A 6 Q A A A B M A A A A A A A A A A A A A A A A A 7 g A A A F t D b 2 5 0 Z W 5 0 X 1 R 5 c G V z X S 5 4 b W x Q S w E C L Q A U A A I A C A C z T f N U C B J y k D Y C A A B h C w A A E w A A A A A A A A A A A A A A A A D f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F Q A A A A A A A N k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D c 6 M z E 6 N D A u O D M 0 O T k w N F o i I C 8 + P E V u d H J 5 I F R 5 c G U 9 I k Z p b G x D b 2 x 1 b W 5 U e X B l c y I g V m F s d W U 9 I n N C U V V G Q m d V Q U F B Q T 0 i I C 8 + P E V u d H J 5 I F R 5 c G U 9 I k Z p b G x D b 2 x 1 b W 5 O Y W 1 l c y I g V m F s d W U 9 I n N b J n F 1 b 3 Q 7 U l x 1 M D A y N k Q g U 3 B l b m Q s Q W R t a W 5 p c 3 R y Y X R p b 2 4 s T W F y a 2 V 0 a W 5 n I F N w Z W 5 k L F N 0 Y X R l L F B y b 2 Z p d C 4 x J n F 1 b 3 Q 7 L C Z x d W 9 0 O 1 J c d T A w M j Z E I F N w Z W 5 k L E F k b W l u a X N 0 c m F 0 a W 9 u L E 1 h c m t l d G l u Z y B T c G V u Z C x T d G F 0 Z S x Q c m 9 m a X Q u M i Z x d W 9 0 O y w m c X V v d D t S X H U w M D I 2 R C B T c G V u Z C x B Z G 1 p b m l z d H J h d G l v b i x N Y X J r Z X R p b m c g U 3 B l b m Q s U 3 R h d G U s U H J v Z m l 0 L j M m c X V v d D s s J n F 1 b 3 Q 7 U l x 1 M D A y N k Q g U 3 B l b m Q s Q W R t a W 5 p c 3 R y Y X R p b 2 4 s T W F y a 2 V 0 a W 5 n I F N w Z W 5 k L F N 0 Y X R l L F B y b 2 Z p d C 4 0 J n F 1 b 3 Q 7 L C Z x d W 9 0 O 1 J c d T A w M j Z E I F N w Z W 5 k L E F k b W l u a X N 0 c m F 0 a W 9 u L E 1 h c m t l d G l u Z y B T c G V u Z C x T d G F 0 Z S x Q c m 9 m a X Q u N S Z x d W 9 0 O y w m c X V v d D t O Z X c g W W 9 y a y Z x d W 9 0 O y w m c X V v d D t D Y W x p Z m 9 y b m l h J n F 1 b 3 Q 7 L C Z x d W 9 0 O 0 Z s b 3 J p Z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D E v Q X V 0 b 1 J l b W 9 2 Z W R D b 2 x 1 b W 5 z M S 5 7 U l x 1 M D A y N k Q g U 3 B l b m Q s Q W R t a W 5 p c 3 R y Y X R p b 2 4 s T W F y a 2 V 0 a W 5 n I F N w Z W 5 k L F N 0 Y X R l L F B y b 2 Z p d C 4 x L D B 9 J n F 1 b 3 Q 7 L C Z x d W 9 0 O 1 N l Y 3 R p b 2 4 x L 1 R h Y m V s M S 9 B d X R v U m V t b 3 Z l Z E N v b H V t b n M x L n t S X H U w M D I 2 R C B T c G V u Z C x B Z G 1 p b m l z d H J h d G l v b i x N Y X J r Z X R p b m c g U 3 B l b m Q s U 3 R h d G U s U H J v Z m l 0 L j I s M X 0 m c X V v d D s s J n F 1 b 3 Q 7 U 2 V j d G l v b j E v V G F i Z W w x L 0 F 1 d G 9 S Z W 1 v d m V k Q 2 9 s d W 1 u c z E u e 1 J c d T A w M j Z E I F N w Z W 5 k L E F k b W l u a X N 0 c m F 0 a W 9 u L E 1 h c m t l d G l u Z y B T c G V u Z C x T d G F 0 Z S x Q c m 9 m a X Q u M y w y f S Z x d W 9 0 O y w m c X V v d D t T Z W N 0 a W 9 u M S 9 U Y W J l b D E v Q X V 0 b 1 J l b W 9 2 Z W R D b 2 x 1 b W 5 z M S 5 7 U l x 1 M D A y N k Q g U 3 B l b m Q s Q W R t a W 5 p c 3 R y Y X R p b 2 4 s T W F y a 2 V 0 a W 5 n I F N w Z W 5 k L F N 0 Y X R l L F B y b 2 Z p d C 4 0 L D N 9 J n F 1 b 3 Q 7 L C Z x d W 9 0 O 1 N l Y 3 R p b 2 4 x L 1 R h Y m V s M S 9 B d X R v U m V t b 3 Z l Z E N v b H V t b n M x L n t S X H U w M D I 2 R C B T c G V u Z C x B Z G 1 p b m l z d H J h d G l v b i x N Y X J r Z X R p b m c g U 3 B l b m Q s U 3 R h d G U s U H J v Z m l 0 L j U s N H 0 m c X V v d D s s J n F 1 b 3 Q 7 U 2 V j d G l v b j E v V G F i Z W w x L 0 F 1 d G 9 S Z W 1 v d m V k Q 2 9 s d W 1 u c z E u e 0 5 l d y B Z b 3 J r L D V 9 J n F 1 b 3 Q 7 L C Z x d W 9 0 O 1 N l Y 3 R p b 2 4 x L 1 R h Y m V s M S 9 B d X R v U m V t b 3 Z l Z E N v b H V t b n M x L n t D Y W x p Z m 9 y b m l h L D Z 9 J n F 1 b 3 Q 7 L C Z x d W 9 0 O 1 N l Y 3 R p b 2 4 x L 1 R h Y m V s M S 9 B d X R v U m V t b 3 Z l Z E N v b H V t b n M x L n t G b G 9 y a W R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V s M S 9 B d X R v U m V t b 3 Z l Z E N v b H V t b n M x L n t S X H U w M D I 2 R C B T c G V u Z C x B Z G 1 p b m l z d H J h d G l v b i x N Y X J r Z X R p b m c g U 3 B l b m Q s U 3 R h d G U s U H J v Z m l 0 L j E s M H 0 m c X V v d D s s J n F 1 b 3 Q 7 U 2 V j d G l v b j E v V G F i Z W w x L 0 F 1 d G 9 S Z W 1 v d m V k Q 2 9 s d W 1 u c z E u e 1 J c d T A w M j Z E I F N w Z W 5 k L E F k b W l u a X N 0 c m F 0 a W 9 u L E 1 h c m t l d G l u Z y B T c G V u Z C x T d G F 0 Z S x Q c m 9 m a X Q u M i w x f S Z x d W 9 0 O y w m c X V v d D t T Z W N 0 a W 9 u M S 9 U Y W J l b D E v Q X V 0 b 1 J l b W 9 2 Z W R D b 2 x 1 b W 5 z M S 5 7 U l x 1 M D A y N k Q g U 3 B l b m Q s Q W R t a W 5 p c 3 R y Y X R p b 2 4 s T W F y a 2 V 0 a W 5 n I F N w Z W 5 k L F N 0 Y X R l L F B y b 2 Z p d C 4 z L D J 9 J n F 1 b 3 Q 7 L C Z x d W 9 0 O 1 N l Y 3 R p b 2 4 x L 1 R h Y m V s M S 9 B d X R v U m V t b 3 Z l Z E N v b H V t b n M x L n t S X H U w M D I 2 R C B T c G V u Z C x B Z G 1 p b m l z d H J h d G l v b i x N Y X J r Z X R p b m c g U 3 B l b m Q s U 3 R h d G U s U H J v Z m l 0 L j Q s M 3 0 m c X V v d D s s J n F 1 b 3 Q 7 U 2 V j d G l v b j E v V G F i Z W w x L 0 F 1 d G 9 S Z W 1 v d m V k Q 2 9 s d W 1 u c z E u e 1 J c d T A w M j Z E I F N w Z W 5 k L E F k b W l u a X N 0 c m F 0 a W 9 u L E 1 h c m t l d G l u Z y B T c G V u Z C x T d G F 0 Z S x Q c m 9 m a X Q u N S w 0 f S Z x d W 9 0 O y w m c X V v d D t T Z W N 0 a W 9 u M S 9 U Y W J l b D E v Q X V 0 b 1 J l b W 9 2 Z W R D b 2 x 1 b W 5 z M S 5 7 T m V 3 I F l v c m s s N X 0 m c X V v d D s s J n F 1 b 3 Q 7 U 2 V j d G l v b j E v V G F i Z W w x L 0 F 1 d G 9 S Z W 1 v d m V k Q 2 9 s d W 1 u c z E u e 0 N h b G l m b 3 J u a W E s N n 0 m c X V v d D s s J n F 1 b 3 Q 7 U 2 V j d G l v b j E v V G F i Z W w x L 0 F 1 d G 9 S Z W 1 v d m V k Q 2 9 s d W 1 u c z E u e 0 Z s b 3 J p Z G E s N 3 0 m c X V v d D t d L C Z x d W 9 0 O 1 J l b G F 0 a W 9 u c 2 h p c E l u Z m 8 m c X V v d D s 6 W 1 1 9 I i A v P j x F b n R y e S B U e X B l P S J R d W V y e U l E I i B W Y W x 1 Z T 0 i c 2 F k N m I x Z G Q 2 L T Y 0 N 2 U t N D Y 3 N y 0 5 M m Z k L W J j M D c w Y m E 3 Y z M x M i I g L z 4 8 L 1 N 0 Y W J s Z U V u d H J p Z X M + P C 9 J d G V t P j x J d G V t P j x J d G V t T G 9 j Y X R p b 2 4 + P E l 0 Z W 1 U e X B l P k Z v c m 1 1 b G E 8 L 0 l 0 Z W 1 U e X B l P j x J d G V t U G F 0 a D 5 T Z W N 0 a W 9 u M S 9 U Y W J l b D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x L 0 t v b G 9 t J T I w c 3 B s a X R z Z W 4 l M j B v c C U y M H N j a G V p Z G l u Z 3 N 0 Z W t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S 9 X Y W F y Z G U l M j B 2 Z X J 2 Y W 5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E v V H l w Z S U y M G d l d 2 l q e m l n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E v V m 9 v c n d h Y X J k Z W x p a m t l J T I w a 2 9 s b 2 0 l M j B 0 b 2 V n Z X Z v Z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x L 1 Z v b 3 J 3 Y W F y Z G V s a W p r Z S U y M G t v b G 9 t J T I w d G 9 l Z 2 V 2 b 2 V n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E v V m 9 v c n d h Y X J k Z W x p a m t l J T I w a 2 9 s b 2 0 l M j B 0 b 2 V n Z X Z v Z W d k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S 9 X Y W F y Z G U l M j B 2 Z X J 2 Y W 5 n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x L 1 R 5 c G U l M j B n Z X d p a n p p Z 2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x L 0 d l Z G V l b G R l J T I w a 2 9 s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E v R 2 V k Z W V s Z G U l M j B r b 2 x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E v R 2 V k Z W V s Z G U l M j B r b 2 x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E v R 2 V k Z W V s Z G U l M j B r b 2 x v b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N f q 0 X x R V U C 1 w / E G B q 0 Y 7 g A A A A A C A A A A A A A Q Z g A A A A E A A C A A A A B v D 3 v S N Q 1 w L V Z 9 c I g + o 9 d U b E 8 L 1 Z S w R b a V C M 5 s M U M m z Q A A A A A O g A A A A A I A A C A A A A A o A w e J g I I N k M i + q A + x 9 b r 3 y O 1 g 7 M m t z B v 7 E J b t d j 1 h F V A A A A B O e a x M R L U L l H a P 1 p 5 k k n E F e c B 5 E 7 G B 6 6 n b c K k e a 6 U Z Q U + 5 9 f D 2 Z c 1 d q f i s B B E n E A V o j B D 8 M V Y 8 o z y B m z 0 q R m O j u a T p + e i M 3 J C G 7 / 0 Q c U B Z 8 U A A A A D X j R U k q 2 8 V g u u 1 Q 5 A e 8 R v A 1 n v L G f 0 D + a l H s E e X Z a u / A + 2 B A A h 1 a C t h K E k v 6 n j 8 X q P 8 1 M g t P W 9 4 Y 0 b I I d W Y i 4 + 6 < / D a t a M a s h u p > 
</file>

<file path=customXml/itemProps1.xml><?xml version="1.0" encoding="utf-8"?>
<ds:datastoreItem xmlns:ds="http://schemas.openxmlformats.org/officeDocument/2006/customXml" ds:itemID="{F15734C4-946F-40EC-BE59-9F96A98039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simcha van helvoort</dc:creator>
  <cp:lastModifiedBy>Simcha van Helvoort</cp:lastModifiedBy>
  <cp:lastPrinted>2022-07-19T07:50:31Z</cp:lastPrinted>
  <dcterms:created xsi:type="dcterms:W3CDTF">2022-07-19T07:47:25Z</dcterms:created>
  <dcterms:modified xsi:type="dcterms:W3CDTF">2022-07-19T07:54:24Z</dcterms:modified>
</cp:coreProperties>
</file>