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HP\OneDrive\Desktop\Projects_Excel\"/>
    </mc:Choice>
  </mc:AlternateContent>
  <xr:revisionPtr revIDLastSave="0" documentId="8_{5A350A39-456C-4231-9973-6E0B72565CFD}" xr6:coauthVersionLast="47" xr6:coauthVersionMax="47" xr10:uidLastSave="{00000000-0000-0000-0000-000000000000}"/>
  <bookViews>
    <workbookView xWindow="28680" yWindow="-120" windowWidth="29040" windowHeight="15720" xr2:uid="{20A65788-038F-49AE-85E9-EC439351F63B}"/>
  </bookViews>
  <sheets>
    <sheet name="Detail1" sheetId="8" r:id="rId1"/>
    <sheet name="Pivot Tables" sheetId="2" r:id="rId2"/>
    <sheet name="Charts" sheetId="4" r:id="rId3"/>
    <sheet name="Dashboard" sheetId="6" r:id="rId4"/>
    <sheet name="Cafe Sales Data" sheetId="1" r:id="rId5"/>
  </sheets>
  <definedNames>
    <definedName name="Slicer_Category">#N/A</definedName>
    <definedName name="Slicer_Month___Year">#N/A</definedName>
    <definedName name="Slicer_State">#N/A</definedName>
  </definedNames>
  <calcPr calcId="191029"/>
  <pivotCaches>
    <pivotCache cacheId="5" r:id="rId6"/>
    <pivotCache cacheId="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J3" i="1" l="1"/>
  <c r="K3" i="1" s="1"/>
  <c r="J4" i="1"/>
  <c r="K4" i="1" s="1"/>
  <c r="J5" i="1"/>
  <c r="K5" i="1" s="1"/>
  <c r="J6" i="1"/>
  <c r="K6" i="1" s="1"/>
  <c r="J7" i="1"/>
  <c r="K7" i="1" s="1"/>
  <c r="J8" i="1"/>
  <c r="K8" i="1" s="1"/>
  <c r="J9" i="1"/>
  <c r="K9" i="1" s="1"/>
  <c r="J10" i="1"/>
  <c r="K10" i="1" s="1"/>
  <c r="J11" i="1"/>
  <c r="K11" i="1" s="1"/>
  <c r="J12" i="1"/>
  <c r="K12" i="1" s="1"/>
  <c r="J13" i="1"/>
  <c r="K13" i="1" s="1"/>
  <c r="J14" i="1"/>
  <c r="K14" i="1" s="1"/>
  <c r="J15" i="1"/>
  <c r="K15" i="1" s="1"/>
  <c r="J16" i="1"/>
  <c r="K16" i="1" s="1"/>
  <c r="J17" i="1"/>
  <c r="K17" i="1" s="1"/>
  <c r="J18" i="1"/>
  <c r="K18" i="1" s="1"/>
  <c r="J19" i="1"/>
  <c r="K19" i="1" s="1"/>
  <c r="J20" i="1"/>
  <c r="K20" i="1" s="1"/>
  <c r="J21" i="1"/>
  <c r="K21" i="1" s="1"/>
  <c r="J22" i="1"/>
  <c r="K22" i="1" s="1"/>
  <c r="J23" i="1"/>
  <c r="K23" i="1" s="1"/>
  <c r="J24" i="1"/>
  <c r="K24" i="1" s="1"/>
  <c r="J25" i="1"/>
  <c r="K25" i="1" s="1"/>
  <c r="J26" i="1"/>
  <c r="K26" i="1" s="1"/>
  <c r="J27" i="1"/>
  <c r="K27" i="1" s="1"/>
  <c r="J28" i="1"/>
  <c r="K28" i="1" s="1"/>
  <c r="J29" i="1"/>
  <c r="K29" i="1" s="1"/>
  <c r="J30" i="1"/>
  <c r="K30" i="1" s="1"/>
  <c r="J31" i="1"/>
  <c r="K31" i="1" s="1"/>
  <c r="J32" i="1"/>
  <c r="K32" i="1" s="1"/>
  <c r="J33" i="1"/>
  <c r="K33" i="1" s="1"/>
  <c r="J34" i="1"/>
  <c r="K34" i="1" s="1"/>
  <c r="J35" i="1"/>
  <c r="K35" i="1" s="1"/>
  <c r="J36" i="1"/>
  <c r="K36" i="1" s="1"/>
  <c r="J37" i="1"/>
  <c r="K37" i="1" s="1"/>
  <c r="J38" i="1"/>
  <c r="K38" i="1" s="1"/>
  <c r="J39" i="1"/>
  <c r="K39" i="1" s="1"/>
  <c r="J40" i="1"/>
  <c r="K40" i="1" s="1"/>
  <c r="J41" i="1"/>
  <c r="K41" i="1" s="1"/>
  <c r="J42" i="1"/>
  <c r="K42" i="1" s="1"/>
  <c r="J43" i="1"/>
  <c r="K43" i="1" s="1"/>
  <c r="J44" i="1"/>
  <c r="K44" i="1" s="1"/>
  <c r="J45" i="1"/>
  <c r="K45" i="1" s="1"/>
  <c r="J46" i="1"/>
  <c r="K46" i="1" s="1"/>
  <c r="J47" i="1"/>
  <c r="K47" i="1" s="1"/>
  <c r="J48" i="1"/>
  <c r="K48" i="1" s="1"/>
  <c r="J49" i="1"/>
  <c r="K49" i="1" s="1"/>
  <c r="J50" i="1"/>
  <c r="K50" i="1" s="1"/>
  <c r="J51" i="1"/>
  <c r="K51" i="1" s="1"/>
  <c r="J52" i="1"/>
  <c r="K52" i="1" s="1"/>
  <c r="J53" i="1"/>
  <c r="K53" i="1" s="1"/>
  <c r="J54" i="1"/>
  <c r="K54" i="1" s="1"/>
  <c r="J55" i="1"/>
  <c r="K55" i="1" s="1"/>
  <c r="J56" i="1"/>
  <c r="K56" i="1" s="1"/>
  <c r="J57" i="1"/>
  <c r="K57" i="1" s="1"/>
  <c r="J58" i="1"/>
  <c r="K58" i="1" s="1"/>
  <c r="J59" i="1"/>
  <c r="K59" i="1" s="1"/>
  <c r="J60" i="1"/>
  <c r="K60" i="1" s="1"/>
  <c r="J61" i="1"/>
  <c r="K61" i="1" s="1"/>
  <c r="J62" i="1"/>
  <c r="K62" i="1" s="1"/>
  <c r="J63" i="1"/>
  <c r="K63" i="1" s="1"/>
  <c r="J64" i="1"/>
  <c r="K64" i="1" s="1"/>
  <c r="J65" i="1"/>
  <c r="K65" i="1" s="1"/>
  <c r="J66" i="1"/>
  <c r="K66" i="1" s="1"/>
  <c r="J67" i="1"/>
  <c r="K67" i="1" s="1"/>
  <c r="J68" i="1"/>
  <c r="K68" i="1" s="1"/>
  <c r="J69" i="1"/>
  <c r="K69" i="1" s="1"/>
  <c r="J70" i="1"/>
  <c r="K70" i="1" s="1"/>
  <c r="J71" i="1"/>
  <c r="K71" i="1" s="1"/>
  <c r="J72" i="1"/>
  <c r="K72" i="1" s="1"/>
  <c r="J73" i="1"/>
  <c r="K73" i="1" s="1"/>
  <c r="J74" i="1"/>
  <c r="K74" i="1" s="1"/>
  <c r="J75" i="1"/>
  <c r="K75" i="1" s="1"/>
  <c r="J76" i="1"/>
  <c r="K76" i="1" s="1"/>
  <c r="J77" i="1"/>
  <c r="K77" i="1" s="1"/>
  <c r="J78" i="1"/>
  <c r="K78" i="1" s="1"/>
  <c r="J79" i="1"/>
  <c r="K79" i="1" s="1"/>
  <c r="J80" i="1"/>
  <c r="K80" i="1" s="1"/>
  <c r="J81" i="1"/>
  <c r="K81" i="1" s="1"/>
  <c r="J82" i="1"/>
  <c r="K82" i="1" s="1"/>
  <c r="J83" i="1"/>
  <c r="K83" i="1" s="1"/>
  <c r="J84" i="1"/>
  <c r="K84" i="1" s="1"/>
  <c r="J85" i="1"/>
  <c r="K85" i="1" s="1"/>
  <c r="J86" i="1"/>
  <c r="K86" i="1" s="1"/>
  <c r="J87" i="1"/>
  <c r="K87" i="1" s="1"/>
  <c r="J88" i="1"/>
  <c r="K88" i="1" s="1"/>
  <c r="J89" i="1"/>
  <c r="K89" i="1" s="1"/>
  <c r="J90" i="1"/>
  <c r="K90" i="1" s="1"/>
  <c r="J91" i="1"/>
  <c r="K91" i="1" s="1"/>
  <c r="J92" i="1"/>
  <c r="K92" i="1" s="1"/>
  <c r="J93" i="1"/>
  <c r="K93" i="1" s="1"/>
  <c r="J94" i="1"/>
  <c r="K94" i="1" s="1"/>
  <c r="J95" i="1"/>
  <c r="K95" i="1" s="1"/>
  <c r="J96" i="1"/>
  <c r="K96" i="1" s="1"/>
  <c r="J97" i="1"/>
  <c r="K97" i="1" s="1"/>
  <c r="J98" i="1"/>
  <c r="K98" i="1" s="1"/>
  <c r="J99" i="1"/>
  <c r="K99" i="1" s="1"/>
  <c r="J100" i="1"/>
  <c r="K100" i="1" s="1"/>
  <c r="J101" i="1"/>
  <c r="K101" i="1" s="1"/>
  <c r="J102" i="1"/>
  <c r="K102" i="1" s="1"/>
  <c r="J103" i="1"/>
  <c r="K103" i="1" s="1"/>
  <c r="J104" i="1"/>
  <c r="K104" i="1" s="1"/>
  <c r="J105" i="1"/>
  <c r="K105" i="1" s="1"/>
  <c r="J106" i="1"/>
  <c r="K106" i="1" s="1"/>
  <c r="J107" i="1"/>
  <c r="K107" i="1" s="1"/>
  <c r="J108" i="1"/>
  <c r="K108" i="1" s="1"/>
  <c r="J109" i="1"/>
  <c r="K109" i="1" s="1"/>
  <c r="J110" i="1"/>
  <c r="K110" i="1" s="1"/>
  <c r="J111" i="1"/>
  <c r="K111" i="1" s="1"/>
  <c r="J112" i="1"/>
  <c r="K112" i="1" s="1"/>
  <c r="J113" i="1"/>
  <c r="K113" i="1" s="1"/>
  <c r="J114" i="1"/>
  <c r="K114" i="1" s="1"/>
  <c r="J115" i="1"/>
  <c r="K115" i="1" s="1"/>
  <c r="J116" i="1"/>
  <c r="K116" i="1" s="1"/>
  <c r="J117" i="1"/>
  <c r="K117" i="1" s="1"/>
  <c r="J118" i="1"/>
  <c r="K118" i="1" s="1"/>
  <c r="J119" i="1"/>
  <c r="K119" i="1" s="1"/>
  <c r="J120" i="1"/>
  <c r="K120" i="1" s="1"/>
  <c r="J121" i="1"/>
  <c r="K121" i="1" s="1"/>
  <c r="J122" i="1"/>
  <c r="K122" i="1" s="1"/>
  <c r="J123" i="1"/>
  <c r="K123" i="1" s="1"/>
  <c r="J124" i="1"/>
  <c r="K124" i="1" s="1"/>
  <c r="J125" i="1"/>
  <c r="K125" i="1" s="1"/>
  <c r="J126" i="1"/>
  <c r="K126" i="1" s="1"/>
  <c r="J127" i="1"/>
  <c r="K127" i="1" s="1"/>
  <c r="J128" i="1"/>
  <c r="K128" i="1" s="1"/>
  <c r="J129" i="1"/>
  <c r="K129" i="1" s="1"/>
  <c r="J130" i="1"/>
  <c r="K130" i="1" s="1"/>
  <c r="J131" i="1"/>
  <c r="K131" i="1" s="1"/>
  <c r="J132" i="1"/>
  <c r="K132" i="1" s="1"/>
  <c r="J133" i="1"/>
  <c r="K133" i="1" s="1"/>
  <c r="J134" i="1"/>
  <c r="K134" i="1" s="1"/>
  <c r="J135" i="1"/>
  <c r="K135" i="1" s="1"/>
  <c r="J136" i="1"/>
  <c r="K136" i="1" s="1"/>
  <c r="J137" i="1"/>
  <c r="K137" i="1" s="1"/>
  <c r="J138" i="1"/>
  <c r="K138" i="1" s="1"/>
  <c r="J139" i="1"/>
  <c r="K139" i="1" s="1"/>
  <c r="J140" i="1"/>
  <c r="K140" i="1" s="1"/>
  <c r="J141" i="1"/>
  <c r="K141" i="1" s="1"/>
  <c r="J142" i="1"/>
  <c r="K142" i="1" s="1"/>
  <c r="J143" i="1"/>
  <c r="K143" i="1" s="1"/>
  <c r="J144" i="1"/>
  <c r="K144" i="1" s="1"/>
  <c r="J145" i="1"/>
  <c r="K145" i="1" s="1"/>
  <c r="J146" i="1"/>
  <c r="K146" i="1" s="1"/>
  <c r="J147" i="1"/>
  <c r="K147" i="1" s="1"/>
  <c r="J148" i="1"/>
  <c r="K148" i="1" s="1"/>
  <c r="J149" i="1"/>
  <c r="K149" i="1" s="1"/>
  <c r="J150" i="1"/>
  <c r="K150" i="1" s="1"/>
  <c r="J151" i="1"/>
  <c r="K151" i="1" s="1"/>
  <c r="J152" i="1"/>
  <c r="K152" i="1" s="1"/>
  <c r="J153" i="1"/>
  <c r="K153" i="1" s="1"/>
  <c r="J154" i="1"/>
  <c r="K154" i="1" s="1"/>
  <c r="J155" i="1"/>
  <c r="K155" i="1" s="1"/>
  <c r="J156" i="1"/>
  <c r="K156" i="1" s="1"/>
  <c r="J157" i="1"/>
  <c r="K157" i="1" s="1"/>
  <c r="J158" i="1"/>
  <c r="K158" i="1" s="1"/>
  <c r="J159" i="1"/>
  <c r="K159" i="1" s="1"/>
  <c r="J160" i="1"/>
  <c r="K160" i="1" s="1"/>
  <c r="J161" i="1"/>
  <c r="K161" i="1" s="1"/>
  <c r="J162" i="1"/>
  <c r="K162" i="1" s="1"/>
  <c r="J163" i="1"/>
  <c r="K163" i="1" s="1"/>
  <c r="J164" i="1"/>
  <c r="K164" i="1" s="1"/>
  <c r="J165" i="1"/>
  <c r="K165" i="1" s="1"/>
  <c r="J166" i="1"/>
  <c r="K166" i="1" s="1"/>
  <c r="J167" i="1"/>
  <c r="K167" i="1" s="1"/>
  <c r="J168" i="1"/>
  <c r="K168" i="1" s="1"/>
  <c r="J169" i="1"/>
  <c r="K169" i="1" s="1"/>
  <c r="J170" i="1"/>
  <c r="K170" i="1" s="1"/>
  <c r="J171" i="1"/>
  <c r="K171" i="1" s="1"/>
  <c r="J172" i="1"/>
  <c r="K172" i="1" s="1"/>
  <c r="J173" i="1"/>
  <c r="K173" i="1" s="1"/>
  <c r="J174" i="1"/>
  <c r="K174" i="1" s="1"/>
  <c r="J175" i="1"/>
  <c r="K175" i="1" s="1"/>
  <c r="J176" i="1"/>
  <c r="K176" i="1" s="1"/>
  <c r="J177" i="1"/>
  <c r="K177" i="1" s="1"/>
  <c r="J178" i="1"/>
  <c r="K178" i="1" s="1"/>
  <c r="J179" i="1"/>
  <c r="K179" i="1" s="1"/>
  <c r="J180" i="1"/>
  <c r="K180" i="1" s="1"/>
  <c r="J181" i="1"/>
  <c r="K181" i="1" s="1"/>
  <c r="J182" i="1"/>
  <c r="K182" i="1" s="1"/>
  <c r="J183" i="1"/>
  <c r="K183" i="1" s="1"/>
  <c r="J184" i="1"/>
  <c r="K184" i="1" s="1"/>
  <c r="J185" i="1"/>
  <c r="K185" i="1" s="1"/>
  <c r="J186" i="1"/>
  <c r="K186" i="1" s="1"/>
  <c r="J187" i="1"/>
  <c r="K187" i="1" s="1"/>
  <c r="J188" i="1"/>
  <c r="K188" i="1" s="1"/>
  <c r="J189" i="1"/>
  <c r="K189" i="1" s="1"/>
  <c r="J190" i="1"/>
  <c r="K190" i="1" s="1"/>
  <c r="J191" i="1"/>
  <c r="K191" i="1" s="1"/>
  <c r="J192" i="1"/>
  <c r="K192" i="1" s="1"/>
  <c r="J193" i="1"/>
  <c r="K193" i="1" s="1"/>
  <c r="J194" i="1"/>
  <c r="K194" i="1" s="1"/>
  <c r="J195" i="1"/>
  <c r="K195" i="1" s="1"/>
  <c r="J196" i="1"/>
  <c r="K196" i="1" s="1"/>
  <c r="J197" i="1"/>
  <c r="K197" i="1" s="1"/>
  <c r="J198" i="1"/>
  <c r="K198" i="1" s="1"/>
  <c r="J199" i="1"/>
  <c r="K199" i="1" s="1"/>
  <c r="J200" i="1"/>
  <c r="K200" i="1" s="1"/>
  <c r="J201" i="1"/>
  <c r="K201" i="1" s="1"/>
  <c r="J202" i="1"/>
  <c r="K202" i="1" s="1"/>
  <c r="J203" i="1"/>
  <c r="K203" i="1" s="1"/>
  <c r="J204" i="1"/>
  <c r="K204" i="1" s="1"/>
  <c r="J205" i="1"/>
  <c r="K205" i="1" s="1"/>
  <c r="J206" i="1"/>
  <c r="K206" i="1" s="1"/>
  <c r="J207" i="1"/>
  <c r="K207" i="1" s="1"/>
  <c r="J208" i="1"/>
  <c r="K208" i="1" s="1"/>
  <c r="J209" i="1"/>
  <c r="K209" i="1" s="1"/>
  <c r="J210" i="1"/>
  <c r="K210" i="1" s="1"/>
  <c r="J211" i="1"/>
  <c r="K211" i="1" s="1"/>
  <c r="J212" i="1"/>
  <c r="K212" i="1" s="1"/>
  <c r="J213" i="1"/>
  <c r="K213" i="1" s="1"/>
  <c r="J214" i="1"/>
  <c r="K214" i="1" s="1"/>
  <c r="J215" i="1"/>
  <c r="K215" i="1" s="1"/>
  <c r="J216" i="1"/>
  <c r="K216" i="1" s="1"/>
  <c r="J217" i="1"/>
  <c r="K217" i="1" s="1"/>
  <c r="J218" i="1"/>
  <c r="K218" i="1" s="1"/>
  <c r="J219" i="1"/>
  <c r="K219" i="1" s="1"/>
  <c r="J220" i="1"/>
  <c r="K220" i="1" s="1"/>
  <c r="J221" i="1"/>
  <c r="K221" i="1" s="1"/>
  <c r="J222" i="1"/>
  <c r="K222" i="1" s="1"/>
  <c r="J223" i="1"/>
  <c r="K223" i="1" s="1"/>
  <c r="J224" i="1"/>
  <c r="K224" i="1" s="1"/>
  <c r="J225" i="1"/>
  <c r="K225" i="1" s="1"/>
  <c r="J226" i="1"/>
  <c r="K226" i="1" s="1"/>
  <c r="J227" i="1"/>
  <c r="K227" i="1" s="1"/>
  <c r="J228" i="1"/>
  <c r="K228" i="1" s="1"/>
  <c r="J229" i="1"/>
  <c r="K229" i="1" s="1"/>
  <c r="J230" i="1"/>
  <c r="K230" i="1" s="1"/>
  <c r="J231" i="1"/>
  <c r="K231" i="1" s="1"/>
  <c r="J232" i="1"/>
  <c r="K232" i="1" s="1"/>
  <c r="J233" i="1"/>
  <c r="K233" i="1" s="1"/>
  <c r="J234" i="1"/>
  <c r="K234" i="1" s="1"/>
  <c r="J235" i="1"/>
  <c r="K235" i="1" s="1"/>
  <c r="J236" i="1"/>
  <c r="K236" i="1" s="1"/>
  <c r="J237" i="1"/>
  <c r="K237" i="1" s="1"/>
  <c r="J238" i="1"/>
  <c r="K238" i="1" s="1"/>
  <c r="J239" i="1"/>
  <c r="K239" i="1" s="1"/>
  <c r="J240" i="1"/>
  <c r="K240" i="1" s="1"/>
  <c r="J241" i="1"/>
  <c r="K241" i="1" s="1"/>
  <c r="J242" i="1"/>
  <c r="K242" i="1" s="1"/>
  <c r="J243" i="1"/>
  <c r="K243" i="1" s="1"/>
  <c r="J244" i="1"/>
  <c r="K244" i="1" s="1"/>
  <c r="J245" i="1"/>
  <c r="K245" i="1" s="1"/>
  <c r="J246" i="1"/>
  <c r="K246" i="1" s="1"/>
  <c r="J247" i="1"/>
  <c r="K247" i="1" s="1"/>
  <c r="J248" i="1"/>
  <c r="K248" i="1" s="1"/>
  <c r="J249" i="1"/>
  <c r="K249" i="1" s="1"/>
  <c r="J250" i="1"/>
  <c r="K250" i="1" s="1"/>
  <c r="J251" i="1"/>
  <c r="K251" i="1" s="1"/>
  <c r="J252" i="1"/>
  <c r="K252" i="1" s="1"/>
  <c r="J253" i="1"/>
  <c r="K253" i="1" s="1"/>
  <c r="J254" i="1"/>
  <c r="K254" i="1" s="1"/>
  <c r="J255" i="1"/>
  <c r="K255" i="1" s="1"/>
  <c r="J256" i="1"/>
  <c r="K256" i="1" s="1"/>
  <c r="J257" i="1"/>
  <c r="K257" i="1" s="1"/>
  <c r="J258" i="1"/>
  <c r="K258" i="1" s="1"/>
  <c r="J259" i="1"/>
  <c r="K259" i="1" s="1"/>
  <c r="J260" i="1"/>
  <c r="K260" i="1" s="1"/>
  <c r="J261" i="1"/>
  <c r="K261" i="1" s="1"/>
  <c r="J262" i="1"/>
  <c r="K262" i="1" s="1"/>
  <c r="J263" i="1"/>
  <c r="K263" i="1" s="1"/>
  <c r="J264" i="1"/>
  <c r="K264" i="1" s="1"/>
  <c r="J265" i="1"/>
  <c r="K265" i="1" s="1"/>
  <c r="J266" i="1"/>
  <c r="K266" i="1" s="1"/>
  <c r="J267" i="1"/>
  <c r="K267" i="1" s="1"/>
  <c r="J268" i="1"/>
  <c r="K268" i="1" s="1"/>
  <c r="J269" i="1"/>
  <c r="K269" i="1" s="1"/>
  <c r="J270" i="1"/>
  <c r="K270" i="1" s="1"/>
  <c r="J271" i="1"/>
  <c r="K271" i="1" s="1"/>
  <c r="J272" i="1"/>
  <c r="K272" i="1" s="1"/>
  <c r="J273" i="1"/>
  <c r="K273" i="1" s="1"/>
  <c r="J274" i="1"/>
  <c r="K274" i="1" s="1"/>
  <c r="J275" i="1"/>
  <c r="K275" i="1" s="1"/>
  <c r="J276" i="1"/>
  <c r="K276" i="1" s="1"/>
  <c r="J277" i="1"/>
  <c r="K277" i="1" s="1"/>
  <c r="J278" i="1"/>
  <c r="K278" i="1" s="1"/>
  <c r="J279" i="1"/>
  <c r="K279" i="1" s="1"/>
  <c r="J280" i="1"/>
  <c r="K280" i="1" s="1"/>
  <c r="J281" i="1"/>
  <c r="K281" i="1" s="1"/>
  <c r="J282" i="1"/>
  <c r="K282" i="1" s="1"/>
  <c r="J283" i="1"/>
  <c r="K283" i="1" s="1"/>
  <c r="J284" i="1"/>
  <c r="K284" i="1" s="1"/>
  <c r="J285" i="1"/>
  <c r="K285" i="1" s="1"/>
  <c r="J286" i="1"/>
  <c r="K286" i="1" s="1"/>
  <c r="J287" i="1"/>
  <c r="K287" i="1" s="1"/>
  <c r="J288" i="1"/>
  <c r="K288" i="1" s="1"/>
  <c r="J289" i="1"/>
  <c r="K289" i="1" s="1"/>
  <c r="J290" i="1"/>
  <c r="K290" i="1" s="1"/>
  <c r="J291" i="1"/>
  <c r="K291" i="1" s="1"/>
  <c r="J292" i="1"/>
  <c r="K292" i="1" s="1"/>
  <c r="J293" i="1"/>
  <c r="K293" i="1" s="1"/>
  <c r="J294" i="1"/>
  <c r="K294" i="1" s="1"/>
  <c r="J295" i="1"/>
  <c r="K295" i="1" s="1"/>
  <c r="J296" i="1"/>
  <c r="K296" i="1" s="1"/>
  <c r="J297" i="1"/>
  <c r="K297" i="1" s="1"/>
  <c r="J298" i="1"/>
  <c r="K298" i="1" s="1"/>
  <c r="J299" i="1"/>
  <c r="K299" i="1" s="1"/>
  <c r="J300" i="1"/>
  <c r="K300" i="1" s="1"/>
  <c r="J301" i="1"/>
  <c r="K301" i="1" s="1"/>
  <c r="J302" i="1"/>
  <c r="K302" i="1" s="1"/>
  <c r="J303" i="1"/>
  <c r="K303" i="1" s="1"/>
  <c r="J304" i="1"/>
  <c r="K304" i="1" s="1"/>
  <c r="J305" i="1"/>
  <c r="K305" i="1" s="1"/>
  <c r="J306" i="1"/>
  <c r="K306" i="1" s="1"/>
  <c r="J307" i="1"/>
  <c r="K307" i="1" s="1"/>
  <c r="J308" i="1"/>
  <c r="K308" i="1" s="1"/>
  <c r="J309" i="1"/>
  <c r="K309" i="1" s="1"/>
  <c r="J310" i="1"/>
  <c r="K310" i="1" s="1"/>
  <c r="J311" i="1"/>
  <c r="K311" i="1" s="1"/>
  <c r="J312" i="1"/>
  <c r="K312" i="1" s="1"/>
  <c r="J313" i="1"/>
  <c r="K313" i="1" s="1"/>
  <c r="J314" i="1"/>
  <c r="K314" i="1" s="1"/>
  <c r="J315" i="1"/>
  <c r="K315" i="1" s="1"/>
  <c r="J316" i="1"/>
  <c r="K316" i="1" s="1"/>
  <c r="J317" i="1"/>
  <c r="K317" i="1" s="1"/>
  <c r="J318" i="1"/>
  <c r="K318" i="1" s="1"/>
  <c r="J319" i="1"/>
  <c r="K319" i="1" s="1"/>
  <c r="J320" i="1"/>
  <c r="K320" i="1" s="1"/>
  <c r="J321" i="1"/>
  <c r="K321" i="1" s="1"/>
  <c r="J322" i="1"/>
  <c r="K322" i="1" s="1"/>
  <c r="J323" i="1"/>
  <c r="K323" i="1" s="1"/>
  <c r="J324" i="1"/>
  <c r="K324" i="1" s="1"/>
  <c r="J325" i="1"/>
  <c r="K325" i="1" s="1"/>
  <c r="J326" i="1"/>
  <c r="K326" i="1" s="1"/>
  <c r="J327" i="1"/>
  <c r="K327" i="1" s="1"/>
  <c r="J328" i="1"/>
  <c r="K328" i="1" s="1"/>
  <c r="J329" i="1"/>
  <c r="K329" i="1" s="1"/>
  <c r="J330" i="1"/>
  <c r="K330" i="1" s="1"/>
  <c r="J331" i="1"/>
  <c r="K331" i="1" s="1"/>
  <c r="J332" i="1"/>
  <c r="K332" i="1" s="1"/>
  <c r="J333" i="1"/>
  <c r="K333" i="1" s="1"/>
  <c r="J334" i="1"/>
  <c r="K334" i="1" s="1"/>
  <c r="J335" i="1"/>
  <c r="K335" i="1" s="1"/>
  <c r="J336" i="1"/>
  <c r="K336" i="1" s="1"/>
  <c r="J337" i="1"/>
  <c r="K337" i="1" s="1"/>
  <c r="J338" i="1"/>
  <c r="K338" i="1" s="1"/>
  <c r="J339" i="1"/>
  <c r="K339" i="1" s="1"/>
  <c r="J340" i="1"/>
  <c r="K340" i="1" s="1"/>
  <c r="J341" i="1"/>
  <c r="K341" i="1" s="1"/>
  <c r="J342" i="1"/>
  <c r="K342" i="1" s="1"/>
  <c r="J343" i="1"/>
  <c r="K343" i="1" s="1"/>
  <c r="J344" i="1"/>
  <c r="K344" i="1" s="1"/>
  <c r="J345" i="1"/>
  <c r="K345" i="1" s="1"/>
  <c r="J346" i="1"/>
  <c r="K346" i="1" s="1"/>
  <c r="J347" i="1"/>
  <c r="K347" i="1" s="1"/>
  <c r="J348" i="1"/>
  <c r="K348" i="1" s="1"/>
  <c r="J349" i="1"/>
  <c r="K349" i="1" s="1"/>
  <c r="J350" i="1"/>
  <c r="K350" i="1" s="1"/>
  <c r="J351" i="1"/>
  <c r="K351" i="1" s="1"/>
  <c r="J352" i="1"/>
  <c r="K352" i="1" s="1"/>
  <c r="J353" i="1"/>
  <c r="K353" i="1" s="1"/>
  <c r="J354" i="1"/>
  <c r="K354" i="1" s="1"/>
  <c r="J355" i="1"/>
  <c r="K355" i="1" s="1"/>
  <c r="J356" i="1"/>
  <c r="K356" i="1" s="1"/>
  <c r="J357" i="1"/>
  <c r="K357" i="1" s="1"/>
  <c r="J358" i="1"/>
  <c r="K358" i="1" s="1"/>
  <c r="J359" i="1"/>
  <c r="K359" i="1" s="1"/>
  <c r="J360" i="1"/>
  <c r="K360" i="1" s="1"/>
  <c r="J361" i="1"/>
  <c r="K361" i="1" s="1"/>
  <c r="J362" i="1"/>
  <c r="K362" i="1" s="1"/>
  <c r="J363" i="1"/>
  <c r="K363" i="1" s="1"/>
  <c r="J364" i="1"/>
  <c r="K364" i="1" s="1"/>
  <c r="J365" i="1"/>
  <c r="K365" i="1" s="1"/>
  <c r="J366" i="1"/>
  <c r="K366" i="1" s="1"/>
  <c r="J367" i="1"/>
  <c r="K367" i="1" s="1"/>
  <c r="J368" i="1"/>
  <c r="K368" i="1" s="1"/>
  <c r="J369" i="1"/>
  <c r="K369" i="1" s="1"/>
  <c r="J370" i="1"/>
  <c r="K370" i="1" s="1"/>
  <c r="J371" i="1"/>
  <c r="K371" i="1" s="1"/>
  <c r="J372" i="1"/>
  <c r="K372" i="1" s="1"/>
  <c r="J373" i="1"/>
  <c r="K373" i="1" s="1"/>
  <c r="J374" i="1"/>
  <c r="K374" i="1" s="1"/>
  <c r="J375" i="1"/>
  <c r="K375" i="1" s="1"/>
  <c r="J376" i="1"/>
  <c r="K376" i="1" s="1"/>
  <c r="J377" i="1"/>
  <c r="K377" i="1" s="1"/>
  <c r="J378" i="1"/>
  <c r="K378" i="1" s="1"/>
  <c r="J379" i="1"/>
  <c r="K379" i="1" s="1"/>
  <c r="J380" i="1"/>
  <c r="K380" i="1" s="1"/>
  <c r="J381" i="1"/>
  <c r="K381" i="1" s="1"/>
  <c r="J382" i="1"/>
  <c r="K382" i="1" s="1"/>
  <c r="J383" i="1"/>
  <c r="K383" i="1" s="1"/>
  <c r="J384" i="1"/>
  <c r="K384" i="1" s="1"/>
  <c r="J385" i="1"/>
  <c r="K385" i="1" s="1"/>
  <c r="J386" i="1"/>
  <c r="K386" i="1" s="1"/>
  <c r="J387" i="1"/>
  <c r="K387" i="1" s="1"/>
  <c r="J388" i="1"/>
  <c r="K388" i="1" s="1"/>
  <c r="J389" i="1"/>
  <c r="K389" i="1" s="1"/>
  <c r="J390" i="1"/>
  <c r="K390" i="1" s="1"/>
  <c r="J391" i="1"/>
  <c r="K391" i="1" s="1"/>
  <c r="J392" i="1"/>
  <c r="K392" i="1" s="1"/>
  <c r="J393" i="1"/>
  <c r="K393" i="1" s="1"/>
  <c r="J394" i="1"/>
  <c r="K394" i="1" s="1"/>
  <c r="J395" i="1"/>
  <c r="K395" i="1" s="1"/>
  <c r="J396" i="1"/>
  <c r="K396" i="1" s="1"/>
  <c r="J397" i="1"/>
  <c r="K397" i="1" s="1"/>
  <c r="J398" i="1"/>
  <c r="K398" i="1" s="1"/>
  <c r="J399" i="1"/>
  <c r="K399" i="1" s="1"/>
  <c r="J400" i="1"/>
  <c r="K400" i="1" s="1"/>
  <c r="J401" i="1"/>
  <c r="K401" i="1" s="1"/>
  <c r="J402" i="1"/>
  <c r="K402" i="1" s="1"/>
  <c r="J403" i="1"/>
  <c r="K403" i="1" s="1"/>
  <c r="J404" i="1"/>
  <c r="K404" i="1" s="1"/>
  <c r="J405" i="1"/>
  <c r="K405" i="1" s="1"/>
  <c r="J406" i="1"/>
  <c r="K406" i="1" s="1"/>
  <c r="J407" i="1"/>
  <c r="K407" i="1" s="1"/>
  <c r="J408" i="1"/>
  <c r="K408" i="1" s="1"/>
  <c r="J409" i="1"/>
  <c r="K409" i="1" s="1"/>
  <c r="J410" i="1"/>
  <c r="K410" i="1" s="1"/>
  <c r="J411" i="1"/>
  <c r="K411" i="1" s="1"/>
  <c r="J412" i="1"/>
  <c r="K412" i="1" s="1"/>
  <c r="J413" i="1"/>
  <c r="K413" i="1" s="1"/>
  <c r="J414" i="1"/>
  <c r="K414" i="1" s="1"/>
  <c r="J415" i="1"/>
  <c r="K415" i="1" s="1"/>
  <c r="J416" i="1"/>
  <c r="K416" i="1" s="1"/>
  <c r="J417" i="1"/>
  <c r="K417" i="1" s="1"/>
  <c r="J418" i="1"/>
  <c r="K418" i="1" s="1"/>
  <c r="J419" i="1"/>
  <c r="K419" i="1" s="1"/>
  <c r="J420" i="1"/>
  <c r="K420" i="1" s="1"/>
  <c r="J421" i="1"/>
  <c r="K421" i="1" s="1"/>
  <c r="J422" i="1"/>
  <c r="K422" i="1" s="1"/>
  <c r="J423" i="1"/>
  <c r="K423" i="1" s="1"/>
  <c r="J424" i="1"/>
  <c r="K424" i="1" s="1"/>
  <c r="J425" i="1"/>
  <c r="K425" i="1" s="1"/>
  <c r="J426" i="1"/>
  <c r="K426" i="1" s="1"/>
  <c r="J427" i="1"/>
  <c r="K427" i="1" s="1"/>
  <c r="J428" i="1"/>
  <c r="K428" i="1" s="1"/>
  <c r="J429" i="1"/>
  <c r="K429" i="1" s="1"/>
  <c r="J430" i="1"/>
  <c r="K430" i="1" s="1"/>
  <c r="J431" i="1"/>
  <c r="K431" i="1" s="1"/>
  <c r="J432" i="1"/>
  <c r="K432" i="1" s="1"/>
  <c r="J433" i="1"/>
  <c r="K433" i="1" s="1"/>
  <c r="J434" i="1"/>
  <c r="K434" i="1" s="1"/>
  <c r="J435" i="1"/>
  <c r="K435" i="1" s="1"/>
  <c r="J436" i="1"/>
  <c r="K436" i="1" s="1"/>
  <c r="J437" i="1"/>
  <c r="K437" i="1" s="1"/>
  <c r="J438" i="1"/>
  <c r="K438" i="1" s="1"/>
  <c r="J439" i="1"/>
  <c r="K439" i="1" s="1"/>
  <c r="J440" i="1"/>
  <c r="K440" i="1" s="1"/>
  <c r="J441" i="1"/>
  <c r="K441" i="1" s="1"/>
  <c r="J442" i="1"/>
  <c r="K442" i="1" s="1"/>
  <c r="J443" i="1"/>
  <c r="K443" i="1" s="1"/>
  <c r="J444" i="1"/>
  <c r="K444" i="1" s="1"/>
  <c r="J445" i="1"/>
  <c r="K445" i="1" s="1"/>
  <c r="J446" i="1"/>
  <c r="K446" i="1" s="1"/>
  <c r="J447" i="1"/>
  <c r="K447" i="1" s="1"/>
  <c r="J448" i="1"/>
  <c r="K448" i="1" s="1"/>
  <c r="J449" i="1"/>
  <c r="K449" i="1" s="1"/>
  <c r="J450" i="1"/>
  <c r="K450" i="1" s="1"/>
  <c r="J451" i="1"/>
  <c r="K451" i="1" s="1"/>
  <c r="J452" i="1"/>
  <c r="K452" i="1" s="1"/>
  <c r="J453" i="1"/>
  <c r="K453" i="1" s="1"/>
  <c r="J454" i="1"/>
  <c r="K454" i="1" s="1"/>
  <c r="J455" i="1"/>
  <c r="K455" i="1" s="1"/>
  <c r="J456" i="1"/>
  <c r="K456" i="1" s="1"/>
  <c r="J457" i="1"/>
  <c r="K457" i="1" s="1"/>
  <c r="J458" i="1"/>
  <c r="K458" i="1" s="1"/>
  <c r="J459" i="1"/>
  <c r="K459" i="1" s="1"/>
  <c r="J460" i="1"/>
  <c r="K460" i="1" s="1"/>
  <c r="J461" i="1"/>
  <c r="K461" i="1" s="1"/>
  <c r="J462" i="1"/>
  <c r="K462" i="1" s="1"/>
  <c r="J463" i="1"/>
  <c r="K463" i="1" s="1"/>
  <c r="J464" i="1"/>
  <c r="K464" i="1" s="1"/>
  <c r="J465" i="1"/>
  <c r="K465" i="1" s="1"/>
  <c r="J466" i="1"/>
  <c r="K466" i="1" s="1"/>
  <c r="J467" i="1"/>
  <c r="K467" i="1" s="1"/>
  <c r="J468" i="1"/>
  <c r="K468" i="1" s="1"/>
  <c r="J469" i="1"/>
  <c r="K469" i="1" s="1"/>
  <c r="J470" i="1"/>
  <c r="K470" i="1" s="1"/>
  <c r="J471" i="1"/>
  <c r="K471" i="1" s="1"/>
  <c r="J472" i="1"/>
  <c r="K472" i="1" s="1"/>
  <c r="J473" i="1"/>
  <c r="K473" i="1" s="1"/>
  <c r="J474" i="1"/>
  <c r="K474" i="1" s="1"/>
  <c r="J475" i="1"/>
  <c r="K475" i="1" s="1"/>
  <c r="J476" i="1"/>
  <c r="K476" i="1" s="1"/>
  <c r="J477" i="1"/>
  <c r="K477" i="1" s="1"/>
  <c r="J478" i="1"/>
  <c r="K478" i="1" s="1"/>
  <c r="J479" i="1"/>
  <c r="K479" i="1" s="1"/>
  <c r="J480" i="1"/>
  <c r="K480" i="1" s="1"/>
  <c r="J481" i="1"/>
  <c r="K481" i="1" s="1"/>
  <c r="J482" i="1"/>
  <c r="K482" i="1" s="1"/>
  <c r="J483" i="1"/>
  <c r="K483" i="1" s="1"/>
  <c r="J484" i="1"/>
  <c r="K484" i="1" s="1"/>
  <c r="J485" i="1"/>
  <c r="K485" i="1" s="1"/>
  <c r="J486" i="1"/>
  <c r="K486" i="1" s="1"/>
  <c r="J487" i="1"/>
  <c r="K487" i="1" s="1"/>
  <c r="J488" i="1"/>
  <c r="K488" i="1" s="1"/>
  <c r="J489" i="1"/>
  <c r="K489" i="1" s="1"/>
  <c r="J490" i="1"/>
  <c r="K490" i="1" s="1"/>
  <c r="J491" i="1"/>
  <c r="K491" i="1" s="1"/>
  <c r="J492" i="1"/>
  <c r="K492" i="1" s="1"/>
  <c r="J493" i="1"/>
  <c r="K493" i="1" s="1"/>
  <c r="J494" i="1"/>
  <c r="K494" i="1" s="1"/>
  <c r="J495" i="1"/>
  <c r="K495" i="1" s="1"/>
  <c r="J496" i="1"/>
  <c r="K496" i="1" s="1"/>
  <c r="J497" i="1"/>
  <c r="K497" i="1" s="1"/>
  <c r="J498" i="1"/>
  <c r="K498" i="1" s="1"/>
  <c r="J499" i="1"/>
  <c r="K499" i="1" s="1"/>
  <c r="J500" i="1"/>
  <c r="K500" i="1" s="1"/>
  <c r="J501" i="1"/>
  <c r="K501" i="1" s="1"/>
  <c r="J502" i="1"/>
  <c r="K502" i="1" s="1"/>
  <c r="J503" i="1"/>
  <c r="K503" i="1" s="1"/>
  <c r="J504" i="1"/>
  <c r="K504" i="1" s="1"/>
  <c r="J505" i="1"/>
  <c r="K505" i="1" s="1"/>
  <c r="J506" i="1"/>
  <c r="K506" i="1" s="1"/>
  <c r="J507" i="1"/>
  <c r="K507" i="1" s="1"/>
  <c r="J508" i="1"/>
  <c r="K508" i="1" s="1"/>
  <c r="J509" i="1"/>
  <c r="K509" i="1" s="1"/>
  <c r="J510" i="1"/>
  <c r="K510" i="1" s="1"/>
  <c r="J511" i="1"/>
  <c r="K511" i="1" s="1"/>
  <c r="J512" i="1"/>
  <c r="K512" i="1" s="1"/>
  <c r="J513" i="1"/>
  <c r="K513" i="1" s="1"/>
  <c r="J514" i="1"/>
  <c r="K514" i="1" s="1"/>
  <c r="J515" i="1"/>
  <c r="K515" i="1" s="1"/>
  <c r="J516" i="1"/>
  <c r="K516" i="1" s="1"/>
  <c r="J517" i="1"/>
  <c r="K517" i="1" s="1"/>
  <c r="J518" i="1"/>
  <c r="K518" i="1" s="1"/>
  <c r="J519" i="1"/>
  <c r="K519" i="1" s="1"/>
  <c r="J520" i="1"/>
  <c r="K520" i="1" s="1"/>
  <c r="J521" i="1"/>
  <c r="K521" i="1" s="1"/>
  <c r="J522" i="1"/>
  <c r="K522" i="1" s="1"/>
  <c r="J523" i="1"/>
  <c r="K523" i="1" s="1"/>
  <c r="J524" i="1"/>
  <c r="K524" i="1" s="1"/>
  <c r="J525" i="1"/>
  <c r="K525" i="1" s="1"/>
  <c r="J526" i="1"/>
  <c r="K526" i="1" s="1"/>
  <c r="J527" i="1"/>
  <c r="K527" i="1" s="1"/>
  <c r="J528" i="1"/>
  <c r="K528" i="1" s="1"/>
  <c r="J529" i="1"/>
  <c r="K529" i="1" s="1"/>
  <c r="J530" i="1"/>
  <c r="K530" i="1" s="1"/>
  <c r="J531" i="1"/>
  <c r="K531" i="1" s="1"/>
  <c r="J532" i="1"/>
  <c r="K532" i="1" s="1"/>
  <c r="J533" i="1"/>
  <c r="K533" i="1" s="1"/>
  <c r="J534" i="1"/>
  <c r="K534" i="1" s="1"/>
  <c r="J535" i="1"/>
  <c r="K535" i="1" s="1"/>
  <c r="J536" i="1"/>
  <c r="K536" i="1" s="1"/>
  <c r="J537" i="1"/>
  <c r="K537" i="1" s="1"/>
  <c r="J538" i="1"/>
  <c r="K538" i="1" s="1"/>
  <c r="J539" i="1"/>
  <c r="K539" i="1" s="1"/>
  <c r="J540" i="1"/>
  <c r="K540" i="1" s="1"/>
  <c r="J541" i="1"/>
  <c r="K541" i="1" s="1"/>
  <c r="J542" i="1"/>
  <c r="K542" i="1" s="1"/>
  <c r="J543" i="1"/>
  <c r="K543" i="1" s="1"/>
  <c r="J544" i="1"/>
  <c r="K544" i="1" s="1"/>
  <c r="J545" i="1"/>
  <c r="K545" i="1" s="1"/>
  <c r="J546" i="1"/>
  <c r="K546" i="1" s="1"/>
  <c r="J547" i="1"/>
  <c r="K547" i="1" s="1"/>
  <c r="J548" i="1"/>
  <c r="K548" i="1" s="1"/>
  <c r="J549" i="1"/>
  <c r="K549" i="1" s="1"/>
  <c r="J550" i="1"/>
  <c r="K550" i="1" s="1"/>
  <c r="J551" i="1"/>
  <c r="K551" i="1" s="1"/>
  <c r="J552" i="1"/>
  <c r="K552" i="1" s="1"/>
  <c r="J553" i="1"/>
  <c r="K553" i="1" s="1"/>
  <c r="J554" i="1"/>
  <c r="K554" i="1" s="1"/>
  <c r="J555" i="1"/>
  <c r="K555" i="1" s="1"/>
  <c r="J556" i="1"/>
  <c r="K556" i="1" s="1"/>
  <c r="J557" i="1"/>
  <c r="K557" i="1" s="1"/>
  <c r="J558" i="1"/>
  <c r="K558" i="1" s="1"/>
  <c r="J559" i="1"/>
  <c r="K559" i="1" s="1"/>
  <c r="J560" i="1"/>
  <c r="K560" i="1" s="1"/>
  <c r="J561" i="1"/>
  <c r="K561" i="1" s="1"/>
  <c r="J562" i="1"/>
  <c r="K562" i="1" s="1"/>
  <c r="J563" i="1"/>
  <c r="K563" i="1" s="1"/>
  <c r="J564" i="1"/>
  <c r="K564" i="1" s="1"/>
  <c r="J565" i="1"/>
  <c r="K565" i="1" s="1"/>
  <c r="J566" i="1"/>
  <c r="K566" i="1" s="1"/>
  <c r="J567" i="1"/>
  <c r="K567" i="1" s="1"/>
  <c r="J568" i="1"/>
  <c r="K568" i="1" s="1"/>
  <c r="J569" i="1"/>
  <c r="K569" i="1" s="1"/>
  <c r="J570" i="1"/>
  <c r="K570" i="1" s="1"/>
  <c r="J571" i="1"/>
  <c r="K571" i="1" s="1"/>
  <c r="J572" i="1"/>
  <c r="K572" i="1" s="1"/>
  <c r="J573" i="1"/>
  <c r="K573" i="1" s="1"/>
  <c r="J574" i="1"/>
  <c r="K574" i="1" s="1"/>
  <c r="J575" i="1"/>
  <c r="K575" i="1" s="1"/>
  <c r="J576" i="1"/>
  <c r="K576" i="1" s="1"/>
  <c r="J577" i="1"/>
  <c r="K577" i="1" s="1"/>
  <c r="J578" i="1"/>
  <c r="K578" i="1" s="1"/>
  <c r="J579" i="1"/>
  <c r="K579" i="1" s="1"/>
  <c r="J580" i="1"/>
  <c r="K580" i="1" s="1"/>
  <c r="J581" i="1"/>
  <c r="K581" i="1" s="1"/>
  <c r="J582" i="1"/>
  <c r="K582" i="1" s="1"/>
  <c r="J583" i="1"/>
  <c r="K583" i="1" s="1"/>
  <c r="J584" i="1"/>
  <c r="K584" i="1" s="1"/>
  <c r="J585" i="1"/>
  <c r="K585" i="1" s="1"/>
  <c r="J586" i="1"/>
  <c r="K586" i="1" s="1"/>
  <c r="J587" i="1"/>
  <c r="K587" i="1" s="1"/>
  <c r="J588" i="1"/>
  <c r="K588" i="1" s="1"/>
  <c r="J589" i="1"/>
  <c r="K589" i="1" s="1"/>
  <c r="J590" i="1"/>
  <c r="K590" i="1" s="1"/>
  <c r="J591" i="1"/>
  <c r="K591" i="1" s="1"/>
  <c r="J592" i="1"/>
  <c r="K592" i="1" s="1"/>
  <c r="J593" i="1"/>
  <c r="K593" i="1" s="1"/>
  <c r="J594" i="1"/>
  <c r="K594" i="1" s="1"/>
  <c r="J595" i="1"/>
  <c r="K595" i="1" s="1"/>
  <c r="J596" i="1"/>
  <c r="K596" i="1" s="1"/>
  <c r="J597" i="1"/>
  <c r="K597" i="1" s="1"/>
  <c r="J598" i="1"/>
  <c r="K598" i="1" s="1"/>
  <c r="J599" i="1"/>
  <c r="K599" i="1" s="1"/>
  <c r="J600" i="1"/>
  <c r="K600" i="1" s="1"/>
  <c r="J601" i="1"/>
  <c r="K601" i="1" s="1"/>
  <c r="J602" i="1"/>
  <c r="K602" i="1" s="1"/>
  <c r="J603" i="1"/>
  <c r="K603" i="1" s="1"/>
  <c r="J604" i="1"/>
  <c r="K604" i="1" s="1"/>
  <c r="J605" i="1"/>
  <c r="K605" i="1" s="1"/>
  <c r="J606" i="1"/>
  <c r="K606" i="1" s="1"/>
  <c r="J607" i="1"/>
  <c r="K607" i="1" s="1"/>
  <c r="J608" i="1"/>
  <c r="K608" i="1" s="1"/>
  <c r="J609" i="1"/>
  <c r="K609" i="1" s="1"/>
  <c r="J610" i="1"/>
  <c r="K610" i="1" s="1"/>
  <c r="J611" i="1"/>
  <c r="K611" i="1" s="1"/>
  <c r="J612" i="1"/>
  <c r="K612" i="1" s="1"/>
  <c r="J613" i="1"/>
  <c r="K613" i="1" s="1"/>
  <c r="J614" i="1"/>
  <c r="K614" i="1" s="1"/>
  <c r="J615" i="1"/>
  <c r="K615" i="1" s="1"/>
  <c r="J616" i="1"/>
  <c r="K616" i="1" s="1"/>
  <c r="J617" i="1"/>
  <c r="K617" i="1" s="1"/>
  <c r="J618" i="1"/>
  <c r="K618" i="1" s="1"/>
  <c r="J619" i="1"/>
  <c r="K619" i="1" s="1"/>
  <c r="J620" i="1"/>
  <c r="K620" i="1" s="1"/>
  <c r="J621" i="1"/>
  <c r="K621" i="1" s="1"/>
  <c r="J622" i="1"/>
  <c r="K622" i="1" s="1"/>
  <c r="J623" i="1"/>
  <c r="K623" i="1" s="1"/>
  <c r="J624" i="1"/>
  <c r="K624" i="1" s="1"/>
  <c r="J625" i="1"/>
  <c r="K625" i="1" s="1"/>
  <c r="J626" i="1"/>
  <c r="K626" i="1" s="1"/>
  <c r="J627" i="1"/>
  <c r="K627" i="1" s="1"/>
  <c r="J628" i="1"/>
  <c r="K628" i="1" s="1"/>
  <c r="J629" i="1"/>
  <c r="K629" i="1" s="1"/>
  <c r="J630" i="1"/>
  <c r="K630" i="1" s="1"/>
  <c r="J631" i="1"/>
  <c r="K631" i="1" s="1"/>
  <c r="J632" i="1"/>
  <c r="K632" i="1" s="1"/>
  <c r="J633" i="1"/>
  <c r="K633" i="1" s="1"/>
  <c r="J634" i="1"/>
  <c r="K634" i="1" s="1"/>
  <c r="J635" i="1"/>
  <c r="K635" i="1" s="1"/>
  <c r="J636" i="1"/>
  <c r="K636" i="1" s="1"/>
  <c r="J637" i="1"/>
  <c r="K637" i="1" s="1"/>
  <c r="J638" i="1"/>
  <c r="K638" i="1" s="1"/>
  <c r="J639" i="1"/>
  <c r="K639" i="1" s="1"/>
  <c r="J640" i="1"/>
  <c r="K640" i="1" s="1"/>
  <c r="J641" i="1"/>
  <c r="K641" i="1" s="1"/>
  <c r="J642" i="1"/>
  <c r="K642" i="1" s="1"/>
  <c r="J643" i="1"/>
  <c r="K643" i="1" s="1"/>
  <c r="J644" i="1"/>
  <c r="K644" i="1" s="1"/>
  <c r="J645" i="1"/>
  <c r="K645" i="1" s="1"/>
  <c r="J646" i="1"/>
  <c r="K646" i="1" s="1"/>
  <c r="J647" i="1"/>
  <c r="K647" i="1" s="1"/>
  <c r="J648" i="1"/>
  <c r="K648" i="1" s="1"/>
  <c r="J649" i="1"/>
  <c r="K649" i="1" s="1"/>
  <c r="J650" i="1"/>
  <c r="K650" i="1" s="1"/>
  <c r="J651" i="1"/>
  <c r="K651" i="1" s="1"/>
  <c r="J652" i="1"/>
  <c r="K652" i="1" s="1"/>
  <c r="J653" i="1"/>
  <c r="K653" i="1" s="1"/>
  <c r="J654" i="1"/>
  <c r="K654" i="1" s="1"/>
  <c r="J655" i="1"/>
  <c r="K655" i="1" s="1"/>
  <c r="J656" i="1"/>
  <c r="K656" i="1" s="1"/>
  <c r="J657" i="1"/>
  <c r="K657" i="1" s="1"/>
  <c r="J658" i="1"/>
  <c r="K658" i="1" s="1"/>
  <c r="J659" i="1"/>
  <c r="K659" i="1" s="1"/>
  <c r="J660" i="1"/>
  <c r="K660" i="1" s="1"/>
  <c r="J661" i="1"/>
  <c r="K661" i="1" s="1"/>
  <c r="J662" i="1"/>
  <c r="K662" i="1" s="1"/>
  <c r="J663" i="1"/>
  <c r="K663" i="1" s="1"/>
  <c r="J664" i="1"/>
  <c r="K664" i="1" s="1"/>
  <c r="J665" i="1"/>
  <c r="K665" i="1" s="1"/>
  <c r="J666" i="1"/>
  <c r="K666" i="1" s="1"/>
  <c r="J667" i="1"/>
  <c r="K667" i="1" s="1"/>
  <c r="J668" i="1"/>
  <c r="K668" i="1" s="1"/>
  <c r="J669" i="1"/>
  <c r="K669" i="1" s="1"/>
  <c r="J670" i="1"/>
  <c r="K670" i="1" s="1"/>
  <c r="J671" i="1"/>
  <c r="K671" i="1" s="1"/>
  <c r="J672" i="1"/>
  <c r="K672" i="1" s="1"/>
  <c r="J673" i="1"/>
  <c r="K673" i="1" s="1"/>
  <c r="J674" i="1"/>
  <c r="K674" i="1" s="1"/>
  <c r="J675" i="1"/>
  <c r="K675" i="1" s="1"/>
  <c r="J676" i="1"/>
  <c r="K676" i="1" s="1"/>
  <c r="J677" i="1"/>
  <c r="K677" i="1" s="1"/>
  <c r="J678" i="1"/>
  <c r="K678" i="1" s="1"/>
  <c r="J679" i="1"/>
  <c r="K679" i="1" s="1"/>
  <c r="J680" i="1"/>
  <c r="K680" i="1" s="1"/>
  <c r="J681" i="1"/>
  <c r="K681" i="1" s="1"/>
  <c r="J682" i="1"/>
  <c r="K682" i="1" s="1"/>
  <c r="J683" i="1"/>
  <c r="K683" i="1" s="1"/>
  <c r="J684" i="1"/>
  <c r="K684" i="1" s="1"/>
  <c r="J685" i="1"/>
  <c r="K685" i="1" s="1"/>
  <c r="J686" i="1"/>
  <c r="K686" i="1" s="1"/>
  <c r="J687" i="1"/>
  <c r="K687" i="1" s="1"/>
  <c r="J688" i="1"/>
  <c r="K688" i="1" s="1"/>
  <c r="J689" i="1"/>
  <c r="K689" i="1" s="1"/>
  <c r="J690" i="1"/>
  <c r="K690" i="1" s="1"/>
  <c r="J691" i="1"/>
  <c r="K691" i="1" s="1"/>
  <c r="J692" i="1"/>
  <c r="K692" i="1" s="1"/>
  <c r="J693" i="1"/>
  <c r="K693" i="1" s="1"/>
  <c r="J694" i="1"/>
  <c r="K694" i="1" s="1"/>
  <c r="J695" i="1"/>
  <c r="K695" i="1" s="1"/>
  <c r="J696" i="1"/>
  <c r="K696" i="1" s="1"/>
  <c r="J697" i="1"/>
  <c r="K697" i="1" s="1"/>
  <c r="J698" i="1"/>
  <c r="K698" i="1" s="1"/>
  <c r="J699" i="1"/>
  <c r="K699" i="1" s="1"/>
  <c r="J700" i="1"/>
  <c r="K700" i="1" s="1"/>
  <c r="J701" i="1"/>
  <c r="K701" i="1" s="1"/>
  <c r="J702" i="1"/>
  <c r="K702" i="1" s="1"/>
  <c r="J703" i="1"/>
  <c r="K703" i="1" s="1"/>
  <c r="J704" i="1"/>
  <c r="K704" i="1" s="1"/>
  <c r="J705" i="1"/>
  <c r="K705" i="1" s="1"/>
  <c r="J706" i="1"/>
  <c r="K706" i="1" s="1"/>
  <c r="J707" i="1"/>
  <c r="K707" i="1" s="1"/>
  <c r="J708" i="1"/>
  <c r="K708" i="1" s="1"/>
  <c r="J709" i="1"/>
  <c r="K709" i="1" s="1"/>
  <c r="J710" i="1"/>
  <c r="K710" i="1" s="1"/>
  <c r="J711" i="1"/>
  <c r="K711" i="1" s="1"/>
  <c r="J712" i="1"/>
  <c r="K712" i="1" s="1"/>
  <c r="J713" i="1"/>
  <c r="K713" i="1" s="1"/>
  <c r="J714" i="1"/>
  <c r="K714" i="1" s="1"/>
  <c r="J715" i="1"/>
  <c r="K715" i="1" s="1"/>
  <c r="J716" i="1"/>
  <c r="K716" i="1" s="1"/>
  <c r="J717" i="1"/>
  <c r="K717" i="1" s="1"/>
  <c r="J718" i="1"/>
  <c r="K718" i="1" s="1"/>
  <c r="J719" i="1"/>
  <c r="K719" i="1" s="1"/>
  <c r="J720" i="1"/>
  <c r="K720" i="1" s="1"/>
  <c r="J721" i="1"/>
  <c r="K721" i="1" s="1"/>
  <c r="J722" i="1"/>
  <c r="K722" i="1" s="1"/>
  <c r="J723" i="1"/>
  <c r="K723" i="1" s="1"/>
  <c r="J724" i="1"/>
  <c r="K724" i="1" s="1"/>
  <c r="J725" i="1"/>
  <c r="K725" i="1" s="1"/>
  <c r="J726" i="1"/>
  <c r="K726" i="1" s="1"/>
  <c r="J727" i="1"/>
  <c r="K727" i="1" s="1"/>
  <c r="J728" i="1"/>
  <c r="K728" i="1" s="1"/>
  <c r="J729" i="1"/>
  <c r="K729" i="1" s="1"/>
  <c r="J730" i="1"/>
  <c r="K730" i="1" s="1"/>
  <c r="J731" i="1"/>
  <c r="K731" i="1" s="1"/>
  <c r="J732" i="1"/>
  <c r="K732" i="1" s="1"/>
  <c r="J733" i="1"/>
  <c r="K733" i="1" s="1"/>
  <c r="J734" i="1"/>
  <c r="K734" i="1" s="1"/>
  <c r="J735" i="1"/>
  <c r="K735" i="1" s="1"/>
  <c r="J736" i="1"/>
  <c r="K736" i="1" s="1"/>
  <c r="J737" i="1"/>
  <c r="K737" i="1" s="1"/>
  <c r="J738" i="1"/>
  <c r="K738" i="1" s="1"/>
  <c r="J739" i="1"/>
  <c r="K739" i="1" s="1"/>
  <c r="J740" i="1"/>
  <c r="K740" i="1" s="1"/>
  <c r="J741" i="1"/>
  <c r="K741" i="1" s="1"/>
  <c r="J742" i="1"/>
  <c r="K742" i="1" s="1"/>
  <c r="J743" i="1"/>
  <c r="K743" i="1" s="1"/>
  <c r="J744" i="1"/>
  <c r="K744" i="1" s="1"/>
  <c r="J745" i="1"/>
  <c r="K745" i="1" s="1"/>
  <c r="J746" i="1"/>
  <c r="K746" i="1" s="1"/>
  <c r="J747" i="1"/>
  <c r="K747" i="1" s="1"/>
  <c r="J748" i="1"/>
  <c r="K748" i="1" s="1"/>
  <c r="J749" i="1"/>
  <c r="K749" i="1" s="1"/>
  <c r="J750" i="1"/>
  <c r="K750" i="1" s="1"/>
  <c r="J751" i="1"/>
  <c r="K751" i="1" s="1"/>
  <c r="J752" i="1"/>
  <c r="K752" i="1" s="1"/>
  <c r="J753" i="1"/>
  <c r="K753" i="1" s="1"/>
  <c r="J754" i="1"/>
  <c r="K754" i="1" s="1"/>
  <c r="J755" i="1"/>
  <c r="K755" i="1" s="1"/>
  <c r="J756" i="1"/>
  <c r="K756" i="1" s="1"/>
  <c r="J757" i="1"/>
  <c r="K757" i="1" s="1"/>
  <c r="J758" i="1"/>
  <c r="K758" i="1" s="1"/>
  <c r="J759" i="1"/>
  <c r="K759" i="1" s="1"/>
  <c r="J760" i="1"/>
  <c r="K760" i="1" s="1"/>
  <c r="J761" i="1"/>
  <c r="K761" i="1" s="1"/>
  <c r="J762" i="1"/>
  <c r="K762" i="1" s="1"/>
  <c r="J763" i="1"/>
  <c r="K763" i="1" s="1"/>
  <c r="J764" i="1"/>
  <c r="K764" i="1" s="1"/>
  <c r="J765" i="1"/>
  <c r="K765" i="1" s="1"/>
  <c r="J766" i="1"/>
  <c r="K766" i="1" s="1"/>
  <c r="J767" i="1"/>
  <c r="K767" i="1" s="1"/>
  <c r="J768" i="1"/>
  <c r="K768" i="1" s="1"/>
  <c r="J769" i="1"/>
  <c r="K769" i="1" s="1"/>
  <c r="J770" i="1"/>
  <c r="K770" i="1" s="1"/>
  <c r="J771" i="1"/>
  <c r="K771" i="1" s="1"/>
  <c r="J772" i="1"/>
  <c r="K772" i="1" s="1"/>
  <c r="J773" i="1"/>
  <c r="K773" i="1" s="1"/>
  <c r="J774" i="1"/>
  <c r="K774" i="1" s="1"/>
  <c r="J775" i="1"/>
  <c r="K775" i="1" s="1"/>
  <c r="J776" i="1"/>
  <c r="K776" i="1" s="1"/>
  <c r="J777" i="1"/>
  <c r="K777" i="1" s="1"/>
  <c r="J778" i="1"/>
  <c r="K778" i="1" s="1"/>
  <c r="J779" i="1"/>
  <c r="K779" i="1" s="1"/>
  <c r="J780" i="1"/>
  <c r="K780" i="1" s="1"/>
  <c r="J781" i="1"/>
  <c r="K781" i="1" s="1"/>
  <c r="J782" i="1"/>
  <c r="K782" i="1" s="1"/>
  <c r="J783" i="1"/>
  <c r="K783" i="1" s="1"/>
  <c r="J784" i="1"/>
  <c r="K784" i="1" s="1"/>
  <c r="J785" i="1"/>
  <c r="K785" i="1" s="1"/>
  <c r="J786" i="1"/>
  <c r="K786" i="1" s="1"/>
  <c r="J787" i="1"/>
  <c r="K787" i="1" s="1"/>
  <c r="J788" i="1"/>
  <c r="K788" i="1" s="1"/>
  <c r="J789" i="1"/>
  <c r="K789" i="1" s="1"/>
  <c r="J790" i="1"/>
  <c r="K790" i="1" s="1"/>
  <c r="J791" i="1"/>
  <c r="K791" i="1" s="1"/>
  <c r="J792" i="1"/>
  <c r="K792" i="1" s="1"/>
  <c r="J793" i="1"/>
  <c r="K793" i="1" s="1"/>
  <c r="J794" i="1"/>
  <c r="K794" i="1" s="1"/>
  <c r="J795" i="1"/>
  <c r="K795" i="1" s="1"/>
  <c r="J796" i="1"/>
  <c r="K796" i="1" s="1"/>
  <c r="J797" i="1"/>
  <c r="K797" i="1" s="1"/>
  <c r="J798" i="1"/>
  <c r="K798" i="1" s="1"/>
  <c r="J799" i="1"/>
  <c r="K799" i="1" s="1"/>
  <c r="J800" i="1"/>
  <c r="K800" i="1" s="1"/>
  <c r="J801" i="1"/>
  <c r="K801" i="1" s="1"/>
  <c r="J802" i="1"/>
  <c r="K802" i="1" s="1"/>
  <c r="J803" i="1"/>
  <c r="K803" i="1" s="1"/>
  <c r="J804" i="1"/>
  <c r="K804" i="1" s="1"/>
  <c r="J805" i="1"/>
  <c r="K805" i="1" s="1"/>
  <c r="J806" i="1"/>
  <c r="K806" i="1" s="1"/>
  <c r="J807" i="1"/>
  <c r="K807" i="1" s="1"/>
  <c r="J808" i="1"/>
  <c r="K808" i="1" s="1"/>
  <c r="J809" i="1"/>
  <c r="K809" i="1" s="1"/>
  <c r="J810" i="1"/>
  <c r="K810" i="1" s="1"/>
  <c r="J811" i="1"/>
  <c r="K811" i="1" s="1"/>
  <c r="J812" i="1"/>
  <c r="K812" i="1" s="1"/>
  <c r="J813" i="1"/>
  <c r="K813" i="1" s="1"/>
  <c r="J814" i="1"/>
  <c r="K814" i="1" s="1"/>
  <c r="J815" i="1"/>
  <c r="K815" i="1" s="1"/>
  <c r="J816" i="1"/>
  <c r="K816" i="1" s="1"/>
  <c r="J817" i="1"/>
  <c r="K817" i="1" s="1"/>
  <c r="J818" i="1"/>
  <c r="K818" i="1" s="1"/>
  <c r="J819" i="1"/>
  <c r="K819" i="1" s="1"/>
  <c r="J820" i="1"/>
  <c r="K820" i="1" s="1"/>
  <c r="J821" i="1"/>
  <c r="K821" i="1" s="1"/>
  <c r="J822" i="1"/>
  <c r="K822" i="1" s="1"/>
  <c r="J823" i="1"/>
  <c r="K823" i="1" s="1"/>
  <c r="J824" i="1"/>
  <c r="K824" i="1" s="1"/>
  <c r="J825" i="1"/>
  <c r="K825" i="1" s="1"/>
  <c r="J826" i="1"/>
  <c r="K826" i="1" s="1"/>
  <c r="J827" i="1"/>
  <c r="K827" i="1" s="1"/>
  <c r="J828" i="1"/>
  <c r="K828" i="1" s="1"/>
  <c r="J829" i="1"/>
  <c r="K829" i="1" s="1"/>
  <c r="J830" i="1"/>
  <c r="K830" i="1" s="1"/>
  <c r="J831" i="1"/>
  <c r="K831" i="1" s="1"/>
  <c r="J832" i="1"/>
  <c r="K832" i="1" s="1"/>
  <c r="J833" i="1"/>
  <c r="K833" i="1" s="1"/>
  <c r="J834" i="1"/>
  <c r="K834" i="1" s="1"/>
  <c r="J835" i="1"/>
  <c r="K835" i="1" s="1"/>
  <c r="J836" i="1"/>
  <c r="K836" i="1" s="1"/>
  <c r="J837" i="1"/>
  <c r="K837" i="1" s="1"/>
  <c r="J838" i="1"/>
  <c r="K838" i="1" s="1"/>
  <c r="J839" i="1"/>
  <c r="K839" i="1" s="1"/>
  <c r="J840" i="1"/>
  <c r="K840" i="1" s="1"/>
  <c r="J841" i="1"/>
  <c r="K841" i="1" s="1"/>
  <c r="J842" i="1"/>
  <c r="K842" i="1" s="1"/>
  <c r="J843" i="1"/>
  <c r="K843" i="1" s="1"/>
  <c r="J844" i="1"/>
  <c r="K844" i="1" s="1"/>
  <c r="J845" i="1"/>
  <c r="K845" i="1" s="1"/>
  <c r="J846" i="1"/>
  <c r="K846" i="1" s="1"/>
  <c r="J847" i="1"/>
  <c r="K847" i="1" s="1"/>
  <c r="J848" i="1"/>
  <c r="K848" i="1" s="1"/>
  <c r="J849" i="1"/>
  <c r="K849" i="1" s="1"/>
  <c r="J850" i="1"/>
  <c r="K850" i="1" s="1"/>
  <c r="J851" i="1"/>
  <c r="K851" i="1" s="1"/>
  <c r="J852" i="1"/>
  <c r="K852" i="1" s="1"/>
  <c r="J853" i="1"/>
  <c r="K853" i="1" s="1"/>
  <c r="J854" i="1"/>
  <c r="K854" i="1" s="1"/>
  <c r="J855" i="1"/>
  <c r="K855" i="1" s="1"/>
  <c r="J856" i="1"/>
  <c r="K856" i="1" s="1"/>
  <c r="J857" i="1"/>
  <c r="K857" i="1" s="1"/>
  <c r="J858" i="1"/>
  <c r="K858" i="1" s="1"/>
  <c r="J859" i="1"/>
  <c r="K859" i="1" s="1"/>
  <c r="J860" i="1"/>
  <c r="K860" i="1" s="1"/>
  <c r="J861" i="1"/>
  <c r="K861" i="1" s="1"/>
  <c r="J862" i="1"/>
  <c r="K862" i="1" s="1"/>
  <c r="J863" i="1"/>
  <c r="K863" i="1" s="1"/>
  <c r="J864" i="1"/>
  <c r="K864" i="1" s="1"/>
  <c r="J865" i="1"/>
  <c r="K865" i="1" s="1"/>
  <c r="J866" i="1"/>
  <c r="K866" i="1" s="1"/>
  <c r="J867" i="1"/>
  <c r="K867" i="1" s="1"/>
  <c r="J868" i="1"/>
  <c r="K868" i="1" s="1"/>
  <c r="J869" i="1"/>
  <c r="K869" i="1" s="1"/>
  <c r="J870" i="1"/>
  <c r="K870" i="1" s="1"/>
  <c r="J871" i="1"/>
  <c r="K871" i="1" s="1"/>
  <c r="J872" i="1"/>
  <c r="K872" i="1" s="1"/>
  <c r="J873" i="1"/>
  <c r="K873" i="1" s="1"/>
  <c r="J874" i="1"/>
  <c r="K874" i="1" s="1"/>
  <c r="J875" i="1"/>
  <c r="K875" i="1" s="1"/>
  <c r="J876" i="1"/>
  <c r="K876" i="1" s="1"/>
  <c r="J877" i="1"/>
  <c r="K877" i="1" s="1"/>
  <c r="J878" i="1"/>
  <c r="K878" i="1" s="1"/>
  <c r="J879" i="1"/>
  <c r="K879" i="1" s="1"/>
  <c r="J880" i="1"/>
  <c r="K880" i="1" s="1"/>
  <c r="J881" i="1"/>
  <c r="K881" i="1" s="1"/>
  <c r="J882" i="1"/>
  <c r="K882" i="1" s="1"/>
  <c r="J883" i="1"/>
  <c r="K883" i="1" s="1"/>
  <c r="J884" i="1"/>
  <c r="K884" i="1" s="1"/>
  <c r="J885" i="1"/>
  <c r="K885" i="1" s="1"/>
  <c r="J886" i="1"/>
  <c r="K886" i="1" s="1"/>
  <c r="J887" i="1"/>
  <c r="K887" i="1" s="1"/>
  <c r="J888" i="1"/>
  <c r="K888" i="1" s="1"/>
  <c r="J889" i="1"/>
  <c r="K889" i="1" s="1"/>
  <c r="J890" i="1"/>
  <c r="K890" i="1" s="1"/>
  <c r="J891" i="1"/>
  <c r="K891" i="1" s="1"/>
  <c r="J892" i="1"/>
  <c r="K892" i="1" s="1"/>
  <c r="J893" i="1"/>
  <c r="K893" i="1" s="1"/>
  <c r="J894" i="1"/>
  <c r="K894" i="1" s="1"/>
  <c r="J895" i="1"/>
  <c r="K895" i="1" s="1"/>
  <c r="J896" i="1"/>
  <c r="K896" i="1" s="1"/>
  <c r="J897" i="1"/>
  <c r="K897" i="1" s="1"/>
  <c r="J898" i="1"/>
  <c r="K898" i="1" s="1"/>
  <c r="J899" i="1"/>
  <c r="K899" i="1" s="1"/>
  <c r="J900" i="1"/>
  <c r="K900" i="1" s="1"/>
  <c r="J901" i="1"/>
  <c r="K901" i="1" s="1"/>
  <c r="J902" i="1"/>
  <c r="K902" i="1" s="1"/>
  <c r="J903" i="1"/>
  <c r="K903" i="1" s="1"/>
  <c r="J904" i="1"/>
  <c r="K904" i="1" s="1"/>
  <c r="J905" i="1"/>
  <c r="K905" i="1" s="1"/>
  <c r="J906" i="1"/>
  <c r="K906" i="1" s="1"/>
  <c r="J907" i="1"/>
  <c r="K907" i="1" s="1"/>
  <c r="J908" i="1"/>
  <c r="K908" i="1" s="1"/>
  <c r="J909" i="1"/>
  <c r="K909" i="1" s="1"/>
  <c r="J910" i="1"/>
  <c r="K910" i="1" s="1"/>
  <c r="J911" i="1"/>
  <c r="K911" i="1" s="1"/>
  <c r="J912" i="1"/>
  <c r="K912" i="1" s="1"/>
  <c r="J913" i="1"/>
  <c r="K913" i="1" s="1"/>
  <c r="J914" i="1"/>
  <c r="K914" i="1" s="1"/>
  <c r="J915" i="1"/>
  <c r="K915" i="1" s="1"/>
  <c r="J916" i="1"/>
  <c r="K916" i="1" s="1"/>
  <c r="J917" i="1"/>
  <c r="K917" i="1" s="1"/>
  <c r="J918" i="1"/>
  <c r="K918" i="1" s="1"/>
  <c r="J919" i="1"/>
  <c r="K919" i="1" s="1"/>
  <c r="J920" i="1"/>
  <c r="K920" i="1" s="1"/>
  <c r="J921" i="1"/>
  <c r="K921" i="1" s="1"/>
  <c r="J922" i="1"/>
  <c r="K922" i="1" s="1"/>
  <c r="J923" i="1"/>
  <c r="K923" i="1" s="1"/>
  <c r="J924" i="1"/>
  <c r="K924" i="1" s="1"/>
  <c r="J925" i="1"/>
  <c r="K925" i="1" s="1"/>
  <c r="J926" i="1"/>
  <c r="K926" i="1" s="1"/>
  <c r="J927" i="1"/>
  <c r="K927" i="1" s="1"/>
  <c r="J928" i="1"/>
  <c r="K928" i="1" s="1"/>
  <c r="J929" i="1"/>
  <c r="K929" i="1" s="1"/>
  <c r="J930" i="1"/>
  <c r="K930" i="1" s="1"/>
  <c r="J931" i="1"/>
  <c r="K931" i="1" s="1"/>
  <c r="J932" i="1"/>
  <c r="K932" i="1" s="1"/>
  <c r="J933" i="1"/>
  <c r="K933" i="1" s="1"/>
  <c r="J934" i="1"/>
  <c r="K934" i="1" s="1"/>
  <c r="J935" i="1"/>
  <c r="K935" i="1" s="1"/>
  <c r="J936" i="1"/>
  <c r="K936" i="1" s="1"/>
  <c r="J937" i="1"/>
  <c r="K937" i="1" s="1"/>
  <c r="J938" i="1"/>
  <c r="K938" i="1" s="1"/>
  <c r="J939" i="1"/>
  <c r="K939" i="1" s="1"/>
  <c r="J940" i="1"/>
  <c r="K940" i="1" s="1"/>
  <c r="J941" i="1"/>
  <c r="K941" i="1" s="1"/>
  <c r="J942" i="1"/>
  <c r="K942" i="1" s="1"/>
  <c r="J943" i="1"/>
  <c r="K943" i="1" s="1"/>
  <c r="J944" i="1"/>
  <c r="K944" i="1" s="1"/>
  <c r="J945" i="1"/>
  <c r="K945" i="1" s="1"/>
  <c r="J946" i="1"/>
  <c r="K946" i="1" s="1"/>
  <c r="J947" i="1"/>
  <c r="K947" i="1" s="1"/>
  <c r="J948" i="1"/>
  <c r="K948" i="1" s="1"/>
  <c r="J949" i="1"/>
  <c r="K949" i="1" s="1"/>
  <c r="J950" i="1"/>
  <c r="K950" i="1" s="1"/>
  <c r="J951" i="1"/>
  <c r="K951" i="1" s="1"/>
  <c r="J952" i="1"/>
  <c r="K952" i="1" s="1"/>
  <c r="J953" i="1"/>
  <c r="K953" i="1" s="1"/>
  <c r="J954" i="1"/>
  <c r="K954" i="1" s="1"/>
  <c r="J955" i="1"/>
  <c r="K955" i="1" s="1"/>
  <c r="J956" i="1"/>
  <c r="K956" i="1" s="1"/>
  <c r="J957" i="1"/>
  <c r="K957" i="1" s="1"/>
  <c r="J958" i="1"/>
  <c r="K958" i="1" s="1"/>
  <c r="J959" i="1"/>
  <c r="K959" i="1" s="1"/>
  <c r="J960" i="1"/>
  <c r="K960" i="1" s="1"/>
  <c r="J961" i="1"/>
  <c r="K961" i="1" s="1"/>
  <c r="J962" i="1"/>
  <c r="K962" i="1" s="1"/>
  <c r="J963" i="1"/>
  <c r="K963" i="1" s="1"/>
  <c r="J2" i="1"/>
  <c r="K2" i="1" s="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2" i="1"/>
  <c r="C964" i="1"/>
  <c r="H965" i="1"/>
  <c r="F964" i="1"/>
  <c r="H964" i="1"/>
  <c r="I3" i="6"/>
  <c r="F3" i="6"/>
  <c r="C3" i="6"/>
</calcChain>
</file>

<file path=xl/sharedStrings.xml><?xml version="1.0" encoding="utf-8"?>
<sst xmlns="http://schemas.openxmlformats.org/spreadsheetml/2006/main" count="4031" uniqueCount="1004">
  <si>
    <t>Order ID</t>
  </si>
  <si>
    <t>Date</t>
  </si>
  <si>
    <t>Product</t>
  </si>
  <si>
    <t>Category</t>
  </si>
  <si>
    <t>State</t>
  </si>
  <si>
    <t>Units Sold</t>
  </si>
  <si>
    <t>Unit Price</t>
  </si>
  <si>
    <t>Sales</t>
  </si>
  <si>
    <t>TCSTORD1</t>
  </si>
  <si>
    <t>Espresso Energizer</t>
  </si>
  <si>
    <t>Coffee</t>
  </si>
  <si>
    <t>Michigan</t>
  </si>
  <si>
    <t>TCSTORD2</t>
  </si>
  <si>
    <t>Zen Green Tea</t>
  </si>
  <si>
    <t>Tea</t>
  </si>
  <si>
    <t>Georgia</t>
  </si>
  <si>
    <t>TCSTORD3</t>
  </si>
  <si>
    <t>Velvety Vanilla Latte</t>
  </si>
  <si>
    <t>North Carolina</t>
  </si>
  <si>
    <t>TCSTORD4</t>
  </si>
  <si>
    <t>TCSTORD5</t>
  </si>
  <si>
    <t>TCSTORD6</t>
  </si>
  <si>
    <t>TCSTORD7</t>
  </si>
  <si>
    <t>TCSTORD8</t>
  </si>
  <si>
    <t>TCSTORD9</t>
  </si>
  <si>
    <t>Bold Brewed Mocha</t>
  </si>
  <si>
    <t>TCSTORD10</t>
  </si>
  <si>
    <t>TCSTORD11</t>
  </si>
  <si>
    <t>TCSTORD12</t>
  </si>
  <si>
    <t>TCSTORD13</t>
  </si>
  <si>
    <t>TCSTORD14</t>
  </si>
  <si>
    <t>TCSTORD15</t>
  </si>
  <si>
    <t>Mystic Oolong</t>
  </si>
  <si>
    <t>TCSTORD16</t>
  </si>
  <si>
    <t>TCSTORD17</t>
  </si>
  <si>
    <t>TCSTORD18</t>
  </si>
  <si>
    <t>TCSTORD19</t>
  </si>
  <si>
    <t>Ohio</t>
  </si>
  <si>
    <t>TCSTORD20</t>
  </si>
  <si>
    <t>TCSTORD21</t>
  </si>
  <si>
    <t>Texas</t>
  </si>
  <si>
    <t>TCSTORD22</t>
  </si>
  <si>
    <t>TCSTORD23</t>
  </si>
  <si>
    <t>Pennsylvania</t>
  </si>
  <si>
    <t>TCSTORD24</t>
  </si>
  <si>
    <t>TCSTORD25</t>
  </si>
  <si>
    <t>TCSTORD26</t>
  </si>
  <si>
    <t>Florida</t>
  </si>
  <si>
    <t>TCSTORD27</t>
  </si>
  <si>
    <t>Bold Black Tea</t>
  </si>
  <si>
    <t>TCSTORD28</t>
  </si>
  <si>
    <t>TCSTORD29</t>
  </si>
  <si>
    <t>TCSTORD30</t>
  </si>
  <si>
    <t>TCSTORD31</t>
  </si>
  <si>
    <t>TCSTORD32</t>
  </si>
  <si>
    <t>TCSTORD33</t>
  </si>
  <si>
    <t>TCSTORD34</t>
  </si>
  <si>
    <t>TCSTORD35</t>
  </si>
  <si>
    <t>TCSTORD36</t>
  </si>
  <si>
    <t>TCSTORD37</t>
  </si>
  <si>
    <t>California</t>
  </si>
  <si>
    <t>TCSTORD38</t>
  </si>
  <si>
    <t>TCSTORD39</t>
  </si>
  <si>
    <t>TCSTORD40</t>
  </si>
  <si>
    <t>TCSTORD41</t>
  </si>
  <si>
    <t>TCSTORD42</t>
  </si>
  <si>
    <t>TCSTORD43</t>
  </si>
  <si>
    <t>New York</t>
  </si>
  <si>
    <t>TCSTORD44</t>
  </si>
  <si>
    <t>TCSTORD45</t>
  </si>
  <si>
    <t>TCSTORD46</t>
  </si>
  <si>
    <t>TCSTORD47</t>
  </si>
  <si>
    <t>TCSTORD48</t>
  </si>
  <si>
    <t>TCSTORD49</t>
  </si>
  <si>
    <t>TCSTORD50</t>
  </si>
  <si>
    <t>TCSTORD51</t>
  </si>
  <si>
    <t>TCSTORD52</t>
  </si>
  <si>
    <t>TCSTORD53</t>
  </si>
  <si>
    <t>TCSTORD54</t>
  </si>
  <si>
    <t>TCSTORD55</t>
  </si>
  <si>
    <t>TCSTORD56</t>
  </si>
  <si>
    <t>TCSTORD57</t>
  </si>
  <si>
    <t>TCSTORD58</t>
  </si>
  <si>
    <t>TCSTORD59</t>
  </si>
  <si>
    <t>TCSTORD60</t>
  </si>
  <si>
    <t>TCSTORD61</t>
  </si>
  <si>
    <t>TCSTORD62</t>
  </si>
  <si>
    <t>TCSTORD63</t>
  </si>
  <si>
    <t>TCSTORD64</t>
  </si>
  <si>
    <t>Illinois</t>
  </si>
  <si>
    <t>TCSTORD65</t>
  </si>
  <si>
    <t>TCSTORD66</t>
  </si>
  <si>
    <t>TCSTORD67</t>
  </si>
  <si>
    <t>TCSTORD68</t>
  </si>
  <si>
    <t>TCSTORD69</t>
  </si>
  <si>
    <t>TCSTORD70</t>
  </si>
  <si>
    <t>TCSTORD71</t>
  </si>
  <si>
    <t>TCSTORD72</t>
  </si>
  <si>
    <t>TCSTORD73</t>
  </si>
  <si>
    <t>TCSTORD74</t>
  </si>
  <si>
    <t>TCSTORD75</t>
  </si>
  <si>
    <t>TCSTORD76</t>
  </si>
  <si>
    <t>TCSTORD77</t>
  </si>
  <si>
    <t>TCSTORD78</t>
  </si>
  <si>
    <t>TCSTORD79</t>
  </si>
  <si>
    <t>TCSTORD80</t>
  </si>
  <si>
    <t>TCSTORD81</t>
  </si>
  <si>
    <t>TCSTORD82</t>
  </si>
  <si>
    <t>TCSTORD83</t>
  </si>
  <si>
    <t>TCSTORD84</t>
  </si>
  <si>
    <t>TCSTORD85</t>
  </si>
  <si>
    <t>TCSTORD86</t>
  </si>
  <si>
    <t>TCSTORD87</t>
  </si>
  <si>
    <t>TCSTORD88</t>
  </si>
  <si>
    <t>TCSTORD89</t>
  </si>
  <si>
    <t>TCSTORD90</t>
  </si>
  <si>
    <t>TCSTORD91</t>
  </si>
  <si>
    <t>TCSTORD92</t>
  </si>
  <si>
    <t>TCSTORD93</t>
  </si>
  <si>
    <t>TCSTORD94</t>
  </si>
  <si>
    <t>TCSTORD95</t>
  </si>
  <si>
    <t>TCSTORD96</t>
  </si>
  <si>
    <t>TCSTORD97</t>
  </si>
  <si>
    <t>TCSTORD98</t>
  </si>
  <si>
    <t>TCSTORD99</t>
  </si>
  <si>
    <t>TCSTORD100</t>
  </si>
  <si>
    <t>TCSTORD101</t>
  </si>
  <si>
    <t>TCSTORD102</t>
  </si>
  <si>
    <t>TCSTORD103</t>
  </si>
  <si>
    <t>TCSTORD104</t>
  </si>
  <si>
    <t>TCSTORD105</t>
  </si>
  <si>
    <t>TCSTORD106</t>
  </si>
  <si>
    <t>TCSTORD107</t>
  </si>
  <si>
    <t>TCSTORD108</t>
  </si>
  <si>
    <t>TCSTORD109</t>
  </si>
  <si>
    <t>TCSTORD110</t>
  </si>
  <si>
    <t>TCSTORD111</t>
  </si>
  <si>
    <t>TCSTORD112</t>
  </si>
  <si>
    <t>TCSTORD113</t>
  </si>
  <si>
    <t>TCSTORD114</t>
  </si>
  <si>
    <t>TCSTORD115</t>
  </si>
  <si>
    <t>TCSTORD116</t>
  </si>
  <si>
    <t>TCSTORD117</t>
  </si>
  <si>
    <t>TCSTORD118</t>
  </si>
  <si>
    <t>TCSTORD119</t>
  </si>
  <si>
    <t>TCSTORD120</t>
  </si>
  <si>
    <t>TCSTORD121</t>
  </si>
  <si>
    <t>TCSTORD122</t>
  </si>
  <si>
    <t>TCSTORD123</t>
  </si>
  <si>
    <t>TCSTORD124</t>
  </si>
  <si>
    <t>TCSTORD125</t>
  </si>
  <si>
    <t>TCSTORD126</t>
  </si>
  <si>
    <t>TCSTORD127</t>
  </si>
  <si>
    <t>TCSTORD128</t>
  </si>
  <si>
    <t>TCSTORD129</t>
  </si>
  <si>
    <t>TCSTORD130</t>
  </si>
  <si>
    <t>TCSTORD131</t>
  </si>
  <si>
    <t>TCSTORD132</t>
  </si>
  <si>
    <t>TCSTORD133</t>
  </si>
  <si>
    <t>TCSTORD134</t>
  </si>
  <si>
    <t>TCSTORD135</t>
  </si>
  <si>
    <t>TCSTORD136</t>
  </si>
  <si>
    <t>TCSTORD137</t>
  </si>
  <si>
    <t>TCSTORD138</t>
  </si>
  <si>
    <t>TCSTORD139</t>
  </si>
  <si>
    <t>TCSTORD140</t>
  </si>
  <si>
    <t>TCSTORD141</t>
  </si>
  <si>
    <t>TCSTORD142</t>
  </si>
  <si>
    <t>TCSTORD143</t>
  </si>
  <si>
    <t>TCSTORD144</t>
  </si>
  <si>
    <t>TCSTORD145</t>
  </si>
  <si>
    <t>TCSTORD146</t>
  </si>
  <si>
    <t>TCSTORD147</t>
  </si>
  <si>
    <t>TCSTORD148</t>
  </si>
  <si>
    <t>TCSTORD149</t>
  </si>
  <si>
    <t>TCSTORD150</t>
  </si>
  <si>
    <t>TCSTORD151</t>
  </si>
  <si>
    <t>TCSTORD152</t>
  </si>
  <si>
    <t>TCSTORD153</t>
  </si>
  <si>
    <t>TCSTORD154</t>
  </si>
  <si>
    <t>TCSTORD155</t>
  </si>
  <si>
    <t>TCSTORD156</t>
  </si>
  <si>
    <t>TCSTORD157</t>
  </si>
  <si>
    <t>TCSTORD158</t>
  </si>
  <si>
    <t>TCSTORD159</t>
  </si>
  <si>
    <t>TCSTORD160</t>
  </si>
  <si>
    <t>TCSTORD161</t>
  </si>
  <si>
    <t>TCSTORD162</t>
  </si>
  <si>
    <t>TCSTORD163</t>
  </si>
  <si>
    <t>TCSTORD164</t>
  </si>
  <si>
    <t>TCSTORD165</t>
  </si>
  <si>
    <t>TCSTORD166</t>
  </si>
  <si>
    <t>TCSTORD167</t>
  </si>
  <si>
    <t>TCSTORD168</t>
  </si>
  <si>
    <t>TCSTORD169</t>
  </si>
  <si>
    <t>TCSTORD170</t>
  </si>
  <si>
    <t>TCSTORD171</t>
  </si>
  <si>
    <t>TCSTORD172</t>
  </si>
  <si>
    <t>TCSTORD173</t>
  </si>
  <si>
    <t>TCSTORD174</t>
  </si>
  <si>
    <t>TCSTORD175</t>
  </si>
  <si>
    <t>TCSTORD176</t>
  </si>
  <si>
    <t>TCSTORD177</t>
  </si>
  <si>
    <t>TCSTORD178</t>
  </si>
  <si>
    <t>TCSTORD179</t>
  </si>
  <si>
    <t>TCSTORD180</t>
  </si>
  <si>
    <t>TCSTORD181</t>
  </si>
  <si>
    <t>TCSTORD182</t>
  </si>
  <si>
    <t>TCSTORD183</t>
  </si>
  <si>
    <t>TCSTORD184</t>
  </si>
  <si>
    <t>TCSTORD185</t>
  </si>
  <si>
    <t>TCSTORD186</t>
  </si>
  <si>
    <t>TCSTORD187</t>
  </si>
  <si>
    <t>TCSTORD188</t>
  </si>
  <si>
    <t>TCSTORD189</t>
  </si>
  <si>
    <t>TCSTORD190</t>
  </si>
  <si>
    <t>TCSTORD191</t>
  </si>
  <si>
    <t>TCSTORD192</t>
  </si>
  <si>
    <t>TCSTORD193</t>
  </si>
  <si>
    <t>TCSTORD194</t>
  </si>
  <si>
    <t>TCSTORD195</t>
  </si>
  <si>
    <t>TCSTORD196</t>
  </si>
  <si>
    <t>TCSTORD197</t>
  </si>
  <si>
    <t>TCSTORD198</t>
  </si>
  <si>
    <t>TCSTORD199</t>
  </si>
  <si>
    <t>TCSTORD200</t>
  </si>
  <si>
    <t>TCSTORD201</t>
  </si>
  <si>
    <t>TCSTORD202</t>
  </si>
  <si>
    <t>TCSTORD203</t>
  </si>
  <si>
    <t>TCSTORD204</t>
  </si>
  <si>
    <t>TCSTORD205</t>
  </si>
  <si>
    <t>TCSTORD206</t>
  </si>
  <si>
    <t>TCSTORD207</t>
  </si>
  <si>
    <t>TCSTORD208</t>
  </si>
  <si>
    <t>TCSTORD209</t>
  </si>
  <si>
    <t>TCSTORD210</t>
  </si>
  <si>
    <t>TCSTORD211</t>
  </si>
  <si>
    <t>TCSTORD212</t>
  </si>
  <si>
    <t>TCSTORD213</t>
  </si>
  <si>
    <t>TCSTORD214</t>
  </si>
  <si>
    <t>TCSTORD215</t>
  </si>
  <si>
    <t>TCSTORD216</t>
  </si>
  <si>
    <t>TCSTORD217</t>
  </si>
  <si>
    <t>TCSTORD218</t>
  </si>
  <si>
    <t>TCSTORD219</t>
  </si>
  <si>
    <t>TCSTORD220</t>
  </si>
  <si>
    <t>TCSTORD221</t>
  </si>
  <si>
    <t>TCSTORD222</t>
  </si>
  <si>
    <t>TCSTORD223</t>
  </si>
  <si>
    <t>TCSTORD224</t>
  </si>
  <si>
    <t>TCSTORD225</t>
  </si>
  <si>
    <t>TCSTORD226</t>
  </si>
  <si>
    <t>TCSTORD227</t>
  </si>
  <si>
    <t>TCSTORD228</t>
  </si>
  <si>
    <t>TCSTORD229</t>
  </si>
  <si>
    <t>TCSTORD230</t>
  </si>
  <si>
    <t>TCSTORD231</t>
  </si>
  <si>
    <t>TCSTORD232</t>
  </si>
  <si>
    <t>TCSTORD233</t>
  </si>
  <si>
    <t>TCSTORD234</t>
  </si>
  <si>
    <t>TCSTORD235</t>
  </si>
  <si>
    <t>TCSTORD236</t>
  </si>
  <si>
    <t>TCSTORD237</t>
  </si>
  <si>
    <t>TCSTORD238</t>
  </si>
  <si>
    <t>TCSTORD239</t>
  </si>
  <si>
    <t>TCSTORD240</t>
  </si>
  <si>
    <t>TCSTORD241</t>
  </si>
  <si>
    <t>TCSTORD242</t>
  </si>
  <si>
    <t>TCSTORD243</t>
  </si>
  <si>
    <t>TCSTORD244</t>
  </si>
  <si>
    <t>TCSTORD245</t>
  </si>
  <si>
    <t>TCSTORD246</t>
  </si>
  <si>
    <t>TCSTORD247</t>
  </si>
  <si>
    <t>TCSTORD248</t>
  </si>
  <si>
    <t>TCSTORD249</t>
  </si>
  <si>
    <t>TCSTORD250</t>
  </si>
  <si>
    <t>TCSTORD251</t>
  </si>
  <si>
    <t>TCSTORD252</t>
  </si>
  <si>
    <t>TCSTORD253</t>
  </si>
  <si>
    <t>TCSTORD254</t>
  </si>
  <si>
    <t>TCSTORD255</t>
  </si>
  <si>
    <t>TCSTORD256</t>
  </si>
  <si>
    <t>TCSTORD257</t>
  </si>
  <si>
    <t>TCSTORD258</t>
  </si>
  <si>
    <t>TCSTORD259</t>
  </si>
  <si>
    <t>TCSTORD260</t>
  </si>
  <si>
    <t>TCSTORD261</t>
  </si>
  <si>
    <t>TCSTORD262</t>
  </si>
  <si>
    <t>TCSTORD263</t>
  </si>
  <si>
    <t>TCSTORD264</t>
  </si>
  <si>
    <t>TCSTORD265</t>
  </si>
  <si>
    <t>TCSTORD266</t>
  </si>
  <si>
    <t>TCSTORD267</t>
  </si>
  <si>
    <t>TCSTORD268</t>
  </si>
  <si>
    <t>TCSTORD269</t>
  </si>
  <si>
    <t>TCSTORD270</t>
  </si>
  <si>
    <t>TCSTORD271</t>
  </si>
  <si>
    <t>TCSTORD272</t>
  </si>
  <si>
    <t>TCSTORD273</t>
  </si>
  <si>
    <t>TCSTORD274</t>
  </si>
  <si>
    <t>TCSTORD275</t>
  </si>
  <si>
    <t>TCSTORD276</t>
  </si>
  <si>
    <t>TCSTORD277</t>
  </si>
  <si>
    <t>TCSTORD278</t>
  </si>
  <si>
    <t>TCSTORD279</t>
  </si>
  <si>
    <t>TCSTORD280</t>
  </si>
  <si>
    <t>TCSTORD281</t>
  </si>
  <si>
    <t>TCSTORD282</t>
  </si>
  <si>
    <t>TCSTORD283</t>
  </si>
  <si>
    <t>TCSTORD284</t>
  </si>
  <si>
    <t>TCSTORD285</t>
  </si>
  <si>
    <t>TCSTORD286</t>
  </si>
  <si>
    <t>TCSTORD287</t>
  </si>
  <si>
    <t>TCSTORD288</t>
  </si>
  <si>
    <t>TCSTORD289</t>
  </si>
  <si>
    <t>TCSTORD290</t>
  </si>
  <si>
    <t>TCSTORD291</t>
  </si>
  <si>
    <t>TCSTORD292</t>
  </si>
  <si>
    <t>TCSTORD293</t>
  </si>
  <si>
    <t>TCSTORD294</t>
  </si>
  <si>
    <t>TCSTORD295</t>
  </si>
  <si>
    <t>TCSTORD296</t>
  </si>
  <si>
    <t>TCSTORD297</t>
  </si>
  <si>
    <t>TCSTORD298</t>
  </si>
  <si>
    <t>TCSTORD299</t>
  </si>
  <si>
    <t>TCSTORD300</t>
  </si>
  <si>
    <t>TCSTORD301</t>
  </si>
  <si>
    <t>TCSTORD302</t>
  </si>
  <si>
    <t>TCSTORD303</t>
  </si>
  <si>
    <t>TCSTORD304</t>
  </si>
  <si>
    <t>TCSTORD305</t>
  </si>
  <si>
    <t>TCSTORD306</t>
  </si>
  <si>
    <t>TCSTORD307</t>
  </si>
  <si>
    <t>TCSTORD308</t>
  </si>
  <si>
    <t>TCSTORD309</t>
  </si>
  <si>
    <t>TCSTORD310</t>
  </si>
  <si>
    <t>TCSTORD311</t>
  </si>
  <si>
    <t>TCSTORD312</t>
  </si>
  <si>
    <t>TCSTORD313</t>
  </si>
  <si>
    <t>TCSTORD314</t>
  </si>
  <si>
    <t>TCSTORD315</t>
  </si>
  <si>
    <t>TCSTORD316</t>
  </si>
  <si>
    <t>TCSTORD317</t>
  </si>
  <si>
    <t>TCSTORD318</t>
  </si>
  <si>
    <t>TCSTORD319</t>
  </si>
  <si>
    <t>TCSTORD320</t>
  </si>
  <si>
    <t>TCSTORD321</t>
  </si>
  <si>
    <t>TCSTORD322</t>
  </si>
  <si>
    <t>TCSTORD323</t>
  </si>
  <si>
    <t>TCSTORD324</t>
  </si>
  <si>
    <t>TCSTORD325</t>
  </si>
  <si>
    <t>TCSTORD326</t>
  </si>
  <si>
    <t>TCSTORD327</t>
  </si>
  <si>
    <t>TCSTORD328</t>
  </si>
  <si>
    <t>TCSTORD329</t>
  </si>
  <si>
    <t>TCSTORD330</t>
  </si>
  <si>
    <t>TCSTORD331</t>
  </si>
  <si>
    <t>TCSTORD332</t>
  </si>
  <si>
    <t>TCSTORD333</t>
  </si>
  <si>
    <t>TCSTORD334</t>
  </si>
  <si>
    <t>TCSTORD335</t>
  </si>
  <si>
    <t>TCSTORD336</t>
  </si>
  <si>
    <t>TCSTORD337</t>
  </si>
  <si>
    <t>TCSTORD338</t>
  </si>
  <si>
    <t>TCSTORD339</t>
  </si>
  <si>
    <t>TCSTORD340</t>
  </si>
  <si>
    <t>TCSTORD341</t>
  </si>
  <si>
    <t>TCSTORD342</t>
  </si>
  <si>
    <t>TCSTORD343</t>
  </si>
  <si>
    <t>TCSTORD344</t>
  </si>
  <si>
    <t>TCSTORD345</t>
  </si>
  <si>
    <t>TCSTORD346</t>
  </si>
  <si>
    <t>TCSTORD347</t>
  </si>
  <si>
    <t>TCSTORD348</t>
  </si>
  <si>
    <t>TCSTORD349</t>
  </si>
  <si>
    <t>TCSTORD350</t>
  </si>
  <si>
    <t>TCSTORD351</t>
  </si>
  <si>
    <t>TCSTORD352</t>
  </si>
  <si>
    <t>TCSTORD353</t>
  </si>
  <si>
    <t>TCSTORD354</t>
  </si>
  <si>
    <t>TCSTORD355</t>
  </si>
  <si>
    <t>TCSTORD356</t>
  </si>
  <si>
    <t>TCSTORD357</t>
  </si>
  <si>
    <t>TCSTORD358</t>
  </si>
  <si>
    <t>TCSTORD359</t>
  </si>
  <si>
    <t>TCSTORD360</t>
  </si>
  <si>
    <t>TCSTORD361</t>
  </si>
  <si>
    <t>TCSTORD362</t>
  </si>
  <si>
    <t>TCSTORD363</t>
  </si>
  <si>
    <t>TCSTORD364</t>
  </si>
  <si>
    <t>TCSTORD365</t>
  </si>
  <si>
    <t>TCSTORD366</t>
  </si>
  <si>
    <t>TCSTORD367</t>
  </si>
  <si>
    <t>TCSTORD368</t>
  </si>
  <si>
    <t>TCSTORD369</t>
  </si>
  <si>
    <t>TCSTORD370</t>
  </si>
  <si>
    <t>TCSTORD371</t>
  </si>
  <si>
    <t>TCSTORD372</t>
  </si>
  <si>
    <t>TCSTORD373</t>
  </si>
  <si>
    <t>TCSTORD374</t>
  </si>
  <si>
    <t>TCSTORD375</t>
  </si>
  <si>
    <t>TCSTORD376</t>
  </si>
  <si>
    <t>TCSTORD377</t>
  </si>
  <si>
    <t>TCSTORD378</t>
  </si>
  <si>
    <t>TCSTORD379</t>
  </si>
  <si>
    <t>TCSTORD380</t>
  </si>
  <si>
    <t>TCSTORD381</t>
  </si>
  <si>
    <t>TCSTORD382</t>
  </si>
  <si>
    <t>TCSTORD383</t>
  </si>
  <si>
    <t>TCSTORD384</t>
  </si>
  <si>
    <t>TCSTORD385</t>
  </si>
  <si>
    <t>TCSTORD386</t>
  </si>
  <si>
    <t>TCSTORD387</t>
  </si>
  <si>
    <t>TCSTORD388</t>
  </si>
  <si>
    <t>TCSTORD389</t>
  </si>
  <si>
    <t>TCSTORD390</t>
  </si>
  <si>
    <t>TCSTORD391</t>
  </si>
  <si>
    <t>TCSTORD392</t>
  </si>
  <si>
    <t>TCSTORD393</t>
  </si>
  <si>
    <t>TCSTORD394</t>
  </si>
  <si>
    <t>TCSTORD395</t>
  </si>
  <si>
    <t>TCSTORD396</t>
  </si>
  <si>
    <t>TCSTORD397</t>
  </si>
  <si>
    <t>TCSTORD398</t>
  </si>
  <si>
    <t>TCSTORD399</t>
  </si>
  <si>
    <t>TCSTORD400</t>
  </si>
  <si>
    <t>TCSTORD401</t>
  </si>
  <si>
    <t>TCSTORD402</t>
  </si>
  <si>
    <t>TCSTORD403</t>
  </si>
  <si>
    <t>TCSTORD404</t>
  </si>
  <si>
    <t>TCSTORD405</t>
  </si>
  <si>
    <t>TCSTORD406</t>
  </si>
  <si>
    <t>TCSTORD407</t>
  </si>
  <si>
    <t>TCSTORD408</t>
  </si>
  <si>
    <t>TCSTORD409</t>
  </si>
  <si>
    <t>TCSTORD410</t>
  </si>
  <si>
    <t>TCSTORD411</t>
  </si>
  <si>
    <t>TCSTORD412</t>
  </si>
  <si>
    <t>TCSTORD413</t>
  </si>
  <si>
    <t>TCSTORD414</t>
  </si>
  <si>
    <t>TCSTORD415</t>
  </si>
  <si>
    <t>TCSTORD416</t>
  </si>
  <si>
    <t>TCSTORD417</t>
  </si>
  <si>
    <t>TCSTORD418</t>
  </si>
  <si>
    <t>TCSTORD419</t>
  </si>
  <si>
    <t>TCSTORD420</t>
  </si>
  <si>
    <t>TCSTORD421</t>
  </si>
  <si>
    <t>TCSTORD422</t>
  </si>
  <si>
    <t>TCSTORD423</t>
  </si>
  <si>
    <t>TCSTORD424</t>
  </si>
  <si>
    <t>TCSTORD425</t>
  </si>
  <si>
    <t>TCSTORD426</t>
  </si>
  <si>
    <t>TCSTORD427</t>
  </si>
  <si>
    <t>TCSTORD428</t>
  </si>
  <si>
    <t>TCSTORD429</t>
  </si>
  <si>
    <t>TCSTORD430</t>
  </si>
  <si>
    <t>TCSTORD431</t>
  </si>
  <si>
    <t>TCSTORD432</t>
  </si>
  <si>
    <t>TCSTORD433</t>
  </si>
  <si>
    <t>TCSTORD434</t>
  </si>
  <si>
    <t>TCSTORD435</t>
  </si>
  <si>
    <t>TCSTORD436</t>
  </si>
  <si>
    <t>TCSTORD437</t>
  </si>
  <si>
    <t>TCSTORD438</t>
  </si>
  <si>
    <t>TCSTORD439</t>
  </si>
  <si>
    <t>TCSTORD440</t>
  </si>
  <si>
    <t>TCSTORD441</t>
  </si>
  <si>
    <t>TCSTORD442</t>
  </si>
  <si>
    <t>TCSTORD443</t>
  </si>
  <si>
    <t>TCSTORD444</t>
  </si>
  <si>
    <t>TCSTORD445</t>
  </si>
  <si>
    <t>TCSTORD446</t>
  </si>
  <si>
    <t>TCSTORD447</t>
  </si>
  <si>
    <t>TCSTORD448</t>
  </si>
  <si>
    <t>TCSTORD449</t>
  </si>
  <si>
    <t>TCSTORD450</t>
  </si>
  <si>
    <t>TCSTORD451</t>
  </si>
  <si>
    <t>TCSTORD452</t>
  </si>
  <si>
    <t>TCSTORD453</t>
  </si>
  <si>
    <t>TCSTORD454</t>
  </si>
  <si>
    <t>TCSTORD455</t>
  </si>
  <si>
    <t>TCSTORD456</t>
  </si>
  <si>
    <t>TCSTORD457</t>
  </si>
  <si>
    <t>TCSTORD458</t>
  </si>
  <si>
    <t>TCSTORD459</t>
  </si>
  <si>
    <t>TCSTORD460</t>
  </si>
  <si>
    <t>TCSTORD461</t>
  </si>
  <si>
    <t>TCSTORD462</t>
  </si>
  <si>
    <t>TCSTORD463</t>
  </si>
  <si>
    <t>TCSTORD464</t>
  </si>
  <si>
    <t>TCSTORD465</t>
  </si>
  <si>
    <t>TCSTORD466</t>
  </si>
  <si>
    <t>TCSTORD467</t>
  </si>
  <si>
    <t>TCSTORD468</t>
  </si>
  <si>
    <t>TCSTORD469</t>
  </si>
  <si>
    <t>TCSTORD470</t>
  </si>
  <si>
    <t>TCSTORD471</t>
  </si>
  <si>
    <t>TCSTORD472</t>
  </si>
  <si>
    <t>TCSTORD473</t>
  </si>
  <si>
    <t>TCSTORD474</t>
  </si>
  <si>
    <t>TCSTORD475</t>
  </si>
  <si>
    <t>TCSTORD476</t>
  </si>
  <si>
    <t>TCSTORD477</t>
  </si>
  <si>
    <t>TCSTORD478</t>
  </si>
  <si>
    <t>TCSTORD479</t>
  </si>
  <si>
    <t>TCSTORD480</t>
  </si>
  <si>
    <t>TCSTORD481</t>
  </si>
  <si>
    <t>TCSTORD482</t>
  </si>
  <si>
    <t>TCSTORD483</t>
  </si>
  <si>
    <t>TCSTORD484</t>
  </si>
  <si>
    <t>TCSTORD485</t>
  </si>
  <si>
    <t>TCSTORD486</t>
  </si>
  <si>
    <t>TCSTORD487</t>
  </si>
  <si>
    <t>TCSTORD488</t>
  </si>
  <si>
    <t>TCSTORD489</t>
  </si>
  <si>
    <t>TCSTORD490</t>
  </si>
  <si>
    <t>TCSTORD491</t>
  </si>
  <si>
    <t>TCSTORD492</t>
  </si>
  <si>
    <t>TCSTORD493</t>
  </si>
  <si>
    <t>TCSTORD494</t>
  </si>
  <si>
    <t>TCSTORD495</t>
  </si>
  <si>
    <t>TCSTORD496</t>
  </si>
  <si>
    <t>TCSTORD497</t>
  </si>
  <si>
    <t>TCSTORD498</t>
  </si>
  <si>
    <t>TCSTORD499</t>
  </si>
  <si>
    <t>TCSTORD500</t>
  </si>
  <si>
    <t>TCSTORD501</t>
  </si>
  <si>
    <t>TCSTORD502</t>
  </si>
  <si>
    <t>TCSTORD503</t>
  </si>
  <si>
    <t>TCSTORD504</t>
  </si>
  <si>
    <t>TCSTORD505</t>
  </si>
  <si>
    <t>TCSTORD506</t>
  </si>
  <si>
    <t>TCSTORD507</t>
  </si>
  <si>
    <t>TCSTORD508</t>
  </si>
  <si>
    <t>TCSTORD509</t>
  </si>
  <si>
    <t>TCSTORD510</t>
  </si>
  <si>
    <t>TCSTORD511</t>
  </si>
  <si>
    <t>TCSTORD512</t>
  </si>
  <si>
    <t>TCSTORD513</t>
  </si>
  <si>
    <t>TCSTORD514</t>
  </si>
  <si>
    <t>TCSTORD515</t>
  </si>
  <si>
    <t>TCSTORD516</t>
  </si>
  <si>
    <t>TCSTORD517</t>
  </si>
  <si>
    <t>TCSTORD518</t>
  </si>
  <si>
    <t>TCSTORD519</t>
  </si>
  <si>
    <t>TCSTORD520</t>
  </si>
  <si>
    <t>TCSTORD521</t>
  </si>
  <si>
    <t>TCSTORD522</t>
  </si>
  <si>
    <t>TCSTORD523</t>
  </si>
  <si>
    <t>TCSTORD524</t>
  </si>
  <si>
    <t>TCSTORD525</t>
  </si>
  <si>
    <t>TCSTORD526</t>
  </si>
  <si>
    <t>TCSTORD527</t>
  </si>
  <si>
    <t>TCSTORD528</t>
  </si>
  <si>
    <t>TCSTORD529</t>
  </si>
  <si>
    <t>TCSTORD530</t>
  </si>
  <si>
    <t>TCSTORD531</t>
  </si>
  <si>
    <t>TCSTORD532</t>
  </si>
  <si>
    <t>TCSTORD533</t>
  </si>
  <si>
    <t>TCSTORD534</t>
  </si>
  <si>
    <t>TCSTORD535</t>
  </si>
  <si>
    <t>TCSTORD536</t>
  </si>
  <si>
    <t>TCSTORD537</t>
  </si>
  <si>
    <t>TCSTORD538</t>
  </si>
  <si>
    <t>TCSTORD539</t>
  </si>
  <si>
    <t>TCSTORD540</t>
  </si>
  <si>
    <t>TCSTORD541</t>
  </si>
  <si>
    <t>TCSTORD542</t>
  </si>
  <si>
    <t>TCSTORD543</t>
  </si>
  <si>
    <t>TCSTORD544</t>
  </si>
  <si>
    <t>TCSTORD545</t>
  </si>
  <si>
    <t>TCSTORD546</t>
  </si>
  <si>
    <t>TCSTORD547</t>
  </si>
  <si>
    <t>TCSTORD548</t>
  </si>
  <si>
    <t>TCSTORD549</t>
  </si>
  <si>
    <t>TCSTORD550</t>
  </si>
  <si>
    <t>TCSTORD551</t>
  </si>
  <si>
    <t>TCSTORD552</t>
  </si>
  <si>
    <t>TCSTORD553</t>
  </si>
  <si>
    <t>TCSTORD554</t>
  </si>
  <si>
    <t>TCSTORD555</t>
  </si>
  <si>
    <t>TCSTORD556</t>
  </si>
  <si>
    <t>TCSTORD557</t>
  </si>
  <si>
    <t>TCSTORD558</t>
  </si>
  <si>
    <t>TCSTORD559</t>
  </si>
  <si>
    <t>TCSTORD560</t>
  </si>
  <si>
    <t>TCSTORD561</t>
  </si>
  <si>
    <t>TCSTORD562</t>
  </si>
  <si>
    <t>TCSTORD563</t>
  </si>
  <si>
    <t>TCSTORD564</t>
  </si>
  <si>
    <t>TCSTORD565</t>
  </si>
  <si>
    <t>TCSTORD566</t>
  </si>
  <si>
    <t>TCSTORD567</t>
  </si>
  <si>
    <t>TCSTORD568</t>
  </si>
  <si>
    <t>TCSTORD569</t>
  </si>
  <si>
    <t>TCSTORD570</t>
  </si>
  <si>
    <t>TCSTORD571</t>
  </si>
  <si>
    <t>TCSTORD572</t>
  </si>
  <si>
    <t>TCSTORD573</t>
  </si>
  <si>
    <t>TCSTORD574</t>
  </si>
  <si>
    <t>TCSTORD575</t>
  </si>
  <si>
    <t>TCSTORD576</t>
  </si>
  <si>
    <t>TCSTORD577</t>
  </si>
  <si>
    <t>TCSTORD578</t>
  </si>
  <si>
    <t>TCSTORD579</t>
  </si>
  <si>
    <t>TCSTORD580</t>
  </si>
  <si>
    <t>TCSTORD581</t>
  </si>
  <si>
    <t>TCSTORD582</t>
  </si>
  <si>
    <t>TCSTORD583</t>
  </si>
  <si>
    <t>TCSTORD584</t>
  </si>
  <si>
    <t>TCSTORD585</t>
  </si>
  <si>
    <t>TCSTORD586</t>
  </si>
  <si>
    <t>TCSTORD587</t>
  </si>
  <si>
    <t>TCSTORD588</t>
  </si>
  <si>
    <t>TCSTORD589</t>
  </si>
  <si>
    <t>TCSTORD590</t>
  </si>
  <si>
    <t>TCSTORD591</t>
  </si>
  <si>
    <t>TCSTORD592</t>
  </si>
  <si>
    <t>TCSTORD593</t>
  </si>
  <si>
    <t>TCSTORD594</t>
  </si>
  <si>
    <t>TCSTORD595</t>
  </si>
  <si>
    <t>TCSTORD596</t>
  </si>
  <si>
    <t>TCSTORD597</t>
  </si>
  <si>
    <t>TCSTORD598</t>
  </si>
  <si>
    <t>TCSTORD599</t>
  </si>
  <si>
    <t>TCSTORD600</t>
  </si>
  <si>
    <t>TCSTORD601</t>
  </si>
  <si>
    <t>TCSTORD602</t>
  </si>
  <si>
    <t>TCSTORD603</t>
  </si>
  <si>
    <t>TCSTORD604</t>
  </si>
  <si>
    <t>TCSTORD605</t>
  </si>
  <si>
    <t>TCSTORD606</t>
  </si>
  <si>
    <t>TCSTORD607</t>
  </si>
  <si>
    <t>TCSTORD608</t>
  </si>
  <si>
    <t>TCSTORD609</t>
  </si>
  <si>
    <t>TCSTORD610</t>
  </si>
  <si>
    <t>TCSTORD611</t>
  </si>
  <si>
    <t>TCSTORD612</t>
  </si>
  <si>
    <t>TCSTORD613</t>
  </si>
  <si>
    <t>TCSTORD614</t>
  </si>
  <si>
    <t>TCSTORD615</t>
  </si>
  <si>
    <t>TCSTORD616</t>
  </si>
  <si>
    <t>TCSTORD617</t>
  </si>
  <si>
    <t>TCSTORD618</t>
  </si>
  <si>
    <t>TCSTORD619</t>
  </si>
  <si>
    <t>TCSTORD620</t>
  </si>
  <si>
    <t>TCSTORD621</t>
  </si>
  <si>
    <t>TCSTORD622</t>
  </si>
  <si>
    <t>TCSTORD623</t>
  </si>
  <si>
    <t>TCSTORD624</t>
  </si>
  <si>
    <t>TCSTORD625</t>
  </si>
  <si>
    <t>TCSTORD626</t>
  </si>
  <si>
    <t>TCSTORD627</t>
  </si>
  <si>
    <t>TCSTORD628</t>
  </si>
  <si>
    <t>TCSTORD629</t>
  </si>
  <si>
    <t>TCSTORD630</t>
  </si>
  <si>
    <t>TCSTORD631</t>
  </si>
  <si>
    <t>TCSTORD632</t>
  </si>
  <si>
    <t>TCSTORD633</t>
  </si>
  <si>
    <t>TCSTORD634</t>
  </si>
  <si>
    <t>TCSTORD635</t>
  </si>
  <si>
    <t>TCSTORD636</t>
  </si>
  <si>
    <t>TCSTORD637</t>
  </si>
  <si>
    <t>TCSTORD638</t>
  </si>
  <si>
    <t>TCSTORD639</t>
  </si>
  <si>
    <t>TCSTORD640</t>
  </si>
  <si>
    <t>TCSTORD641</t>
  </si>
  <si>
    <t>TCSTORD642</t>
  </si>
  <si>
    <t>TCSTORD643</t>
  </si>
  <si>
    <t>TCSTORD644</t>
  </si>
  <si>
    <t>TCSTORD645</t>
  </si>
  <si>
    <t>TCSTORD646</t>
  </si>
  <si>
    <t>TCSTORD647</t>
  </si>
  <si>
    <t>TCSTORD648</t>
  </si>
  <si>
    <t>TCSTORD649</t>
  </si>
  <si>
    <t>TCSTORD650</t>
  </si>
  <si>
    <t>TCSTORD651</t>
  </si>
  <si>
    <t>TCSTORD652</t>
  </si>
  <si>
    <t>TCSTORD653</t>
  </si>
  <si>
    <t>TCSTORD654</t>
  </si>
  <si>
    <t>TCSTORD655</t>
  </si>
  <si>
    <t>TCSTORD656</t>
  </si>
  <si>
    <t>TCSTORD657</t>
  </si>
  <si>
    <t>TCSTORD658</t>
  </si>
  <si>
    <t>TCSTORD659</t>
  </si>
  <si>
    <t>TCSTORD660</t>
  </si>
  <si>
    <t>TCSTORD661</t>
  </si>
  <si>
    <t>TCSTORD662</t>
  </si>
  <si>
    <t>TCSTORD663</t>
  </si>
  <si>
    <t>TCSTORD664</t>
  </si>
  <si>
    <t>TCSTORD665</t>
  </si>
  <si>
    <t>TCSTORD666</t>
  </si>
  <si>
    <t>TCSTORD667</t>
  </si>
  <si>
    <t>TCSTORD668</t>
  </si>
  <si>
    <t>TCSTORD669</t>
  </si>
  <si>
    <t>TCSTORD670</t>
  </si>
  <si>
    <t>TCSTORD671</t>
  </si>
  <si>
    <t>TCSTORD672</t>
  </si>
  <si>
    <t>TCSTORD673</t>
  </si>
  <si>
    <t>TCSTORD674</t>
  </si>
  <si>
    <t>TCSTORD675</t>
  </si>
  <si>
    <t>TCSTORD676</t>
  </si>
  <si>
    <t>TCSTORD677</t>
  </si>
  <si>
    <t>TCSTORD678</t>
  </si>
  <si>
    <t>TCSTORD679</t>
  </si>
  <si>
    <t>TCSTORD680</t>
  </si>
  <si>
    <t>TCSTORD681</t>
  </si>
  <si>
    <t>TCSTORD682</t>
  </si>
  <si>
    <t>TCSTORD683</t>
  </si>
  <si>
    <t>TCSTORD684</t>
  </si>
  <si>
    <t>TCSTORD685</t>
  </si>
  <si>
    <t>TCSTORD686</t>
  </si>
  <si>
    <t>TCSTORD687</t>
  </si>
  <si>
    <t>TCSTORD688</t>
  </si>
  <si>
    <t>TCSTORD689</t>
  </si>
  <si>
    <t>TCSTORD690</t>
  </si>
  <si>
    <t>TCSTORD691</t>
  </si>
  <si>
    <t>TCSTORD692</t>
  </si>
  <si>
    <t>TCSTORD693</t>
  </si>
  <si>
    <t>TCSTORD694</t>
  </si>
  <si>
    <t>TCSTORD695</t>
  </si>
  <si>
    <t>TCSTORD696</t>
  </si>
  <si>
    <t>TCSTORD697</t>
  </si>
  <si>
    <t>TCSTORD698</t>
  </si>
  <si>
    <t>TCSTORD699</t>
  </si>
  <si>
    <t>TCSTORD700</t>
  </si>
  <si>
    <t>TCSTORD701</t>
  </si>
  <si>
    <t>TCSTORD702</t>
  </si>
  <si>
    <t>TCSTORD703</t>
  </si>
  <si>
    <t>TCSTORD704</t>
  </si>
  <si>
    <t>TCSTORD705</t>
  </si>
  <si>
    <t>TCSTORD706</t>
  </si>
  <si>
    <t>TCSTORD707</t>
  </si>
  <si>
    <t>TCSTORD708</t>
  </si>
  <si>
    <t>TCSTORD709</t>
  </si>
  <si>
    <t>TCSTORD710</t>
  </si>
  <si>
    <t>TCSTORD711</t>
  </si>
  <si>
    <t>TCSTORD712</t>
  </si>
  <si>
    <t>TCSTORD713</t>
  </si>
  <si>
    <t>TCSTORD714</t>
  </si>
  <si>
    <t>TCSTORD715</t>
  </si>
  <si>
    <t>TCSTORD716</t>
  </si>
  <si>
    <t>TCSTORD717</t>
  </si>
  <si>
    <t>TCSTORD718</t>
  </si>
  <si>
    <t>TCSTORD719</t>
  </si>
  <si>
    <t>TCSTORD720</t>
  </si>
  <si>
    <t>TCSTORD721</t>
  </si>
  <si>
    <t>TCSTORD722</t>
  </si>
  <si>
    <t>TCSTORD723</t>
  </si>
  <si>
    <t>TCSTORD724</t>
  </si>
  <si>
    <t>TCSTORD725</t>
  </si>
  <si>
    <t>TCSTORD726</t>
  </si>
  <si>
    <t>TCSTORD727</t>
  </si>
  <si>
    <t>TCSTORD728</t>
  </si>
  <si>
    <t>TCSTORD729</t>
  </si>
  <si>
    <t>TCSTORD730</t>
  </si>
  <si>
    <t>TCSTORD731</t>
  </si>
  <si>
    <t>TCSTORD732</t>
  </si>
  <si>
    <t>TCSTORD733</t>
  </si>
  <si>
    <t>TCSTORD734</t>
  </si>
  <si>
    <t>TCSTORD735</t>
  </si>
  <si>
    <t>TCSTORD736</t>
  </si>
  <si>
    <t>TCSTORD737</t>
  </si>
  <si>
    <t>TCSTORD738</t>
  </si>
  <si>
    <t>TCSTORD739</t>
  </si>
  <si>
    <t>TCSTORD740</t>
  </si>
  <si>
    <t>TCSTORD741</t>
  </si>
  <si>
    <t>TCSTORD742</t>
  </si>
  <si>
    <t>TCSTORD743</t>
  </si>
  <si>
    <t>TCSTORD744</t>
  </si>
  <si>
    <t>TCSTORD745</t>
  </si>
  <si>
    <t>TCSTORD746</t>
  </si>
  <si>
    <t>TCSTORD747</t>
  </si>
  <si>
    <t>TCSTORD748</t>
  </si>
  <si>
    <t>TCSTORD749</t>
  </si>
  <si>
    <t>TCSTORD750</t>
  </si>
  <si>
    <t>TCSTORD751</t>
  </si>
  <si>
    <t>TCSTORD752</t>
  </si>
  <si>
    <t>TCSTORD753</t>
  </si>
  <si>
    <t>TCSTORD754</t>
  </si>
  <si>
    <t>TCSTORD755</t>
  </si>
  <si>
    <t>TCSTORD756</t>
  </si>
  <si>
    <t>TCSTORD757</t>
  </si>
  <si>
    <t>TCSTORD758</t>
  </si>
  <si>
    <t>TCSTORD759</t>
  </si>
  <si>
    <t>TCSTORD760</t>
  </si>
  <si>
    <t>TCSTORD761</t>
  </si>
  <si>
    <t>TCSTORD762</t>
  </si>
  <si>
    <t>TCSTORD763</t>
  </si>
  <si>
    <t>TCSTORD764</t>
  </si>
  <si>
    <t>TCSTORD765</t>
  </si>
  <si>
    <t>TCSTORD766</t>
  </si>
  <si>
    <t>TCSTORD767</t>
  </si>
  <si>
    <t>TCSTORD768</t>
  </si>
  <si>
    <t>TCSTORD769</t>
  </si>
  <si>
    <t>TCSTORD770</t>
  </si>
  <si>
    <t>TCSTORD771</t>
  </si>
  <si>
    <t>TCSTORD772</t>
  </si>
  <si>
    <t>TCSTORD773</t>
  </si>
  <si>
    <t>TCSTORD774</t>
  </si>
  <si>
    <t>TCSTORD775</t>
  </si>
  <si>
    <t>TCSTORD776</t>
  </si>
  <si>
    <t>TCSTORD777</t>
  </si>
  <si>
    <t>TCSTORD778</t>
  </si>
  <si>
    <t>TCSTORD779</t>
  </si>
  <si>
    <t>TCSTORD780</t>
  </si>
  <si>
    <t>TCSTORD781</t>
  </si>
  <si>
    <t>TCSTORD782</t>
  </si>
  <si>
    <t>TCSTORD783</t>
  </si>
  <si>
    <t>TCSTORD784</t>
  </si>
  <si>
    <t>TCSTORD785</t>
  </si>
  <si>
    <t>TCSTORD786</t>
  </si>
  <si>
    <t>TCSTORD787</t>
  </si>
  <si>
    <t>TCSTORD788</t>
  </si>
  <si>
    <t>TCSTORD789</t>
  </si>
  <si>
    <t>TCSTORD790</t>
  </si>
  <si>
    <t>TCSTORD791</t>
  </si>
  <si>
    <t>TCSTORD792</t>
  </si>
  <si>
    <t>TCSTORD793</t>
  </si>
  <si>
    <t>TCSTORD794</t>
  </si>
  <si>
    <t>TCSTORD795</t>
  </si>
  <si>
    <t>TCSTORD796</t>
  </si>
  <si>
    <t>TCSTORD797</t>
  </si>
  <si>
    <t>TCSTORD798</t>
  </si>
  <si>
    <t>TCSTORD799</t>
  </si>
  <si>
    <t>TCSTORD800</t>
  </si>
  <si>
    <t>TCSTORD801</t>
  </si>
  <si>
    <t>TCSTORD802</t>
  </si>
  <si>
    <t>TCSTORD803</t>
  </si>
  <si>
    <t>TCSTORD804</t>
  </si>
  <si>
    <t>TCSTORD805</t>
  </si>
  <si>
    <t>TCSTORD806</t>
  </si>
  <si>
    <t>TCSTORD807</t>
  </si>
  <si>
    <t>TCSTORD808</t>
  </si>
  <si>
    <t>TCSTORD809</t>
  </si>
  <si>
    <t>TCSTORD810</t>
  </si>
  <si>
    <t>TCSTORD811</t>
  </si>
  <si>
    <t>TCSTORD812</t>
  </si>
  <si>
    <t>TCSTORD813</t>
  </si>
  <si>
    <t>TCSTORD814</t>
  </si>
  <si>
    <t>TCSTORD815</t>
  </si>
  <si>
    <t>TCSTORD816</t>
  </si>
  <si>
    <t>TCSTORD817</t>
  </si>
  <si>
    <t>TCSTORD818</t>
  </si>
  <si>
    <t>TCSTORD819</t>
  </si>
  <si>
    <t>TCSTORD820</t>
  </si>
  <si>
    <t>TCSTORD821</t>
  </si>
  <si>
    <t>TCSTORD822</t>
  </si>
  <si>
    <t>TCSTORD823</t>
  </si>
  <si>
    <t>TCSTORD824</t>
  </si>
  <si>
    <t>TCSTORD825</t>
  </si>
  <si>
    <t>TCSTORD826</t>
  </si>
  <si>
    <t>TCSTORD827</t>
  </si>
  <si>
    <t>TCSTORD828</t>
  </si>
  <si>
    <t>TCSTORD829</t>
  </si>
  <si>
    <t>TCSTORD830</t>
  </si>
  <si>
    <t>TCSTORD831</t>
  </si>
  <si>
    <t>TCSTORD832</t>
  </si>
  <si>
    <t>TCSTORD833</t>
  </si>
  <si>
    <t>TCSTORD834</t>
  </si>
  <si>
    <t>TCSTORD835</t>
  </si>
  <si>
    <t>TCSTORD836</t>
  </si>
  <si>
    <t>TCSTORD837</t>
  </si>
  <si>
    <t>TCSTORD838</t>
  </si>
  <si>
    <t>TCSTORD839</t>
  </si>
  <si>
    <t>TCSTORD840</t>
  </si>
  <si>
    <t>TCSTORD841</t>
  </si>
  <si>
    <t>TCSTORD842</t>
  </si>
  <si>
    <t>TCSTORD843</t>
  </si>
  <si>
    <t>TCSTORD844</t>
  </si>
  <si>
    <t>TCSTORD845</t>
  </si>
  <si>
    <t>TCSTORD846</t>
  </si>
  <si>
    <t>TCSTORD847</t>
  </si>
  <si>
    <t>TCSTORD848</t>
  </si>
  <si>
    <t>TCSTORD849</t>
  </si>
  <si>
    <t>TCSTORD850</t>
  </si>
  <si>
    <t>TCSTORD851</t>
  </si>
  <si>
    <t>TCSTORD852</t>
  </si>
  <si>
    <t>TCSTORD853</t>
  </si>
  <si>
    <t>TCSTORD854</t>
  </si>
  <si>
    <t>TCSTORD855</t>
  </si>
  <si>
    <t>TCSTORD856</t>
  </si>
  <si>
    <t>TCSTORD857</t>
  </si>
  <si>
    <t>TCSTORD858</t>
  </si>
  <si>
    <t>TCSTORD859</t>
  </si>
  <si>
    <t>TCSTORD860</t>
  </si>
  <si>
    <t>TCSTORD861</t>
  </si>
  <si>
    <t>TCSTORD862</t>
  </si>
  <si>
    <t>TCSTORD863</t>
  </si>
  <si>
    <t>TCSTORD864</t>
  </si>
  <si>
    <t>TCSTORD865</t>
  </si>
  <si>
    <t>TCSTORD866</t>
  </si>
  <si>
    <t>TCSTORD867</t>
  </si>
  <si>
    <t>TCSTORD868</t>
  </si>
  <si>
    <t>TCSTORD869</t>
  </si>
  <si>
    <t>TCSTORD870</t>
  </si>
  <si>
    <t>TCSTORD871</t>
  </si>
  <si>
    <t>TCSTORD872</t>
  </si>
  <si>
    <t>TCSTORD873</t>
  </si>
  <si>
    <t>TCSTORD874</t>
  </si>
  <si>
    <t>TCSTORD875</t>
  </si>
  <si>
    <t>TCSTORD876</t>
  </si>
  <si>
    <t>TCSTORD877</t>
  </si>
  <si>
    <t>TCSTORD878</t>
  </si>
  <si>
    <t>TCSTORD879</t>
  </si>
  <si>
    <t>TCSTORD880</t>
  </si>
  <si>
    <t>TCSTORD881</t>
  </si>
  <si>
    <t>TCSTORD882</t>
  </si>
  <si>
    <t>TCSTORD883</t>
  </si>
  <si>
    <t>TCSTORD884</t>
  </si>
  <si>
    <t>TCSTORD885</t>
  </si>
  <si>
    <t>TCSTORD886</t>
  </si>
  <si>
    <t>TCSTORD887</t>
  </si>
  <si>
    <t>TCSTORD888</t>
  </si>
  <si>
    <t>TCSTORD889</t>
  </si>
  <si>
    <t>TCSTORD890</t>
  </si>
  <si>
    <t>TCSTORD891</t>
  </si>
  <si>
    <t>TCSTORD892</t>
  </si>
  <si>
    <t>TCSTORD893</t>
  </si>
  <si>
    <t>TCSTORD894</t>
  </si>
  <si>
    <t>TCSTORD895</t>
  </si>
  <si>
    <t>TCSTORD896</t>
  </si>
  <si>
    <t>TCSTORD897</t>
  </si>
  <si>
    <t>TCSTORD898</t>
  </si>
  <si>
    <t>TCSTORD899</t>
  </si>
  <si>
    <t>TCSTORD900</t>
  </si>
  <si>
    <t>TCSTORD901</t>
  </si>
  <si>
    <t>TCSTORD902</t>
  </si>
  <si>
    <t>TCSTORD903</t>
  </si>
  <si>
    <t>TCSTORD904</t>
  </si>
  <si>
    <t>TCSTORD905</t>
  </si>
  <si>
    <t>TCSTORD906</t>
  </si>
  <si>
    <t>TCSTORD907</t>
  </si>
  <si>
    <t>TCSTORD908</t>
  </si>
  <si>
    <t>TCSTORD909</t>
  </si>
  <si>
    <t>TCSTORD910</t>
  </si>
  <si>
    <t>TCSTORD911</t>
  </si>
  <si>
    <t>TCSTORD912</t>
  </si>
  <si>
    <t>TCSTORD913</t>
  </si>
  <si>
    <t>TCSTORD914</t>
  </si>
  <si>
    <t>TCSTORD915</t>
  </si>
  <si>
    <t>TCSTORD916</t>
  </si>
  <si>
    <t>TCSTORD917</t>
  </si>
  <si>
    <t>TCSTORD918</t>
  </si>
  <si>
    <t>TCSTORD919</t>
  </si>
  <si>
    <t>TCSTORD920</t>
  </si>
  <si>
    <t>TCSTORD921</t>
  </si>
  <si>
    <t>TCSTORD922</t>
  </si>
  <si>
    <t>TCSTORD923</t>
  </si>
  <si>
    <t>TCSTORD924</t>
  </si>
  <si>
    <t>TCSTORD925</t>
  </si>
  <si>
    <t>TCSTORD926</t>
  </si>
  <si>
    <t>TCSTORD927</t>
  </si>
  <si>
    <t>TCSTORD928</t>
  </si>
  <si>
    <t>TCSTORD929</t>
  </si>
  <si>
    <t>TCSTORD930</t>
  </si>
  <si>
    <t>TCSTORD931</t>
  </si>
  <si>
    <t>TCSTORD932</t>
  </si>
  <si>
    <t>TCSTORD933</t>
  </si>
  <si>
    <t>TCSTORD934</t>
  </si>
  <si>
    <t>TCSTORD935</t>
  </si>
  <si>
    <t>TCSTORD936</t>
  </si>
  <si>
    <t>TCSTORD937</t>
  </si>
  <si>
    <t>TCSTORD938</t>
  </si>
  <si>
    <t>TCSTORD939</t>
  </si>
  <si>
    <t>TCSTORD940</t>
  </si>
  <si>
    <t>TCSTORD941</t>
  </si>
  <si>
    <t>TCSTORD942</t>
  </si>
  <si>
    <t>TCSTORD943</t>
  </si>
  <si>
    <t>TCSTORD944</t>
  </si>
  <si>
    <t>TCSTORD945</t>
  </si>
  <si>
    <t>TCSTORD946</t>
  </si>
  <si>
    <t>TCSTORD947</t>
  </si>
  <si>
    <t>TCSTORD948</t>
  </si>
  <si>
    <t>TCSTORD949</t>
  </si>
  <si>
    <t>TCSTORD950</t>
  </si>
  <si>
    <t>TCSTORD951</t>
  </si>
  <si>
    <t>TCSTORD952</t>
  </si>
  <si>
    <t>TCSTORD953</t>
  </si>
  <si>
    <t>TCSTORD954</t>
  </si>
  <si>
    <t>TCSTORD955</t>
  </si>
  <si>
    <t>TCSTORD956</t>
  </si>
  <si>
    <t>TCSTORD957</t>
  </si>
  <si>
    <t>TCSTORD958</t>
  </si>
  <si>
    <t>TCSTORD959</t>
  </si>
  <si>
    <t>TCSTORD960</t>
  </si>
  <si>
    <t>TCSTORD961</t>
  </si>
  <si>
    <t>TCSTORD962</t>
  </si>
  <si>
    <t>Month &amp; Year</t>
  </si>
  <si>
    <t>Sum of Sales</t>
  </si>
  <si>
    <t>Row Labels</t>
  </si>
  <si>
    <t>Grand Total</t>
  </si>
  <si>
    <t>Sales Growth %</t>
  </si>
  <si>
    <t>Total Sales</t>
  </si>
  <si>
    <t>Total Units Sold</t>
  </si>
  <si>
    <t>Profit</t>
  </si>
  <si>
    <t>Cost</t>
  </si>
  <si>
    <t>Sum of Profit</t>
  </si>
  <si>
    <t>Sales Performance Dashboard</t>
  </si>
  <si>
    <t>Total Sales =</t>
  </si>
  <si>
    <t>Total Units Sold =</t>
  </si>
  <si>
    <t>Details for Sales Growth % - Month &amp; Year: 3/1/2024</t>
  </si>
  <si>
    <t>Monthly sales</t>
  </si>
  <si>
    <t>Avg Sales/unit=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</si>
</sst>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mm/dd"/>
    <numFmt numFmtId="165" formatCode="mmm\ yyyy"/>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1"/>
      <name val="Calibri"/>
      <family val="2"/>
      <scheme val="minor"/>
    </font>
    <font>
      <b/>
      <sz val="20"/>
      <color theme="1"/>
      <name val="Calibri"/>
      <family val="2"/>
      <scheme val="minor"/>
    </font>
    <font>
      <b/>
      <sz val="20"/>
      <color theme="1"/>
      <name val="Aptos Display"/>
      <family val="2"/>
    </font>
    <font>
      <sz val="8"/>
      <name val="Calibri"/>
      <family val="2"/>
      <scheme val="minor"/>
    </font>
    <font>
      <b/>
      <sz val="20"/>
      <color theme="0"/>
      <name val="Calibri"/>
      <family val="2"/>
      <scheme val="minor"/>
    </font>
    <font>
      <b/>
      <sz val="22"/>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4"/>
        <bgColor indexed="64"/>
      </patternFill>
    </fill>
    <fill>
      <patternFill patternType="solid">
        <fgColor theme="4" tint="0.59999389629810485"/>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5">
    <xf numFmtId="0" fontId="0" fillId="0" borderId="0" xfId="0"/>
    <xf numFmtId="0" fontId="16" fillId="0" borderId="0" xfId="0" applyFont="1"/>
    <xf numFmtId="164" fontId="0" fillId="0" borderId="0" xfId="0" applyNumberFormat="1" applyAlignment="1">
      <alignment horizontal="left"/>
    </xf>
    <xf numFmtId="0" fontId="16" fillId="33" borderId="0" xfId="0" applyFont="1" applyFill="1"/>
    <xf numFmtId="164" fontId="16" fillId="33" borderId="0" xfId="0" applyNumberFormat="1" applyFont="1" applyFill="1" applyAlignment="1">
      <alignment horizontal="left"/>
    </xf>
    <xf numFmtId="165" fontId="16" fillId="33" borderId="0" xfId="0" applyNumberFormat="1" applyFont="1" applyFill="1"/>
    <xf numFmtId="165" fontId="0" fillId="0" borderId="0" xfId="0" applyNumberFormat="1"/>
    <xf numFmtId="0" fontId="0" fillId="0" borderId="10" xfId="0" applyBorder="1"/>
    <xf numFmtId="164" fontId="0" fillId="0" borderId="10" xfId="0" applyNumberFormat="1" applyBorder="1" applyAlignment="1">
      <alignment horizontal="left"/>
    </xf>
    <xf numFmtId="0" fontId="0" fillId="0" borderId="0" xfId="0" pivotButton="1"/>
    <xf numFmtId="0" fontId="0" fillId="0" borderId="0" xfId="0" applyAlignment="1">
      <alignment horizontal="left"/>
    </xf>
    <xf numFmtId="10" fontId="0" fillId="0" borderId="0" xfId="0" applyNumberFormat="1"/>
    <xf numFmtId="165" fontId="0" fillId="0" borderId="0" xfId="0" pivotButton="1" applyNumberFormat="1"/>
    <xf numFmtId="165" fontId="0" fillId="0" borderId="0" xfId="0" applyNumberFormat="1" applyAlignment="1">
      <alignment horizontal="left"/>
    </xf>
    <xf numFmtId="14" fontId="0" fillId="0" borderId="0" xfId="0" applyNumberFormat="1"/>
    <xf numFmtId="14" fontId="0" fillId="0" borderId="0" xfId="0" applyNumberFormat="1" applyAlignment="1">
      <alignment horizontal="left"/>
    </xf>
    <xf numFmtId="165" fontId="0" fillId="0" borderId="10" xfId="0" applyNumberFormat="1" applyBorder="1"/>
    <xf numFmtId="2" fontId="16" fillId="33" borderId="0" xfId="0" applyNumberFormat="1" applyFont="1" applyFill="1"/>
    <xf numFmtId="2" fontId="0" fillId="0" borderId="0" xfId="0" applyNumberFormat="1"/>
    <xf numFmtId="2" fontId="0" fillId="0" borderId="10" xfId="0" applyNumberFormat="1" applyBorder="1"/>
    <xf numFmtId="0" fontId="20" fillId="35" borderId="12" xfId="0" applyFont="1" applyFill="1" applyBorder="1" applyAlignment="1">
      <alignment horizontal="center" vertical="center"/>
    </xf>
    <xf numFmtId="0" fontId="20" fillId="35" borderId="0" xfId="0" applyFont="1" applyFill="1" applyAlignment="1">
      <alignment horizontal="center" vertical="center"/>
    </xf>
    <xf numFmtId="0" fontId="20" fillId="35" borderId="10" xfId="0" applyFont="1" applyFill="1" applyBorder="1" applyAlignment="1">
      <alignment horizontal="center" vertical="center"/>
    </xf>
    <xf numFmtId="0" fontId="18" fillId="35" borderId="12" xfId="0" applyFont="1" applyFill="1" applyBorder="1" applyAlignment="1">
      <alignment horizontal="center" vertical="center"/>
    </xf>
    <xf numFmtId="0" fontId="18" fillId="35" borderId="0" xfId="0" applyFont="1" applyFill="1" applyAlignment="1">
      <alignment horizontal="center" vertical="center"/>
    </xf>
    <xf numFmtId="0" fontId="18" fillId="35" borderId="10" xfId="0" applyFont="1" applyFill="1" applyBorder="1" applyAlignment="1">
      <alignment horizontal="center" vertical="center"/>
    </xf>
    <xf numFmtId="2" fontId="20" fillId="35" borderId="12" xfId="0" applyNumberFormat="1" applyFont="1" applyFill="1" applyBorder="1" applyAlignment="1">
      <alignment horizontal="center" vertical="center"/>
    </xf>
    <xf numFmtId="2" fontId="20" fillId="35" borderId="0" xfId="0" applyNumberFormat="1" applyFont="1" applyFill="1" applyAlignment="1">
      <alignment horizontal="center" vertical="center"/>
    </xf>
    <xf numFmtId="2" fontId="20" fillId="35" borderId="10" xfId="0" applyNumberFormat="1" applyFont="1" applyFill="1" applyBorder="1" applyAlignment="1">
      <alignment horizontal="center" vertical="center"/>
    </xf>
    <xf numFmtId="0" fontId="20" fillId="35" borderId="13" xfId="0" applyFont="1" applyFill="1" applyBorder="1" applyAlignment="1">
      <alignment horizontal="center" vertical="center"/>
    </xf>
    <xf numFmtId="0" fontId="20" fillId="35" borderId="14" xfId="0" applyFont="1" applyFill="1" applyBorder="1" applyAlignment="1">
      <alignment horizontal="center" vertical="center"/>
    </xf>
    <xf numFmtId="0" fontId="20" fillId="35" borderId="18" xfId="0" applyFont="1" applyFill="1" applyBorder="1" applyAlignment="1">
      <alignment horizontal="center" vertical="center"/>
    </xf>
    <xf numFmtId="0" fontId="19" fillId="35" borderId="0" xfId="0" applyFont="1" applyFill="1" applyAlignment="1">
      <alignment horizontal="center" vertical="center"/>
    </xf>
    <xf numFmtId="0" fontId="19" fillId="35" borderId="10" xfId="0" applyFont="1" applyFill="1" applyBorder="1" applyAlignment="1">
      <alignment horizontal="center" vertical="center"/>
    </xf>
    <xf numFmtId="0" fontId="19" fillId="35" borderId="12" xfId="0" applyFont="1" applyFill="1" applyBorder="1" applyAlignment="1">
      <alignment horizontal="center" vertical="center"/>
    </xf>
    <xf numFmtId="0" fontId="19" fillId="35" borderId="15" xfId="0" applyFont="1" applyFill="1" applyBorder="1" applyAlignment="1">
      <alignment horizontal="center" vertical="center"/>
    </xf>
    <xf numFmtId="0" fontId="19" fillId="35" borderId="16" xfId="0" applyFont="1" applyFill="1" applyBorder="1" applyAlignment="1">
      <alignment horizontal="center" vertical="center"/>
    </xf>
    <xf numFmtId="0" fontId="19" fillId="35" borderId="17" xfId="0" applyFont="1" applyFill="1" applyBorder="1" applyAlignment="1">
      <alignment horizontal="center" vertical="center"/>
    </xf>
    <xf numFmtId="0" fontId="18" fillId="35" borderId="12" xfId="0" applyFont="1" applyFill="1" applyBorder="1" applyAlignment="1">
      <alignment horizontal="right" vertical="center"/>
    </xf>
    <xf numFmtId="0" fontId="20" fillId="35" borderId="12" xfId="0" applyFont="1" applyFill="1" applyBorder="1" applyAlignment="1">
      <alignment horizontal="right" vertical="center"/>
    </xf>
    <xf numFmtId="0" fontId="20" fillId="35" borderId="0" xfId="0" applyFont="1" applyFill="1" applyAlignment="1">
      <alignment horizontal="right" vertical="center"/>
    </xf>
    <xf numFmtId="0" fontId="20" fillId="35" borderId="10" xfId="0" applyFont="1" applyFill="1" applyBorder="1" applyAlignment="1">
      <alignment horizontal="right" vertical="center"/>
    </xf>
    <xf numFmtId="0" fontId="23" fillId="34" borderId="11" xfId="0" applyFont="1" applyFill="1" applyBorder="1" applyAlignment="1">
      <alignment horizontal="center" vertical="center"/>
    </xf>
    <xf numFmtId="0" fontId="22" fillId="34" borderId="11" xfId="0" applyFont="1" applyFill="1" applyBorder="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font>
        <color rgb="FF9C0006"/>
      </font>
      <fill>
        <patternFill>
          <bgColor rgb="FFFFC7CE"/>
        </patternFill>
      </fill>
    </dxf>
    <dxf>
      <numFmt numFmtId="2" formatCode="0.00"/>
    </dxf>
    <dxf>
      <numFmt numFmtId="2" formatCode="0.00"/>
    </dxf>
    <dxf>
      <numFmt numFmtId="2" formatCode="0.00"/>
    </dxf>
    <dxf>
      <numFmt numFmtId="2" formatCode="0.00"/>
    </dxf>
    <dxf>
      <numFmt numFmtId="14" formatCode="0.00%"/>
    </dxf>
    <dxf>
      <numFmt numFmtId="165" formatCode="mmm\ yyyy"/>
    </dxf>
    <dxf>
      <numFmt numFmtId="165" formatCode="mmm\ yyyy"/>
    </dxf>
    <dxf>
      <numFmt numFmtId="19" formatCode="dd/mm/yyyy"/>
    </dxf>
    <dxf>
      <numFmt numFmtId="19" formatCode="dd/mm/yyyy"/>
    </dxf>
  </dxfs>
  <tableStyles count="1" defaultTableStyle="TableStyleMedium2" defaultPivotStyle="PivotStyleLight16">
    <tableStyle name="Invisible" pivot="0" table="0" count="0" xr9:uid="{404F7F81-1C98-4173-9C22-7CB3F2559673}"/>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 Sales Data.xlsx]Pivot Tables!PivotTable2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Sales by Region</a:t>
            </a:r>
            <a:endParaRPr lang="en-IN" b="1"/>
          </a:p>
        </c:rich>
      </c:tx>
      <c:layout>
        <c:manualLayout>
          <c:xMode val="edge"/>
          <c:yMode val="edge"/>
          <c:x val="0.36971468336812807"/>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Tables'!$F$3</c:f>
              <c:strCache>
                <c:ptCount val="1"/>
                <c:pt idx="0">
                  <c:v>Total Sales</c:v>
                </c:pt>
              </c:strCache>
            </c:strRef>
          </c:tx>
          <c:spPr>
            <a:solidFill>
              <a:schemeClr val="accent1"/>
            </a:solidFill>
            <a:ln>
              <a:noFill/>
            </a:ln>
            <a:effectLst/>
          </c:spPr>
          <c:invertIfNegative val="0"/>
          <c:cat>
            <c:strRef>
              <c:f>'Pivot Tables'!$E$4:$E$5</c:f>
              <c:strCache>
                <c:ptCount val="1"/>
                <c:pt idx="0">
                  <c:v>Pennsylvania</c:v>
                </c:pt>
              </c:strCache>
            </c:strRef>
          </c:cat>
          <c:val>
            <c:numRef>
              <c:f>'Pivot Tables'!$F$4:$F$5</c:f>
              <c:numCache>
                <c:formatCode>General</c:formatCode>
                <c:ptCount val="1"/>
                <c:pt idx="0">
                  <c:v>3336.6</c:v>
                </c:pt>
              </c:numCache>
            </c:numRef>
          </c:val>
          <c:extLst>
            <c:ext xmlns:c16="http://schemas.microsoft.com/office/drawing/2014/chart" uri="{C3380CC4-5D6E-409C-BE32-E72D297353CC}">
              <c16:uniqueId val="{00000000-6FE9-42E0-9024-128F0BD2970C}"/>
            </c:ext>
          </c:extLst>
        </c:ser>
        <c:ser>
          <c:idx val="1"/>
          <c:order val="1"/>
          <c:tx>
            <c:strRef>
              <c:f>'Pivot Tables'!$G$3</c:f>
              <c:strCache>
                <c:ptCount val="1"/>
                <c:pt idx="0">
                  <c:v>Total Units Sold</c:v>
                </c:pt>
              </c:strCache>
            </c:strRef>
          </c:tx>
          <c:spPr>
            <a:solidFill>
              <a:schemeClr val="accent2"/>
            </a:solidFill>
            <a:ln>
              <a:noFill/>
            </a:ln>
            <a:effectLst/>
          </c:spPr>
          <c:invertIfNegative val="0"/>
          <c:cat>
            <c:strRef>
              <c:f>'Pivot Tables'!$E$4:$E$5</c:f>
              <c:strCache>
                <c:ptCount val="1"/>
                <c:pt idx="0">
                  <c:v>Pennsylvania</c:v>
                </c:pt>
              </c:strCache>
            </c:strRef>
          </c:cat>
          <c:val>
            <c:numRef>
              <c:f>'Pivot Tables'!$G$4:$G$5</c:f>
              <c:numCache>
                <c:formatCode>General</c:formatCode>
                <c:ptCount val="1"/>
                <c:pt idx="0">
                  <c:v>12</c:v>
                </c:pt>
              </c:numCache>
            </c:numRef>
          </c:val>
          <c:extLst>
            <c:ext xmlns:c16="http://schemas.microsoft.com/office/drawing/2014/chart" uri="{C3380CC4-5D6E-409C-BE32-E72D297353CC}">
              <c16:uniqueId val="{00000001-6FE9-42E0-9024-128F0BD2970C}"/>
            </c:ext>
          </c:extLst>
        </c:ser>
        <c:dLbls>
          <c:showLegendKey val="0"/>
          <c:showVal val="0"/>
          <c:showCatName val="0"/>
          <c:showSerName val="0"/>
          <c:showPercent val="0"/>
          <c:showBubbleSize val="0"/>
        </c:dLbls>
        <c:gapWidth val="219"/>
        <c:overlap val="-27"/>
        <c:axId val="1642229119"/>
        <c:axId val="1642230079"/>
      </c:barChart>
      <c:catAx>
        <c:axId val="1642229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230079"/>
        <c:crosses val="autoZero"/>
        <c:auto val="1"/>
        <c:lblAlgn val="ctr"/>
        <c:lblOffset val="100"/>
        <c:noMultiLvlLbl val="0"/>
      </c:catAx>
      <c:valAx>
        <c:axId val="1642230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229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 Sales Data.xlsx]Pivot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Top-Selling Products</a:t>
            </a:r>
            <a:endParaRPr lang="en-US" b="1"/>
          </a:p>
        </c:rich>
      </c:tx>
      <c:layout>
        <c:manualLayout>
          <c:xMode val="edge"/>
          <c:yMode val="edge"/>
          <c:x val="0.38319397993311038"/>
          <c:y val="6.86143340717507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Tables'!$F$17</c:f>
              <c:strCache>
                <c:ptCount val="1"/>
                <c:pt idx="0">
                  <c:v>Total</c:v>
                </c:pt>
              </c:strCache>
            </c:strRef>
          </c:tx>
          <c:spPr>
            <a:solidFill>
              <a:schemeClr val="accent1"/>
            </a:solidFill>
            <a:ln>
              <a:noFill/>
            </a:ln>
            <a:effectLst/>
          </c:spPr>
          <c:invertIfNegative val="0"/>
          <c:cat>
            <c:strRef>
              <c:f>'Pivot Tables'!$E$18:$E$23</c:f>
              <c:strCache>
                <c:ptCount val="5"/>
                <c:pt idx="0">
                  <c:v>Zen Green Tea</c:v>
                </c:pt>
                <c:pt idx="1">
                  <c:v>Velvety Vanilla Latte</c:v>
                </c:pt>
                <c:pt idx="2">
                  <c:v>Mystic Oolong</c:v>
                </c:pt>
                <c:pt idx="3">
                  <c:v>Bold Brewed Mocha</c:v>
                </c:pt>
                <c:pt idx="4">
                  <c:v>Bold Black Tea</c:v>
                </c:pt>
              </c:strCache>
            </c:strRef>
          </c:cat>
          <c:val>
            <c:numRef>
              <c:f>'Pivot Tables'!$F$18:$F$23</c:f>
              <c:numCache>
                <c:formatCode>General</c:formatCode>
                <c:ptCount val="5"/>
                <c:pt idx="0">
                  <c:v>115619</c:v>
                </c:pt>
                <c:pt idx="1">
                  <c:v>123636.79999999996</c:v>
                </c:pt>
                <c:pt idx="2">
                  <c:v>130476</c:v>
                </c:pt>
                <c:pt idx="3">
                  <c:v>122358.60000000011</c:v>
                </c:pt>
                <c:pt idx="4">
                  <c:v>93873</c:v>
                </c:pt>
              </c:numCache>
            </c:numRef>
          </c:val>
          <c:extLst>
            <c:ext xmlns:c16="http://schemas.microsoft.com/office/drawing/2014/chart" uri="{C3380CC4-5D6E-409C-BE32-E72D297353CC}">
              <c16:uniqueId val="{00000000-5569-420F-9200-F4348A09C46B}"/>
            </c:ext>
          </c:extLst>
        </c:ser>
        <c:dLbls>
          <c:showLegendKey val="0"/>
          <c:showVal val="0"/>
          <c:showCatName val="0"/>
          <c:showSerName val="0"/>
          <c:showPercent val="0"/>
          <c:showBubbleSize val="0"/>
        </c:dLbls>
        <c:gapWidth val="182"/>
        <c:axId val="1642229119"/>
        <c:axId val="1642231999"/>
      </c:barChart>
      <c:catAx>
        <c:axId val="1642229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231999"/>
        <c:crosses val="autoZero"/>
        <c:auto val="1"/>
        <c:lblAlgn val="ctr"/>
        <c:lblOffset val="100"/>
        <c:noMultiLvlLbl val="0"/>
      </c:catAx>
      <c:valAx>
        <c:axId val="16422319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229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 Sales Data.xlsx]Pivot Tables!PivotTable5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Sales Trend</a:t>
            </a:r>
            <a:endParaRPr lang="en-US" b="1"/>
          </a:p>
        </c:rich>
      </c:tx>
      <c:layout>
        <c:manualLayout>
          <c:xMode val="edge"/>
          <c:yMode val="edge"/>
          <c:x val="0.39979779817359717"/>
          <c:y val="7.81169811874074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Tables'!$J$3</c:f>
              <c:strCache>
                <c:ptCount val="1"/>
                <c:pt idx="0">
                  <c:v>Total</c:v>
                </c:pt>
              </c:strCache>
            </c:strRef>
          </c:tx>
          <c:spPr>
            <a:ln w="28575" cap="rnd">
              <a:solidFill>
                <a:schemeClr val="accent1"/>
              </a:solidFill>
              <a:round/>
            </a:ln>
            <a:effectLst/>
          </c:spPr>
          <c:marker>
            <c:symbol val="none"/>
          </c:marker>
          <c:cat>
            <c:strRef>
              <c:f>'Pivot Tables'!$I$4:$I$28</c:f>
              <c:strCache>
                <c:ptCount val="24"/>
                <c:pt idx="0">
                  <c:v>Jan 2023</c:v>
                </c:pt>
                <c:pt idx="1">
                  <c:v>Feb 2023</c:v>
                </c:pt>
                <c:pt idx="2">
                  <c:v>Mar 2023</c:v>
                </c:pt>
                <c:pt idx="3">
                  <c:v>Apr 2023</c:v>
                </c:pt>
                <c:pt idx="4">
                  <c:v>May 2023</c:v>
                </c:pt>
                <c:pt idx="5">
                  <c:v>Jun 2023</c:v>
                </c:pt>
                <c:pt idx="6">
                  <c:v>Jul 2023</c:v>
                </c:pt>
                <c:pt idx="7">
                  <c:v>Aug 2023</c:v>
                </c:pt>
                <c:pt idx="8">
                  <c:v>Sep 2023</c:v>
                </c:pt>
                <c:pt idx="9">
                  <c:v>Oct 2023</c:v>
                </c:pt>
                <c:pt idx="10">
                  <c:v>Nov 2023</c:v>
                </c:pt>
                <c:pt idx="11">
                  <c:v>Dec 2023</c:v>
                </c:pt>
                <c:pt idx="12">
                  <c:v>Jan 2024</c:v>
                </c:pt>
                <c:pt idx="13">
                  <c:v>Feb 2024</c:v>
                </c:pt>
                <c:pt idx="14">
                  <c:v>Mar 2024</c:v>
                </c:pt>
                <c:pt idx="15">
                  <c:v>Apr 2024</c:v>
                </c:pt>
                <c:pt idx="16">
                  <c:v>May 2024</c:v>
                </c:pt>
                <c:pt idx="17">
                  <c:v>Jun 2024</c:v>
                </c:pt>
                <c:pt idx="18">
                  <c:v>Jul 2024</c:v>
                </c:pt>
                <c:pt idx="19">
                  <c:v>Aug 2024</c:v>
                </c:pt>
                <c:pt idx="20">
                  <c:v>Sep 2024</c:v>
                </c:pt>
                <c:pt idx="21">
                  <c:v>Oct 2024</c:v>
                </c:pt>
                <c:pt idx="22">
                  <c:v>Nov 2024</c:v>
                </c:pt>
                <c:pt idx="23">
                  <c:v>Dec 2024</c:v>
                </c:pt>
              </c:strCache>
            </c:strRef>
          </c:cat>
          <c:val>
            <c:numRef>
              <c:f>'Pivot Tables'!$J$4:$J$28</c:f>
              <c:numCache>
                <c:formatCode>0.00</c:formatCode>
                <c:ptCount val="24"/>
                <c:pt idx="0">
                  <c:v>36553.19999999999</c:v>
                </c:pt>
                <c:pt idx="1">
                  <c:v>24111.500000000004</c:v>
                </c:pt>
                <c:pt idx="2">
                  <c:v>34162.800000000003</c:v>
                </c:pt>
                <c:pt idx="3">
                  <c:v>33930.399999999994</c:v>
                </c:pt>
                <c:pt idx="4">
                  <c:v>44969.400000000009</c:v>
                </c:pt>
                <c:pt idx="5">
                  <c:v>44969.4</c:v>
                </c:pt>
                <c:pt idx="6">
                  <c:v>24468.400000000005</c:v>
                </c:pt>
                <c:pt idx="7">
                  <c:v>28195.100000000002</c:v>
                </c:pt>
                <c:pt idx="8">
                  <c:v>25705.1</c:v>
                </c:pt>
                <c:pt idx="9">
                  <c:v>27937.8</c:v>
                </c:pt>
                <c:pt idx="10">
                  <c:v>19554.800000000003</c:v>
                </c:pt>
                <c:pt idx="11">
                  <c:v>32378.299999999996</c:v>
                </c:pt>
                <c:pt idx="12">
                  <c:v>14051.9</c:v>
                </c:pt>
                <c:pt idx="13">
                  <c:v>20202.2</c:v>
                </c:pt>
                <c:pt idx="14">
                  <c:v>21945.200000000001</c:v>
                </c:pt>
                <c:pt idx="15">
                  <c:v>22169.300000000003</c:v>
                </c:pt>
                <c:pt idx="16">
                  <c:v>23862.499999999996</c:v>
                </c:pt>
                <c:pt idx="17">
                  <c:v>20517.599999999999</c:v>
                </c:pt>
                <c:pt idx="18">
                  <c:v>25157.299999999996</c:v>
                </c:pt>
                <c:pt idx="19">
                  <c:v>17479.8</c:v>
                </c:pt>
                <c:pt idx="20">
                  <c:v>27414.9</c:v>
                </c:pt>
                <c:pt idx="21">
                  <c:v>34146.199999999997</c:v>
                </c:pt>
                <c:pt idx="22">
                  <c:v>29581.199999999997</c:v>
                </c:pt>
                <c:pt idx="23">
                  <c:v>41101.600000000006</c:v>
                </c:pt>
              </c:numCache>
            </c:numRef>
          </c:val>
          <c:smooth val="0"/>
          <c:extLst>
            <c:ext xmlns:c16="http://schemas.microsoft.com/office/drawing/2014/chart" uri="{C3380CC4-5D6E-409C-BE32-E72D297353CC}">
              <c16:uniqueId val="{00000000-373D-4DA9-9DE0-39D078399EB6}"/>
            </c:ext>
          </c:extLst>
        </c:ser>
        <c:dLbls>
          <c:showLegendKey val="0"/>
          <c:showVal val="0"/>
          <c:showCatName val="0"/>
          <c:showSerName val="0"/>
          <c:showPercent val="0"/>
          <c:showBubbleSize val="0"/>
        </c:dLbls>
        <c:smooth val="0"/>
        <c:axId val="406380399"/>
        <c:axId val="406380879"/>
      </c:lineChart>
      <c:catAx>
        <c:axId val="406380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380879"/>
        <c:crosses val="autoZero"/>
        <c:auto val="1"/>
        <c:lblAlgn val="ctr"/>
        <c:lblOffset val="100"/>
        <c:noMultiLvlLbl val="0"/>
      </c:catAx>
      <c:valAx>
        <c:axId val="4063808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380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 Sales Data.xlsx]Pivot Tables!PivotTable8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Category Profit Margin</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pieChart>
        <c:varyColors val="1"/>
        <c:ser>
          <c:idx val="0"/>
          <c:order val="0"/>
          <c:tx>
            <c:strRef>
              <c:f>'Pivot Tables'!$M$3</c:f>
              <c:strCache>
                <c:ptCount val="1"/>
                <c:pt idx="0">
                  <c:v>Sum of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60F-4B23-9539-2FC6B1EC304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60F-4B23-9539-2FC6B1EC3040}"/>
              </c:ext>
            </c:extLst>
          </c:dPt>
          <c:cat>
            <c:strRef>
              <c:f>'Pivot Tables'!$L$4:$L$6</c:f>
              <c:strCache>
                <c:ptCount val="2"/>
                <c:pt idx="0">
                  <c:v>Coffee</c:v>
                </c:pt>
                <c:pt idx="1">
                  <c:v>Tea</c:v>
                </c:pt>
              </c:strCache>
            </c:strRef>
          </c:cat>
          <c:val>
            <c:numRef>
              <c:f>'Pivot Tables'!$M$4:$M$6</c:f>
              <c:numCache>
                <c:formatCode>General</c:formatCode>
                <c:ptCount val="2"/>
                <c:pt idx="0">
                  <c:v>334597.89999999985</c:v>
                </c:pt>
                <c:pt idx="1">
                  <c:v>339968</c:v>
                </c:pt>
              </c:numCache>
            </c:numRef>
          </c:val>
          <c:extLst>
            <c:ext xmlns:c16="http://schemas.microsoft.com/office/drawing/2014/chart" uri="{C3380CC4-5D6E-409C-BE32-E72D297353CC}">
              <c16:uniqueId val="{00000004-960F-4B23-9539-2FC6B1EC3040}"/>
            </c:ext>
          </c:extLst>
        </c:ser>
        <c:ser>
          <c:idx val="1"/>
          <c:order val="1"/>
          <c:tx>
            <c:strRef>
              <c:f>'Pivot Tables'!$N$3</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960F-4B23-9539-2FC6B1EC304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960F-4B23-9539-2FC6B1EC3040}"/>
              </c:ext>
            </c:extLst>
          </c:dPt>
          <c:cat>
            <c:strRef>
              <c:f>'Pivot Tables'!$L$4:$L$6</c:f>
              <c:strCache>
                <c:ptCount val="2"/>
                <c:pt idx="0">
                  <c:v>Coffee</c:v>
                </c:pt>
                <c:pt idx="1">
                  <c:v>Tea</c:v>
                </c:pt>
              </c:strCache>
            </c:strRef>
          </c:cat>
          <c:val>
            <c:numRef>
              <c:f>'Pivot Tables'!$N$4:$N$6</c:f>
              <c:numCache>
                <c:formatCode>0.00</c:formatCode>
                <c:ptCount val="2"/>
                <c:pt idx="0">
                  <c:v>77214.900000000154</c:v>
                </c:pt>
                <c:pt idx="1">
                  <c:v>78454.153846153873</c:v>
                </c:pt>
              </c:numCache>
            </c:numRef>
          </c:val>
          <c:extLst>
            <c:ext xmlns:c16="http://schemas.microsoft.com/office/drawing/2014/chart" uri="{C3380CC4-5D6E-409C-BE32-E72D297353CC}">
              <c16:uniqueId val="{00000009-960F-4B23-9539-2FC6B1EC304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 Sales Data.xlsx]Pivot Tables!PivotTable2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Sales by Region</a:t>
            </a:r>
            <a:endParaRPr lang="en-IN" b="1"/>
          </a:p>
        </c:rich>
      </c:tx>
      <c:layout>
        <c:manualLayout>
          <c:xMode val="edge"/>
          <c:yMode val="edge"/>
          <c:x val="0.36971468336812807"/>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Tables'!$F$3</c:f>
              <c:strCache>
                <c:ptCount val="1"/>
                <c:pt idx="0">
                  <c:v>Total Sales</c:v>
                </c:pt>
              </c:strCache>
            </c:strRef>
          </c:tx>
          <c:spPr>
            <a:solidFill>
              <a:schemeClr val="accent1"/>
            </a:solidFill>
            <a:ln>
              <a:noFill/>
            </a:ln>
            <a:effectLst/>
          </c:spPr>
          <c:invertIfNegative val="0"/>
          <c:cat>
            <c:strRef>
              <c:f>'Pivot Tables'!$E$4:$E$5</c:f>
              <c:strCache>
                <c:ptCount val="1"/>
                <c:pt idx="0">
                  <c:v>Pennsylvania</c:v>
                </c:pt>
              </c:strCache>
            </c:strRef>
          </c:cat>
          <c:val>
            <c:numRef>
              <c:f>'Pivot Tables'!$F$4:$F$5</c:f>
              <c:numCache>
                <c:formatCode>General</c:formatCode>
                <c:ptCount val="1"/>
                <c:pt idx="0">
                  <c:v>3336.6</c:v>
                </c:pt>
              </c:numCache>
            </c:numRef>
          </c:val>
          <c:extLst>
            <c:ext xmlns:c16="http://schemas.microsoft.com/office/drawing/2014/chart" uri="{C3380CC4-5D6E-409C-BE32-E72D297353CC}">
              <c16:uniqueId val="{00000000-14B6-44AF-A6D2-22DF3B34D9E5}"/>
            </c:ext>
          </c:extLst>
        </c:ser>
        <c:ser>
          <c:idx val="1"/>
          <c:order val="1"/>
          <c:tx>
            <c:strRef>
              <c:f>'Pivot Tables'!$G$3</c:f>
              <c:strCache>
                <c:ptCount val="1"/>
                <c:pt idx="0">
                  <c:v>Total Units Sold</c:v>
                </c:pt>
              </c:strCache>
            </c:strRef>
          </c:tx>
          <c:spPr>
            <a:solidFill>
              <a:schemeClr val="accent2"/>
            </a:solidFill>
            <a:ln>
              <a:noFill/>
            </a:ln>
            <a:effectLst/>
          </c:spPr>
          <c:invertIfNegative val="0"/>
          <c:cat>
            <c:strRef>
              <c:f>'Pivot Tables'!$E$4:$E$5</c:f>
              <c:strCache>
                <c:ptCount val="1"/>
                <c:pt idx="0">
                  <c:v>Pennsylvania</c:v>
                </c:pt>
              </c:strCache>
            </c:strRef>
          </c:cat>
          <c:val>
            <c:numRef>
              <c:f>'Pivot Tables'!$G$4:$G$5</c:f>
              <c:numCache>
                <c:formatCode>General</c:formatCode>
                <c:ptCount val="1"/>
                <c:pt idx="0">
                  <c:v>12</c:v>
                </c:pt>
              </c:numCache>
            </c:numRef>
          </c:val>
          <c:extLst>
            <c:ext xmlns:c16="http://schemas.microsoft.com/office/drawing/2014/chart" uri="{C3380CC4-5D6E-409C-BE32-E72D297353CC}">
              <c16:uniqueId val="{00000001-14B6-44AF-A6D2-22DF3B34D9E5}"/>
            </c:ext>
          </c:extLst>
        </c:ser>
        <c:dLbls>
          <c:showLegendKey val="0"/>
          <c:showVal val="0"/>
          <c:showCatName val="0"/>
          <c:showSerName val="0"/>
          <c:showPercent val="0"/>
          <c:showBubbleSize val="0"/>
        </c:dLbls>
        <c:gapWidth val="219"/>
        <c:overlap val="-27"/>
        <c:axId val="1642229119"/>
        <c:axId val="1642230079"/>
      </c:barChart>
      <c:catAx>
        <c:axId val="1642229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230079"/>
        <c:crosses val="autoZero"/>
        <c:auto val="1"/>
        <c:lblAlgn val="ctr"/>
        <c:lblOffset val="100"/>
        <c:noMultiLvlLbl val="0"/>
      </c:catAx>
      <c:valAx>
        <c:axId val="1642230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229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 Sales Data.xlsx]Pivot Tables!PivotTable3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Top-Selling Products</a:t>
            </a:r>
            <a:endParaRPr lang="en-US" b="1"/>
          </a:p>
        </c:rich>
      </c:tx>
      <c:layout>
        <c:manualLayout>
          <c:xMode val="edge"/>
          <c:yMode val="edge"/>
          <c:x val="0.38319397993311038"/>
          <c:y val="6.86143340717507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Tables'!$F$17</c:f>
              <c:strCache>
                <c:ptCount val="1"/>
                <c:pt idx="0">
                  <c:v>Total</c:v>
                </c:pt>
              </c:strCache>
            </c:strRef>
          </c:tx>
          <c:spPr>
            <a:solidFill>
              <a:schemeClr val="accent1"/>
            </a:solidFill>
            <a:ln>
              <a:noFill/>
            </a:ln>
            <a:effectLst/>
          </c:spPr>
          <c:invertIfNegative val="0"/>
          <c:cat>
            <c:strRef>
              <c:f>'Pivot Tables'!$E$18:$E$23</c:f>
              <c:strCache>
                <c:ptCount val="5"/>
                <c:pt idx="0">
                  <c:v>Zen Green Tea</c:v>
                </c:pt>
                <c:pt idx="1">
                  <c:v>Velvety Vanilla Latte</c:v>
                </c:pt>
                <c:pt idx="2">
                  <c:v>Mystic Oolong</c:v>
                </c:pt>
                <c:pt idx="3">
                  <c:v>Bold Brewed Mocha</c:v>
                </c:pt>
                <c:pt idx="4">
                  <c:v>Bold Black Tea</c:v>
                </c:pt>
              </c:strCache>
            </c:strRef>
          </c:cat>
          <c:val>
            <c:numRef>
              <c:f>'Pivot Tables'!$F$18:$F$23</c:f>
              <c:numCache>
                <c:formatCode>General</c:formatCode>
                <c:ptCount val="5"/>
                <c:pt idx="0">
                  <c:v>115619</c:v>
                </c:pt>
                <c:pt idx="1">
                  <c:v>123636.79999999996</c:v>
                </c:pt>
                <c:pt idx="2">
                  <c:v>130476</c:v>
                </c:pt>
                <c:pt idx="3">
                  <c:v>122358.60000000011</c:v>
                </c:pt>
                <c:pt idx="4">
                  <c:v>93873</c:v>
                </c:pt>
              </c:numCache>
            </c:numRef>
          </c:val>
          <c:extLst>
            <c:ext xmlns:c16="http://schemas.microsoft.com/office/drawing/2014/chart" uri="{C3380CC4-5D6E-409C-BE32-E72D297353CC}">
              <c16:uniqueId val="{00000000-C868-4A78-8B4C-710A58A58EBD}"/>
            </c:ext>
          </c:extLst>
        </c:ser>
        <c:dLbls>
          <c:showLegendKey val="0"/>
          <c:showVal val="0"/>
          <c:showCatName val="0"/>
          <c:showSerName val="0"/>
          <c:showPercent val="0"/>
          <c:showBubbleSize val="0"/>
        </c:dLbls>
        <c:gapWidth val="182"/>
        <c:axId val="1642229119"/>
        <c:axId val="1642231999"/>
      </c:barChart>
      <c:catAx>
        <c:axId val="1642229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231999"/>
        <c:crosses val="autoZero"/>
        <c:auto val="1"/>
        <c:lblAlgn val="ctr"/>
        <c:lblOffset val="100"/>
        <c:noMultiLvlLbl val="0"/>
      </c:catAx>
      <c:valAx>
        <c:axId val="16422319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229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 Sales Data.xlsx]Pivot Tables!PivotTable5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Sales Trend</a:t>
            </a:r>
            <a:endParaRPr lang="en-US" b="1"/>
          </a:p>
        </c:rich>
      </c:tx>
      <c:layout>
        <c:manualLayout>
          <c:xMode val="edge"/>
          <c:yMode val="edge"/>
          <c:x val="0.39979779817359717"/>
          <c:y val="7.81169811874074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Tables'!$J$3</c:f>
              <c:strCache>
                <c:ptCount val="1"/>
                <c:pt idx="0">
                  <c:v>Total</c:v>
                </c:pt>
              </c:strCache>
            </c:strRef>
          </c:tx>
          <c:spPr>
            <a:ln w="28575" cap="rnd">
              <a:solidFill>
                <a:schemeClr val="accent1"/>
              </a:solidFill>
              <a:round/>
            </a:ln>
            <a:effectLst/>
          </c:spPr>
          <c:marker>
            <c:symbol val="none"/>
          </c:marker>
          <c:cat>
            <c:strRef>
              <c:f>'Pivot Tables'!$I$4:$I$28</c:f>
              <c:strCache>
                <c:ptCount val="24"/>
                <c:pt idx="0">
                  <c:v>Jan 2023</c:v>
                </c:pt>
                <c:pt idx="1">
                  <c:v>Feb 2023</c:v>
                </c:pt>
                <c:pt idx="2">
                  <c:v>Mar 2023</c:v>
                </c:pt>
                <c:pt idx="3">
                  <c:v>Apr 2023</c:v>
                </c:pt>
                <c:pt idx="4">
                  <c:v>May 2023</c:v>
                </c:pt>
                <c:pt idx="5">
                  <c:v>Jun 2023</c:v>
                </c:pt>
                <c:pt idx="6">
                  <c:v>Jul 2023</c:v>
                </c:pt>
                <c:pt idx="7">
                  <c:v>Aug 2023</c:v>
                </c:pt>
                <c:pt idx="8">
                  <c:v>Sep 2023</c:v>
                </c:pt>
                <c:pt idx="9">
                  <c:v>Oct 2023</c:v>
                </c:pt>
                <c:pt idx="10">
                  <c:v>Nov 2023</c:v>
                </c:pt>
                <c:pt idx="11">
                  <c:v>Dec 2023</c:v>
                </c:pt>
                <c:pt idx="12">
                  <c:v>Jan 2024</c:v>
                </c:pt>
                <c:pt idx="13">
                  <c:v>Feb 2024</c:v>
                </c:pt>
                <c:pt idx="14">
                  <c:v>Mar 2024</c:v>
                </c:pt>
                <c:pt idx="15">
                  <c:v>Apr 2024</c:v>
                </c:pt>
                <c:pt idx="16">
                  <c:v>May 2024</c:v>
                </c:pt>
                <c:pt idx="17">
                  <c:v>Jun 2024</c:v>
                </c:pt>
                <c:pt idx="18">
                  <c:v>Jul 2024</c:v>
                </c:pt>
                <c:pt idx="19">
                  <c:v>Aug 2024</c:v>
                </c:pt>
                <c:pt idx="20">
                  <c:v>Sep 2024</c:v>
                </c:pt>
                <c:pt idx="21">
                  <c:v>Oct 2024</c:v>
                </c:pt>
                <c:pt idx="22">
                  <c:v>Nov 2024</c:v>
                </c:pt>
                <c:pt idx="23">
                  <c:v>Dec 2024</c:v>
                </c:pt>
              </c:strCache>
            </c:strRef>
          </c:cat>
          <c:val>
            <c:numRef>
              <c:f>'Pivot Tables'!$J$4:$J$28</c:f>
              <c:numCache>
                <c:formatCode>0.00</c:formatCode>
                <c:ptCount val="24"/>
                <c:pt idx="0">
                  <c:v>36553.19999999999</c:v>
                </c:pt>
                <c:pt idx="1">
                  <c:v>24111.500000000004</c:v>
                </c:pt>
                <c:pt idx="2">
                  <c:v>34162.800000000003</c:v>
                </c:pt>
                <c:pt idx="3">
                  <c:v>33930.399999999994</c:v>
                </c:pt>
                <c:pt idx="4">
                  <c:v>44969.400000000009</c:v>
                </c:pt>
                <c:pt idx="5">
                  <c:v>44969.4</c:v>
                </c:pt>
                <c:pt idx="6">
                  <c:v>24468.400000000005</c:v>
                </c:pt>
                <c:pt idx="7">
                  <c:v>28195.100000000002</c:v>
                </c:pt>
                <c:pt idx="8">
                  <c:v>25705.1</c:v>
                </c:pt>
                <c:pt idx="9">
                  <c:v>27937.8</c:v>
                </c:pt>
                <c:pt idx="10">
                  <c:v>19554.800000000003</c:v>
                </c:pt>
                <c:pt idx="11">
                  <c:v>32378.299999999996</c:v>
                </c:pt>
                <c:pt idx="12">
                  <c:v>14051.9</c:v>
                </c:pt>
                <c:pt idx="13">
                  <c:v>20202.2</c:v>
                </c:pt>
                <c:pt idx="14">
                  <c:v>21945.200000000001</c:v>
                </c:pt>
                <c:pt idx="15">
                  <c:v>22169.300000000003</c:v>
                </c:pt>
                <c:pt idx="16">
                  <c:v>23862.499999999996</c:v>
                </c:pt>
                <c:pt idx="17">
                  <c:v>20517.599999999999</c:v>
                </c:pt>
                <c:pt idx="18">
                  <c:v>25157.299999999996</c:v>
                </c:pt>
                <c:pt idx="19">
                  <c:v>17479.8</c:v>
                </c:pt>
                <c:pt idx="20">
                  <c:v>27414.9</c:v>
                </c:pt>
                <c:pt idx="21">
                  <c:v>34146.199999999997</c:v>
                </c:pt>
                <c:pt idx="22">
                  <c:v>29581.199999999997</c:v>
                </c:pt>
                <c:pt idx="23">
                  <c:v>41101.600000000006</c:v>
                </c:pt>
              </c:numCache>
            </c:numRef>
          </c:val>
          <c:smooth val="0"/>
          <c:extLst>
            <c:ext xmlns:c16="http://schemas.microsoft.com/office/drawing/2014/chart" uri="{C3380CC4-5D6E-409C-BE32-E72D297353CC}">
              <c16:uniqueId val="{00000000-E757-442F-ABFA-63445CB200C4}"/>
            </c:ext>
          </c:extLst>
        </c:ser>
        <c:dLbls>
          <c:showLegendKey val="0"/>
          <c:showVal val="0"/>
          <c:showCatName val="0"/>
          <c:showSerName val="0"/>
          <c:showPercent val="0"/>
          <c:showBubbleSize val="0"/>
        </c:dLbls>
        <c:smooth val="0"/>
        <c:axId val="406380399"/>
        <c:axId val="406380879"/>
      </c:lineChart>
      <c:catAx>
        <c:axId val="406380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380879"/>
        <c:crosses val="autoZero"/>
        <c:auto val="1"/>
        <c:lblAlgn val="ctr"/>
        <c:lblOffset val="100"/>
        <c:noMultiLvlLbl val="0"/>
      </c:catAx>
      <c:valAx>
        <c:axId val="4063808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380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 Sales Data.xlsx]Pivot Tables!PivotTable8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Category Profit Margin</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s>
    <c:plotArea>
      <c:layout/>
      <c:pieChart>
        <c:varyColors val="1"/>
        <c:ser>
          <c:idx val="0"/>
          <c:order val="0"/>
          <c:tx>
            <c:strRef>
              <c:f>'Pivot Tables'!$M$3</c:f>
              <c:strCache>
                <c:ptCount val="1"/>
                <c:pt idx="0">
                  <c:v>Sum of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EF5-4CBB-8F6B-57200154015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EF5-4CBB-8F6B-57200154015E}"/>
              </c:ext>
            </c:extLst>
          </c:dPt>
          <c:cat>
            <c:strRef>
              <c:f>'Pivot Tables'!$L$4:$L$6</c:f>
              <c:strCache>
                <c:ptCount val="2"/>
                <c:pt idx="0">
                  <c:v>Coffee</c:v>
                </c:pt>
                <c:pt idx="1">
                  <c:v>Tea</c:v>
                </c:pt>
              </c:strCache>
            </c:strRef>
          </c:cat>
          <c:val>
            <c:numRef>
              <c:f>'Pivot Tables'!$M$4:$M$6</c:f>
              <c:numCache>
                <c:formatCode>General</c:formatCode>
                <c:ptCount val="2"/>
                <c:pt idx="0">
                  <c:v>334597.89999999985</c:v>
                </c:pt>
                <c:pt idx="1">
                  <c:v>339968</c:v>
                </c:pt>
              </c:numCache>
            </c:numRef>
          </c:val>
          <c:extLst>
            <c:ext xmlns:c16="http://schemas.microsoft.com/office/drawing/2014/chart" uri="{C3380CC4-5D6E-409C-BE32-E72D297353CC}">
              <c16:uniqueId val="{00000004-4EF5-4CBB-8F6B-57200154015E}"/>
            </c:ext>
          </c:extLst>
        </c:ser>
        <c:ser>
          <c:idx val="1"/>
          <c:order val="1"/>
          <c:tx>
            <c:strRef>
              <c:f>'Pivot Tables'!$N$3</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4EF5-4CBB-8F6B-57200154015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4EF5-4CBB-8F6B-57200154015E}"/>
              </c:ext>
            </c:extLst>
          </c:dPt>
          <c:cat>
            <c:strRef>
              <c:f>'Pivot Tables'!$L$4:$L$6</c:f>
              <c:strCache>
                <c:ptCount val="2"/>
                <c:pt idx="0">
                  <c:v>Coffee</c:v>
                </c:pt>
                <c:pt idx="1">
                  <c:v>Tea</c:v>
                </c:pt>
              </c:strCache>
            </c:strRef>
          </c:cat>
          <c:val>
            <c:numRef>
              <c:f>'Pivot Tables'!$N$4:$N$6</c:f>
              <c:numCache>
                <c:formatCode>0.00</c:formatCode>
                <c:ptCount val="2"/>
                <c:pt idx="0">
                  <c:v>77214.900000000154</c:v>
                </c:pt>
                <c:pt idx="1">
                  <c:v>78454.153846153873</c:v>
                </c:pt>
              </c:numCache>
            </c:numRef>
          </c:val>
          <c:extLst>
            <c:ext xmlns:c16="http://schemas.microsoft.com/office/drawing/2014/chart" uri="{C3380CC4-5D6E-409C-BE32-E72D297353CC}">
              <c16:uniqueId val="{00000009-4EF5-4CBB-8F6B-57200154015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175258</xdr:rowOff>
    </xdr:from>
    <xdr:to>
      <xdr:col>9</xdr:col>
      <xdr:colOff>19050</xdr:colOff>
      <xdr:row>17</xdr:row>
      <xdr:rowOff>171450</xdr:rowOff>
    </xdr:to>
    <xdr:graphicFrame macro="">
      <xdr:nvGraphicFramePr>
        <xdr:cNvPr id="2" name="Chart 1">
          <a:extLst>
            <a:ext uri="{FF2B5EF4-FFF2-40B4-BE49-F238E27FC236}">
              <a16:creationId xmlns:a16="http://schemas.microsoft.com/office/drawing/2014/main" id="{EB14034D-46E8-4832-8DC3-E79B53EF11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9525</xdr:colOff>
      <xdr:row>2</xdr:row>
      <xdr:rowOff>179069</xdr:rowOff>
    </xdr:from>
    <xdr:to>
      <xdr:col>17</xdr:col>
      <xdr:colOff>600075</xdr:colOff>
      <xdr:row>17</xdr:row>
      <xdr:rowOff>171450</xdr:rowOff>
    </xdr:to>
    <xdr:graphicFrame macro="">
      <xdr:nvGraphicFramePr>
        <xdr:cNvPr id="3" name="Chart 2">
          <a:extLst>
            <a:ext uri="{FF2B5EF4-FFF2-40B4-BE49-F238E27FC236}">
              <a16:creationId xmlns:a16="http://schemas.microsoft.com/office/drawing/2014/main" id="{3942CB6A-5D2B-4B88-A04D-146E0A7EBC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9525</xdr:colOff>
      <xdr:row>3</xdr:row>
      <xdr:rowOff>1</xdr:rowOff>
    </xdr:from>
    <xdr:to>
      <xdr:col>27</xdr:col>
      <xdr:colOff>0</xdr:colOff>
      <xdr:row>18</xdr:row>
      <xdr:rowOff>2</xdr:rowOff>
    </xdr:to>
    <xdr:graphicFrame macro="">
      <xdr:nvGraphicFramePr>
        <xdr:cNvPr id="4" name="Chart 3">
          <a:extLst>
            <a:ext uri="{FF2B5EF4-FFF2-40B4-BE49-F238E27FC236}">
              <a16:creationId xmlns:a16="http://schemas.microsoft.com/office/drawing/2014/main" id="{C9EB9E15-B81D-48C0-BD93-FB671888B3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600074</xdr:colOff>
      <xdr:row>18</xdr:row>
      <xdr:rowOff>169545</xdr:rowOff>
    </xdr:from>
    <xdr:to>
      <xdr:col>18</xdr:col>
      <xdr:colOff>0</xdr:colOff>
      <xdr:row>35</xdr:row>
      <xdr:rowOff>9525</xdr:rowOff>
    </xdr:to>
    <xdr:graphicFrame macro="">
      <xdr:nvGraphicFramePr>
        <xdr:cNvPr id="5" name="Chart 4">
          <a:extLst>
            <a:ext uri="{FF2B5EF4-FFF2-40B4-BE49-F238E27FC236}">
              <a16:creationId xmlns:a16="http://schemas.microsoft.com/office/drawing/2014/main" id="{347879B0-3C60-4A59-83B3-6EB0F5CFF1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9525</xdr:rowOff>
    </xdr:from>
    <xdr:to>
      <xdr:col>4</xdr:col>
      <xdr:colOff>1419225</xdr:colOff>
      <xdr:row>23</xdr:row>
      <xdr:rowOff>11430</xdr:rowOff>
    </xdr:to>
    <xdr:graphicFrame macro="">
      <xdr:nvGraphicFramePr>
        <xdr:cNvPr id="2" name="Chart 1">
          <a:extLst>
            <a:ext uri="{FF2B5EF4-FFF2-40B4-BE49-F238E27FC236}">
              <a16:creationId xmlns:a16="http://schemas.microsoft.com/office/drawing/2014/main" id="{45DE075F-E851-4321-BFF6-50D4B5277E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1424939</xdr:colOff>
      <xdr:row>5</xdr:row>
      <xdr:rowOff>9525</xdr:rowOff>
    </xdr:from>
    <xdr:to>
      <xdr:col>10</xdr:col>
      <xdr:colOff>9524</xdr:colOff>
      <xdr:row>23</xdr:row>
      <xdr:rowOff>0</xdr:rowOff>
    </xdr:to>
    <xdr:graphicFrame macro="">
      <xdr:nvGraphicFramePr>
        <xdr:cNvPr id="3" name="Chart 2">
          <a:extLst>
            <a:ext uri="{FF2B5EF4-FFF2-40B4-BE49-F238E27FC236}">
              <a16:creationId xmlns:a16="http://schemas.microsoft.com/office/drawing/2014/main" id="{FFEB47D8-2529-437D-8654-8BA078AA4B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23</xdr:row>
      <xdr:rowOff>30479</xdr:rowOff>
    </xdr:from>
    <xdr:to>
      <xdr:col>4</xdr:col>
      <xdr:colOff>1419224</xdr:colOff>
      <xdr:row>41</xdr:row>
      <xdr:rowOff>19050</xdr:rowOff>
    </xdr:to>
    <xdr:graphicFrame macro="">
      <xdr:nvGraphicFramePr>
        <xdr:cNvPr id="4" name="Chart 3">
          <a:extLst>
            <a:ext uri="{FF2B5EF4-FFF2-40B4-BE49-F238E27FC236}">
              <a16:creationId xmlns:a16="http://schemas.microsoft.com/office/drawing/2014/main" id="{B851EE7F-7981-42A9-BAB0-7EC52A735A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1905</xdr:colOff>
      <xdr:row>23</xdr:row>
      <xdr:rowOff>0</xdr:rowOff>
    </xdr:from>
    <xdr:to>
      <xdr:col>10</xdr:col>
      <xdr:colOff>9525</xdr:colOff>
      <xdr:row>41</xdr:row>
      <xdr:rowOff>0</xdr:rowOff>
    </xdr:to>
    <xdr:graphicFrame macro="">
      <xdr:nvGraphicFramePr>
        <xdr:cNvPr id="5" name="Chart 4">
          <a:extLst>
            <a:ext uri="{FF2B5EF4-FFF2-40B4-BE49-F238E27FC236}">
              <a16:creationId xmlns:a16="http://schemas.microsoft.com/office/drawing/2014/main" id="{CE7FE0F1-38A2-49C9-94BB-92C3815CA3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15240</xdr:colOff>
      <xdr:row>41</xdr:row>
      <xdr:rowOff>40005</xdr:rowOff>
    </xdr:from>
    <xdr:to>
      <xdr:col>3</xdr:col>
      <xdr:colOff>19050</xdr:colOff>
      <xdr:row>59</xdr:row>
      <xdr:rowOff>34290</xdr:rowOff>
    </xdr:to>
    <mc:AlternateContent xmlns:mc="http://schemas.openxmlformats.org/markup-compatibility/2006" xmlns:a14="http://schemas.microsoft.com/office/drawing/2010/main">
      <mc:Choice Requires="a14">
        <xdr:graphicFrame macro="">
          <xdr:nvGraphicFramePr>
            <xdr:cNvPr id="9" name="Category">
              <a:extLst>
                <a:ext uri="{FF2B5EF4-FFF2-40B4-BE49-F238E27FC236}">
                  <a16:creationId xmlns:a16="http://schemas.microsoft.com/office/drawing/2014/main" id="{FB9E711A-AB46-461D-BA6E-4D38C4F23C9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447800" y="7574280"/>
              <a:ext cx="2857500" cy="32518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5715</xdr:colOff>
      <xdr:row>41</xdr:row>
      <xdr:rowOff>19050</xdr:rowOff>
    </xdr:from>
    <xdr:to>
      <xdr:col>6</xdr:col>
      <xdr:colOff>0</xdr:colOff>
      <xdr:row>59</xdr:row>
      <xdr:rowOff>19050</xdr:rowOff>
    </xdr:to>
    <mc:AlternateContent xmlns:mc="http://schemas.openxmlformats.org/markup-compatibility/2006" xmlns:a14="http://schemas.microsoft.com/office/drawing/2010/main">
      <mc:Choice Requires="a14">
        <xdr:graphicFrame macro="">
          <xdr:nvGraphicFramePr>
            <xdr:cNvPr id="10" name="State">
              <a:extLst>
                <a:ext uri="{FF2B5EF4-FFF2-40B4-BE49-F238E27FC236}">
                  <a16:creationId xmlns:a16="http://schemas.microsoft.com/office/drawing/2014/main" id="{F8C36EAE-13EF-4DC2-86FD-FF013AFD9462}"/>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5722620" y="7549515"/>
              <a:ext cx="2849880" cy="3261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1903</xdr:colOff>
      <xdr:row>41</xdr:row>
      <xdr:rowOff>20955</xdr:rowOff>
    </xdr:from>
    <xdr:to>
      <xdr:col>9</xdr:col>
      <xdr:colOff>22859</xdr:colOff>
      <xdr:row>58</xdr:row>
      <xdr:rowOff>169545</xdr:rowOff>
    </xdr:to>
    <mc:AlternateContent xmlns:mc="http://schemas.openxmlformats.org/markup-compatibility/2006" xmlns:a14="http://schemas.microsoft.com/office/drawing/2010/main">
      <mc:Choice Requires="a14">
        <xdr:graphicFrame macro="">
          <xdr:nvGraphicFramePr>
            <xdr:cNvPr id="11" name="Month &amp; Year">
              <a:extLst>
                <a:ext uri="{FF2B5EF4-FFF2-40B4-BE49-F238E27FC236}">
                  <a16:creationId xmlns:a16="http://schemas.microsoft.com/office/drawing/2014/main" id="{4815C662-F6F7-411B-82DD-19599DE8F158}"/>
                </a:ext>
              </a:extLst>
            </xdr:cNvPr>
            <xdr:cNvGraphicFramePr/>
          </xdr:nvGraphicFramePr>
          <xdr:xfrm>
            <a:off x="0" y="0"/>
            <a:ext cx="0" cy="0"/>
          </xdr:xfrm>
          <a:graphic>
            <a:graphicData uri="http://schemas.microsoft.com/office/drawing/2010/slicer">
              <sle:slicer xmlns:sle="http://schemas.microsoft.com/office/drawing/2010/slicer" name="Month &amp; Year"/>
            </a:graphicData>
          </a:graphic>
        </xdr:graphicFrame>
      </mc:Choice>
      <mc:Fallback xmlns="">
        <xdr:sp macro="" textlink="">
          <xdr:nvSpPr>
            <xdr:cNvPr id="0" name=""/>
            <xdr:cNvSpPr>
              <a:spLocks noTextEdit="1"/>
            </xdr:cNvSpPr>
          </xdr:nvSpPr>
          <xdr:spPr>
            <a:xfrm>
              <a:off x="10003153" y="7551420"/>
              <a:ext cx="2878456" cy="3228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09.512203703707" createdVersion="8" refreshedVersion="8" minRefreshableVersion="3" recordCount="962" xr:uid="{C4019B46-E45F-46A2-BF2D-89DFACF98D5F}">
  <cacheSource type="worksheet">
    <worksheetSource ref="A1:K963" sheet="Cafe Sales Data"/>
  </cacheSource>
  <cacheFields count="12">
    <cacheField name="Order ID" numFmtId="0">
      <sharedItems/>
    </cacheField>
    <cacheField name="Date" numFmtId="164">
      <sharedItems containsSemiMixedTypes="0" containsNonDate="0" containsDate="1" containsString="0" minDate="2023-01-02T00:00:00" maxDate="2024-12-29T00:00:00" count="446">
        <d v="2023-01-02T00:00:00"/>
        <d v="2023-01-04T00:00:00"/>
        <d v="2023-01-05T00:00:00"/>
        <d v="2023-01-09T00:00:00"/>
        <d v="2023-01-10T00:00:00"/>
        <d v="2023-01-12T00:00:00"/>
        <d v="2023-01-14T00:00:00"/>
        <d v="2023-01-15T00:00:00"/>
        <d v="2023-01-17T00:00:00"/>
        <d v="2023-01-18T00:00:00"/>
        <d v="2023-01-21T00:00:00"/>
        <d v="2023-01-22T00:00:00"/>
        <d v="2023-01-23T00:00:00"/>
        <d v="2023-01-24T00:00:00"/>
        <d v="2023-01-25T00:00:00"/>
        <d v="2023-01-27T00:00:00"/>
        <d v="2023-01-30T00:00:00"/>
        <d v="2023-02-01T00:00:00"/>
        <d v="2023-02-02T00:00:00"/>
        <d v="2023-02-03T00:00:00"/>
        <d v="2023-02-04T00:00:00"/>
        <d v="2023-02-08T00:00:00"/>
        <d v="2023-02-09T00:00:00"/>
        <d v="2023-02-10T00:00:00"/>
        <d v="2023-02-11T00:00:00"/>
        <d v="2023-02-12T00:00:00"/>
        <d v="2023-02-14T00:00:00"/>
        <d v="2023-02-15T00:00:00"/>
        <d v="2023-02-16T00:00:00"/>
        <d v="2023-02-17T00:00:00"/>
        <d v="2023-02-18T00:00:00"/>
        <d v="2023-02-19T00:00:00"/>
        <d v="2023-02-21T00:00:00"/>
        <d v="2023-02-24T00:00:00"/>
        <d v="2023-02-27T00:00:00"/>
        <d v="2023-03-01T00:00:00"/>
        <d v="2023-03-02T00:00:00"/>
        <d v="2023-03-03T00:00:00"/>
        <d v="2023-03-05T00:00:00"/>
        <d v="2023-03-07T00:00:00"/>
        <d v="2023-03-10T00:00:00"/>
        <d v="2023-03-11T00:00:00"/>
        <d v="2023-03-13T00:00:00"/>
        <d v="2023-03-14T00:00:00"/>
        <d v="2023-03-15T00:00:00"/>
        <d v="2023-03-16T00:00:00"/>
        <d v="2023-03-18T00:00:00"/>
        <d v="2023-03-19T00:00:00"/>
        <d v="2023-03-20T00:00:00"/>
        <d v="2023-03-21T00:00:00"/>
        <d v="2023-03-22T00:00:00"/>
        <d v="2023-03-23T00:00:00"/>
        <d v="2023-03-24T00:00:00"/>
        <d v="2023-03-25T00:00:00"/>
        <d v="2023-03-26T00:00:00"/>
        <d v="2023-03-27T00:00:00"/>
        <d v="2023-03-28T00:00:00"/>
        <d v="2023-03-29T00:00:00"/>
        <d v="2023-03-31T00:00:00"/>
        <d v="2023-04-02T00:00:00"/>
        <d v="2023-04-04T00:00:00"/>
        <d v="2023-04-08T00:00:00"/>
        <d v="2023-04-11T00:00:00"/>
        <d v="2023-04-12T00:00:00"/>
        <d v="2023-04-13T00:00:00"/>
        <d v="2023-04-14T00:00:00"/>
        <d v="2023-04-19T00:00:00"/>
        <d v="2023-04-21T00:00:00"/>
        <d v="2023-04-23T00:00:00"/>
        <d v="2023-04-24T00:00:00"/>
        <d v="2023-04-25T00:00:00"/>
        <d v="2023-04-28T00:00:00"/>
        <d v="2023-04-30T00:00:00"/>
        <d v="2023-05-01T00:00:00"/>
        <d v="2023-05-03T00:00:00"/>
        <d v="2023-05-06T00:00:00"/>
        <d v="2023-05-07T00:00:00"/>
        <d v="2023-05-08T00:00:00"/>
        <d v="2023-05-09T00:00:00"/>
        <d v="2023-05-10T00:00:00"/>
        <d v="2023-05-11T00:00:00"/>
        <d v="2023-05-12T00:00:00"/>
        <d v="2023-05-13T00:00:00"/>
        <d v="2023-05-14T00:00:00"/>
        <d v="2023-05-16T00:00:00"/>
        <d v="2023-05-20T00:00:00"/>
        <d v="2023-05-21T00:00:00"/>
        <d v="2023-05-22T00:00:00"/>
        <d v="2023-05-23T00:00:00"/>
        <d v="2023-05-24T00:00:00"/>
        <d v="2023-05-26T00:00:00"/>
        <d v="2023-05-27T00:00:00"/>
        <d v="2023-05-28T00:00:00"/>
        <d v="2023-05-30T00:00:00"/>
        <d v="2023-05-31T00:00:00"/>
        <d v="2023-06-02T00:00:00"/>
        <d v="2023-06-03T00:00:00"/>
        <d v="2023-06-06T00:00:00"/>
        <d v="2023-06-09T00:00:00"/>
        <d v="2023-06-10T00:00:00"/>
        <d v="2023-06-11T00:00:00"/>
        <d v="2023-06-12T00:00:00"/>
        <d v="2023-06-15T00:00:00"/>
        <d v="2023-06-16T00:00:00"/>
        <d v="2023-06-19T00:00:00"/>
        <d v="2023-06-20T00:00:00"/>
        <d v="2023-06-22T00:00:00"/>
        <d v="2023-06-23T00:00:00"/>
        <d v="2023-06-24T00:00:00"/>
        <d v="2023-06-25T00:00:00"/>
        <d v="2023-06-26T00:00:00"/>
        <d v="2023-06-27T00:00:00"/>
        <d v="2023-06-30T00:00:00"/>
        <d v="2023-07-01T00:00:00"/>
        <d v="2023-07-03T00:00:00"/>
        <d v="2023-07-04T00:00:00"/>
        <d v="2023-07-05T00:00:00"/>
        <d v="2023-07-06T00:00:00"/>
        <d v="2023-07-07T00:00:00"/>
        <d v="2023-07-09T00:00:00"/>
        <d v="2023-07-10T00:00:00"/>
        <d v="2023-07-13T00:00:00"/>
        <d v="2023-07-15T00:00:00"/>
        <d v="2023-07-16T00:00:00"/>
        <d v="2023-07-18T00:00:00"/>
        <d v="2023-07-19T00:00:00"/>
        <d v="2023-07-20T00:00:00"/>
        <d v="2023-07-21T00:00:00"/>
        <d v="2023-07-22T00:00:00"/>
        <d v="2023-07-23T00:00:00"/>
        <d v="2023-07-24T00:00:00"/>
        <d v="2023-07-28T00:00:00"/>
        <d v="2023-07-30T00:00:00"/>
        <d v="2023-07-31T00:00:00"/>
        <d v="2023-08-01T00:00:00"/>
        <d v="2023-08-02T00:00:00"/>
        <d v="2023-08-03T00:00:00"/>
        <d v="2023-08-04T00:00:00"/>
        <d v="2023-08-05T00:00:00"/>
        <d v="2023-08-06T00:00:00"/>
        <d v="2023-08-07T00:00:00"/>
        <d v="2023-08-08T00:00:00"/>
        <d v="2023-08-11T00:00:00"/>
        <d v="2023-08-12T00:00:00"/>
        <d v="2023-08-15T00:00:00"/>
        <d v="2023-08-17T00:00:00"/>
        <d v="2023-08-18T00:00:00"/>
        <d v="2023-08-20T00:00:00"/>
        <d v="2023-08-21T00:00:00"/>
        <d v="2023-08-22T00:00:00"/>
        <d v="2023-08-23T00:00:00"/>
        <d v="2023-08-24T00:00:00"/>
        <d v="2023-08-26T00:00:00"/>
        <d v="2023-08-27T00:00:00"/>
        <d v="2023-08-28T00:00:00"/>
        <d v="2023-08-30T00:00:00"/>
        <d v="2023-08-31T00:00:00"/>
        <d v="2023-09-02T00:00:00"/>
        <d v="2023-09-04T00:00:00"/>
        <d v="2023-09-05T00:00:00"/>
        <d v="2023-09-07T00:00:00"/>
        <d v="2023-09-08T00:00:00"/>
        <d v="2023-09-09T00:00:00"/>
        <d v="2023-09-10T00:00:00"/>
        <d v="2023-09-11T00:00:00"/>
        <d v="2023-09-12T00:00:00"/>
        <d v="2023-09-14T00:00:00"/>
        <d v="2023-09-18T00:00:00"/>
        <d v="2023-09-19T00:00:00"/>
        <d v="2023-09-21T00:00:00"/>
        <d v="2023-09-24T00:00:00"/>
        <d v="2023-09-25T00:00:00"/>
        <d v="2023-09-26T00:00:00"/>
        <d v="2023-09-27T00:00:00"/>
        <d v="2023-09-28T00:00:00"/>
        <d v="2023-09-29T00:00:00"/>
        <d v="2023-09-30T00:00:00"/>
        <d v="2023-10-01T00:00:00"/>
        <d v="2023-10-04T00:00:00"/>
        <d v="2023-10-05T00:00:00"/>
        <d v="2023-10-07T00:00:00"/>
        <d v="2023-10-08T00:00:00"/>
        <d v="2023-10-09T00:00:00"/>
        <d v="2023-10-10T00:00:00"/>
        <d v="2023-10-11T00:00:00"/>
        <d v="2023-10-12T00:00:00"/>
        <d v="2023-10-13T00:00:00"/>
        <d v="2023-10-14T00:00:00"/>
        <d v="2023-10-17T00:00:00"/>
        <d v="2023-10-18T00:00:00"/>
        <d v="2023-10-19T00:00:00"/>
        <d v="2023-10-20T00:00:00"/>
        <d v="2023-10-22T00:00:00"/>
        <d v="2023-10-23T00:00:00"/>
        <d v="2023-10-25T00:00:00"/>
        <d v="2023-10-26T00:00:00"/>
        <d v="2023-10-28T00:00:00"/>
        <d v="2023-10-29T00:00:00"/>
        <d v="2023-10-30T00:00:00"/>
        <d v="2023-10-31T00:00:00"/>
        <d v="2023-11-01T00:00:00"/>
        <d v="2023-11-02T00:00:00"/>
        <d v="2023-11-03T00:00:00"/>
        <d v="2023-11-05T00:00:00"/>
        <d v="2023-11-06T00:00:00"/>
        <d v="2023-11-09T00:00:00"/>
        <d v="2023-11-10T00:00:00"/>
        <d v="2023-11-11T00:00:00"/>
        <d v="2023-11-13T00:00:00"/>
        <d v="2023-11-14T00:00:00"/>
        <d v="2023-11-15T00:00:00"/>
        <d v="2023-11-20T00:00:00"/>
        <d v="2023-11-23T00:00:00"/>
        <d v="2023-11-27T00:00:00"/>
        <d v="2023-11-29T00:00:00"/>
        <d v="2023-12-01T00:00:00"/>
        <d v="2023-12-02T00:00:00"/>
        <d v="2023-12-03T00:00:00"/>
        <d v="2023-12-04T00:00:00"/>
        <d v="2023-12-05T00:00:00"/>
        <d v="2023-12-06T00:00:00"/>
        <d v="2023-12-07T00:00:00"/>
        <d v="2023-12-08T00:00:00"/>
        <d v="2023-12-09T00:00:00"/>
        <d v="2023-12-10T00:00:00"/>
        <d v="2023-12-11T00:00:00"/>
        <d v="2023-12-12T00:00:00"/>
        <d v="2023-12-13T00:00:00"/>
        <d v="2023-12-16T00:00:00"/>
        <d v="2023-12-17T00:00:00"/>
        <d v="2023-12-19T00:00:00"/>
        <d v="2023-12-20T00:00:00"/>
        <d v="2023-12-21T00:00:00"/>
        <d v="2023-12-23T00:00:00"/>
        <d v="2023-12-24T00:00:00"/>
        <d v="2023-12-28T00:00:00"/>
        <d v="2023-12-29T00:00:00"/>
        <d v="2023-12-30T00:00:00"/>
        <d v="2023-12-31T00:00:00"/>
        <d v="2024-01-01T00:00:00"/>
        <d v="2024-01-02T00:00:00"/>
        <d v="2024-01-03T00:00:00"/>
        <d v="2024-01-04T00:00:00"/>
        <d v="2024-01-05T00:00:00"/>
        <d v="2024-01-28T00:00:00"/>
        <d v="2024-01-29T00:00:00"/>
        <d v="2024-01-31T00:00:00"/>
        <d v="2024-02-01T00:00:00"/>
        <d v="2024-02-03T00:00:00"/>
        <d v="2024-02-04T00:00:00"/>
        <d v="2024-02-06T00:00:00"/>
        <d v="2024-02-08T00:00:00"/>
        <d v="2024-02-09T00:00:00"/>
        <d v="2024-02-10T00:00:00"/>
        <d v="2024-02-11T00:00:00"/>
        <d v="2024-02-15T00:00:00"/>
        <d v="2024-02-16T00:00:00"/>
        <d v="2024-02-17T00:00:00"/>
        <d v="2024-02-18T00:00:00"/>
        <d v="2024-02-19T00:00:00"/>
        <d v="2024-02-20T00:00:00"/>
        <d v="2024-02-23T00:00:00"/>
        <d v="2024-02-24T00:00:00"/>
        <d v="2024-02-26T00:00:00"/>
        <d v="2024-03-01T00:00:00"/>
        <d v="2024-03-02T00:00:00"/>
        <d v="2024-03-03T00:00:00"/>
        <d v="2024-03-05T00:00:00"/>
        <d v="2024-03-07T00:00:00"/>
        <d v="2024-03-10T00:00:00"/>
        <d v="2024-03-13T00:00:00"/>
        <d v="2024-03-14T00:00:00"/>
        <d v="2024-03-15T00:00:00"/>
        <d v="2024-03-16T00:00:00"/>
        <d v="2024-03-17T00:00:00"/>
        <d v="2024-03-19T00:00:00"/>
        <d v="2024-03-22T00:00:00"/>
        <d v="2024-03-24T00:00:00"/>
        <d v="2024-03-25T00:00:00"/>
        <d v="2024-03-26T00:00:00"/>
        <d v="2024-03-27T00:00:00"/>
        <d v="2024-03-29T00:00:00"/>
        <d v="2024-03-30T00:00:00"/>
        <d v="2024-03-31T00:00:00"/>
        <d v="2024-04-01T00:00:00"/>
        <d v="2024-04-02T00:00:00"/>
        <d v="2024-04-03T00:00:00"/>
        <d v="2024-04-04T00:00:00"/>
        <d v="2024-04-05T00:00:00"/>
        <d v="2024-04-07T00:00:00"/>
        <d v="2024-04-09T00:00:00"/>
        <d v="2024-04-10T00:00:00"/>
        <d v="2024-04-12T00:00:00"/>
        <d v="2024-04-13T00:00:00"/>
        <d v="2024-04-15T00:00:00"/>
        <d v="2024-04-16T00:00:00"/>
        <d v="2024-04-18T00:00:00"/>
        <d v="2024-04-21T00:00:00"/>
        <d v="2024-04-25T00:00:00"/>
        <d v="2024-04-26T00:00:00"/>
        <d v="2024-04-28T00:00:00"/>
        <d v="2024-04-29T00:00:00"/>
        <d v="2024-04-30T00:00:00"/>
        <d v="2024-05-01T00:00:00"/>
        <d v="2024-05-03T00:00:00"/>
        <d v="2024-05-05T00:00:00"/>
        <d v="2024-05-06T00:00:00"/>
        <d v="2024-05-07T00:00:00"/>
        <d v="2024-05-08T00:00:00"/>
        <d v="2024-05-09T00:00:00"/>
        <d v="2024-05-11T00:00:00"/>
        <d v="2024-05-14T00:00:00"/>
        <d v="2024-05-15T00:00:00"/>
        <d v="2024-05-17T00:00:00"/>
        <d v="2024-05-18T00:00:00"/>
        <d v="2024-05-19T00:00:00"/>
        <d v="2024-05-21T00:00:00"/>
        <d v="2024-05-23T00:00:00"/>
        <d v="2024-05-24T00:00:00"/>
        <d v="2024-05-25T00:00:00"/>
        <d v="2024-05-26T00:00:00"/>
        <d v="2024-05-30T00:00:00"/>
        <d v="2024-05-31T00:00:00"/>
        <d v="2024-06-01T00:00:00"/>
        <d v="2024-06-02T00:00:00"/>
        <d v="2024-06-03T00:00:00"/>
        <d v="2024-06-04T00:00:00"/>
        <d v="2024-06-06T00:00:00"/>
        <d v="2024-06-07T00:00:00"/>
        <d v="2024-06-09T00:00:00"/>
        <d v="2024-06-10T00:00:00"/>
        <d v="2024-06-12T00:00:00"/>
        <d v="2024-06-14T00:00:00"/>
        <d v="2024-06-17T00:00:00"/>
        <d v="2024-06-19T00:00:00"/>
        <d v="2024-06-20T00:00:00"/>
        <d v="2024-06-23T00:00:00"/>
        <d v="2024-06-26T00:00:00"/>
        <d v="2024-06-27T00:00:00"/>
        <d v="2024-06-28T00:00:00"/>
        <d v="2024-06-29T00:00:00"/>
        <d v="2024-06-30T00:00:00"/>
        <d v="2024-07-01T00:00:00"/>
        <d v="2024-07-02T00:00:00"/>
        <d v="2024-07-04T00:00:00"/>
        <d v="2024-07-05T00:00:00"/>
        <d v="2024-07-07T00:00:00"/>
        <d v="2024-07-08T00:00:00"/>
        <d v="2024-07-09T00:00:00"/>
        <d v="2024-07-11T00:00:00"/>
        <d v="2024-07-14T00:00:00"/>
        <d v="2024-07-15T00:00:00"/>
        <d v="2024-07-16T00:00:00"/>
        <d v="2024-07-17T00:00:00"/>
        <d v="2024-07-18T00:00:00"/>
        <d v="2024-07-20T00:00:00"/>
        <d v="2024-07-21T00:00:00"/>
        <d v="2024-07-22T00:00:00"/>
        <d v="2024-07-23T00:00:00"/>
        <d v="2024-07-24T00:00:00"/>
        <d v="2024-07-26T00:00:00"/>
        <d v="2024-07-29T00:00:00"/>
        <d v="2024-07-31T00:00:00"/>
        <d v="2024-08-01T00:00:00"/>
        <d v="2024-08-06T00:00:00"/>
        <d v="2024-08-09T00:00:00"/>
        <d v="2024-08-10T00:00:00"/>
        <d v="2024-08-11T00:00:00"/>
        <d v="2024-08-12T00:00:00"/>
        <d v="2024-08-13T00:00:00"/>
        <d v="2024-08-19T00:00:00"/>
        <d v="2024-08-23T00:00:00"/>
        <d v="2024-08-24T00:00:00"/>
        <d v="2024-08-26T00:00:00"/>
        <d v="2024-08-27T00:00:00"/>
        <d v="2024-08-29T00:00:00"/>
        <d v="2024-08-30T00:00:00"/>
        <d v="2024-09-02T00:00:00"/>
        <d v="2024-09-04T00:00:00"/>
        <d v="2024-09-05T00:00:00"/>
        <d v="2024-09-06T00:00:00"/>
        <d v="2024-09-09T00:00:00"/>
        <d v="2024-09-12T00:00:00"/>
        <d v="2024-09-17T00:00:00"/>
        <d v="2024-09-19T00:00:00"/>
        <d v="2024-09-21T00:00:00"/>
        <d v="2024-09-23T00:00:00"/>
        <d v="2024-09-24T00:00:00"/>
        <d v="2024-09-25T00:00:00"/>
        <d v="2024-09-26T00:00:00"/>
        <d v="2024-09-27T00:00:00"/>
        <d v="2024-09-28T00:00:00"/>
        <d v="2024-09-29T00:00:00"/>
        <d v="2024-09-30T00:00:00"/>
        <d v="2024-10-01T00:00:00"/>
        <d v="2024-10-03T00:00:00"/>
        <d v="2024-10-04T00:00:00"/>
        <d v="2024-10-05T00:00:00"/>
        <d v="2024-10-06T00:00:00"/>
        <d v="2024-10-10T00:00:00"/>
        <d v="2024-10-12T00:00:00"/>
        <d v="2024-10-14T00:00:00"/>
        <d v="2024-10-16T00:00:00"/>
        <d v="2024-10-17T00:00:00"/>
        <d v="2024-10-21T00:00:00"/>
        <d v="2024-10-22T00:00:00"/>
        <d v="2024-10-23T00:00:00"/>
        <d v="2024-10-24T00:00:00"/>
        <d v="2024-10-25T00:00:00"/>
        <d v="2024-10-26T00:00:00"/>
        <d v="2024-10-27T00:00:00"/>
        <d v="2024-10-29T00:00:00"/>
        <d v="2024-10-30T00:00:00"/>
        <d v="2024-10-31T00:00:00"/>
        <d v="2024-11-03T00:00:00"/>
        <d v="2024-11-04T00:00:00"/>
        <d v="2024-11-07T00:00:00"/>
        <d v="2024-11-08T00:00:00"/>
        <d v="2024-11-09T00:00:00"/>
        <d v="2024-11-10T00:00:00"/>
        <d v="2024-11-17T00:00:00"/>
        <d v="2024-11-18T00:00:00"/>
        <d v="2024-11-21T00:00:00"/>
        <d v="2024-11-24T00:00:00"/>
        <d v="2024-11-25T00:00:00"/>
        <d v="2024-11-28T00:00:00"/>
        <d v="2024-11-30T00:00:00"/>
        <d v="2024-12-04T00:00:00"/>
        <d v="2024-12-05T00:00:00"/>
        <d v="2024-12-06T00:00:00"/>
        <d v="2024-12-07T00:00:00"/>
        <d v="2024-12-10T00:00:00"/>
        <d v="2024-12-11T00:00:00"/>
        <d v="2024-12-12T00:00:00"/>
        <d v="2024-12-13T00:00:00"/>
        <d v="2024-12-14T00:00:00"/>
        <d v="2024-12-16T00:00:00"/>
        <d v="2024-12-18T00:00:00"/>
        <d v="2024-12-19T00:00:00"/>
        <d v="2024-12-20T00:00:00"/>
        <d v="2024-12-21T00:00:00"/>
        <d v="2024-12-22T00:00:00"/>
        <d v="2024-12-23T00:00:00"/>
        <d v="2024-12-24T00:00:00"/>
        <d v="2024-12-26T00:00:00"/>
        <d v="2024-12-28T00:00:00"/>
      </sharedItems>
      <fieldGroup par="11"/>
    </cacheField>
    <cacheField name="Product" numFmtId="0">
      <sharedItems/>
    </cacheField>
    <cacheField name="Category" numFmtId="0">
      <sharedItems count="2">
        <s v="Coffee"/>
        <s v="Tea"/>
      </sharedItems>
    </cacheField>
    <cacheField name="State" numFmtId="0">
      <sharedItems/>
    </cacheField>
    <cacheField name="Units Sold" numFmtId="0">
      <sharedItems containsSemiMixedTypes="0" containsString="0" containsNumber="1" containsInteger="1" minValue="1" maxValue="4"/>
    </cacheField>
    <cacheField name="Unit Price" numFmtId="0">
      <sharedItems containsSemiMixedTypes="0" containsString="0" containsNumber="1" minValue="207.5" maxValue="348.6"/>
    </cacheField>
    <cacheField name="Sales" numFmtId="0">
      <sharedItems containsSemiMixedTypes="0" containsString="0" containsNumber="1" minValue="207.5" maxValue="1394.4"/>
    </cacheField>
    <cacheField name="Month &amp; Year" numFmtId="165">
      <sharedItems containsSemiMixedTypes="0" containsNonDate="0" containsDate="1" containsString="0" minDate="2023-01-01T00:00:00" maxDate="2024-12-02T00:00:00"/>
    </cacheField>
    <cacheField name="Cost" numFmtId="2">
      <sharedItems containsSemiMixedTypes="0" containsString="0" containsNumber="1" minValue="159.61538461538461" maxValue="1072.6153846153848"/>
    </cacheField>
    <cacheField name="Profit" numFmtId="2">
      <sharedItems containsSemiMixedTypes="0" containsString="0" containsNumber="1" minValue="47.884615384615387" maxValue="321.78461538461534"/>
    </cacheField>
    <cacheField name="Years (Date)" numFmtId="0" databaseField="0">
      <fieldGroup base="1">
        <rangePr groupBy="years" startDate="2023-01-02T00:00:00" endDate="2024-12-29T00:00:00"/>
        <groupItems count="4">
          <s v="&lt;02-01-2023"/>
          <s v="2023"/>
          <s v="2024"/>
          <s v="&gt;29-12-2024"/>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09.840304166668" createdVersion="8" refreshedVersion="8" minRefreshableVersion="3" recordCount="962" xr:uid="{E23449D3-7AAF-45B0-B65A-78A11BEC4873}">
  <cacheSource type="worksheet">
    <worksheetSource ref="A1:I963" sheet="Cafe Sales Data"/>
  </cacheSource>
  <cacheFields count="12">
    <cacheField name="Order ID" numFmtId="0">
      <sharedItems/>
    </cacheField>
    <cacheField name="Date" numFmtId="164">
      <sharedItems containsSemiMixedTypes="0" containsNonDate="0" containsDate="1" containsString="0" minDate="2023-01-02T00:00:00" maxDate="2024-12-29T00:00:00"/>
    </cacheField>
    <cacheField name="Product" numFmtId="0">
      <sharedItems count="6">
        <s v="Espresso Energizer"/>
        <s v="Zen Green Tea"/>
        <s v="Velvety Vanilla Latte"/>
        <s v="Bold Brewed Mocha"/>
        <s v="Mystic Oolong"/>
        <s v="Bold Black Tea"/>
      </sharedItems>
    </cacheField>
    <cacheField name="Category" numFmtId="0">
      <sharedItems count="2">
        <s v="Coffee"/>
        <s v="Tea"/>
      </sharedItems>
    </cacheField>
    <cacheField name="State" numFmtId="0">
      <sharedItems count="10">
        <s v="Michigan"/>
        <s v="Georgia"/>
        <s v="North Carolina"/>
        <s v="Ohio"/>
        <s v="Texas"/>
        <s v="Pennsylvania"/>
        <s v="Florida"/>
        <s v="California"/>
        <s v="New York"/>
        <s v="Illinois"/>
      </sharedItems>
    </cacheField>
    <cacheField name="Units Sold" numFmtId="0">
      <sharedItems containsSemiMixedTypes="0" containsString="0" containsNumber="1" containsInteger="1" minValue="1" maxValue="4"/>
    </cacheField>
    <cacheField name="Unit Price" numFmtId="0">
      <sharedItems containsSemiMixedTypes="0" containsString="0" containsNumber="1" minValue="207.5" maxValue="348.6"/>
    </cacheField>
    <cacheField name="Sales" numFmtId="2">
      <sharedItems containsSemiMixedTypes="0" containsString="0" containsNumber="1" minValue="207.5" maxValue="1394.4"/>
    </cacheField>
    <cacheField name="Month &amp; Year" numFmtId="165">
      <sharedItems containsSemiMixedTypes="0" containsNonDate="0" containsDate="1" containsString="0" minDate="2023-01-01T00:00:00" maxDate="2024-12-02T00:00:00" count="24">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sharedItems>
      <fieldGroup par="11"/>
    </cacheField>
    <cacheField name="Months (Month &amp; Year)" numFmtId="0" databaseField="0">
      <fieldGroup base="8">
        <rangePr groupBy="months" startDate="2023-01-01T00:00:00" endDate="2024-12-02T00:00:00"/>
        <groupItems count="14">
          <s v="&lt;01-01-2023"/>
          <s v="Jan"/>
          <s v="Feb"/>
          <s v="Mar"/>
          <s v="Apr"/>
          <s v="May"/>
          <s v="Jun"/>
          <s v="Jul"/>
          <s v="Aug"/>
          <s v="Sep"/>
          <s v="Oct"/>
          <s v="Nov"/>
          <s v="Dec"/>
          <s v="&gt;02-12-2024"/>
        </groupItems>
      </fieldGroup>
    </cacheField>
    <cacheField name="Quarters (Month &amp; Year)" numFmtId="0" databaseField="0">
      <fieldGroup base="8">
        <rangePr groupBy="quarters" startDate="2023-01-01T00:00:00" endDate="2024-12-02T00:00:00"/>
        <groupItems count="6">
          <s v="&lt;01-01-2023"/>
          <s v="Qtr1"/>
          <s v="Qtr2"/>
          <s v="Qtr3"/>
          <s v="Qtr4"/>
          <s v="&gt;02-12-2024"/>
        </groupItems>
      </fieldGroup>
    </cacheField>
    <cacheField name="Years (Month &amp; Year)" numFmtId="0" databaseField="0">
      <fieldGroup base="8">
        <rangePr groupBy="years" startDate="2023-01-01T00:00:00" endDate="2024-12-02T00:00:00"/>
        <groupItems count="4">
          <s v="&lt;01-01-2023"/>
          <s v="2023"/>
          <s v="2024"/>
          <s v="&gt;02-12-2024"/>
        </groupItems>
      </fieldGroup>
    </cacheField>
  </cacheFields>
  <extLst>
    <ext xmlns:x14="http://schemas.microsoft.com/office/spreadsheetml/2009/9/main" uri="{725AE2AE-9491-48be-B2B4-4EB974FC3084}">
      <x14:pivotCacheDefinition pivotCacheId="11025717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2">
  <r>
    <s v="TCSTORD1"/>
    <x v="0"/>
    <s v="Espresso Energizer"/>
    <x v="0"/>
    <s v="Michigan"/>
    <n v="3"/>
    <n v="207.5"/>
    <n v="622.5"/>
    <d v="2023-01-01T00:00:00"/>
    <n v="478.84615384615381"/>
    <n v="143.65384615384619"/>
  </r>
  <r>
    <s v="TCSTORD2"/>
    <x v="0"/>
    <s v="Zen Green Tea"/>
    <x v="1"/>
    <s v="Georgia"/>
    <n v="2"/>
    <n v="290.5"/>
    <n v="581"/>
    <d v="2023-01-01T00:00:00"/>
    <n v="446.92307692307691"/>
    <n v="134.07692307692309"/>
  </r>
  <r>
    <s v="TCSTORD3"/>
    <x v="0"/>
    <s v="Velvety Vanilla Latte"/>
    <x v="0"/>
    <s v="North Carolina"/>
    <n v="2"/>
    <n v="315.39999999999998"/>
    <n v="630.79999999999995"/>
    <d v="2023-01-01T00:00:00"/>
    <n v="485.23076923076917"/>
    <n v="145.56923076923078"/>
  </r>
  <r>
    <s v="TCSTORD4"/>
    <x v="0"/>
    <s v="Espresso Energizer"/>
    <x v="0"/>
    <s v="Michigan"/>
    <n v="3"/>
    <n v="207.5"/>
    <n v="622.5"/>
    <d v="2023-01-01T00:00:00"/>
    <n v="478.84615384615381"/>
    <n v="143.65384615384619"/>
  </r>
  <r>
    <s v="TCSTORD5"/>
    <x v="0"/>
    <s v="Zen Green Tea"/>
    <x v="1"/>
    <s v="Georgia"/>
    <n v="2"/>
    <n v="290.5"/>
    <n v="581"/>
    <d v="2023-01-01T00:00:00"/>
    <n v="446.92307692307691"/>
    <n v="134.07692307692309"/>
  </r>
  <r>
    <s v="TCSTORD6"/>
    <x v="0"/>
    <s v="Velvety Vanilla Latte"/>
    <x v="0"/>
    <s v="North Carolina"/>
    <n v="2"/>
    <n v="315.39999999999998"/>
    <n v="630.79999999999995"/>
    <d v="2023-01-01T00:00:00"/>
    <n v="485.23076923076917"/>
    <n v="145.56923076923078"/>
  </r>
  <r>
    <s v="TCSTORD7"/>
    <x v="1"/>
    <s v="Zen Green Tea"/>
    <x v="1"/>
    <s v="Georgia"/>
    <n v="2"/>
    <n v="290.5"/>
    <n v="581"/>
    <d v="2023-01-01T00:00:00"/>
    <n v="446.92307692307691"/>
    <n v="134.07692307692309"/>
  </r>
  <r>
    <s v="TCSTORD8"/>
    <x v="1"/>
    <s v="Zen Green Tea"/>
    <x v="1"/>
    <s v="Georgia"/>
    <n v="2"/>
    <n v="290.5"/>
    <n v="581"/>
    <d v="2023-01-01T00:00:00"/>
    <n v="446.92307692307691"/>
    <n v="134.07692307692309"/>
  </r>
  <r>
    <s v="TCSTORD9"/>
    <x v="2"/>
    <s v="Bold Brewed Mocha"/>
    <x v="0"/>
    <s v="Michigan"/>
    <n v="4"/>
    <n v="348.6"/>
    <n v="1394.4"/>
    <d v="2023-01-01T00:00:00"/>
    <n v="1072.6153846153848"/>
    <n v="321.78461538461534"/>
  </r>
  <r>
    <s v="TCSTORD10"/>
    <x v="2"/>
    <s v="Zen Green Tea"/>
    <x v="1"/>
    <s v="North Carolina"/>
    <n v="2"/>
    <n v="290.5"/>
    <n v="581"/>
    <d v="2023-01-01T00:00:00"/>
    <n v="446.92307692307691"/>
    <n v="134.07692307692309"/>
  </r>
  <r>
    <s v="TCSTORD11"/>
    <x v="2"/>
    <s v="Bold Brewed Mocha"/>
    <x v="0"/>
    <s v="Michigan"/>
    <n v="4"/>
    <n v="348.6"/>
    <n v="1394.4"/>
    <d v="2023-01-01T00:00:00"/>
    <n v="1072.6153846153848"/>
    <n v="321.78461538461534"/>
  </r>
  <r>
    <s v="TCSTORD12"/>
    <x v="2"/>
    <s v="Zen Green Tea"/>
    <x v="1"/>
    <s v="North Carolina"/>
    <n v="2"/>
    <n v="290.5"/>
    <n v="581"/>
    <d v="2023-01-01T00:00:00"/>
    <n v="446.92307692307691"/>
    <n v="134.07692307692309"/>
  </r>
  <r>
    <s v="TCSTORD13"/>
    <x v="3"/>
    <s v="Velvety Vanilla Latte"/>
    <x v="0"/>
    <s v="Michigan"/>
    <n v="1"/>
    <n v="315.39999999999998"/>
    <n v="315.39999999999998"/>
    <d v="2023-01-01T00:00:00"/>
    <n v="242.61538461538458"/>
    <n v="72.784615384615392"/>
  </r>
  <r>
    <s v="TCSTORD14"/>
    <x v="3"/>
    <s v="Velvety Vanilla Latte"/>
    <x v="0"/>
    <s v="Michigan"/>
    <n v="1"/>
    <n v="315.39999999999998"/>
    <n v="315.39999999999998"/>
    <d v="2023-01-01T00:00:00"/>
    <n v="242.61538461538458"/>
    <n v="72.784615384615392"/>
  </r>
  <r>
    <s v="TCSTORD15"/>
    <x v="4"/>
    <s v="Mystic Oolong"/>
    <x v="1"/>
    <s v="Georgia"/>
    <n v="2"/>
    <n v="332"/>
    <n v="664"/>
    <d v="2023-01-01T00:00:00"/>
    <n v="510.76923076923077"/>
    <n v="153.23076923076923"/>
  </r>
  <r>
    <s v="TCSTORD16"/>
    <x v="4"/>
    <s v="Mystic Oolong"/>
    <x v="1"/>
    <s v="Georgia"/>
    <n v="2"/>
    <n v="332"/>
    <n v="664"/>
    <d v="2023-01-01T00:00:00"/>
    <n v="510.76923076923077"/>
    <n v="153.23076923076923"/>
  </r>
  <r>
    <s v="TCSTORD17"/>
    <x v="5"/>
    <s v="Bold Brewed Mocha"/>
    <x v="0"/>
    <s v="Michigan"/>
    <n v="1"/>
    <n v="348.6"/>
    <n v="348.6"/>
    <d v="2023-01-01T00:00:00"/>
    <n v="268.15384615384619"/>
    <n v="80.446153846153834"/>
  </r>
  <r>
    <s v="TCSTORD18"/>
    <x v="5"/>
    <s v="Bold Brewed Mocha"/>
    <x v="0"/>
    <s v="Michigan"/>
    <n v="1"/>
    <n v="348.6"/>
    <n v="348.6"/>
    <d v="2023-01-01T00:00:00"/>
    <n v="268.15384615384619"/>
    <n v="80.446153846153834"/>
  </r>
  <r>
    <s v="TCSTORD19"/>
    <x v="6"/>
    <s v="Velvety Vanilla Latte"/>
    <x v="0"/>
    <s v="Ohio"/>
    <n v="4"/>
    <n v="315.39999999999998"/>
    <n v="1261.5999999999999"/>
    <d v="2023-01-01T00:00:00"/>
    <n v="970.46153846153834"/>
    <n v="291.13846153846157"/>
  </r>
  <r>
    <s v="TCSTORD20"/>
    <x v="6"/>
    <s v="Velvety Vanilla Latte"/>
    <x v="0"/>
    <s v="Ohio"/>
    <n v="4"/>
    <n v="315.39999999999998"/>
    <n v="1261.5999999999999"/>
    <d v="2023-01-01T00:00:00"/>
    <n v="970.46153846153834"/>
    <n v="291.13846153846157"/>
  </r>
  <r>
    <s v="TCSTORD21"/>
    <x v="7"/>
    <s v="Espresso Energizer"/>
    <x v="0"/>
    <s v="Texas"/>
    <n v="4"/>
    <n v="207.5"/>
    <n v="830"/>
    <d v="2023-01-01T00:00:00"/>
    <n v="638.46153846153845"/>
    <n v="191.53846153846155"/>
  </r>
  <r>
    <s v="TCSTORD22"/>
    <x v="7"/>
    <s v="Espresso Energizer"/>
    <x v="0"/>
    <s v="Texas"/>
    <n v="4"/>
    <n v="207.5"/>
    <n v="830"/>
    <d v="2023-01-01T00:00:00"/>
    <n v="638.46153846153845"/>
    <n v="191.53846153846155"/>
  </r>
  <r>
    <s v="TCSTORD23"/>
    <x v="8"/>
    <s v="Zen Green Tea"/>
    <x v="1"/>
    <s v="Pennsylvania"/>
    <n v="1"/>
    <n v="290.5"/>
    <n v="290.5"/>
    <d v="2023-01-01T00:00:00"/>
    <n v="223.46153846153845"/>
    <n v="67.038461538461547"/>
  </r>
  <r>
    <s v="TCSTORD24"/>
    <x v="8"/>
    <s v="Zen Green Tea"/>
    <x v="1"/>
    <s v="Pennsylvania"/>
    <n v="1"/>
    <n v="290.5"/>
    <n v="290.5"/>
    <d v="2023-01-01T00:00:00"/>
    <n v="223.46153846153845"/>
    <n v="67.038461538461547"/>
  </r>
  <r>
    <s v="TCSTORD25"/>
    <x v="9"/>
    <s v="Mystic Oolong"/>
    <x v="1"/>
    <s v="Georgia"/>
    <n v="1"/>
    <n v="332"/>
    <n v="332"/>
    <d v="2023-01-01T00:00:00"/>
    <n v="255.38461538461539"/>
    <n v="76.615384615384613"/>
  </r>
  <r>
    <s v="TCSTORD26"/>
    <x v="9"/>
    <s v="Velvety Vanilla Latte"/>
    <x v="0"/>
    <s v="Florida"/>
    <n v="4"/>
    <n v="315.39999999999998"/>
    <n v="1261.5999999999999"/>
    <d v="2023-01-01T00:00:00"/>
    <n v="970.46153846153834"/>
    <n v="291.13846153846157"/>
  </r>
  <r>
    <s v="TCSTORD27"/>
    <x v="9"/>
    <s v="Bold Black Tea"/>
    <x v="1"/>
    <s v="Texas"/>
    <n v="2"/>
    <n v="249"/>
    <n v="498"/>
    <d v="2023-01-01T00:00:00"/>
    <n v="383.07692307692304"/>
    <n v="114.92307692307696"/>
  </r>
  <r>
    <s v="TCSTORD28"/>
    <x v="9"/>
    <s v="Mystic Oolong"/>
    <x v="1"/>
    <s v="Georgia"/>
    <n v="1"/>
    <n v="332"/>
    <n v="332"/>
    <d v="2023-01-01T00:00:00"/>
    <n v="255.38461538461539"/>
    <n v="76.615384615384613"/>
  </r>
  <r>
    <s v="TCSTORD29"/>
    <x v="9"/>
    <s v="Velvety Vanilla Latte"/>
    <x v="0"/>
    <s v="Florida"/>
    <n v="4"/>
    <n v="315.39999999999998"/>
    <n v="1261.5999999999999"/>
    <d v="2023-01-01T00:00:00"/>
    <n v="970.46153846153834"/>
    <n v="291.13846153846157"/>
  </r>
  <r>
    <s v="TCSTORD30"/>
    <x v="9"/>
    <s v="Bold Black Tea"/>
    <x v="1"/>
    <s v="Texas"/>
    <n v="2"/>
    <n v="249"/>
    <n v="498"/>
    <d v="2023-01-01T00:00:00"/>
    <n v="383.07692307692304"/>
    <n v="114.92307692307696"/>
  </r>
  <r>
    <s v="TCSTORD31"/>
    <x v="10"/>
    <s v="Mystic Oolong"/>
    <x v="1"/>
    <s v="Ohio"/>
    <n v="4"/>
    <n v="332"/>
    <n v="1328"/>
    <d v="2023-01-01T00:00:00"/>
    <n v="1021.5384615384615"/>
    <n v="306.46153846153845"/>
  </r>
  <r>
    <s v="TCSTORD32"/>
    <x v="10"/>
    <s v="Mystic Oolong"/>
    <x v="1"/>
    <s v="Ohio"/>
    <n v="4"/>
    <n v="332"/>
    <n v="1328"/>
    <d v="2023-01-01T00:00:00"/>
    <n v="1021.5384615384615"/>
    <n v="306.46153846153845"/>
  </r>
  <r>
    <s v="TCSTORD33"/>
    <x v="11"/>
    <s v="Bold Black Tea"/>
    <x v="1"/>
    <s v="North Carolina"/>
    <n v="3"/>
    <n v="249"/>
    <n v="747"/>
    <d v="2023-01-01T00:00:00"/>
    <n v="574.61538461538464"/>
    <n v="172.38461538461536"/>
  </r>
  <r>
    <s v="TCSTORD34"/>
    <x v="11"/>
    <s v="Espresso Energizer"/>
    <x v="0"/>
    <s v="Florida"/>
    <n v="1"/>
    <n v="207.5"/>
    <n v="207.5"/>
    <d v="2023-01-01T00:00:00"/>
    <n v="159.61538461538461"/>
    <n v="47.884615384615387"/>
  </r>
  <r>
    <s v="TCSTORD35"/>
    <x v="11"/>
    <s v="Bold Black Tea"/>
    <x v="1"/>
    <s v="North Carolina"/>
    <n v="3"/>
    <n v="249"/>
    <n v="747"/>
    <d v="2023-01-01T00:00:00"/>
    <n v="574.61538461538464"/>
    <n v="172.38461538461536"/>
  </r>
  <r>
    <s v="TCSTORD36"/>
    <x v="11"/>
    <s v="Espresso Energizer"/>
    <x v="0"/>
    <s v="Florida"/>
    <n v="1"/>
    <n v="207.5"/>
    <n v="207.5"/>
    <d v="2023-01-01T00:00:00"/>
    <n v="159.61538461538461"/>
    <n v="47.884615384615387"/>
  </r>
  <r>
    <s v="TCSTORD37"/>
    <x v="12"/>
    <s v="Espresso Energizer"/>
    <x v="0"/>
    <s v="California"/>
    <n v="4"/>
    <n v="207.5"/>
    <n v="830"/>
    <d v="2023-01-01T00:00:00"/>
    <n v="638.46153846153845"/>
    <n v="191.53846153846155"/>
  </r>
  <r>
    <s v="TCSTORD38"/>
    <x v="12"/>
    <s v="Espresso Energizer"/>
    <x v="0"/>
    <s v="California"/>
    <n v="4"/>
    <n v="207.5"/>
    <n v="830"/>
    <d v="2023-01-01T00:00:00"/>
    <n v="638.46153846153845"/>
    <n v="191.53846153846155"/>
  </r>
  <r>
    <s v="TCSTORD39"/>
    <x v="13"/>
    <s v="Velvety Vanilla Latte"/>
    <x v="0"/>
    <s v="California"/>
    <n v="1"/>
    <n v="315.39999999999998"/>
    <n v="315.39999999999998"/>
    <d v="2023-01-01T00:00:00"/>
    <n v="242.61538461538458"/>
    <n v="72.784615384615392"/>
  </r>
  <r>
    <s v="TCSTORD40"/>
    <x v="13"/>
    <s v="Velvety Vanilla Latte"/>
    <x v="0"/>
    <s v="Texas"/>
    <n v="2"/>
    <n v="315.39999999999998"/>
    <n v="630.79999999999995"/>
    <d v="2023-01-01T00:00:00"/>
    <n v="485.23076923076917"/>
    <n v="145.56923076923078"/>
  </r>
  <r>
    <s v="TCSTORD41"/>
    <x v="13"/>
    <s v="Velvety Vanilla Latte"/>
    <x v="0"/>
    <s v="California"/>
    <n v="1"/>
    <n v="315.39999999999998"/>
    <n v="315.39999999999998"/>
    <d v="2023-01-01T00:00:00"/>
    <n v="242.61538461538458"/>
    <n v="72.784615384615392"/>
  </r>
  <r>
    <s v="TCSTORD42"/>
    <x v="13"/>
    <s v="Velvety Vanilla Latte"/>
    <x v="0"/>
    <s v="Texas"/>
    <n v="2"/>
    <n v="315.39999999999998"/>
    <n v="630.79999999999995"/>
    <d v="2023-01-01T00:00:00"/>
    <n v="485.23076923076917"/>
    <n v="145.56923076923078"/>
  </r>
  <r>
    <s v="TCSTORD43"/>
    <x v="14"/>
    <s v="Velvety Vanilla Latte"/>
    <x v="0"/>
    <s v="New York"/>
    <n v="4"/>
    <n v="315.39999999999998"/>
    <n v="1261.5999999999999"/>
    <d v="2023-01-01T00:00:00"/>
    <n v="970.46153846153834"/>
    <n v="291.13846153846157"/>
  </r>
  <r>
    <s v="TCSTORD44"/>
    <x v="14"/>
    <s v="Velvety Vanilla Latte"/>
    <x v="0"/>
    <s v="Georgia"/>
    <n v="4"/>
    <n v="315.39999999999998"/>
    <n v="1261.5999999999999"/>
    <d v="2023-01-01T00:00:00"/>
    <n v="970.46153846153834"/>
    <n v="291.13846153846157"/>
  </r>
  <r>
    <s v="TCSTORD45"/>
    <x v="14"/>
    <s v="Velvety Vanilla Latte"/>
    <x v="0"/>
    <s v="New York"/>
    <n v="4"/>
    <n v="315.39999999999998"/>
    <n v="1261.5999999999999"/>
    <d v="2023-01-01T00:00:00"/>
    <n v="970.46153846153834"/>
    <n v="291.13846153846157"/>
  </r>
  <r>
    <s v="TCSTORD46"/>
    <x v="15"/>
    <s v="Mystic Oolong"/>
    <x v="1"/>
    <s v="Florida"/>
    <n v="2"/>
    <n v="332"/>
    <n v="664"/>
    <d v="2023-01-01T00:00:00"/>
    <n v="510.76923076923077"/>
    <n v="153.23076923076923"/>
  </r>
  <r>
    <s v="TCSTORD47"/>
    <x v="15"/>
    <s v="Velvety Vanilla Latte"/>
    <x v="0"/>
    <s v="Ohio"/>
    <n v="3"/>
    <n v="315.39999999999998"/>
    <n v="946.2"/>
    <d v="2023-01-01T00:00:00"/>
    <n v="727.84615384615381"/>
    <n v="218.35384615384623"/>
  </r>
  <r>
    <s v="TCSTORD48"/>
    <x v="16"/>
    <s v="Mystic Oolong"/>
    <x v="1"/>
    <s v="North Carolina"/>
    <n v="4"/>
    <n v="332"/>
    <n v="1328"/>
    <d v="2023-01-01T00:00:00"/>
    <n v="1021.5384615384615"/>
    <n v="306.46153846153845"/>
  </r>
  <r>
    <s v="TCSTORD49"/>
    <x v="16"/>
    <s v="Mystic Oolong"/>
    <x v="1"/>
    <s v="North Carolina"/>
    <n v="4"/>
    <n v="332"/>
    <n v="1328"/>
    <d v="2023-01-01T00:00:00"/>
    <n v="1021.5384615384615"/>
    <n v="306.46153846153845"/>
  </r>
  <r>
    <s v="TCSTORD50"/>
    <x v="17"/>
    <s v="Bold Black Tea"/>
    <x v="1"/>
    <s v="North Carolina"/>
    <n v="2"/>
    <n v="249"/>
    <n v="498"/>
    <d v="2023-02-01T00:00:00"/>
    <n v="383.07692307692304"/>
    <n v="114.92307692307696"/>
  </r>
  <r>
    <s v="TCSTORD51"/>
    <x v="17"/>
    <s v="Mystic Oolong"/>
    <x v="1"/>
    <s v="California"/>
    <n v="1"/>
    <n v="332"/>
    <n v="332"/>
    <d v="2023-02-01T00:00:00"/>
    <n v="255.38461538461539"/>
    <n v="76.615384615384613"/>
  </r>
  <r>
    <s v="TCSTORD52"/>
    <x v="18"/>
    <s v="Velvety Vanilla Latte"/>
    <x v="0"/>
    <s v="Florida"/>
    <n v="1"/>
    <n v="315.39999999999998"/>
    <n v="315.39999999999998"/>
    <d v="2023-02-01T00:00:00"/>
    <n v="242.61538461538458"/>
    <n v="72.784615384615392"/>
  </r>
  <r>
    <s v="TCSTORD53"/>
    <x v="18"/>
    <s v="Velvety Vanilla Latte"/>
    <x v="0"/>
    <s v="Pennsylvania"/>
    <n v="1"/>
    <n v="315.39999999999998"/>
    <n v="315.39999999999998"/>
    <d v="2023-02-01T00:00:00"/>
    <n v="242.61538461538458"/>
    <n v="72.784615384615392"/>
  </r>
  <r>
    <s v="TCSTORD54"/>
    <x v="19"/>
    <s v="Zen Green Tea"/>
    <x v="1"/>
    <s v="Pennsylvania"/>
    <n v="4"/>
    <n v="290.5"/>
    <n v="1162"/>
    <d v="2023-02-01T00:00:00"/>
    <n v="893.84615384615381"/>
    <n v="268.15384615384619"/>
  </r>
  <r>
    <s v="TCSTORD55"/>
    <x v="19"/>
    <s v="Zen Green Tea"/>
    <x v="1"/>
    <s v="Georgia"/>
    <n v="1"/>
    <n v="290.5"/>
    <n v="290.5"/>
    <d v="2023-02-01T00:00:00"/>
    <n v="223.46153846153845"/>
    <n v="67.038461538461547"/>
  </r>
  <r>
    <s v="TCSTORD56"/>
    <x v="20"/>
    <s v="Velvety Vanilla Latte"/>
    <x v="0"/>
    <s v="California"/>
    <n v="1"/>
    <n v="315.39999999999998"/>
    <n v="315.39999999999998"/>
    <d v="2023-02-01T00:00:00"/>
    <n v="242.61538461538458"/>
    <n v="72.784615384615392"/>
  </r>
  <r>
    <s v="TCSTORD57"/>
    <x v="20"/>
    <s v="Velvety Vanilla Latte"/>
    <x v="0"/>
    <s v="Florida"/>
    <n v="2"/>
    <n v="315.39999999999998"/>
    <n v="630.79999999999995"/>
    <d v="2023-02-01T00:00:00"/>
    <n v="485.23076923076917"/>
    <n v="145.56923076923078"/>
  </r>
  <r>
    <s v="TCSTORD58"/>
    <x v="20"/>
    <s v="Velvety Vanilla Latte"/>
    <x v="0"/>
    <s v="Georgia"/>
    <n v="1"/>
    <n v="315.39999999999998"/>
    <n v="315.39999999999998"/>
    <d v="2023-02-01T00:00:00"/>
    <n v="242.61538461538458"/>
    <n v="72.784615384615392"/>
  </r>
  <r>
    <s v="TCSTORD59"/>
    <x v="21"/>
    <s v="Velvety Vanilla Latte"/>
    <x v="0"/>
    <s v="Pennsylvania"/>
    <n v="3"/>
    <n v="315.39999999999998"/>
    <n v="946.2"/>
    <d v="2023-02-01T00:00:00"/>
    <n v="727.84615384615381"/>
    <n v="218.35384615384623"/>
  </r>
  <r>
    <s v="TCSTORD60"/>
    <x v="22"/>
    <s v="Bold Brewed Mocha"/>
    <x v="0"/>
    <s v="Pennsylvania"/>
    <n v="3"/>
    <n v="348.6"/>
    <n v="1045.8"/>
    <d v="2023-02-01T00:00:00"/>
    <n v="804.46153846153845"/>
    <n v="241.3384615384615"/>
  </r>
  <r>
    <s v="TCSTORD61"/>
    <x v="23"/>
    <s v="Zen Green Tea"/>
    <x v="1"/>
    <s v="Georgia"/>
    <n v="2"/>
    <n v="290.5"/>
    <n v="581"/>
    <d v="2023-02-01T00:00:00"/>
    <n v="446.92307692307691"/>
    <n v="134.07692307692309"/>
  </r>
  <r>
    <s v="TCSTORD62"/>
    <x v="23"/>
    <s v="Bold Brewed Mocha"/>
    <x v="0"/>
    <s v="Michigan"/>
    <n v="2"/>
    <n v="348.6"/>
    <n v="697.2"/>
    <d v="2023-02-01T00:00:00"/>
    <n v="536.30769230769238"/>
    <n v="160.89230769230767"/>
  </r>
  <r>
    <s v="TCSTORD63"/>
    <x v="23"/>
    <s v="Mystic Oolong"/>
    <x v="1"/>
    <s v="Georgia"/>
    <n v="2"/>
    <n v="332"/>
    <n v="664"/>
    <d v="2023-02-01T00:00:00"/>
    <n v="510.76923076923077"/>
    <n v="153.23076923076923"/>
  </r>
  <r>
    <s v="TCSTORD64"/>
    <x v="24"/>
    <s v="Mystic Oolong"/>
    <x v="1"/>
    <s v="Illinois"/>
    <n v="2"/>
    <n v="332"/>
    <n v="664"/>
    <d v="2023-02-01T00:00:00"/>
    <n v="510.76923076923077"/>
    <n v="153.23076923076923"/>
  </r>
  <r>
    <s v="TCSTORD65"/>
    <x v="24"/>
    <s v="Zen Green Tea"/>
    <x v="1"/>
    <s v="North Carolina"/>
    <n v="1"/>
    <n v="290.5"/>
    <n v="290.5"/>
    <d v="2023-02-01T00:00:00"/>
    <n v="223.46153846153845"/>
    <n v="67.038461538461547"/>
  </r>
  <r>
    <s v="TCSTORD66"/>
    <x v="25"/>
    <s v="Velvety Vanilla Latte"/>
    <x v="0"/>
    <s v="Pennsylvania"/>
    <n v="4"/>
    <n v="315.39999999999998"/>
    <n v="1261.5999999999999"/>
    <d v="2023-02-01T00:00:00"/>
    <n v="970.46153846153834"/>
    <n v="291.13846153846157"/>
  </r>
  <r>
    <s v="TCSTORD67"/>
    <x v="25"/>
    <s v="Velvety Vanilla Latte"/>
    <x v="0"/>
    <s v="Texas"/>
    <n v="3"/>
    <n v="315.39999999999998"/>
    <n v="946.2"/>
    <d v="2023-02-01T00:00:00"/>
    <n v="727.84615384615381"/>
    <n v="218.35384615384623"/>
  </r>
  <r>
    <s v="TCSTORD68"/>
    <x v="26"/>
    <s v="Mystic Oolong"/>
    <x v="1"/>
    <s v="Pennsylvania"/>
    <n v="3"/>
    <n v="332"/>
    <n v="996"/>
    <d v="2023-02-01T00:00:00"/>
    <n v="766.15384615384608"/>
    <n v="229.84615384615392"/>
  </r>
  <r>
    <s v="TCSTORD69"/>
    <x v="27"/>
    <s v="Bold Black Tea"/>
    <x v="1"/>
    <s v="Texas"/>
    <n v="1"/>
    <n v="249"/>
    <n v="249"/>
    <d v="2023-02-01T00:00:00"/>
    <n v="191.53846153846152"/>
    <n v="57.461538461538481"/>
  </r>
  <r>
    <s v="TCSTORD70"/>
    <x v="28"/>
    <s v="Bold Black Tea"/>
    <x v="1"/>
    <s v="Georgia"/>
    <n v="1"/>
    <n v="249"/>
    <n v="249"/>
    <d v="2023-02-01T00:00:00"/>
    <n v="191.53846153846152"/>
    <n v="57.461538461538481"/>
  </r>
  <r>
    <s v="TCSTORD71"/>
    <x v="28"/>
    <s v="Mystic Oolong"/>
    <x v="1"/>
    <s v="New York"/>
    <n v="3"/>
    <n v="332"/>
    <n v="996"/>
    <d v="2023-02-01T00:00:00"/>
    <n v="766.15384615384608"/>
    <n v="229.84615384615392"/>
  </r>
  <r>
    <s v="TCSTORD72"/>
    <x v="28"/>
    <s v="Bold Black Tea"/>
    <x v="1"/>
    <s v="Ohio"/>
    <n v="1"/>
    <n v="249"/>
    <n v="249"/>
    <d v="2023-02-01T00:00:00"/>
    <n v="191.53846153846152"/>
    <n v="57.461538461538481"/>
  </r>
  <r>
    <s v="TCSTORD73"/>
    <x v="29"/>
    <s v="Zen Green Tea"/>
    <x v="1"/>
    <s v="Texas"/>
    <n v="4"/>
    <n v="290.5"/>
    <n v="1162"/>
    <d v="2023-02-01T00:00:00"/>
    <n v="893.84615384615381"/>
    <n v="268.15384615384619"/>
  </r>
  <r>
    <s v="TCSTORD74"/>
    <x v="29"/>
    <s v="Bold Brewed Mocha"/>
    <x v="0"/>
    <s v="Florida"/>
    <n v="1"/>
    <n v="348.6"/>
    <n v="348.6"/>
    <d v="2023-02-01T00:00:00"/>
    <n v="268.15384615384619"/>
    <n v="80.446153846153834"/>
  </r>
  <r>
    <s v="TCSTORD75"/>
    <x v="29"/>
    <s v="Bold Black Tea"/>
    <x v="1"/>
    <s v="New York"/>
    <n v="1"/>
    <n v="249"/>
    <n v="249"/>
    <d v="2023-02-01T00:00:00"/>
    <n v="191.53846153846152"/>
    <n v="57.461538461538481"/>
  </r>
  <r>
    <s v="TCSTORD76"/>
    <x v="30"/>
    <s v="Bold Brewed Mocha"/>
    <x v="0"/>
    <s v="New York"/>
    <n v="3"/>
    <n v="348.6"/>
    <n v="1045.8"/>
    <d v="2023-02-01T00:00:00"/>
    <n v="804.46153846153845"/>
    <n v="241.3384615384615"/>
  </r>
  <r>
    <s v="TCSTORD77"/>
    <x v="31"/>
    <s v="Espresso Energizer"/>
    <x v="0"/>
    <s v="California"/>
    <n v="1"/>
    <n v="207.5"/>
    <n v="207.5"/>
    <d v="2023-02-01T00:00:00"/>
    <n v="159.61538461538461"/>
    <n v="47.884615384615387"/>
  </r>
  <r>
    <s v="TCSTORD78"/>
    <x v="31"/>
    <s v="Bold Brewed Mocha"/>
    <x v="0"/>
    <s v="New York"/>
    <n v="4"/>
    <n v="348.6"/>
    <n v="1394.4"/>
    <d v="2023-02-01T00:00:00"/>
    <n v="1072.6153846153848"/>
    <n v="321.78461538461534"/>
  </r>
  <r>
    <s v="TCSTORD79"/>
    <x v="32"/>
    <s v="Zen Green Tea"/>
    <x v="1"/>
    <s v="Ohio"/>
    <n v="4"/>
    <n v="290.5"/>
    <n v="1162"/>
    <d v="2023-02-01T00:00:00"/>
    <n v="893.84615384615381"/>
    <n v="268.15384615384619"/>
  </r>
  <r>
    <s v="TCSTORD80"/>
    <x v="32"/>
    <s v="Mystic Oolong"/>
    <x v="1"/>
    <s v="Georgia"/>
    <n v="2"/>
    <n v="332"/>
    <n v="664"/>
    <d v="2023-02-01T00:00:00"/>
    <n v="510.76923076923077"/>
    <n v="153.23076923076923"/>
  </r>
  <r>
    <s v="TCSTORD81"/>
    <x v="32"/>
    <s v="Espresso Energizer"/>
    <x v="0"/>
    <s v="Texas"/>
    <n v="2"/>
    <n v="207.5"/>
    <n v="415"/>
    <d v="2023-02-01T00:00:00"/>
    <n v="319.23076923076923"/>
    <n v="95.769230769230774"/>
  </r>
  <r>
    <s v="TCSTORD82"/>
    <x v="32"/>
    <s v="Velvety Vanilla Latte"/>
    <x v="0"/>
    <s v="Texas"/>
    <n v="1"/>
    <n v="315.39999999999998"/>
    <n v="315.39999999999998"/>
    <d v="2023-02-01T00:00:00"/>
    <n v="242.61538461538458"/>
    <n v="72.784615384615392"/>
  </r>
  <r>
    <s v="TCSTORD83"/>
    <x v="33"/>
    <s v="Espresso Energizer"/>
    <x v="0"/>
    <s v="New York"/>
    <n v="4"/>
    <n v="207.5"/>
    <n v="830"/>
    <d v="2023-02-01T00:00:00"/>
    <n v="638.46153846153845"/>
    <n v="191.53846153846155"/>
  </r>
  <r>
    <s v="TCSTORD84"/>
    <x v="34"/>
    <s v="Velvety Vanilla Latte"/>
    <x v="0"/>
    <s v="Ohio"/>
    <n v="1"/>
    <n v="315.39999999999998"/>
    <n v="315.39999999999998"/>
    <d v="2023-02-01T00:00:00"/>
    <n v="242.61538461538458"/>
    <n v="72.784615384615392"/>
  </r>
  <r>
    <s v="TCSTORD85"/>
    <x v="34"/>
    <s v="Mystic Oolong"/>
    <x v="1"/>
    <s v="Pennsylvania"/>
    <n v="3"/>
    <n v="332"/>
    <n v="996"/>
    <d v="2023-02-01T00:00:00"/>
    <n v="766.15384615384608"/>
    <n v="229.84615384615392"/>
  </r>
  <r>
    <s v="TCSTORD86"/>
    <x v="34"/>
    <s v="Bold Black Tea"/>
    <x v="1"/>
    <s v="Georgia"/>
    <n v="4"/>
    <n v="249"/>
    <n v="996"/>
    <d v="2023-02-01T00:00:00"/>
    <n v="766.15384615384608"/>
    <n v="229.84615384615392"/>
  </r>
  <r>
    <s v="TCSTORD87"/>
    <x v="35"/>
    <s v="Zen Green Tea"/>
    <x v="1"/>
    <s v="New York"/>
    <n v="2"/>
    <n v="290.5"/>
    <n v="581"/>
    <d v="2023-03-01T00:00:00"/>
    <n v="446.92307692307691"/>
    <n v="134.07692307692309"/>
  </r>
  <r>
    <s v="TCSTORD88"/>
    <x v="36"/>
    <s v="Espresso Energizer"/>
    <x v="0"/>
    <s v="Ohio"/>
    <n v="2"/>
    <n v="207.5"/>
    <n v="415"/>
    <d v="2023-03-01T00:00:00"/>
    <n v="319.23076923076923"/>
    <n v="95.769230769230774"/>
  </r>
  <r>
    <s v="TCSTORD89"/>
    <x v="36"/>
    <s v="Mystic Oolong"/>
    <x v="1"/>
    <s v="North Carolina"/>
    <n v="4"/>
    <n v="332"/>
    <n v="1328"/>
    <d v="2023-03-01T00:00:00"/>
    <n v="1021.5384615384615"/>
    <n v="306.46153846153845"/>
  </r>
  <r>
    <s v="TCSTORD90"/>
    <x v="37"/>
    <s v="Mystic Oolong"/>
    <x v="1"/>
    <s v="Illinois"/>
    <n v="2"/>
    <n v="332"/>
    <n v="664"/>
    <d v="2023-03-01T00:00:00"/>
    <n v="510.76923076923077"/>
    <n v="153.23076923076923"/>
  </r>
  <r>
    <s v="TCSTORD91"/>
    <x v="37"/>
    <s v="Zen Green Tea"/>
    <x v="1"/>
    <s v="Michigan"/>
    <n v="3"/>
    <n v="290.5"/>
    <n v="871.5"/>
    <d v="2023-03-01T00:00:00"/>
    <n v="670.38461538461536"/>
    <n v="201.11538461538464"/>
  </r>
  <r>
    <s v="TCSTORD92"/>
    <x v="37"/>
    <s v="Velvety Vanilla Latte"/>
    <x v="0"/>
    <s v="Illinois"/>
    <n v="1"/>
    <n v="315.39999999999998"/>
    <n v="315.39999999999998"/>
    <d v="2023-03-01T00:00:00"/>
    <n v="242.61538461538458"/>
    <n v="72.784615384615392"/>
  </r>
  <r>
    <s v="TCSTORD93"/>
    <x v="38"/>
    <s v="Bold Black Tea"/>
    <x v="1"/>
    <s v="Ohio"/>
    <n v="4"/>
    <n v="249"/>
    <n v="996"/>
    <d v="2023-03-01T00:00:00"/>
    <n v="766.15384615384608"/>
    <n v="229.84615384615392"/>
  </r>
  <r>
    <s v="TCSTORD94"/>
    <x v="38"/>
    <s v="Bold Black Tea"/>
    <x v="1"/>
    <s v="New York"/>
    <n v="3"/>
    <n v="249"/>
    <n v="747"/>
    <d v="2023-03-01T00:00:00"/>
    <n v="574.61538461538464"/>
    <n v="172.38461538461536"/>
  </r>
  <r>
    <s v="TCSTORD95"/>
    <x v="39"/>
    <s v="Bold Brewed Mocha"/>
    <x v="0"/>
    <s v="Georgia"/>
    <n v="2"/>
    <n v="348.6"/>
    <n v="697.2"/>
    <d v="2023-03-01T00:00:00"/>
    <n v="536.30769230769238"/>
    <n v="160.89230769230767"/>
  </r>
  <r>
    <s v="TCSTORD96"/>
    <x v="40"/>
    <s v="Espresso Energizer"/>
    <x v="0"/>
    <s v="Ohio"/>
    <n v="4"/>
    <n v="207.5"/>
    <n v="830"/>
    <d v="2023-03-01T00:00:00"/>
    <n v="638.46153846153845"/>
    <n v="191.53846153846155"/>
  </r>
  <r>
    <s v="TCSTORD97"/>
    <x v="40"/>
    <s v="Espresso Energizer"/>
    <x v="0"/>
    <s v="Michigan"/>
    <n v="2"/>
    <n v="207.5"/>
    <n v="415"/>
    <d v="2023-03-01T00:00:00"/>
    <n v="319.23076923076923"/>
    <n v="95.769230769230774"/>
  </r>
  <r>
    <s v="TCSTORD98"/>
    <x v="40"/>
    <s v="Velvety Vanilla Latte"/>
    <x v="0"/>
    <s v="New York"/>
    <n v="3"/>
    <n v="315.39999999999998"/>
    <n v="946.2"/>
    <d v="2023-03-01T00:00:00"/>
    <n v="727.84615384615381"/>
    <n v="218.35384615384623"/>
  </r>
  <r>
    <s v="TCSTORD99"/>
    <x v="41"/>
    <s v="Zen Green Tea"/>
    <x v="1"/>
    <s v="Illinois"/>
    <n v="1"/>
    <n v="290.5"/>
    <n v="290.5"/>
    <d v="2023-03-01T00:00:00"/>
    <n v="223.46153846153845"/>
    <n v="67.038461538461547"/>
  </r>
  <r>
    <s v="TCSTORD100"/>
    <x v="41"/>
    <s v="Zen Green Tea"/>
    <x v="1"/>
    <s v="Florida"/>
    <n v="1"/>
    <n v="290.5"/>
    <n v="290.5"/>
    <d v="2023-03-01T00:00:00"/>
    <n v="223.46153846153845"/>
    <n v="67.038461538461547"/>
  </r>
  <r>
    <s v="TCSTORD101"/>
    <x v="42"/>
    <s v="Bold Brewed Mocha"/>
    <x v="0"/>
    <s v="Ohio"/>
    <n v="1"/>
    <n v="348.6"/>
    <n v="348.6"/>
    <d v="2023-03-01T00:00:00"/>
    <n v="268.15384615384619"/>
    <n v="80.446153846153834"/>
  </r>
  <r>
    <s v="TCSTORD102"/>
    <x v="42"/>
    <s v="Mystic Oolong"/>
    <x v="1"/>
    <s v="Florida"/>
    <n v="1"/>
    <n v="332"/>
    <n v="332"/>
    <d v="2023-03-01T00:00:00"/>
    <n v="255.38461538461539"/>
    <n v="76.615384615384613"/>
  </r>
  <r>
    <s v="TCSTORD103"/>
    <x v="42"/>
    <s v="Bold Black Tea"/>
    <x v="1"/>
    <s v="New York"/>
    <n v="4"/>
    <n v="249"/>
    <n v="996"/>
    <d v="2023-03-01T00:00:00"/>
    <n v="766.15384615384608"/>
    <n v="229.84615384615392"/>
  </r>
  <r>
    <s v="TCSTORD104"/>
    <x v="42"/>
    <s v="Espresso Energizer"/>
    <x v="0"/>
    <s v="Georgia"/>
    <n v="4"/>
    <n v="207.5"/>
    <n v="830"/>
    <d v="2023-03-01T00:00:00"/>
    <n v="638.46153846153845"/>
    <n v="191.53846153846155"/>
  </r>
  <r>
    <s v="TCSTORD105"/>
    <x v="43"/>
    <s v="Espresso Energizer"/>
    <x v="0"/>
    <s v="Michigan"/>
    <n v="4"/>
    <n v="207.5"/>
    <n v="830"/>
    <d v="2023-03-01T00:00:00"/>
    <n v="638.46153846153845"/>
    <n v="191.53846153846155"/>
  </r>
  <r>
    <s v="TCSTORD106"/>
    <x v="43"/>
    <s v="Espresso Energizer"/>
    <x v="0"/>
    <s v="Texas"/>
    <n v="2"/>
    <n v="207.5"/>
    <n v="415"/>
    <d v="2023-03-01T00:00:00"/>
    <n v="319.23076923076923"/>
    <n v="95.769230769230774"/>
  </r>
  <r>
    <s v="TCSTORD107"/>
    <x v="43"/>
    <s v="Bold Brewed Mocha"/>
    <x v="0"/>
    <s v="Michigan"/>
    <n v="3"/>
    <n v="348.6"/>
    <n v="1045.8"/>
    <d v="2023-03-01T00:00:00"/>
    <n v="804.46153846153845"/>
    <n v="241.3384615384615"/>
  </r>
  <r>
    <s v="TCSTORD108"/>
    <x v="44"/>
    <s v="Mystic Oolong"/>
    <x v="1"/>
    <s v="Florida"/>
    <n v="3"/>
    <n v="332"/>
    <n v="996"/>
    <d v="2023-03-01T00:00:00"/>
    <n v="766.15384615384608"/>
    <n v="229.84615384615392"/>
  </r>
  <r>
    <s v="TCSTORD109"/>
    <x v="45"/>
    <s v="Bold Black Tea"/>
    <x v="1"/>
    <s v="Ohio"/>
    <n v="2"/>
    <n v="249"/>
    <n v="498"/>
    <d v="2023-03-01T00:00:00"/>
    <n v="383.07692307692304"/>
    <n v="114.92307692307696"/>
  </r>
  <r>
    <s v="TCSTORD110"/>
    <x v="45"/>
    <s v="Espresso Energizer"/>
    <x v="0"/>
    <s v="New York"/>
    <n v="2"/>
    <n v="207.5"/>
    <n v="415"/>
    <d v="2023-03-01T00:00:00"/>
    <n v="319.23076923076923"/>
    <n v="95.769230769230774"/>
  </r>
  <r>
    <s v="TCSTORD111"/>
    <x v="46"/>
    <s v="Bold Black Tea"/>
    <x v="1"/>
    <s v="New York"/>
    <n v="2"/>
    <n v="249"/>
    <n v="498"/>
    <d v="2023-03-01T00:00:00"/>
    <n v="383.07692307692304"/>
    <n v="114.92307692307696"/>
  </r>
  <r>
    <s v="TCSTORD112"/>
    <x v="46"/>
    <s v="Zen Green Tea"/>
    <x v="1"/>
    <s v="Illinois"/>
    <n v="2"/>
    <n v="290.5"/>
    <n v="581"/>
    <d v="2023-03-01T00:00:00"/>
    <n v="446.92307692307691"/>
    <n v="134.07692307692309"/>
  </r>
  <r>
    <s v="TCSTORD113"/>
    <x v="46"/>
    <s v="Zen Green Tea"/>
    <x v="1"/>
    <s v="Florida"/>
    <n v="3"/>
    <n v="290.5"/>
    <n v="871.5"/>
    <d v="2023-03-01T00:00:00"/>
    <n v="670.38461538461536"/>
    <n v="201.11538461538464"/>
  </r>
  <r>
    <s v="TCSTORD114"/>
    <x v="47"/>
    <s v="Bold Brewed Mocha"/>
    <x v="0"/>
    <s v="North Carolina"/>
    <n v="2"/>
    <n v="348.6"/>
    <n v="697.2"/>
    <d v="2023-03-01T00:00:00"/>
    <n v="536.30769230769238"/>
    <n v="160.89230769230767"/>
  </r>
  <r>
    <s v="TCSTORD115"/>
    <x v="48"/>
    <s v="Zen Green Tea"/>
    <x v="1"/>
    <s v="Georgia"/>
    <n v="2"/>
    <n v="290.5"/>
    <n v="581"/>
    <d v="2023-03-01T00:00:00"/>
    <n v="446.92307692307691"/>
    <n v="134.07692307692309"/>
  </r>
  <r>
    <s v="TCSTORD116"/>
    <x v="49"/>
    <s v="Espresso Energizer"/>
    <x v="0"/>
    <s v="California"/>
    <n v="4"/>
    <n v="207.5"/>
    <n v="830"/>
    <d v="2023-03-01T00:00:00"/>
    <n v="638.46153846153845"/>
    <n v="191.53846153846155"/>
  </r>
  <r>
    <s v="TCSTORD117"/>
    <x v="49"/>
    <s v="Velvety Vanilla Latte"/>
    <x v="0"/>
    <s v="North Carolina"/>
    <n v="1"/>
    <n v="315.39999999999998"/>
    <n v="315.39999999999998"/>
    <d v="2023-03-01T00:00:00"/>
    <n v="242.61538461538458"/>
    <n v="72.784615384615392"/>
  </r>
  <r>
    <s v="TCSTORD118"/>
    <x v="49"/>
    <s v="Mystic Oolong"/>
    <x v="1"/>
    <s v="Georgia"/>
    <n v="1"/>
    <n v="332"/>
    <n v="332"/>
    <d v="2023-03-01T00:00:00"/>
    <n v="255.38461538461539"/>
    <n v="76.615384615384613"/>
  </r>
  <r>
    <s v="TCSTORD119"/>
    <x v="49"/>
    <s v="Bold Brewed Mocha"/>
    <x v="0"/>
    <s v="Illinois"/>
    <n v="4"/>
    <n v="348.6"/>
    <n v="1394.4"/>
    <d v="2023-03-01T00:00:00"/>
    <n v="1072.6153846153848"/>
    <n v="321.78461538461534"/>
  </r>
  <r>
    <s v="TCSTORD120"/>
    <x v="49"/>
    <s v="Bold Black Tea"/>
    <x v="1"/>
    <s v="California"/>
    <n v="4"/>
    <n v="249"/>
    <n v="996"/>
    <d v="2023-03-01T00:00:00"/>
    <n v="766.15384615384608"/>
    <n v="229.84615384615392"/>
  </r>
  <r>
    <s v="TCSTORD121"/>
    <x v="50"/>
    <s v="Zen Green Tea"/>
    <x v="1"/>
    <s v="Pennsylvania"/>
    <n v="1"/>
    <n v="290.5"/>
    <n v="290.5"/>
    <d v="2023-03-01T00:00:00"/>
    <n v="223.46153846153845"/>
    <n v="67.038461538461547"/>
  </r>
  <r>
    <s v="TCSTORD122"/>
    <x v="51"/>
    <s v="Velvety Vanilla Latte"/>
    <x v="0"/>
    <s v="Illinois"/>
    <n v="1"/>
    <n v="315.39999999999998"/>
    <n v="315.39999999999998"/>
    <d v="2023-03-01T00:00:00"/>
    <n v="242.61538461538458"/>
    <n v="72.784615384615392"/>
  </r>
  <r>
    <s v="TCSTORD123"/>
    <x v="52"/>
    <s v="Espresso Energizer"/>
    <x v="0"/>
    <s v="North Carolina"/>
    <n v="1"/>
    <n v="207.5"/>
    <n v="207.5"/>
    <d v="2023-03-01T00:00:00"/>
    <n v="159.61538461538461"/>
    <n v="47.884615384615387"/>
  </r>
  <r>
    <s v="TCSTORD124"/>
    <x v="52"/>
    <s v="Velvety Vanilla Latte"/>
    <x v="0"/>
    <s v="Texas"/>
    <n v="3"/>
    <n v="315.39999999999998"/>
    <n v="946.2"/>
    <d v="2023-03-01T00:00:00"/>
    <n v="727.84615384615381"/>
    <n v="218.35384615384623"/>
  </r>
  <r>
    <s v="TCSTORD125"/>
    <x v="53"/>
    <s v="Bold Black Tea"/>
    <x v="1"/>
    <s v="Pennsylvania"/>
    <n v="4"/>
    <n v="249"/>
    <n v="996"/>
    <d v="2023-03-01T00:00:00"/>
    <n v="766.15384615384608"/>
    <n v="229.84615384615392"/>
  </r>
  <r>
    <s v="TCSTORD126"/>
    <x v="53"/>
    <s v="Espresso Energizer"/>
    <x v="0"/>
    <s v="Ohio"/>
    <n v="3"/>
    <n v="207.5"/>
    <n v="622.5"/>
    <d v="2023-03-01T00:00:00"/>
    <n v="478.84615384615381"/>
    <n v="143.65384615384619"/>
  </r>
  <r>
    <s v="TCSTORD127"/>
    <x v="53"/>
    <s v="Bold Brewed Mocha"/>
    <x v="0"/>
    <s v="Michigan"/>
    <n v="3"/>
    <n v="348.6"/>
    <n v="1045.8"/>
    <d v="2023-03-01T00:00:00"/>
    <n v="804.46153846153845"/>
    <n v="241.3384615384615"/>
  </r>
  <r>
    <s v="TCSTORD128"/>
    <x v="54"/>
    <s v="Velvety Vanilla Latte"/>
    <x v="0"/>
    <s v="Illinois"/>
    <n v="1"/>
    <n v="315.39999999999998"/>
    <n v="315.39999999999998"/>
    <d v="2023-03-01T00:00:00"/>
    <n v="242.61538461538458"/>
    <n v="72.784615384615392"/>
  </r>
  <r>
    <s v="TCSTORD129"/>
    <x v="55"/>
    <s v="Velvety Vanilla Latte"/>
    <x v="0"/>
    <s v="North Carolina"/>
    <n v="3"/>
    <n v="315.39999999999998"/>
    <n v="946.2"/>
    <d v="2023-03-01T00:00:00"/>
    <n v="727.84615384615381"/>
    <n v="218.35384615384623"/>
  </r>
  <r>
    <s v="TCSTORD130"/>
    <x v="56"/>
    <s v="Espresso Energizer"/>
    <x v="0"/>
    <s v="Texas"/>
    <n v="2"/>
    <n v="207.5"/>
    <n v="415"/>
    <d v="2023-03-01T00:00:00"/>
    <n v="319.23076923076923"/>
    <n v="95.769230769230774"/>
  </r>
  <r>
    <s v="TCSTORD131"/>
    <x v="57"/>
    <s v="Espresso Energizer"/>
    <x v="0"/>
    <s v="Illinois"/>
    <n v="2"/>
    <n v="207.5"/>
    <n v="415"/>
    <d v="2023-03-01T00:00:00"/>
    <n v="319.23076923076923"/>
    <n v="95.769230769230774"/>
  </r>
  <r>
    <s v="TCSTORD132"/>
    <x v="57"/>
    <s v="Bold Black Tea"/>
    <x v="1"/>
    <s v="North Carolina"/>
    <n v="1"/>
    <n v="249"/>
    <n v="249"/>
    <d v="2023-03-01T00:00:00"/>
    <n v="191.53846153846152"/>
    <n v="57.461538461538481"/>
  </r>
  <r>
    <s v="TCSTORD133"/>
    <x v="57"/>
    <s v="Zen Green Tea"/>
    <x v="1"/>
    <s v="Michigan"/>
    <n v="1"/>
    <n v="290.5"/>
    <n v="290.5"/>
    <d v="2023-03-01T00:00:00"/>
    <n v="223.46153846153845"/>
    <n v="67.038461538461547"/>
  </r>
  <r>
    <s v="TCSTORD134"/>
    <x v="57"/>
    <s v="Velvety Vanilla Latte"/>
    <x v="0"/>
    <s v="North Carolina"/>
    <n v="4"/>
    <n v="315.39999999999998"/>
    <n v="1261.5999999999999"/>
    <d v="2023-03-01T00:00:00"/>
    <n v="970.46153846153834"/>
    <n v="291.13846153846157"/>
  </r>
  <r>
    <s v="TCSTORD135"/>
    <x v="58"/>
    <s v="Mystic Oolong"/>
    <x v="1"/>
    <s v="North Carolina"/>
    <n v="4"/>
    <n v="332"/>
    <n v="1328"/>
    <d v="2023-03-01T00:00:00"/>
    <n v="1021.5384615384615"/>
    <n v="306.46153846153845"/>
  </r>
  <r>
    <s v="TCSTORD136"/>
    <x v="58"/>
    <s v="Mystic Oolong"/>
    <x v="1"/>
    <s v="North Carolina"/>
    <n v="4"/>
    <n v="332"/>
    <n v="1328"/>
    <d v="2023-03-01T00:00:00"/>
    <n v="1021.5384615384615"/>
    <n v="306.46153846153845"/>
  </r>
  <r>
    <s v="TCSTORD137"/>
    <x v="59"/>
    <s v="Espresso Energizer"/>
    <x v="0"/>
    <s v="Illinois"/>
    <n v="2"/>
    <n v="207.5"/>
    <n v="415"/>
    <d v="2023-04-01T00:00:00"/>
    <n v="319.23076923076923"/>
    <n v="95.769230769230774"/>
  </r>
  <r>
    <s v="TCSTORD138"/>
    <x v="59"/>
    <s v="Bold Black Tea"/>
    <x v="1"/>
    <s v="North Carolina"/>
    <n v="4"/>
    <n v="249"/>
    <n v="996"/>
    <d v="2023-04-01T00:00:00"/>
    <n v="766.15384615384608"/>
    <n v="229.84615384615392"/>
  </r>
  <r>
    <s v="TCSTORD139"/>
    <x v="59"/>
    <s v="Espresso Energizer"/>
    <x v="0"/>
    <s v="Illinois"/>
    <n v="2"/>
    <n v="207.5"/>
    <n v="415"/>
    <d v="2023-04-01T00:00:00"/>
    <n v="319.23076923076923"/>
    <n v="95.769230769230774"/>
  </r>
  <r>
    <s v="TCSTORD140"/>
    <x v="59"/>
    <s v="Bold Black Tea"/>
    <x v="1"/>
    <s v="North Carolina"/>
    <n v="4"/>
    <n v="249"/>
    <n v="996"/>
    <d v="2023-04-01T00:00:00"/>
    <n v="766.15384615384608"/>
    <n v="229.84615384615392"/>
  </r>
  <r>
    <s v="TCSTORD141"/>
    <x v="60"/>
    <s v="Espresso Energizer"/>
    <x v="0"/>
    <s v="California"/>
    <n v="3"/>
    <n v="207.5"/>
    <n v="622.5"/>
    <d v="2023-04-01T00:00:00"/>
    <n v="478.84615384615381"/>
    <n v="143.65384615384619"/>
  </r>
  <r>
    <s v="TCSTORD142"/>
    <x v="60"/>
    <s v="Espresso Energizer"/>
    <x v="0"/>
    <s v="California"/>
    <n v="3"/>
    <n v="207.5"/>
    <n v="622.5"/>
    <d v="2023-04-01T00:00:00"/>
    <n v="478.84615384615381"/>
    <n v="143.65384615384619"/>
  </r>
  <r>
    <s v="TCSTORD143"/>
    <x v="61"/>
    <s v="Espresso Energizer"/>
    <x v="0"/>
    <s v="Ohio"/>
    <n v="4"/>
    <n v="207.5"/>
    <n v="830"/>
    <d v="2023-04-01T00:00:00"/>
    <n v="638.46153846153845"/>
    <n v="191.53846153846155"/>
  </r>
  <r>
    <s v="TCSTORD144"/>
    <x v="61"/>
    <s v="Velvety Vanilla Latte"/>
    <x v="0"/>
    <s v="Florida"/>
    <n v="1"/>
    <n v="315.39999999999998"/>
    <n v="315.39999999999998"/>
    <d v="2023-04-01T00:00:00"/>
    <n v="242.61538461538458"/>
    <n v="72.784615384615392"/>
  </r>
  <r>
    <s v="TCSTORD145"/>
    <x v="61"/>
    <s v="Espresso Energizer"/>
    <x v="0"/>
    <s v="Ohio"/>
    <n v="4"/>
    <n v="207.5"/>
    <n v="830"/>
    <d v="2023-04-01T00:00:00"/>
    <n v="638.46153846153845"/>
    <n v="191.53846153846155"/>
  </r>
  <r>
    <s v="TCSTORD146"/>
    <x v="61"/>
    <s v="Velvety Vanilla Latte"/>
    <x v="0"/>
    <s v="Florida"/>
    <n v="1"/>
    <n v="315.39999999999998"/>
    <n v="315.39999999999998"/>
    <d v="2023-04-01T00:00:00"/>
    <n v="242.61538461538458"/>
    <n v="72.784615384615392"/>
  </r>
  <r>
    <s v="TCSTORD147"/>
    <x v="62"/>
    <s v="Zen Green Tea"/>
    <x v="1"/>
    <s v="Texas"/>
    <n v="3"/>
    <n v="290.5"/>
    <n v="871.5"/>
    <d v="2023-04-01T00:00:00"/>
    <n v="670.38461538461536"/>
    <n v="201.11538461538464"/>
  </r>
  <r>
    <s v="TCSTORD148"/>
    <x v="62"/>
    <s v="Bold Brewed Mocha"/>
    <x v="0"/>
    <s v="North Carolina"/>
    <n v="2"/>
    <n v="348.6"/>
    <n v="697.2"/>
    <d v="2023-04-01T00:00:00"/>
    <n v="536.30769230769238"/>
    <n v="160.89230769230767"/>
  </r>
  <r>
    <s v="TCSTORD149"/>
    <x v="62"/>
    <s v="Zen Green Tea"/>
    <x v="1"/>
    <s v="Texas"/>
    <n v="3"/>
    <n v="290.5"/>
    <n v="871.5"/>
    <d v="2023-04-01T00:00:00"/>
    <n v="670.38461538461536"/>
    <n v="201.11538461538464"/>
  </r>
  <r>
    <s v="TCSTORD150"/>
    <x v="62"/>
    <s v="Bold Brewed Mocha"/>
    <x v="0"/>
    <s v="North Carolina"/>
    <n v="2"/>
    <n v="348.6"/>
    <n v="697.2"/>
    <d v="2023-04-01T00:00:00"/>
    <n v="536.30769230769238"/>
    <n v="160.89230769230767"/>
  </r>
  <r>
    <s v="TCSTORD151"/>
    <x v="63"/>
    <s v="Bold Brewed Mocha"/>
    <x v="0"/>
    <s v="California"/>
    <n v="4"/>
    <n v="348.6"/>
    <n v="1394.4"/>
    <d v="2023-04-01T00:00:00"/>
    <n v="1072.6153846153848"/>
    <n v="321.78461538461534"/>
  </r>
  <r>
    <s v="TCSTORD152"/>
    <x v="63"/>
    <s v="Bold Brewed Mocha"/>
    <x v="0"/>
    <s v="California"/>
    <n v="4"/>
    <n v="348.6"/>
    <n v="1394.4"/>
    <d v="2023-04-01T00:00:00"/>
    <n v="1072.6153846153848"/>
    <n v="321.78461538461534"/>
  </r>
  <r>
    <s v="TCSTORD153"/>
    <x v="64"/>
    <s v="Espresso Energizer"/>
    <x v="0"/>
    <s v="Pennsylvania"/>
    <n v="3"/>
    <n v="207.5"/>
    <n v="622.5"/>
    <d v="2023-04-01T00:00:00"/>
    <n v="478.84615384615381"/>
    <n v="143.65384615384619"/>
  </r>
  <r>
    <s v="TCSTORD154"/>
    <x v="64"/>
    <s v="Espresso Energizer"/>
    <x v="0"/>
    <s v="Pennsylvania"/>
    <n v="3"/>
    <n v="207.5"/>
    <n v="622.5"/>
    <d v="2023-04-01T00:00:00"/>
    <n v="478.84615384615381"/>
    <n v="143.65384615384619"/>
  </r>
  <r>
    <s v="TCSTORD155"/>
    <x v="65"/>
    <s v="Zen Green Tea"/>
    <x v="1"/>
    <s v="North Carolina"/>
    <n v="4"/>
    <n v="290.5"/>
    <n v="1162"/>
    <d v="2023-04-01T00:00:00"/>
    <n v="893.84615384615381"/>
    <n v="268.15384615384619"/>
  </r>
  <r>
    <s v="TCSTORD156"/>
    <x v="65"/>
    <s v="Zen Green Tea"/>
    <x v="1"/>
    <s v="North Carolina"/>
    <n v="4"/>
    <n v="290.5"/>
    <n v="1162"/>
    <d v="2023-04-01T00:00:00"/>
    <n v="893.84615384615381"/>
    <n v="268.15384615384619"/>
  </r>
  <r>
    <s v="TCSTORD157"/>
    <x v="66"/>
    <s v="Mystic Oolong"/>
    <x v="1"/>
    <s v="California"/>
    <n v="3"/>
    <n v="332"/>
    <n v="996"/>
    <d v="2023-04-01T00:00:00"/>
    <n v="766.15384615384608"/>
    <n v="229.84615384615392"/>
  </r>
  <r>
    <s v="TCSTORD158"/>
    <x v="66"/>
    <s v="Mystic Oolong"/>
    <x v="1"/>
    <s v="California"/>
    <n v="3"/>
    <n v="332"/>
    <n v="996"/>
    <d v="2023-04-01T00:00:00"/>
    <n v="766.15384615384608"/>
    <n v="229.84615384615392"/>
  </r>
  <r>
    <s v="TCSTORD159"/>
    <x v="67"/>
    <s v="Velvety Vanilla Latte"/>
    <x v="0"/>
    <s v="Florida"/>
    <n v="2"/>
    <n v="315.39999999999998"/>
    <n v="630.79999999999995"/>
    <d v="2023-04-01T00:00:00"/>
    <n v="485.23076923076917"/>
    <n v="145.56923076923078"/>
  </r>
  <r>
    <s v="TCSTORD160"/>
    <x v="67"/>
    <s v="Velvety Vanilla Latte"/>
    <x v="0"/>
    <s v="Florida"/>
    <n v="2"/>
    <n v="315.39999999999998"/>
    <n v="630.79999999999995"/>
    <d v="2023-04-01T00:00:00"/>
    <n v="485.23076923076917"/>
    <n v="145.56923076923078"/>
  </r>
  <r>
    <s v="TCSTORD161"/>
    <x v="68"/>
    <s v="Mystic Oolong"/>
    <x v="1"/>
    <s v="North Carolina"/>
    <n v="3"/>
    <n v="332"/>
    <n v="996"/>
    <d v="2023-04-01T00:00:00"/>
    <n v="766.15384615384608"/>
    <n v="229.84615384615392"/>
  </r>
  <r>
    <s v="TCSTORD162"/>
    <x v="68"/>
    <s v="Mystic Oolong"/>
    <x v="1"/>
    <s v="North Carolina"/>
    <n v="3"/>
    <n v="332"/>
    <n v="996"/>
    <d v="2023-04-01T00:00:00"/>
    <n v="766.15384615384608"/>
    <n v="229.84615384615392"/>
  </r>
  <r>
    <s v="TCSTORD163"/>
    <x v="69"/>
    <s v="Espresso Energizer"/>
    <x v="0"/>
    <s v="Ohio"/>
    <n v="4"/>
    <n v="207.5"/>
    <n v="830"/>
    <d v="2023-04-01T00:00:00"/>
    <n v="638.46153846153845"/>
    <n v="191.53846153846155"/>
  </r>
  <r>
    <s v="TCSTORD164"/>
    <x v="69"/>
    <s v="Espresso Energizer"/>
    <x v="0"/>
    <s v="Florida"/>
    <n v="2"/>
    <n v="207.5"/>
    <n v="415"/>
    <d v="2023-04-01T00:00:00"/>
    <n v="319.23076923076923"/>
    <n v="95.769230769230774"/>
  </r>
  <r>
    <s v="TCSTORD165"/>
    <x v="69"/>
    <s v="Espresso Energizer"/>
    <x v="0"/>
    <s v="Ohio"/>
    <n v="4"/>
    <n v="207.5"/>
    <n v="830"/>
    <d v="2023-04-01T00:00:00"/>
    <n v="638.46153846153845"/>
    <n v="191.53846153846155"/>
  </r>
  <r>
    <s v="TCSTORD166"/>
    <x v="69"/>
    <s v="Espresso Energizer"/>
    <x v="0"/>
    <s v="Florida"/>
    <n v="2"/>
    <n v="207.5"/>
    <n v="415"/>
    <d v="2023-04-01T00:00:00"/>
    <n v="319.23076923076923"/>
    <n v="95.769230769230774"/>
  </r>
  <r>
    <s v="TCSTORD167"/>
    <x v="70"/>
    <s v="Bold Brewed Mocha"/>
    <x v="0"/>
    <s v="Texas"/>
    <n v="2"/>
    <n v="348.6"/>
    <n v="697.2"/>
    <d v="2023-04-01T00:00:00"/>
    <n v="536.30769230769238"/>
    <n v="160.89230769230767"/>
  </r>
  <r>
    <s v="TCSTORD168"/>
    <x v="70"/>
    <s v="Bold Brewed Mocha"/>
    <x v="0"/>
    <s v="Texas"/>
    <n v="2"/>
    <n v="348.6"/>
    <n v="697.2"/>
    <d v="2023-04-01T00:00:00"/>
    <n v="536.30769230769238"/>
    <n v="160.89230769230767"/>
  </r>
  <r>
    <s v="TCSTORD169"/>
    <x v="71"/>
    <s v="Bold Brewed Mocha"/>
    <x v="0"/>
    <s v="Florida"/>
    <n v="1"/>
    <n v="348.6"/>
    <n v="348.6"/>
    <d v="2023-04-01T00:00:00"/>
    <n v="268.15384615384619"/>
    <n v="80.446153846153834"/>
  </r>
  <r>
    <s v="TCSTORD170"/>
    <x v="71"/>
    <s v="Bold Brewed Mocha"/>
    <x v="0"/>
    <s v="Pennsylvania"/>
    <n v="3"/>
    <n v="348.6"/>
    <n v="1045.8"/>
    <d v="2023-04-01T00:00:00"/>
    <n v="804.46153846153845"/>
    <n v="241.3384615384615"/>
  </r>
  <r>
    <s v="TCSTORD171"/>
    <x v="71"/>
    <s v="Velvety Vanilla Latte"/>
    <x v="0"/>
    <s v="Georgia"/>
    <n v="4"/>
    <n v="315.39999999999998"/>
    <n v="1261.5999999999999"/>
    <d v="2023-04-01T00:00:00"/>
    <n v="970.46153846153834"/>
    <n v="291.13846153846157"/>
  </r>
  <r>
    <s v="TCSTORD172"/>
    <x v="71"/>
    <s v="Velvety Vanilla Latte"/>
    <x v="0"/>
    <s v="Illinois"/>
    <n v="3"/>
    <n v="315.39999999999998"/>
    <n v="946.2"/>
    <d v="2023-04-01T00:00:00"/>
    <n v="727.84615384615381"/>
    <n v="218.35384615384623"/>
  </r>
  <r>
    <s v="TCSTORD173"/>
    <x v="71"/>
    <s v="Bold Brewed Mocha"/>
    <x v="0"/>
    <s v="Florida"/>
    <n v="1"/>
    <n v="348.6"/>
    <n v="348.6"/>
    <d v="2023-04-01T00:00:00"/>
    <n v="268.15384615384619"/>
    <n v="80.446153846153834"/>
  </r>
  <r>
    <s v="TCSTORD174"/>
    <x v="71"/>
    <s v="Bold Brewed Mocha"/>
    <x v="0"/>
    <s v="Pennsylvania"/>
    <n v="3"/>
    <n v="348.6"/>
    <n v="1045.8"/>
    <d v="2023-04-01T00:00:00"/>
    <n v="804.46153846153845"/>
    <n v="241.3384615384615"/>
  </r>
  <r>
    <s v="TCSTORD175"/>
    <x v="71"/>
    <s v="Velvety Vanilla Latte"/>
    <x v="0"/>
    <s v="Georgia"/>
    <n v="4"/>
    <n v="315.39999999999998"/>
    <n v="1261.5999999999999"/>
    <d v="2023-04-01T00:00:00"/>
    <n v="970.46153846153834"/>
    <n v="291.13846153846157"/>
  </r>
  <r>
    <s v="TCSTORD176"/>
    <x v="71"/>
    <s v="Velvety Vanilla Latte"/>
    <x v="0"/>
    <s v="Illinois"/>
    <n v="3"/>
    <n v="315.39999999999998"/>
    <n v="946.2"/>
    <d v="2023-04-01T00:00:00"/>
    <n v="727.84615384615381"/>
    <n v="218.35384615384623"/>
  </r>
  <r>
    <s v="TCSTORD177"/>
    <x v="72"/>
    <s v="Zen Green Tea"/>
    <x v="1"/>
    <s v="Michigan"/>
    <n v="3"/>
    <n v="290.5"/>
    <n v="871.5"/>
    <d v="2023-04-01T00:00:00"/>
    <n v="670.38461538461536"/>
    <n v="201.11538461538464"/>
  </r>
  <r>
    <s v="TCSTORD178"/>
    <x v="72"/>
    <s v="Zen Green Tea"/>
    <x v="1"/>
    <s v="Michigan"/>
    <n v="3"/>
    <n v="290.5"/>
    <n v="871.5"/>
    <d v="2023-04-01T00:00:00"/>
    <n v="670.38461538461536"/>
    <n v="201.11538461538464"/>
  </r>
  <r>
    <s v="TCSTORD179"/>
    <x v="73"/>
    <s v="Mystic Oolong"/>
    <x v="1"/>
    <s v="Florida"/>
    <n v="3"/>
    <n v="332"/>
    <n v="996"/>
    <d v="2023-05-01T00:00:00"/>
    <n v="766.15384615384608"/>
    <n v="229.84615384615392"/>
  </r>
  <r>
    <s v="TCSTORD180"/>
    <x v="73"/>
    <s v="Mystic Oolong"/>
    <x v="1"/>
    <s v="Florida"/>
    <n v="3"/>
    <n v="332"/>
    <n v="996"/>
    <d v="2023-05-01T00:00:00"/>
    <n v="766.15384615384608"/>
    <n v="229.84615384615392"/>
  </r>
  <r>
    <s v="TCSTORD181"/>
    <x v="74"/>
    <s v="Bold Brewed Mocha"/>
    <x v="0"/>
    <s v="Michigan"/>
    <n v="4"/>
    <n v="348.6"/>
    <n v="1394.4"/>
    <d v="2023-05-01T00:00:00"/>
    <n v="1072.6153846153848"/>
    <n v="321.78461538461534"/>
  </r>
  <r>
    <s v="TCSTORD182"/>
    <x v="74"/>
    <s v="Zen Green Tea"/>
    <x v="1"/>
    <s v="California"/>
    <n v="4"/>
    <n v="290.5"/>
    <n v="1162"/>
    <d v="2023-05-01T00:00:00"/>
    <n v="893.84615384615381"/>
    <n v="268.15384615384619"/>
  </r>
  <r>
    <s v="TCSTORD183"/>
    <x v="74"/>
    <s v="Bold Brewed Mocha"/>
    <x v="0"/>
    <s v="Michigan"/>
    <n v="4"/>
    <n v="348.6"/>
    <n v="1394.4"/>
    <d v="2023-05-01T00:00:00"/>
    <n v="1072.6153846153848"/>
    <n v="321.78461538461534"/>
  </r>
  <r>
    <s v="TCSTORD184"/>
    <x v="74"/>
    <s v="Zen Green Tea"/>
    <x v="1"/>
    <s v="California"/>
    <n v="4"/>
    <n v="290.5"/>
    <n v="1162"/>
    <d v="2023-05-01T00:00:00"/>
    <n v="893.84615384615381"/>
    <n v="268.15384615384619"/>
  </r>
  <r>
    <s v="TCSTORD185"/>
    <x v="75"/>
    <s v="Mystic Oolong"/>
    <x v="1"/>
    <s v="Ohio"/>
    <n v="1"/>
    <n v="332"/>
    <n v="332"/>
    <d v="2023-05-01T00:00:00"/>
    <n v="255.38461538461539"/>
    <n v="76.615384615384613"/>
  </r>
  <r>
    <s v="TCSTORD186"/>
    <x v="75"/>
    <s v="Mystic Oolong"/>
    <x v="1"/>
    <s v="Ohio"/>
    <n v="1"/>
    <n v="332"/>
    <n v="332"/>
    <d v="2023-05-01T00:00:00"/>
    <n v="255.38461538461539"/>
    <n v="76.615384615384613"/>
  </r>
  <r>
    <s v="TCSTORD187"/>
    <x v="76"/>
    <s v="Velvety Vanilla Latte"/>
    <x v="0"/>
    <s v="Georgia"/>
    <n v="4"/>
    <n v="315.39999999999998"/>
    <n v="1261.5999999999999"/>
    <d v="2023-05-01T00:00:00"/>
    <n v="970.46153846153834"/>
    <n v="291.13846153846157"/>
  </r>
  <r>
    <s v="TCSTORD188"/>
    <x v="76"/>
    <s v="Zen Green Tea"/>
    <x v="1"/>
    <s v="Florida"/>
    <n v="3"/>
    <n v="290.5"/>
    <n v="871.5"/>
    <d v="2023-05-01T00:00:00"/>
    <n v="670.38461538461536"/>
    <n v="201.11538461538464"/>
  </r>
  <r>
    <s v="TCSTORD189"/>
    <x v="76"/>
    <s v="Velvety Vanilla Latte"/>
    <x v="0"/>
    <s v="Georgia"/>
    <n v="4"/>
    <n v="315.39999999999998"/>
    <n v="1261.5999999999999"/>
    <d v="2023-05-01T00:00:00"/>
    <n v="970.46153846153834"/>
    <n v="291.13846153846157"/>
  </r>
  <r>
    <s v="TCSTORD190"/>
    <x v="76"/>
    <s v="Zen Green Tea"/>
    <x v="1"/>
    <s v="Florida"/>
    <n v="3"/>
    <n v="290.5"/>
    <n v="871.5"/>
    <d v="2023-05-01T00:00:00"/>
    <n v="670.38461538461536"/>
    <n v="201.11538461538464"/>
  </r>
  <r>
    <s v="TCSTORD191"/>
    <x v="77"/>
    <s v="Zen Green Tea"/>
    <x v="1"/>
    <s v="Florida"/>
    <n v="3"/>
    <n v="290.5"/>
    <n v="871.5"/>
    <d v="2023-05-01T00:00:00"/>
    <n v="670.38461538461536"/>
    <n v="201.11538461538464"/>
  </r>
  <r>
    <s v="TCSTORD192"/>
    <x v="77"/>
    <s v="Zen Green Tea"/>
    <x v="1"/>
    <s v="Florida"/>
    <n v="3"/>
    <n v="290.5"/>
    <n v="871.5"/>
    <d v="2023-05-01T00:00:00"/>
    <n v="670.38461538461536"/>
    <n v="201.11538461538464"/>
  </r>
  <r>
    <s v="TCSTORD193"/>
    <x v="78"/>
    <s v="Mystic Oolong"/>
    <x v="1"/>
    <s v="Michigan"/>
    <n v="1"/>
    <n v="332"/>
    <n v="332"/>
    <d v="2023-05-01T00:00:00"/>
    <n v="255.38461538461539"/>
    <n v="76.615384615384613"/>
  </r>
  <r>
    <s v="TCSTORD194"/>
    <x v="78"/>
    <s v="Bold Brewed Mocha"/>
    <x v="0"/>
    <s v="Illinois"/>
    <n v="1"/>
    <n v="348.6"/>
    <n v="348.6"/>
    <d v="2023-05-01T00:00:00"/>
    <n v="268.15384615384619"/>
    <n v="80.446153846153834"/>
  </r>
  <r>
    <s v="TCSTORD195"/>
    <x v="78"/>
    <s v="Mystic Oolong"/>
    <x v="1"/>
    <s v="Michigan"/>
    <n v="1"/>
    <n v="332"/>
    <n v="332"/>
    <d v="2023-05-01T00:00:00"/>
    <n v="255.38461538461539"/>
    <n v="76.615384615384613"/>
  </r>
  <r>
    <s v="TCSTORD196"/>
    <x v="78"/>
    <s v="Bold Brewed Mocha"/>
    <x v="0"/>
    <s v="Illinois"/>
    <n v="1"/>
    <n v="348.6"/>
    <n v="348.6"/>
    <d v="2023-05-01T00:00:00"/>
    <n v="268.15384615384619"/>
    <n v="80.446153846153834"/>
  </r>
  <r>
    <s v="TCSTORD197"/>
    <x v="79"/>
    <s v="Bold Brewed Mocha"/>
    <x v="0"/>
    <s v="North Carolina"/>
    <n v="3"/>
    <n v="348.6"/>
    <n v="1045.8"/>
    <d v="2023-05-01T00:00:00"/>
    <n v="804.46153846153845"/>
    <n v="241.3384615384615"/>
  </r>
  <r>
    <s v="TCSTORD198"/>
    <x v="79"/>
    <s v="Bold Brewed Mocha"/>
    <x v="0"/>
    <s v="North Carolina"/>
    <n v="3"/>
    <n v="348.6"/>
    <n v="1045.8"/>
    <d v="2023-05-01T00:00:00"/>
    <n v="804.46153846153845"/>
    <n v="241.3384615384615"/>
  </r>
  <r>
    <s v="TCSTORD199"/>
    <x v="80"/>
    <s v="Zen Green Tea"/>
    <x v="1"/>
    <s v="Texas"/>
    <n v="4"/>
    <n v="290.5"/>
    <n v="1162"/>
    <d v="2023-05-01T00:00:00"/>
    <n v="893.84615384615381"/>
    <n v="268.15384615384619"/>
  </r>
  <r>
    <s v="TCSTORD200"/>
    <x v="80"/>
    <s v="Zen Green Tea"/>
    <x v="1"/>
    <s v="Texas"/>
    <n v="4"/>
    <n v="290.5"/>
    <n v="1162"/>
    <d v="2023-05-01T00:00:00"/>
    <n v="893.84615384615381"/>
    <n v="268.15384615384619"/>
  </r>
  <r>
    <s v="TCSTORD201"/>
    <x v="81"/>
    <s v="Zen Green Tea"/>
    <x v="1"/>
    <s v="Georgia"/>
    <n v="1"/>
    <n v="290.5"/>
    <n v="290.5"/>
    <d v="2023-05-01T00:00:00"/>
    <n v="223.46153846153845"/>
    <n v="67.038461538461547"/>
  </r>
  <r>
    <s v="TCSTORD202"/>
    <x v="81"/>
    <s v="Zen Green Tea"/>
    <x v="1"/>
    <s v="Georgia"/>
    <n v="1"/>
    <n v="290.5"/>
    <n v="290.5"/>
    <d v="2023-05-01T00:00:00"/>
    <n v="223.46153846153845"/>
    <n v="67.038461538461547"/>
  </r>
  <r>
    <s v="TCSTORD203"/>
    <x v="82"/>
    <s v="Mystic Oolong"/>
    <x v="1"/>
    <s v="Illinois"/>
    <n v="2"/>
    <n v="332"/>
    <n v="664"/>
    <d v="2023-05-01T00:00:00"/>
    <n v="510.76923076923077"/>
    <n v="153.23076923076923"/>
  </r>
  <r>
    <s v="TCSTORD204"/>
    <x v="82"/>
    <s v="Mystic Oolong"/>
    <x v="1"/>
    <s v="Illinois"/>
    <n v="2"/>
    <n v="332"/>
    <n v="664"/>
    <d v="2023-05-01T00:00:00"/>
    <n v="510.76923076923077"/>
    <n v="153.23076923076923"/>
  </r>
  <r>
    <s v="TCSTORD205"/>
    <x v="83"/>
    <s v="Velvety Vanilla Latte"/>
    <x v="0"/>
    <s v="California"/>
    <n v="3"/>
    <n v="315.39999999999998"/>
    <n v="946.2"/>
    <d v="2023-05-01T00:00:00"/>
    <n v="727.84615384615381"/>
    <n v="218.35384615384623"/>
  </r>
  <r>
    <s v="TCSTORD206"/>
    <x v="83"/>
    <s v="Mystic Oolong"/>
    <x v="1"/>
    <s v="Ohio"/>
    <n v="3"/>
    <n v="332"/>
    <n v="996"/>
    <d v="2023-05-01T00:00:00"/>
    <n v="766.15384615384608"/>
    <n v="229.84615384615392"/>
  </r>
  <r>
    <s v="TCSTORD207"/>
    <x v="83"/>
    <s v="Bold Brewed Mocha"/>
    <x v="0"/>
    <s v="Pennsylvania"/>
    <n v="2"/>
    <n v="348.6"/>
    <n v="697.2"/>
    <d v="2023-05-01T00:00:00"/>
    <n v="536.30769230769238"/>
    <n v="160.89230769230767"/>
  </r>
  <r>
    <s v="TCSTORD208"/>
    <x v="83"/>
    <s v="Velvety Vanilla Latte"/>
    <x v="0"/>
    <s v="California"/>
    <n v="3"/>
    <n v="315.39999999999998"/>
    <n v="946.2"/>
    <d v="2023-05-01T00:00:00"/>
    <n v="727.84615384615381"/>
    <n v="218.35384615384623"/>
  </r>
  <r>
    <s v="TCSTORD209"/>
    <x v="83"/>
    <s v="Mystic Oolong"/>
    <x v="1"/>
    <s v="Ohio"/>
    <n v="3"/>
    <n v="332"/>
    <n v="996"/>
    <d v="2023-05-01T00:00:00"/>
    <n v="766.15384615384608"/>
    <n v="229.84615384615392"/>
  </r>
  <r>
    <s v="TCSTORD210"/>
    <x v="83"/>
    <s v="Bold Brewed Mocha"/>
    <x v="0"/>
    <s v="Pennsylvania"/>
    <n v="2"/>
    <n v="348.6"/>
    <n v="697.2"/>
    <d v="2023-05-01T00:00:00"/>
    <n v="536.30769230769238"/>
    <n v="160.89230769230767"/>
  </r>
  <r>
    <s v="TCSTORD211"/>
    <x v="84"/>
    <s v="Zen Green Tea"/>
    <x v="1"/>
    <s v="Pennsylvania"/>
    <n v="2"/>
    <n v="290.5"/>
    <n v="581"/>
    <d v="2023-05-01T00:00:00"/>
    <n v="446.92307692307691"/>
    <n v="134.07692307692309"/>
  </r>
  <r>
    <s v="TCSTORD212"/>
    <x v="84"/>
    <s v="Zen Green Tea"/>
    <x v="1"/>
    <s v="Pennsylvania"/>
    <n v="2"/>
    <n v="290.5"/>
    <n v="581"/>
    <d v="2023-05-01T00:00:00"/>
    <n v="446.92307692307691"/>
    <n v="134.07692307692309"/>
  </r>
  <r>
    <s v="TCSTORD213"/>
    <x v="85"/>
    <s v="Espresso Energizer"/>
    <x v="0"/>
    <s v="Michigan"/>
    <n v="2"/>
    <n v="207.5"/>
    <n v="415"/>
    <d v="2023-05-01T00:00:00"/>
    <n v="319.23076923076923"/>
    <n v="95.769230769230774"/>
  </r>
  <r>
    <s v="TCSTORD214"/>
    <x v="85"/>
    <s v="Bold Black Tea"/>
    <x v="1"/>
    <s v="Texas"/>
    <n v="1"/>
    <n v="249"/>
    <n v="249"/>
    <d v="2023-05-01T00:00:00"/>
    <n v="191.53846153846152"/>
    <n v="57.461538461538481"/>
  </r>
  <r>
    <s v="TCSTORD215"/>
    <x v="85"/>
    <s v="Espresso Energizer"/>
    <x v="0"/>
    <s v="Michigan"/>
    <n v="2"/>
    <n v="207.5"/>
    <n v="415"/>
    <d v="2023-05-01T00:00:00"/>
    <n v="319.23076923076923"/>
    <n v="95.769230769230774"/>
  </r>
  <r>
    <s v="TCSTORD216"/>
    <x v="85"/>
    <s v="Bold Black Tea"/>
    <x v="1"/>
    <s v="Texas"/>
    <n v="1"/>
    <n v="249"/>
    <n v="249"/>
    <d v="2023-05-01T00:00:00"/>
    <n v="191.53846153846152"/>
    <n v="57.461538461538481"/>
  </r>
  <r>
    <s v="TCSTORD217"/>
    <x v="86"/>
    <s v="Bold Black Tea"/>
    <x v="1"/>
    <s v="Georgia"/>
    <n v="3"/>
    <n v="249"/>
    <n v="747"/>
    <d v="2023-05-01T00:00:00"/>
    <n v="574.61538461538464"/>
    <n v="172.38461538461536"/>
  </r>
  <r>
    <s v="TCSTORD218"/>
    <x v="86"/>
    <s v="Bold Black Tea"/>
    <x v="1"/>
    <s v="Georgia"/>
    <n v="3"/>
    <n v="249"/>
    <n v="747"/>
    <d v="2023-05-01T00:00:00"/>
    <n v="574.61538461538464"/>
    <n v="172.38461538461536"/>
  </r>
  <r>
    <s v="TCSTORD219"/>
    <x v="87"/>
    <s v="Bold Brewed Mocha"/>
    <x v="0"/>
    <s v="Florida"/>
    <n v="1"/>
    <n v="348.6"/>
    <n v="348.6"/>
    <d v="2023-05-01T00:00:00"/>
    <n v="268.15384615384619"/>
    <n v="80.446153846153834"/>
  </r>
  <r>
    <s v="TCSTORD220"/>
    <x v="87"/>
    <s v="Bold Brewed Mocha"/>
    <x v="0"/>
    <s v="Georgia"/>
    <n v="1"/>
    <n v="348.6"/>
    <n v="348.6"/>
    <d v="2023-05-01T00:00:00"/>
    <n v="268.15384615384619"/>
    <n v="80.446153846153834"/>
  </r>
  <r>
    <s v="TCSTORD221"/>
    <x v="87"/>
    <s v="Bold Brewed Mocha"/>
    <x v="0"/>
    <s v="Florida"/>
    <n v="1"/>
    <n v="348.6"/>
    <n v="348.6"/>
    <d v="2023-05-01T00:00:00"/>
    <n v="268.15384615384619"/>
    <n v="80.446153846153834"/>
  </r>
  <r>
    <s v="TCSTORD222"/>
    <x v="87"/>
    <s v="Bold Brewed Mocha"/>
    <x v="0"/>
    <s v="Georgia"/>
    <n v="1"/>
    <n v="348.6"/>
    <n v="348.6"/>
    <d v="2023-05-01T00:00:00"/>
    <n v="268.15384615384619"/>
    <n v="80.446153846153834"/>
  </r>
  <r>
    <s v="TCSTORD223"/>
    <x v="88"/>
    <s v="Zen Green Tea"/>
    <x v="1"/>
    <s v="Ohio"/>
    <n v="3"/>
    <n v="290.5"/>
    <n v="871.5"/>
    <d v="2023-05-01T00:00:00"/>
    <n v="670.38461538461536"/>
    <n v="201.11538461538464"/>
  </r>
  <r>
    <s v="TCSTORD224"/>
    <x v="88"/>
    <s v="Espresso Energizer"/>
    <x v="0"/>
    <s v="Georgia"/>
    <n v="2"/>
    <n v="207.5"/>
    <n v="415"/>
    <d v="2023-05-01T00:00:00"/>
    <n v="319.23076923076923"/>
    <n v="95.769230769230774"/>
  </r>
  <r>
    <s v="TCSTORD225"/>
    <x v="88"/>
    <s v="Zen Green Tea"/>
    <x v="1"/>
    <s v="Ohio"/>
    <n v="3"/>
    <n v="290.5"/>
    <n v="871.5"/>
    <d v="2023-05-01T00:00:00"/>
    <n v="670.38461538461536"/>
    <n v="201.11538461538464"/>
  </r>
  <r>
    <s v="TCSTORD226"/>
    <x v="88"/>
    <s v="Espresso Energizer"/>
    <x v="0"/>
    <s v="Georgia"/>
    <n v="2"/>
    <n v="207.5"/>
    <n v="415"/>
    <d v="2023-05-01T00:00:00"/>
    <n v="319.23076923076923"/>
    <n v="95.769230769230774"/>
  </r>
  <r>
    <s v="TCSTORD227"/>
    <x v="89"/>
    <s v="Bold Brewed Mocha"/>
    <x v="0"/>
    <s v="Pennsylvania"/>
    <n v="2"/>
    <n v="348.6"/>
    <n v="697.2"/>
    <d v="2023-05-01T00:00:00"/>
    <n v="536.30769230769238"/>
    <n v="160.89230769230767"/>
  </r>
  <r>
    <s v="TCSTORD228"/>
    <x v="89"/>
    <s v="Bold Brewed Mocha"/>
    <x v="0"/>
    <s v="Pennsylvania"/>
    <n v="2"/>
    <n v="348.6"/>
    <n v="697.2"/>
    <d v="2023-05-01T00:00:00"/>
    <n v="536.30769230769238"/>
    <n v="160.89230769230767"/>
  </r>
  <r>
    <s v="TCSTORD229"/>
    <x v="90"/>
    <s v="Velvety Vanilla Latte"/>
    <x v="0"/>
    <s v="Texas"/>
    <n v="1"/>
    <n v="315.39999999999998"/>
    <n v="315.39999999999998"/>
    <d v="2023-05-01T00:00:00"/>
    <n v="242.61538461538458"/>
    <n v="72.784615384615392"/>
  </r>
  <r>
    <s v="TCSTORD230"/>
    <x v="90"/>
    <s v="Velvety Vanilla Latte"/>
    <x v="0"/>
    <s v="Texas"/>
    <n v="1"/>
    <n v="315.39999999999998"/>
    <n v="315.39999999999998"/>
    <d v="2023-05-01T00:00:00"/>
    <n v="242.61538461538458"/>
    <n v="72.784615384615392"/>
  </r>
  <r>
    <s v="TCSTORD231"/>
    <x v="91"/>
    <s v="Bold Black Tea"/>
    <x v="1"/>
    <s v="North Carolina"/>
    <n v="4"/>
    <n v="249"/>
    <n v="996"/>
    <d v="2023-05-01T00:00:00"/>
    <n v="766.15384615384608"/>
    <n v="229.84615384615392"/>
  </r>
  <r>
    <s v="TCSTORD232"/>
    <x v="91"/>
    <s v="Bold Black Tea"/>
    <x v="1"/>
    <s v="North Carolina"/>
    <n v="4"/>
    <n v="249"/>
    <n v="996"/>
    <d v="2023-05-01T00:00:00"/>
    <n v="766.15384615384608"/>
    <n v="229.84615384615392"/>
  </r>
  <r>
    <s v="TCSTORD233"/>
    <x v="92"/>
    <s v="Zen Green Tea"/>
    <x v="1"/>
    <s v="Texas"/>
    <n v="1"/>
    <n v="290.5"/>
    <n v="290.5"/>
    <d v="2023-05-01T00:00:00"/>
    <n v="223.46153846153845"/>
    <n v="67.038461538461547"/>
  </r>
  <r>
    <s v="TCSTORD234"/>
    <x v="92"/>
    <s v="Zen Green Tea"/>
    <x v="1"/>
    <s v="Texas"/>
    <n v="1"/>
    <n v="290.5"/>
    <n v="290.5"/>
    <d v="2023-05-01T00:00:00"/>
    <n v="223.46153846153845"/>
    <n v="67.038461538461547"/>
  </r>
  <r>
    <s v="TCSTORD235"/>
    <x v="93"/>
    <s v="Bold Black Tea"/>
    <x v="1"/>
    <s v="Pennsylvania"/>
    <n v="3"/>
    <n v="249"/>
    <n v="747"/>
    <d v="2023-05-01T00:00:00"/>
    <n v="574.61538461538464"/>
    <n v="172.38461538461536"/>
  </r>
  <r>
    <s v="TCSTORD236"/>
    <x v="93"/>
    <s v="Bold Brewed Mocha"/>
    <x v="0"/>
    <s v="Georgia"/>
    <n v="3"/>
    <n v="348.6"/>
    <n v="1045.8"/>
    <d v="2023-05-01T00:00:00"/>
    <n v="804.46153846153845"/>
    <n v="241.3384615384615"/>
  </r>
  <r>
    <s v="TCSTORD237"/>
    <x v="93"/>
    <s v="Bold Black Tea"/>
    <x v="1"/>
    <s v="Pennsylvania"/>
    <n v="3"/>
    <n v="249"/>
    <n v="747"/>
    <d v="2023-05-01T00:00:00"/>
    <n v="574.61538461538464"/>
    <n v="172.38461538461536"/>
  </r>
  <r>
    <s v="TCSTORD238"/>
    <x v="93"/>
    <s v="Bold Brewed Mocha"/>
    <x v="0"/>
    <s v="Georgia"/>
    <n v="3"/>
    <n v="348.6"/>
    <n v="1045.8"/>
    <d v="2023-05-01T00:00:00"/>
    <n v="804.46153846153845"/>
    <n v="241.3384615384615"/>
  </r>
  <r>
    <s v="TCSTORD239"/>
    <x v="94"/>
    <s v="Bold Brewed Mocha"/>
    <x v="0"/>
    <s v="Florida"/>
    <n v="3"/>
    <n v="348.6"/>
    <n v="1045.8"/>
    <d v="2023-05-01T00:00:00"/>
    <n v="804.46153846153845"/>
    <n v="241.3384615384615"/>
  </r>
  <r>
    <s v="TCSTORD240"/>
    <x v="94"/>
    <s v="Bold Brewed Mocha"/>
    <x v="0"/>
    <s v="Florida"/>
    <n v="3"/>
    <n v="348.6"/>
    <n v="1045.8"/>
    <d v="2023-05-01T00:00:00"/>
    <n v="804.46153846153845"/>
    <n v="241.3384615384615"/>
  </r>
  <r>
    <s v="TCSTORD241"/>
    <x v="95"/>
    <s v="Espresso Energizer"/>
    <x v="0"/>
    <s v="Texas"/>
    <n v="3"/>
    <n v="207.5"/>
    <n v="622.5"/>
    <d v="2023-06-01T00:00:00"/>
    <n v="478.84615384615381"/>
    <n v="143.65384615384619"/>
  </r>
  <r>
    <s v="TCSTORD242"/>
    <x v="95"/>
    <s v="Mystic Oolong"/>
    <x v="1"/>
    <s v="Georgia"/>
    <n v="4"/>
    <n v="332"/>
    <n v="1328"/>
    <d v="2023-06-01T00:00:00"/>
    <n v="1021.5384615384615"/>
    <n v="306.46153846153845"/>
  </r>
  <r>
    <s v="TCSTORD243"/>
    <x v="95"/>
    <s v="Espresso Energizer"/>
    <x v="0"/>
    <s v="Texas"/>
    <n v="3"/>
    <n v="207.5"/>
    <n v="622.5"/>
    <d v="2023-06-01T00:00:00"/>
    <n v="478.84615384615381"/>
    <n v="143.65384615384619"/>
  </r>
  <r>
    <s v="TCSTORD244"/>
    <x v="95"/>
    <s v="Mystic Oolong"/>
    <x v="1"/>
    <s v="Georgia"/>
    <n v="4"/>
    <n v="332"/>
    <n v="1328"/>
    <d v="2023-06-01T00:00:00"/>
    <n v="1021.5384615384615"/>
    <n v="306.46153846153845"/>
  </r>
  <r>
    <s v="TCSTORD245"/>
    <x v="96"/>
    <s v="Espresso Energizer"/>
    <x v="0"/>
    <s v="Ohio"/>
    <n v="1"/>
    <n v="207.5"/>
    <n v="207.5"/>
    <d v="2023-06-01T00:00:00"/>
    <n v="159.61538461538461"/>
    <n v="47.884615384615387"/>
  </r>
  <r>
    <s v="TCSTORD246"/>
    <x v="96"/>
    <s v="Espresso Energizer"/>
    <x v="0"/>
    <s v="Ohio"/>
    <n v="1"/>
    <n v="207.5"/>
    <n v="207.5"/>
    <d v="2023-06-01T00:00:00"/>
    <n v="159.61538461538461"/>
    <n v="47.884615384615387"/>
  </r>
  <r>
    <s v="TCSTORD247"/>
    <x v="97"/>
    <s v="Espresso Energizer"/>
    <x v="0"/>
    <s v="New York"/>
    <n v="3"/>
    <n v="207.5"/>
    <n v="622.5"/>
    <d v="2023-06-01T00:00:00"/>
    <n v="478.84615384615381"/>
    <n v="143.65384615384619"/>
  </r>
  <r>
    <s v="TCSTORD248"/>
    <x v="97"/>
    <s v="Espresso Energizer"/>
    <x v="0"/>
    <s v="New York"/>
    <n v="3"/>
    <n v="207.5"/>
    <n v="622.5"/>
    <d v="2023-06-01T00:00:00"/>
    <n v="478.84615384615381"/>
    <n v="143.65384615384619"/>
  </r>
  <r>
    <s v="TCSTORD249"/>
    <x v="98"/>
    <s v="Mystic Oolong"/>
    <x v="1"/>
    <s v="North Carolina"/>
    <n v="4"/>
    <n v="332"/>
    <n v="1328"/>
    <d v="2023-06-01T00:00:00"/>
    <n v="1021.5384615384615"/>
    <n v="306.46153846153845"/>
  </r>
  <r>
    <s v="TCSTORD250"/>
    <x v="98"/>
    <s v="Bold Black Tea"/>
    <x v="1"/>
    <s v="Pennsylvania"/>
    <n v="2"/>
    <n v="249"/>
    <n v="498"/>
    <d v="2023-06-01T00:00:00"/>
    <n v="383.07692307692304"/>
    <n v="114.92307692307696"/>
  </r>
  <r>
    <s v="TCSTORD251"/>
    <x v="98"/>
    <s v="Mystic Oolong"/>
    <x v="1"/>
    <s v="North Carolina"/>
    <n v="4"/>
    <n v="332"/>
    <n v="1328"/>
    <d v="2023-06-01T00:00:00"/>
    <n v="1021.5384615384615"/>
    <n v="306.46153846153845"/>
  </r>
  <r>
    <s v="TCSTORD252"/>
    <x v="98"/>
    <s v="Bold Black Tea"/>
    <x v="1"/>
    <s v="Pennsylvania"/>
    <n v="2"/>
    <n v="249"/>
    <n v="498"/>
    <d v="2023-06-01T00:00:00"/>
    <n v="383.07692307692304"/>
    <n v="114.92307692307696"/>
  </r>
  <r>
    <s v="TCSTORD253"/>
    <x v="99"/>
    <s v="Bold Brewed Mocha"/>
    <x v="0"/>
    <s v="Ohio"/>
    <n v="4"/>
    <n v="348.6"/>
    <n v="1394.4"/>
    <d v="2023-06-01T00:00:00"/>
    <n v="1072.6153846153848"/>
    <n v="321.78461538461534"/>
  </r>
  <r>
    <s v="TCSTORD254"/>
    <x v="99"/>
    <s v="Bold Brewed Mocha"/>
    <x v="0"/>
    <s v="Ohio"/>
    <n v="4"/>
    <n v="348.6"/>
    <n v="1394.4"/>
    <d v="2023-06-01T00:00:00"/>
    <n v="1072.6153846153848"/>
    <n v="321.78461538461534"/>
  </r>
  <r>
    <s v="TCSTORD255"/>
    <x v="100"/>
    <s v="Bold Brewed Mocha"/>
    <x v="0"/>
    <s v="California"/>
    <n v="1"/>
    <n v="348.6"/>
    <n v="348.6"/>
    <d v="2023-06-01T00:00:00"/>
    <n v="268.15384615384619"/>
    <n v="80.446153846153834"/>
  </r>
  <r>
    <s v="TCSTORD256"/>
    <x v="100"/>
    <s v="Bold Brewed Mocha"/>
    <x v="0"/>
    <s v="California"/>
    <n v="1"/>
    <n v="348.6"/>
    <n v="348.6"/>
    <d v="2023-06-01T00:00:00"/>
    <n v="268.15384615384619"/>
    <n v="80.446153846153834"/>
  </r>
  <r>
    <s v="TCSTORD257"/>
    <x v="101"/>
    <s v="Espresso Energizer"/>
    <x v="0"/>
    <s v="Georgia"/>
    <n v="3"/>
    <n v="207.5"/>
    <n v="622.5"/>
    <d v="2023-06-01T00:00:00"/>
    <n v="478.84615384615381"/>
    <n v="143.65384615384619"/>
  </r>
  <r>
    <s v="TCSTORD258"/>
    <x v="101"/>
    <s v="Espresso Energizer"/>
    <x v="0"/>
    <s v="Georgia"/>
    <n v="3"/>
    <n v="207.5"/>
    <n v="622.5"/>
    <d v="2023-06-01T00:00:00"/>
    <n v="478.84615384615381"/>
    <n v="143.65384615384619"/>
  </r>
  <r>
    <s v="TCSTORD259"/>
    <x v="102"/>
    <s v="Velvety Vanilla Latte"/>
    <x v="0"/>
    <s v="Pennsylvania"/>
    <n v="4"/>
    <n v="315.39999999999998"/>
    <n v="1261.5999999999999"/>
    <d v="2023-06-01T00:00:00"/>
    <n v="970.46153846153834"/>
    <n v="291.13846153846157"/>
  </r>
  <r>
    <s v="TCSTORD260"/>
    <x v="102"/>
    <s v="Espresso Energizer"/>
    <x v="0"/>
    <s v="Illinois"/>
    <n v="4"/>
    <n v="207.5"/>
    <n v="830"/>
    <d v="2023-06-01T00:00:00"/>
    <n v="638.46153846153845"/>
    <n v="191.53846153846155"/>
  </r>
  <r>
    <s v="TCSTORD261"/>
    <x v="102"/>
    <s v="Velvety Vanilla Latte"/>
    <x v="0"/>
    <s v="Pennsylvania"/>
    <n v="4"/>
    <n v="315.39999999999998"/>
    <n v="1261.5999999999999"/>
    <d v="2023-06-01T00:00:00"/>
    <n v="970.46153846153834"/>
    <n v="291.13846153846157"/>
  </r>
  <r>
    <s v="TCSTORD262"/>
    <x v="102"/>
    <s v="Espresso Energizer"/>
    <x v="0"/>
    <s v="Illinois"/>
    <n v="4"/>
    <n v="207.5"/>
    <n v="830"/>
    <d v="2023-06-01T00:00:00"/>
    <n v="638.46153846153845"/>
    <n v="191.53846153846155"/>
  </r>
  <r>
    <s v="TCSTORD263"/>
    <x v="103"/>
    <s v="Mystic Oolong"/>
    <x v="1"/>
    <s v="Georgia"/>
    <n v="4"/>
    <n v="332"/>
    <n v="1328"/>
    <d v="2023-06-01T00:00:00"/>
    <n v="1021.5384615384615"/>
    <n v="306.46153846153845"/>
  </r>
  <r>
    <s v="TCSTORD264"/>
    <x v="103"/>
    <s v="Mystic Oolong"/>
    <x v="1"/>
    <s v="Georgia"/>
    <n v="4"/>
    <n v="332"/>
    <n v="1328"/>
    <d v="2023-06-01T00:00:00"/>
    <n v="1021.5384615384615"/>
    <n v="306.46153846153845"/>
  </r>
  <r>
    <s v="TCSTORD265"/>
    <x v="104"/>
    <s v="Zen Green Tea"/>
    <x v="1"/>
    <s v="Florida"/>
    <n v="4"/>
    <n v="290.5"/>
    <n v="1162"/>
    <d v="2023-06-01T00:00:00"/>
    <n v="893.84615384615381"/>
    <n v="268.15384615384619"/>
  </r>
  <r>
    <s v="TCSTORD266"/>
    <x v="104"/>
    <s v="Bold Black Tea"/>
    <x v="1"/>
    <s v="New York"/>
    <n v="2"/>
    <n v="249"/>
    <n v="498"/>
    <d v="2023-06-01T00:00:00"/>
    <n v="383.07692307692304"/>
    <n v="114.92307692307696"/>
  </r>
  <r>
    <s v="TCSTORD267"/>
    <x v="104"/>
    <s v="Zen Green Tea"/>
    <x v="1"/>
    <s v="Florida"/>
    <n v="4"/>
    <n v="290.5"/>
    <n v="1162"/>
    <d v="2023-06-01T00:00:00"/>
    <n v="893.84615384615381"/>
    <n v="268.15384615384619"/>
  </r>
  <r>
    <s v="TCSTORD268"/>
    <x v="104"/>
    <s v="Bold Black Tea"/>
    <x v="1"/>
    <s v="New York"/>
    <n v="2"/>
    <n v="249"/>
    <n v="498"/>
    <d v="2023-06-01T00:00:00"/>
    <n v="383.07692307692304"/>
    <n v="114.92307692307696"/>
  </r>
  <r>
    <s v="TCSTORD269"/>
    <x v="105"/>
    <s v="Mystic Oolong"/>
    <x v="1"/>
    <s v="North Carolina"/>
    <n v="1"/>
    <n v="332"/>
    <n v="332"/>
    <d v="2023-06-01T00:00:00"/>
    <n v="255.38461538461539"/>
    <n v="76.615384615384613"/>
  </r>
  <r>
    <s v="TCSTORD270"/>
    <x v="105"/>
    <s v="Zen Green Tea"/>
    <x v="1"/>
    <s v="Illinois"/>
    <n v="2"/>
    <n v="290.5"/>
    <n v="581"/>
    <d v="2023-06-01T00:00:00"/>
    <n v="446.92307692307691"/>
    <n v="134.07692307692309"/>
  </r>
  <r>
    <s v="TCSTORD271"/>
    <x v="105"/>
    <s v="Mystic Oolong"/>
    <x v="1"/>
    <s v="North Carolina"/>
    <n v="1"/>
    <n v="332"/>
    <n v="332"/>
    <d v="2023-06-01T00:00:00"/>
    <n v="255.38461538461539"/>
    <n v="76.615384615384613"/>
  </r>
  <r>
    <s v="TCSTORD272"/>
    <x v="105"/>
    <s v="Zen Green Tea"/>
    <x v="1"/>
    <s v="Illinois"/>
    <n v="2"/>
    <n v="290.5"/>
    <n v="581"/>
    <d v="2023-06-01T00:00:00"/>
    <n v="446.92307692307691"/>
    <n v="134.07692307692309"/>
  </r>
  <r>
    <s v="TCSTORD273"/>
    <x v="106"/>
    <s v="Zen Green Tea"/>
    <x v="1"/>
    <s v="California"/>
    <n v="2"/>
    <n v="290.5"/>
    <n v="581"/>
    <d v="2023-06-01T00:00:00"/>
    <n v="446.92307692307691"/>
    <n v="134.07692307692309"/>
  </r>
  <r>
    <s v="TCSTORD274"/>
    <x v="106"/>
    <s v="Zen Green Tea"/>
    <x v="1"/>
    <s v="California"/>
    <n v="2"/>
    <n v="290.5"/>
    <n v="581"/>
    <d v="2023-06-01T00:00:00"/>
    <n v="446.92307692307691"/>
    <n v="134.07692307692309"/>
  </r>
  <r>
    <s v="TCSTORD275"/>
    <x v="107"/>
    <s v="Espresso Energizer"/>
    <x v="0"/>
    <s v="Ohio"/>
    <n v="2"/>
    <n v="207.5"/>
    <n v="415"/>
    <d v="2023-06-01T00:00:00"/>
    <n v="319.23076923076923"/>
    <n v="95.769230769230774"/>
  </r>
  <r>
    <s v="TCSTORD276"/>
    <x v="107"/>
    <s v="Bold Black Tea"/>
    <x v="1"/>
    <s v="Michigan"/>
    <n v="1"/>
    <n v="249"/>
    <n v="249"/>
    <d v="2023-06-01T00:00:00"/>
    <n v="191.53846153846152"/>
    <n v="57.461538461538481"/>
  </r>
  <r>
    <s v="TCSTORD277"/>
    <x v="107"/>
    <s v="Espresso Energizer"/>
    <x v="0"/>
    <s v="Ohio"/>
    <n v="2"/>
    <n v="207.5"/>
    <n v="415"/>
    <d v="2023-06-01T00:00:00"/>
    <n v="319.23076923076923"/>
    <n v="95.769230769230774"/>
  </r>
  <r>
    <s v="TCSTORD278"/>
    <x v="107"/>
    <s v="Bold Black Tea"/>
    <x v="1"/>
    <s v="Michigan"/>
    <n v="1"/>
    <n v="249"/>
    <n v="249"/>
    <d v="2023-06-01T00:00:00"/>
    <n v="191.53846153846152"/>
    <n v="57.461538461538481"/>
  </r>
  <r>
    <s v="TCSTORD279"/>
    <x v="108"/>
    <s v="Espresso Energizer"/>
    <x v="0"/>
    <s v="Georgia"/>
    <n v="1"/>
    <n v="207.5"/>
    <n v="207.5"/>
    <d v="2023-06-01T00:00:00"/>
    <n v="159.61538461538461"/>
    <n v="47.884615384615387"/>
  </r>
  <r>
    <s v="TCSTORD280"/>
    <x v="108"/>
    <s v="Espresso Energizer"/>
    <x v="0"/>
    <s v="Georgia"/>
    <n v="1"/>
    <n v="207.5"/>
    <n v="207.5"/>
    <d v="2023-06-01T00:00:00"/>
    <n v="159.61538461538461"/>
    <n v="47.884615384615387"/>
  </r>
  <r>
    <s v="TCSTORD281"/>
    <x v="109"/>
    <s v="Velvety Vanilla Latte"/>
    <x v="0"/>
    <s v="Ohio"/>
    <n v="4"/>
    <n v="315.39999999999998"/>
    <n v="1261.5999999999999"/>
    <d v="2023-06-01T00:00:00"/>
    <n v="970.46153846153834"/>
    <n v="291.13846153846157"/>
  </r>
  <r>
    <s v="TCSTORD282"/>
    <x v="109"/>
    <s v="Espresso Energizer"/>
    <x v="0"/>
    <s v="Florida"/>
    <n v="3"/>
    <n v="207.5"/>
    <n v="622.5"/>
    <d v="2023-06-01T00:00:00"/>
    <n v="478.84615384615381"/>
    <n v="143.65384615384619"/>
  </r>
  <r>
    <s v="TCSTORD283"/>
    <x v="109"/>
    <s v="Espresso Energizer"/>
    <x v="0"/>
    <s v="Ohio"/>
    <n v="3"/>
    <n v="207.5"/>
    <n v="622.5"/>
    <d v="2023-06-01T00:00:00"/>
    <n v="478.84615384615381"/>
    <n v="143.65384615384619"/>
  </r>
  <r>
    <s v="TCSTORD284"/>
    <x v="109"/>
    <s v="Zen Green Tea"/>
    <x v="1"/>
    <s v="Illinois"/>
    <n v="3"/>
    <n v="290.5"/>
    <n v="871.5"/>
    <d v="2023-06-01T00:00:00"/>
    <n v="670.38461538461536"/>
    <n v="201.11538461538464"/>
  </r>
  <r>
    <s v="TCSTORD285"/>
    <x v="109"/>
    <s v="Bold Black Tea"/>
    <x v="1"/>
    <s v="Illinois"/>
    <n v="2"/>
    <n v="249"/>
    <n v="498"/>
    <d v="2023-06-01T00:00:00"/>
    <n v="383.07692307692304"/>
    <n v="114.92307692307696"/>
  </r>
  <r>
    <s v="TCSTORD286"/>
    <x v="109"/>
    <s v="Velvety Vanilla Latte"/>
    <x v="0"/>
    <s v="Ohio"/>
    <n v="4"/>
    <n v="315.39999999999998"/>
    <n v="1261.5999999999999"/>
    <d v="2023-06-01T00:00:00"/>
    <n v="970.46153846153834"/>
    <n v="291.13846153846157"/>
  </r>
  <r>
    <s v="TCSTORD287"/>
    <x v="109"/>
    <s v="Espresso Energizer"/>
    <x v="0"/>
    <s v="Florida"/>
    <n v="3"/>
    <n v="207.5"/>
    <n v="622.5"/>
    <d v="2023-06-01T00:00:00"/>
    <n v="478.84615384615381"/>
    <n v="143.65384615384619"/>
  </r>
  <r>
    <s v="TCSTORD288"/>
    <x v="109"/>
    <s v="Espresso Energizer"/>
    <x v="0"/>
    <s v="Ohio"/>
    <n v="3"/>
    <n v="207.5"/>
    <n v="622.5"/>
    <d v="2023-06-01T00:00:00"/>
    <n v="478.84615384615381"/>
    <n v="143.65384615384619"/>
  </r>
  <r>
    <s v="TCSTORD289"/>
    <x v="109"/>
    <s v="Zen Green Tea"/>
    <x v="1"/>
    <s v="Illinois"/>
    <n v="3"/>
    <n v="290.5"/>
    <n v="871.5"/>
    <d v="2023-06-01T00:00:00"/>
    <n v="670.38461538461536"/>
    <n v="201.11538461538464"/>
  </r>
  <r>
    <s v="TCSTORD290"/>
    <x v="109"/>
    <s v="Bold Black Tea"/>
    <x v="1"/>
    <s v="Illinois"/>
    <n v="2"/>
    <n v="249"/>
    <n v="498"/>
    <d v="2023-06-01T00:00:00"/>
    <n v="383.07692307692304"/>
    <n v="114.92307692307696"/>
  </r>
  <r>
    <s v="TCSTORD291"/>
    <x v="110"/>
    <s v="Espresso Energizer"/>
    <x v="0"/>
    <s v="Michigan"/>
    <n v="1"/>
    <n v="207.5"/>
    <n v="207.5"/>
    <d v="2023-06-01T00:00:00"/>
    <n v="159.61538461538461"/>
    <n v="47.884615384615387"/>
  </r>
  <r>
    <s v="TCSTORD292"/>
    <x v="110"/>
    <s v="Bold Black Tea"/>
    <x v="1"/>
    <s v="Georgia"/>
    <n v="4"/>
    <n v="249"/>
    <n v="996"/>
    <d v="2023-06-01T00:00:00"/>
    <n v="766.15384615384608"/>
    <n v="229.84615384615392"/>
  </r>
  <r>
    <s v="TCSTORD293"/>
    <x v="110"/>
    <s v="Mystic Oolong"/>
    <x v="1"/>
    <s v="Florida"/>
    <n v="2"/>
    <n v="332"/>
    <n v="664"/>
    <d v="2023-06-01T00:00:00"/>
    <n v="510.76923076923077"/>
    <n v="153.23076923076923"/>
  </r>
  <r>
    <s v="TCSTORD294"/>
    <x v="110"/>
    <s v="Espresso Energizer"/>
    <x v="0"/>
    <s v="Michigan"/>
    <n v="1"/>
    <n v="207.5"/>
    <n v="207.5"/>
    <d v="2023-06-01T00:00:00"/>
    <n v="159.61538461538461"/>
    <n v="47.884615384615387"/>
  </r>
  <r>
    <s v="TCSTORD295"/>
    <x v="110"/>
    <s v="Bold Black Tea"/>
    <x v="1"/>
    <s v="Georgia"/>
    <n v="4"/>
    <n v="249"/>
    <n v="996"/>
    <d v="2023-06-01T00:00:00"/>
    <n v="766.15384615384608"/>
    <n v="229.84615384615392"/>
  </r>
  <r>
    <s v="TCSTORD296"/>
    <x v="110"/>
    <s v="Mystic Oolong"/>
    <x v="1"/>
    <s v="Florida"/>
    <n v="2"/>
    <n v="332"/>
    <n v="664"/>
    <d v="2023-06-01T00:00:00"/>
    <n v="510.76923076923077"/>
    <n v="153.23076923076923"/>
  </r>
  <r>
    <s v="TCSTORD297"/>
    <x v="111"/>
    <s v="Mystic Oolong"/>
    <x v="1"/>
    <s v="North Carolina"/>
    <n v="2"/>
    <n v="332"/>
    <n v="664"/>
    <d v="2023-06-01T00:00:00"/>
    <n v="510.76923076923077"/>
    <n v="153.23076923076923"/>
  </r>
  <r>
    <s v="TCSTORD298"/>
    <x v="111"/>
    <s v="Mystic Oolong"/>
    <x v="1"/>
    <s v="North Carolina"/>
    <n v="2"/>
    <n v="332"/>
    <n v="664"/>
    <d v="2023-06-01T00:00:00"/>
    <n v="510.76923076923077"/>
    <n v="153.23076923076923"/>
  </r>
  <r>
    <s v="TCSTORD299"/>
    <x v="112"/>
    <s v="Bold Black Tea"/>
    <x v="1"/>
    <s v="Ohio"/>
    <n v="4"/>
    <n v="249"/>
    <n v="996"/>
    <d v="2023-06-01T00:00:00"/>
    <n v="766.15384615384608"/>
    <n v="229.84615384615392"/>
  </r>
  <r>
    <s v="TCSTORD300"/>
    <x v="112"/>
    <s v="Mystic Oolong"/>
    <x v="1"/>
    <s v="New York"/>
    <n v="2"/>
    <n v="332"/>
    <n v="664"/>
    <d v="2023-06-01T00:00:00"/>
    <n v="510.76923076923077"/>
    <n v="153.23076923076923"/>
  </r>
  <r>
    <s v="TCSTORD301"/>
    <x v="112"/>
    <s v="Bold Black Tea"/>
    <x v="1"/>
    <s v="Ohio"/>
    <n v="4"/>
    <n v="249"/>
    <n v="996"/>
    <d v="2023-06-01T00:00:00"/>
    <n v="766.15384615384608"/>
    <n v="229.84615384615392"/>
  </r>
  <r>
    <s v="TCSTORD302"/>
    <x v="112"/>
    <s v="Mystic Oolong"/>
    <x v="1"/>
    <s v="New York"/>
    <n v="2"/>
    <n v="332"/>
    <n v="664"/>
    <d v="2023-06-01T00:00:00"/>
    <n v="510.76923076923077"/>
    <n v="153.23076923076923"/>
  </r>
  <r>
    <s v="TCSTORD303"/>
    <x v="113"/>
    <s v="Mystic Oolong"/>
    <x v="1"/>
    <s v="Michigan"/>
    <n v="1"/>
    <n v="332"/>
    <n v="332"/>
    <d v="2023-07-01T00:00:00"/>
    <n v="255.38461538461539"/>
    <n v="76.615384615384613"/>
  </r>
  <r>
    <s v="TCSTORD304"/>
    <x v="113"/>
    <s v="Zen Green Tea"/>
    <x v="1"/>
    <s v="Pennsylvania"/>
    <n v="2"/>
    <n v="290.5"/>
    <n v="581"/>
    <d v="2023-07-01T00:00:00"/>
    <n v="446.92307692307691"/>
    <n v="134.07692307692309"/>
  </r>
  <r>
    <s v="TCSTORD305"/>
    <x v="113"/>
    <s v="Velvety Vanilla Latte"/>
    <x v="0"/>
    <s v="New York"/>
    <n v="3"/>
    <n v="315.39999999999998"/>
    <n v="946.2"/>
    <d v="2023-07-01T00:00:00"/>
    <n v="727.84615384615381"/>
    <n v="218.35384615384623"/>
  </r>
  <r>
    <s v="TCSTORD306"/>
    <x v="113"/>
    <s v="Mystic Oolong"/>
    <x v="1"/>
    <s v="Michigan"/>
    <n v="1"/>
    <n v="332"/>
    <n v="332"/>
    <d v="2023-07-01T00:00:00"/>
    <n v="255.38461538461539"/>
    <n v="76.615384615384613"/>
  </r>
  <r>
    <s v="TCSTORD307"/>
    <x v="113"/>
    <s v="Zen Green Tea"/>
    <x v="1"/>
    <s v="Pennsylvania"/>
    <n v="2"/>
    <n v="290.5"/>
    <n v="581"/>
    <d v="2023-07-01T00:00:00"/>
    <n v="446.92307692307691"/>
    <n v="134.07692307692309"/>
  </r>
  <r>
    <s v="TCSTORD308"/>
    <x v="113"/>
    <s v="Velvety Vanilla Latte"/>
    <x v="0"/>
    <s v="New York"/>
    <n v="3"/>
    <n v="315.39999999999998"/>
    <n v="946.2"/>
    <d v="2023-07-01T00:00:00"/>
    <n v="727.84615384615381"/>
    <n v="218.35384615384623"/>
  </r>
  <r>
    <s v="TCSTORD309"/>
    <x v="114"/>
    <s v="Bold Black Tea"/>
    <x v="1"/>
    <s v="North Carolina"/>
    <n v="1"/>
    <n v="249"/>
    <n v="249"/>
    <d v="2023-07-01T00:00:00"/>
    <n v="191.53846153846152"/>
    <n v="57.461538461538481"/>
  </r>
  <r>
    <s v="TCSTORD310"/>
    <x v="114"/>
    <s v="Bold Black Tea"/>
    <x v="1"/>
    <s v="North Carolina"/>
    <n v="1"/>
    <n v="249"/>
    <n v="249"/>
    <d v="2023-07-01T00:00:00"/>
    <n v="191.53846153846152"/>
    <n v="57.461538461538481"/>
  </r>
  <r>
    <s v="TCSTORD311"/>
    <x v="115"/>
    <s v="Velvety Vanilla Latte"/>
    <x v="0"/>
    <s v="Florida"/>
    <n v="4"/>
    <n v="315.39999999999998"/>
    <n v="1261.5999999999999"/>
    <d v="2023-07-01T00:00:00"/>
    <n v="970.46153846153834"/>
    <n v="291.13846153846157"/>
  </r>
  <r>
    <s v="TCSTORD312"/>
    <x v="116"/>
    <s v="Espresso Energizer"/>
    <x v="0"/>
    <s v="California"/>
    <n v="3"/>
    <n v="207.5"/>
    <n v="622.5"/>
    <d v="2023-07-01T00:00:00"/>
    <n v="478.84615384615381"/>
    <n v="143.65384615384619"/>
  </r>
  <r>
    <s v="TCSTORD313"/>
    <x v="116"/>
    <s v="Zen Green Tea"/>
    <x v="1"/>
    <s v="Michigan"/>
    <n v="1"/>
    <n v="290.5"/>
    <n v="290.5"/>
    <d v="2023-07-01T00:00:00"/>
    <n v="223.46153846153845"/>
    <n v="67.038461538461547"/>
  </r>
  <r>
    <s v="TCSTORD314"/>
    <x v="117"/>
    <s v="Zen Green Tea"/>
    <x v="1"/>
    <s v="Georgia"/>
    <n v="1"/>
    <n v="290.5"/>
    <n v="290.5"/>
    <d v="2023-07-01T00:00:00"/>
    <n v="223.46153846153845"/>
    <n v="67.038461538461547"/>
  </r>
  <r>
    <s v="TCSTORD315"/>
    <x v="117"/>
    <s v="Espresso Energizer"/>
    <x v="0"/>
    <s v="North Carolina"/>
    <n v="1"/>
    <n v="207.5"/>
    <n v="207.5"/>
    <d v="2023-07-01T00:00:00"/>
    <n v="159.61538461538461"/>
    <n v="47.884615384615387"/>
  </r>
  <r>
    <s v="TCSTORD316"/>
    <x v="117"/>
    <s v="Velvety Vanilla Latte"/>
    <x v="0"/>
    <s v="Ohio"/>
    <n v="3"/>
    <n v="315.39999999999998"/>
    <n v="946.2"/>
    <d v="2023-07-01T00:00:00"/>
    <n v="727.84615384615381"/>
    <n v="218.35384615384623"/>
  </r>
  <r>
    <s v="TCSTORD317"/>
    <x v="118"/>
    <s v="Velvety Vanilla Latte"/>
    <x v="0"/>
    <s v="California"/>
    <n v="1"/>
    <n v="315.39999999999998"/>
    <n v="315.39999999999998"/>
    <d v="2023-07-01T00:00:00"/>
    <n v="242.61538461538458"/>
    <n v="72.784615384615392"/>
  </r>
  <r>
    <s v="TCSTORD318"/>
    <x v="118"/>
    <s v="Bold Black Tea"/>
    <x v="1"/>
    <s v="Illinois"/>
    <n v="1"/>
    <n v="249"/>
    <n v="249"/>
    <d v="2023-07-01T00:00:00"/>
    <n v="191.53846153846152"/>
    <n v="57.461538461538481"/>
  </r>
  <r>
    <s v="TCSTORD319"/>
    <x v="119"/>
    <s v="Velvety Vanilla Latte"/>
    <x v="0"/>
    <s v="Illinois"/>
    <n v="3"/>
    <n v="315.39999999999998"/>
    <n v="946.2"/>
    <d v="2023-07-01T00:00:00"/>
    <n v="727.84615384615381"/>
    <n v="218.35384615384623"/>
  </r>
  <r>
    <s v="TCSTORD320"/>
    <x v="119"/>
    <s v="Bold Black Tea"/>
    <x v="1"/>
    <s v="Georgia"/>
    <n v="1"/>
    <n v="249"/>
    <n v="249"/>
    <d v="2023-07-01T00:00:00"/>
    <n v="191.53846153846152"/>
    <n v="57.461538461538481"/>
  </r>
  <r>
    <s v="TCSTORD321"/>
    <x v="120"/>
    <s v="Bold Brewed Mocha"/>
    <x v="0"/>
    <s v="Ohio"/>
    <n v="2"/>
    <n v="348.6"/>
    <n v="697.2"/>
    <d v="2023-07-01T00:00:00"/>
    <n v="536.30769230769238"/>
    <n v="160.89230769230767"/>
  </r>
  <r>
    <s v="TCSTORD322"/>
    <x v="120"/>
    <s v="Velvety Vanilla Latte"/>
    <x v="0"/>
    <s v="Texas"/>
    <n v="4"/>
    <n v="315.39999999999998"/>
    <n v="1261.5999999999999"/>
    <d v="2023-07-01T00:00:00"/>
    <n v="970.46153846153834"/>
    <n v="291.13846153846157"/>
  </r>
  <r>
    <s v="TCSTORD323"/>
    <x v="121"/>
    <s v="Bold Brewed Mocha"/>
    <x v="0"/>
    <s v="Georgia"/>
    <n v="1"/>
    <n v="348.6"/>
    <n v="348.6"/>
    <d v="2023-07-01T00:00:00"/>
    <n v="268.15384615384619"/>
    <n v="80.446153846153834"/>
  </r>
  <r>
    <s v="TCSTORD324"/>
    <x v="122"/>
    <s v="Zen Green Tea"/>
    <x v="1"/>
    <s v="New York"/>
    <n v="4"/>
    <n v="290.5"/>
    <n v="1162"/>
    <d v="2023-07-01T00:00:00"/>
    <n v="893.84615384615381"/>
    <n v="268.15384615384619"/>
  </r>
  <r>
    <s v="TCSTORD325"/>
    <x v="122"/>
    <s v="Zen Green Tea"/>
    <x v="1"/>
    <s v="North Carolina"/>
    <n v="2"/>
    <n v="290.5"/>
    <n v="581"/>
    <d v="2023-07-01T00:00:00"/>
    <n v="446.92307692307691"/>
    <n v="134.07692307692309"/>
  </r>
  <r>
    <s v="TCSTORD326"/>
    <x v="123"/>
    <s v="Espresso Energizer"/>
    <x v="0"/>
    <s v="New York"/>
    <n v="2"/>
    <n v="207.5"/>
    <n v="415"/>
    <d v="2023-07-01T00:00:00"/>
    <n v="319.23076923076923"/>
    <n v="95.769230769230774"/>
  </r>
  <r>
    <s v="TCSTORD327"/>
    <x v="123"/>
    <s v="Velvety Vanilla Latte"/>
    <x v="0"/>
    <s v="Pennsylvania"/>
    <n v="4"/>
    <n v="315.39999999999998"/>
    <n v="1261.5999999999999"/>
    <d v="2023-07-01T00:00:00"/>
    <n v="970.46153846153834"/>
    <n v="291.13846153846157"/>
  </r>
  <r>
    <s v="TCSTORD328"/>
    <x v="123"/>
    <s v="Bold Black Tea"/>
    <x v="1"/>
    <s v="Ohio"/>
    <n v="1"/>
    <n v="249"/>
    <n v="249"/>
    <d v="2023-07-01T00:00:00"/>
    <n v="191.53846153846152"/>
    <n v="57.461538461538481"/>
  </r>
  <r>
    <s v="TCSTORD329"/>
    <x v="124"/>
    <s v="Mystic Oolong"/>
    <x v="1"/>
    <s v="North Carolina"/>
    <n v="2"/>
    <n v="332"/>
    <n v="664"/>
    <d v="2023-07-01T00:00:00"/>
    <n v="510.76923076923077"/>
    <n v="153.23076923076923"/>
  </r>
  <r>
    <s v="TCSTORD330"/>
    <x v="125"/>
    <s v="Bold Black Tea"/>
    <x v="1"/>
    <s v="Michigan"/>
    <n v="2"/>
    <n v="249"/>
    <n v="498"/>
    <d v="2023-07-01T00:00:00"/>
    <n v="383.07692307692304"/>
    <n v="114.92307692307696"/>
  </r>
  <r>
    <s v="TCSTORD331"/>
    <x v="126"/>
    <s v="Espresso Energizer"/>
    <x v="0"/>
    <s v="Ohio"/>
    <n v="3"/>
    <n v="207.5"/>
    <n v="622.5"/>
    <d v="2023-07-01T00:00:00"/>
    <n v="478.84615384615381"/>
    <n v="143.65384615384619"/>
  </r>
  <r>
    <s v="TCSTORD332"/>
    <x v="127"/>
    <s v="Velvety Vanilla Latte"/>
    <x v="0"/>
    <s v="Texas"/>
    <n v="1"/>
    <n v="315.39999999999998"/>
    <n v="315.39999999999998"/>
    <d v="2023-07-01T00:00:00"/>
    <n v="242.61538461538458"/>
    <n v="72.784615384615392"/>
  </r>
  <r>
    <s v="TCSTORD333"/>
    <x v="128"/>
    <s v="Velvety Vanilla Latte"/>
    <x v="0"/>
    <s v="New York"/>
    <n v="3"/>
    <n v="315.39999999999998"/>
    <n v="946.2"/>
    <d v="2023-07-01T00:00:00"/>
    <n v="727.84615384615381"/>
    <n v="218.35384615384623"/>
  </r>
  <r>
    <s v="TCSTORD334"/>
    <x v="128"/>
    <s v="Bold Black Tea"/>
    <x v="1"/>
    <s v="North Carolina"/>
    <n v="1"/>
    <n v="249"/>
    <n v="249"/>
    <d v="2023-07-01T00:00:00"/>
    <n v="191.53846153846152"/>
    <n v="57.461538461538481"/>
  </r>
  <r>
    <s v="TCSTORD335"/>
    <x v="129"/>
    <s v="Mystic Oolong"/>
    <x v="1"/>
    <s v="Georgia"/>
    <n v="1"/>
    <n v="332"/>
    <n v="332"/>
    <d v="2023-07-01T00:00:00"/>
    <n v="255.38461538461539"/>
    <n v="76.615384615384613"/>
  </r>
  <r>
    <s v="TCSTORD336"/>
    <x v="130"/>
    <s v="Bold Black Tea"/>
    <x v="1"/>
    <s v="Texas"/>
    <n v="4"/>
    <n v="249"/>
    <n v="996"/>
    <d v="2023-07-01T00:00:00"/>
    <n v="766.15384615384608"/>
    <n v="229.84615384615392"/>
  </r>
  <r>
    <s v="TCSTORD337"/>
    <x v="130"/>
    <s v="Bold Black Tea"/>
    <x v="1"/>
    <s v="Pennsylvania"/>
    <n v="4"/>
    <n v="249"/>
    <n v="996"/>
    <d v="2023-07-01T00:00:00"/>
    <n v="766.15384615384608"/>
    <n v="229.84615384615392"/>
  </r>
  <r>
    <s v="TCSTORD338"/>
    <x v="130"/>
    <s v="Espresso Energizer"/>
    <x v="0"/>
    <s v="Ohio"/>
    <n v="4"/>
    <n v="207.5"/>
    <n v="830"/>
    <d v="2023-07-01T00:00:00"/>
    <n v="638.46153846153845"/>
    <n v="191.53846153846155"/>
  </r>
  <r>
    <s v="TCSTORD339"/>
    <x v="131"/>
    <s v="Zen Green Tea"/>
    <x v="1"/>
    <s v="Illinois"/>
    <n v="3"/>
    <n v="290.5"/>
    <n v="871.5"/>
    <d v="2023-07-01T00:00:00"/>
    <n v="670.38461538461536"/>
    <n v="201.11538461538464"/>
  </r>
  <r>
    <s v="TCSTORD340"/>
    <x v="132"/>
    <s v="Zen Green Tea"/>
    <x v="1"/>
    <s v="Illinois"/>
    <n v="2"/>
    <n v="290.5"/>
    <n v="581"/>
    <d v="2023-07-01T00:00:00"/>
    <n v="446.92307692307691"/>
    <n v="134.07692307692309"/>
  </r>
  <r>
    <s v="TCSTORD341"/>
    <x v="132"/>
    <s v="Espresso Energizer"/>
    <x v="0"/>
    <s v="California"/>
    <n v="2"/>
    <n v="207.5"/>
    <n v="415"/>
    <d v="2023-07-01T00:00:00"/>
    <n v="319.23076923076923"/>
    <n v="95.769230769230774"/>
  </r>
  <r>
    <s v="TCSTORD342"/>
    <x v="133"/>
    <s v="Zen Green Tea"/>
    <x v="1"/>
    <s v="Texas"/>
    <n v="2"/>
    <n v="290.5"/>
    <n v="581"/>
    <d v="2023-07-01T00:00:00"/>
    <n v="446.92307692307691"/>
    <n v="134.07692307692309"/>
  </r>
  <r>
    <s v="TCSTORD343"/>
    <x v="134"/>
    <s v="Bold Black Tea"/>
    <x v="1"/>
    <s v="Pennsylvania"/>
    <n v="3"/>
    <n v="249"/>
    <n v="747"/>
    <d v="2023-08-01T00:00:00"/>
    <n v="574.61538461538464"/>
    <n v="172.38461538461536"/>
  </r>
  <r>
    <s v="TCSTORD344"/>
    <x v="135"/>
    <s v="Bold Brewed Mocha"/>
    <x v="0"/>
    <s v="Michigan"/>
    <n v="1"/>
    <n v="348.6"/>
    <n v="348.6"/>
    <d v="2023-08-01T00:00:00"/>
    <n v="268.15384615384619"/>
    <n v="80.446153846153834"/>
  </r>
  <r>
    <s v="TCSTORD345"/>
    <x v="136"/>
    <s v="Bold Brewed Mocha"/>
    <x v="0"/>
    <s v="Ohio"/>
    <n v="1"/>
    <n v="348.6"/>
    <n v="348.6"/>
    <d v="2023-08-01T00:00:00"/>
    <n v="268.15384615384619"/>
    <n v="80.446153846153834"/>
  </r>
  <r>
    <s v="TCSTORD346"/>
    <x v="136"/>
    <s v="Bold Black Tea"/>
    <x v="1"/>
    <s v="Ohio"/>
    <n v="3"/>
    <n v="249"/>
    <n v="747"/>
    <d v="2023-08-01T00:00:00"/>
    <n v="574.61538461538464"/>
    <n v="172.38461538461536"/>
  </r>
  <r>
    <s v="TCSTORD347"/>
    <x v="136"/>
    <s v="Mystic Oolong"/>
    <x v="1"/>
    <s v="Illinois"/>
    <n v="4"/>
    <n v="332"/>
    <n v="1328"/>
    <d v="2023-08-01T00:00:00"/>
    <n v="1021.5384615384615"/>
    <n v="306.46153846153845"/>
  </r>
  <r>
    <s v="TCSTORD348"/>
    <x v="136"/>
    <s v="Bold Black Tea"/>
    <x v="1"/>
    <s v="Texas"/>
    <n v="1"/>
    <n v="249"/>
    <n v="249"/>
    <d v="2023-08-01T00:00:00"/>
    <n v="191.53846153846152"/>
    <n v="57.461538461538481"/>
  </r>
  <r>
    <s v="TCSTORD349"/>
    <x v="136"/>
    <s v="Zen Green Tea"/>
    <x v="1"/>
    <s v="Georgia"/>
    <n v="4"/>
    <n v="290.5"/>
    <n v="1162"/>
    <d v="2023-08-01T00:00:00"/>
    <n v="893.84615384615381"/>
    <n v="268.15384615384619"/>
  </r>
  <r>
    <s v="TCSTORD350"/>
    <x v="137"/>
    <s v="Velvety Vanilla Latte"/>
    <x v="0"/>
    <s v="Illinois"/>
    <n v="2"/>
    <n v="315.39999999999998"/>
    <n v="630.79999999999995"/>
    <d v="2023-08-01T00:00:00"/>
    <n v="485.23076923076917"/>
    <n v="145.56923076923078"/>
  </r>
  <r>
    <s v="TCSTORD351"/>
    <x v="138"/>
    <s v="Bold Black Tea"/>
    <x v="1"/>
    <s v="Pennsylvania"/>
    <n v="1"/>
    <n v="249"/>
    <n v="249"/>
    <d v="2023-08-01T00:00:00"/>
    <n v="191.53846153846152"/>
    <n v="57.461538461538481"/>
  </r>
  <r>
    <s v="TCSTORD352"/>
    <x v="138"/>
    <s v="Espresso Energizer"/>
    <x v="0"/>
    <s v="Ohio"/>
    <n v="2"/>
    <n v="207.5"/>
    <n v="415"/>
    <d v="2023-08-01T00:00:00"/>
    <n v="319.23076923076923"/>
    <n v="95.769230769230774"/>
  </r>
  <r>
    <s v="TCSTORD353"/>
    <x v="138"/>
    <s v="Zen Green Tea"/>
    <x v="1"/>
    <s v="Florida"/>
    <n v="1"/>
    <n v="290.5"/>
    <n v="290.5"/>
    <d v="2023-08-01T00:00:00"/>
    <n v="223.46153846153845"/>
    <n v="67.038461538461547"/>
  </r>
  <r>
    <s v="TCSTORD354"/>
    <x v="139"/>
    <s v="Bold Brewed Mocha"/>
    <x v="0"/>
    <s v="Pennsylvania"/>
    <n v="4"/>
    <n v="348.6"/>
    <n v="1394.4"/>
    <d v="2023-08-01T00:00:00"/>
    <n v="1072.6153846153848"/>
    <n v="321.78461538461534"/>
  </r>
  <r>
    <s v="TCSTORD355"/>
    <x v="140"/>
    <s v="Bold Brewed Mocha"/>
    <x v="0"/>
    <s v="North Carolina"/>
    <n v="1"/>
    <n v="348.6"/>
    <n v="348.6"/>
    <d v="2023-08-01T00:00:00"/>
    <n v="268.15384615384619"/>
    <n v="80.446153846153834"/>
  </r>
  <r>
    <s v="TCSTORD356"/>
    <x v="140"/>
    <s v="Zen Green Tea"/>
    <x v="1"/>
    <s v="Ohio"/>
    <n v="4"/>
    <n v="290.5"/>
    <n v="1162"/>
    <d v="2023-08-01T00:00:00"/>
    <n v="893.84615384615381"/>
    <n v="268.15384615384619"/>
  </r>
  <r>
    <s v="TCSTORD357"/>
    <x v="141"/>
    <s v="Mystic Oolong"/>
    <x v="1"/>
    <s v="Michigan"/>
    <n v="4"/>
    <n v="332"/>
    <n v="1328"/>
    <d v="2023-08-01T00:00:00"/>
    <n v="1021.5384615384615"/>
    <n v="306.46153846153845"/>
  </r>
  <r>
    <s v="TCSTORD358"/>
    <x v="142"/>
    <s v="Bold Black Tea"/>
    <x v="1"/>
    <s v="Michigan"/>
    <n v="4"/>
    <n v="249"/>
    <n v="996"/>
    <d v="2023-08-01T00:00:00"/>
    <n v="766.15384615384608"/>
    <n v="229.84615384615392"/>
  </r>
  <r>
    <s v="TCSTORD359"/>
    <x v="143"/>
    <s v="Velvety Vanilla Latte"/>
    <x v="0"/>
    <s v="Florida"/>
    <n v="1"/>
    <n v="315.39999999999998"/>
    <n v="315.39999999999998"/>
    <d v="2023-08-01T00:00:00"/>
    <n v="242.61538461538458"/>
    <n v="72.784615384615392"/>
  </r>
  <r>
    <s v="TCSTORD360"/>
    <x v="143"/>
    <s v="Mystic Oolong"/>
    <x v="1"/>
    <s v="California"/>
    <n v="2"/>
    <n v="332"/>
    <n v="664"/>
    <d v="2023-08-01T00:00:00"/>
    <n v="510.76923076923077"/>
    <n v="153.23076923076923"/>
  </r>
  <r>
    <s v="TCSTORD361"/>
    <x v="144"/>
    <s v="Mystic Oolong"/>
    <x v="1"/>
    <s v="Georgia"/>
    <n v="4"/>
    <n v="332"/>
    <n v="1328"/>
    <d v="2023-08-01T00:00:00"/>
    <n v="1021.5384615384615"/>
    <n v="306.46153846153845"/>
  </r>
  <r>
    <s v="TCSTORD362"/>
    <x v="144"/>
    <s v="Mystic Oolong"/>
    <x v="1"/>
    <s v="Georgia"/>
    <n v="1"/>
    <n v="332"/>
    <n v="332"/>
    <d v="2023-08-01T00:00:00"/>
    <n v="255.38461538461539"/>
    <n v="76.615384615384613"/>
  </r>
  <r>
    <s v="TCSTORD363"/>
    <x v="145"/>
    <s v="Zen Green Tea"/>
    <x v="1"/>
    <s v="Texas"/>
    <n v="3"/>
    <n v="290.5"/>
    <n v="871.5"/>
    <d v="2023-08-01T00:00:00"/>
    <n v="670.38461538461536"/>
    <n v="201.11538461538464"/>
  </r>
  <r>
    <s v="TCSTORD364"/>
    <x v="145"/>
    <s v="Bold Black Tea"/>
    <x v="1"/>
    <s v="Pennsylvania"/>
    <n v="4"/>
    <n v="249"/>
    <n v="996"/>
    <d v="2023-08-01T00:00:00"/>
    <n v="766.15384615384608"/>
    <n v="229.84615384615392"/>
  </r>
  <r>
    <s v="TCSTORD365"/>
    <x v="145"/>
    <s v="Espresso Energizer"/>
    <x v="0"/>
    <s v="Pennsylvania"/>
    <n v="4"/>
    <n v="207.5"/>
    <n v="830"/>
    <d v="2023-08-01T00:00:00"/>
    <n v="638.46153846153845"/>
    <n v="191.53846153846155"/>
  </r>
  <r>
    <s v="TCSTORD366"/>
    <x v="145"/>
    <s v="Espresso Energizer"/>
    <x v="0"/>
    <s v="North Carolina"/>
    <n v="2"/>
    <n v="207.5"/>
    <n v="415"/>
    <d v="2023-08-01T00:00:00"/>
    <n v="319.23076923076923"/>
    <n v="95.769230769230774"/>
  </r>
  <r>
    <s v="TCSTORD367"/>
    <x v="146"/>
    <s v="Mystic Oolong"/>
    <x v="1"/>
    <s v="California"/>
    <n v="1"/>
    <n v="332"/>
    <n v="332"/>
    <d v="2023-08-01T00:00:00"/>
    <n v="255.38461538461539"/>
    <n v="76.615384615384613"/>
  </r>
  <r>
    <s v="TCSTORD368"/>
    <x v="147"/>
    <s v="Velvety Vanilla Latte"/>
    <x v="0"/>
    <s v="Florida"/>
    <n v="1"/>
    <n v="315.39999999999998"/>
    <n v="315.39999999999998"/>
    <d v="2023-08-01T00:00:00"/>
    <n v="242.61538461538458"/>
    <n v="72.784615384615392"/>
  </r>
  <r>
    <s v="TCSTORD369"/>
    <x v="147"/>
    <s v="Espresso Energizer"/>
    <x v="0"/>
    <s v="North Carolina"/>
    <n v="1"/>
    <n v="207.5"/>
    <n v="207.5"/>
    <d v="2023-08-01T00:00:00"/>
    <n v="159.61538461538461"/>
    <n v="47.884615384615387"/>
  </r>
  <r>
    <s v="TCSTORD370"/>
    <x v="147"/>
    <s v="Espresso Energizer"/>
    <x v="0"/>
    <s v="California"/>
    <n v="4"/>
    <n v="207.5"/>
    <n v="830"/>
    <d v="2023-08-01T00:00:00"/>
    <n v="638.46153846153845"/>
    <n v="191.53846153846155"/>
  </r>
  <r>
    <s v="TCSTORD371"/>
    <x v="148"/>
    <s v="Espresso Energizer"/>
    <x v="0"/>
    <s v="Michigan"/>
    <n v="2"/>
    <n v="207.5"/>
    <n v="415"/>
    <d v="2023-08-01T00:00:00"/>
    <n v="319.23076923076923"/>
    <n v="95.769230769230774"/>
  </r>
  <r>
    <s v="TCSTORD372"/>
    <x v="149"/>
    <s v="Zen Green Tea"/>
    <x v="1"/>
    <s v="Illinois"/>
    <n v="4"/>
    <n v="290.5"/>
    <n v="1162"/>
    <d v="2023-08-01T00:00:00"/>
    <n v="893.84615384615381"/>
    <n v="268.15384615384619"/>
  </r>
  <r>
    <s v="TCSTORD373"/>
    <x v="150"/>
    <s v="Velvety Vanilla Latte"/>
    <x v="0"/>
    <s v="Texas"/>
    <n v="4"/>
    <n v="315.39999999999998"/>
    <n v="1261.5999999999999"/>
    <d v="2023-08-01T00:00:00"/>
    <n v="970.46153846153834"/>
    <n v="291.13846153846157"/>
  </r>
  <r>
    <s v="TCSTORD374"/>
    <x v="151"/>
    <s v="Zen Green Tea"/>
    <x v="1"/>
    <s v="New York"/>
    <n v="2"/>
    <n v="290.5"/>
    <n v="581"/>
    <d v="2023-08-01T00:00:00"/>
    <n v="446.92307692307691"/>
    <n v="134.07692307692309"/>
  </r>
  <r>
    <s v="TCSTORD375"/>
    <x v="151"/>
    <s v="Bold Brewed Mocha"/>
    <x v="0"/>
    <s v="New York"/>
    <n v="2"/>
    <n v="348.6"/>
    <n v="697.2"/>
    <d v="2023-08-01T00:00:00"/>
    <n v="536.30769230769238"/>
    <n v="160.89230769230767"/>
  </r>
  <r>
    <s v="TCSTORD376"/>
    <x v="151"/>
    <s v="Espresso Energizer"/>
    <x v="0"/>
    <s v="Illinois"/>
    <n v="4"/>
    <n v="207.5"/>
    <n v="830"/>
    <d v="2023-08-01T00:00:00"/>
    <n v="638.46153846153845"/>
    <n v="191.53846153846155"/>
  </r>
  <r>
    <s v="TCSTORD377"/>
    <x v="152"/>
    <s v="Bold Black Tea"/>
    <x v="1"/>
    <s v="Texas"/>
    <n v="4"/>
    <n v="249"/>
    <n v="996"/>
    <d v="2023-08-01T00:00:00"/>
    <n v="766.15384615384608"/>
    <n v="229.84615384615392"/>
  </r>
  <r>
    <s v="TCSTORD378"/>
    <x v="153"/>
    <s v="Espresso Energizer"/>
    <x v="0"/>
    <s v="Illinois"/>
    <n v="1"/>
    <n v="207.5"/>
    <n v="207.5"/>
    <d v="2023-08-01T00:00:00"/>
    <n v="159.61538461538461"/>
    <n v="47.884615384615387"/>
  </r>
  <r>
    <s v="TCSTORD379"/>
    <x v="154"/>
    <s v="Espresso Energizer"/>
    <x v="0"/>
    <s v="North Carolina"/>
    <n v="1"/>
    <n v="207.5"/>
    <n v="207.5"/>
    <d v="2023-08-01T00:00:00"/>
    <n v="159.61538461538461"/>
    <n v="47.884615384615387"/>
  </r>
  <r>
    <s v="TCSTORD380"/>
    <x v="155"/>
    <s v="Mystic Oolong"/>
    <x v="1"/>
    <s v="Florida"/>
    <n v="4"/>
    <n v="332"/>
    <n v="1328"/>
    <d v="2023-08-01T00:00:00"/>
    <n v="1021.5384615384615"/>
    <n v="306.46153846153845"/>
  </r>
  <r>
    <s v="TCSTORD381"/>
    <x v="156"/>
    <s v="Mystic Oolong"/>
    <x v="1"/>
    <s v="California"/>
    <n v="4"/>
    <n v="332"/>
    <n v="1328"/>
    <d v="2023-08-01T00:00:00"/>
    <n v="1021.5384615384615"/>
    <n v="306.46153846153845"/>
  </r>
  <r>
    <s v="TCSTORD382"/>
    <x v="157"/>
    <s v="Bold Brewed Mocha"/>
    <x v="0"/>
    <s v="North Carolina"/>
    <n v="1"/>
    <n v="348.6"/>
    <n v="348.6"/>
    <d v="2023-09-01T00:00:00"/>
    <n v="268.15384615384619"/>
    <n v="80.446153846153834"/>
  </r>
  <r>
    <s v="TCSTORD383"/>
    <x v="158"/>
    <s v="Velvety Vanilla Latte"/>
    <x v="0"/>
    <s v="Georgia"/>
    <n v="1"/>
    <n v="315.39999999999998"/>
    <n v="315.39999999999998"/>
    <d v="2023-09-01T00:00:00"/>
    <n v="242.61538461538458"/>
    <n v="72.784615384615392"/>
  </r>
  <r>
    <s v="TCSTORD384"/>
    <x v="158"/>
    <s v="Bold Brewed Mocha"/>
    <x v="0"/>
    <s v="Ohio"/>
    <n v="1"/>
    <n v="348.6"/>
    <n v="348.6"/>
    <d v="2023-09-01T00:00:00"/>
    <n v="268.15384615384619"/>
    <n v="80.446153846153834"/>
  </r>
  <r>
    <s v="TCSTORD385"/>
    <x v="158"/>
    <s v="Velvety Vanilla Latte"/>
    <x v="0"/>
    <s v="Texas"/>
    <n v="4"/>
    <n v="315.39999999999998"/>
    <n v="1261.5999999999999"/>
    <d v="2023-09-01T00:00:00"/>
    <n v="970.46153846153834"/>
    <n v="291.13846153846157"/>
  </r>
  <r>
    <s v="TCSTORD386"/>
    <x v="159"/>
    <s v="Zen Green Tea"/>
    <x v="1"/>
    <s v="Georgia"/>
    <n v="1"/>
    <n v="290.5"/>
    <n v="290.5"/>
    <d v="2023-09-01T00:00:00"/>
    <n v="223.46153846153845"/>
    <n v="67.038461538461547"/>
  </r>
  <r>
    <s v="TCSTORD387"/>
    <x v="159"/>
    <s v="Zen Green Tea"/>
    <x v="1"/>
    <s v="Illinois"/>
    <n v="2"/>
    <n v="290.5"/>
    <n v="581"/>
    <d v="2023-09-01T00:00:00"/>
    <n v="446.92307692307691"/>
    <n v="134.07692307692309"/>
  </r>
  <r>
    <s v="TCSTORD388"/>
    <x v="159"/>
    <s v="Velvety Vanilla Latte"/>
    <x v="0"/>
    <s v="Florida"/>
    <n v="3"/>
    <n v="315.39999999999998"/>
    <n v="946.2"/>
    <d v="2023-09-01T00:00:00"/>
    <n v="727.84615384615381"/>
    <n v="218.35384615384623"/>
  </r>
  <r>
    <s v="TCSTORD389"/>
    <x v="159"/>
    <s v="Bold Brewed Mocha"/>
    <x v="0"/>
    <s v="Florida"/>
    <n v="4"/>
    <n v="348.6"/>
    <n v="1394.4"/>
    <d v="2023-09-01T00:00:00"/>
    <n v="1072.6153846153848"/>
    <n v="321.78461538461534"/>
  </r>
  <r>
    <s v="TCSTORD390"/>
    <x v="160"/>
    <s v="Espresso Energizer"/>
    <x v="0"/>
    <s v="California"/>
    <n v="1"/>
    <n v="207.5"/>
    <n v="207.5"/>
    <d v="2023-09-01T00:00:00"/>
    <n v="159.61538461538461"/>
    <n v="47.884615384615387"/>
  </r>
  <r>
    <s v="TCSTORD391"/>
    <x v="160"/>
    <s v="Bold Black Tea"/>
    <x v="1"/>
    <s v="Ohio"/>
    <n v="1"/>
    <n v="249"/>
    <n v="249"/>
    <d v="2023-09-01T00:00:00"/>
    <n v="191.53846153846152"/>
    <n v="57.461538461538481"/>
  </r>
  <r>
    <s v="TCSTORD392"/>
    <x v="161"/>
    <s v="Bold Brewed Mocha"/>
    <x v="0"/>
    <s v="Georgia"/>
    <n v="2"/>
    <n v="348.6"/>
    <n v="697.2"/>
    <d v="2023-09-01T00:00:00"/>
    <n v="536.30769230769238"/>
    <n v="160.89230769230767"/>
  </r>
  <r>
    <s v="TCSTORD393"/>
    <x v="162"/>
    <s v="Zen Green Tea"/>
    <x v="1"/>
    <s v="Texas"/>
    <n v="2"/>
    <n v="290.5"/>
    <n v="581"/>
    <d v="2023-09-01T00:00:00"/>
    <n v="446.92307692307691"/>
    <n v="134.07692307692309"/>
  </r>
  <r>
    <s v="TCSTORD394"/>
    <x v="162"/>
    <s v="Bold Brewed Mocha"/>
    <x v="0"/>
    <s v="Pennsylvania"/>
    <n v="3"/>
    <n v="348.6"/>
    <n v="1045.8"/>
    <d v="2023-09-01T00:00:00"/>
    <n v="804.46153846153845"/>
    <n v="241.3384615384615"/>
  </r>
  <r>
    <s v="TCSTORD395"/>
    <x v="163"/>
    <s v="Bold Brewed Mocha"/>
    <x v="0"/>
    <s v="Texas"/>
    <n v="2"/>
    <n v="348.6"/>
    <n v="697.2"/>
    <d v="2023-09-01T00:00:00"/>
    <n v="536.30769230769238"/>
    <n v="160.89230769230767"/>
  </r>
  <r>
    <s v="TCSTORD396"/>
    <x v="163"/>
    <s v="Bold Black Tea"/>
    <x v="1"/>
    <s v="Texas"/>
    <n v="4"/>
    <n v="249"/>
    <n v="996"/>
    <d v="2023-09-01T00:00:00"/>
    <n v="766.15384615384608"/>
    <n v="229.84615384615392"/>
  </r>
  <r>
    <s v="TCSTORD397"/>
    <x v="164"/>
    <s v="Espresso Energizer"/>
    <x v="0"/>
    <s v="Georgia"/>
    <n v="3"/>
    <n v="207.5"/>
    <n v="622.5"/>
    <d v="2023-09-01T00:00:00"/>
    <n v="478.84615384615381"/>
    <n v="143.65384615384619"/>
  </r>
  <r>
    <s v="TCSTORD398"/>
    <x v="165"/>
    <s v="Velvety Vanilla Latte"/>
    <x v="0"/>
    <s v="New York"/>
    <n v="1"/>
    <n v="315.39999999999998"/>
    <n v="315.39999999999998"/>
    <d v="2023-09-01T00:00:00"/>
    <n v="242.61538461538458"/>
    <n v="72.784615384615392"/>
  </r>
  <r>
    <s v="TCSTORD399"/>
    <x v="165"/>
    <s v="Mystic Oolong"/>
    <x v="1"/>
    <s v="New York"/>
    <n v="2"/>
    <n v="332"/>
    <n v="664"/>
    <d v="2023-09-01T00:00:00"/>
    <n v="510.76923076923077"/>
    <n v="153.23076923076923"/>
  </r>
  <r>
    <s v="TCSTORD400"/>
    <x v="165"/>
    <s v="Zen Green Tea"/>
    <x v="1"/>
    <s v="Michigan"/>
    <n v="2"/>
    <n v="290.5"/>
    <n v="581"/>
    <d v="2023-09-01T00:00:00"/>
    <n v="446.92307692307691"/>
    <n v="134.07692307692309"/>
  </r>
  <r>
    <s v="TCSTORD401"/>
    <x v="166"/>
    <s v="Bold Brewed Mocha"/>
    <x v="0"/>
    <s v="Florida"/>
    <n v="3"/>
    <n v="348.6"/>
    <n v="1045.8"/>
    <d v="2023-09-01T00:00:00"/>
    <n v="804.46153846153845"/>
    <n v="241.3384615384615"/>
  </r>
  <r>
    <s v="TCSTORD402"/>
    <x v="167"/>
    <s v="Bold Black Tea"/>
    <x v="1"/>
    <s v="New York"/>
    <n v="3"/>
    <n v="249"/>
    <n v="747"/>
    <d v="2023-09-01T00:00:00"/>
    <n v="574.61538461538464"/>
    <n v="172.38461538461536"/>
  </r>
  <r>
    <s v="TCSTORD403"/>
    <x v="167"/>
    <s v="Bold Brewed Mocha"/>
    <x v="0"/>
    <s v="Pennsylvania"/>
    <n v="4"/>
    <n v="348.6"/>
    <n v="1394.4"/>
    <d v="2023-09-01T00:00:00"/>
    <n v="1072.6153846153848"/>
    <n v="321.78461538461534"/>
  </r>
  <r>
    <s v="TCSTORD404"/>
    <x v="167"/>
    <s v="Zen Green Tea"/>
    <x v="1"/>
    <s v="Illinois"/>
    <n v="4"/>
    <n v="290.5"/>
    <n v="1162"/>
    <d v="2023-09-01T00:00:00"/>
    <n v="893.84615384615381"/>
    <n v="268.15384615384619"/>
  </r>
  <r>
    <s v="TCSTORD405"/>
    <x v="168"/>
    <s v="Bold Brewed Mocha"/>
    <x v="0"/>
    <s v="New York"/>
    <n v="2"/>
    <n v="348.6"/>
    <n v="697.2"/>
    <d v="2023-09-01T00:00:00"/>
    <n v="536.30769230769238"/>
    <n v="160.89230769230767"/>
  </r>
  <r>
    <s v="TCSTORD406"/>
    <x v="169"/>
    <s v="Bold Brewed Mocha"/>
    <x v="0"/>
    <s v="Georgia"/>
    <n v="2"/>
    <n v="348.6"/>
    <n v="697.2"/>
    <d v="2023-09-01T00:00:00"/>
    <n v="536.30769230769238"/>
    <n v="160.89230769230767"/>
  </r>
  <r>
    <s v="TCSTORD407"/>
    <x v="170"/>
    <s v="Mystic Oolong"/>
    <x v="1"/>
    <s v="California"/>
    <n v="4"/>
    <n v="332"/>
    <n v="1328"/>
    <d v="2023-09-01T00:00:00"/>
    <n v="1021.5384615384615"/>
    <n v="306.46153846153845"/>
  </r>
  <r>
    <s v="TCSTORD408"/>
    <x v="171"/>
    <s v="Velvety Vanilla Latte"/>
    <x v="0"/>
    <s v="Ohio"/>
    <n v="4"/>
    <n v="315.39999999999998"/>
    <n v="1261.5999999999999"/>
    <d v="2023-09-01T00:00:00"/>
    <n v="970.46153846153834"/>
    <n v="291.13846153846157"/>
  </r>
  <r>
    <s v="TCSTORD409"/>
    <x v="171"/>
    <s v="Zen Green Tea"/>
    <x v="1"/>
    <s v="North Carolina"/>
    <n v="3"/>
    <n v="290.5"/>
    <n v="871.5"/>
    <d v="2023-09-01T00:00:00"/>
    <n v="670.38461538461536"/>
    <n v="201.11538461538464"/>
  </r>
  <r>
    <s v="TCSTORD410"/>
    <x v="171"/>
    <s v="Bold Black Tea"/>
    <x v="1"/>
    <s v="California"/>
    <n v="2"/>
    <n v="249"/>
    <n v="498"/>
    <d v="2023-09-01T00:00:00"/>
    <n v="383.07692307692304"/>
    <n v="114.92307692307696"/>
  </r>
  <r>
    <s v="TCSTORD411"/>
    <x v="172"/>
    <s v="Velvety Vanilla Latte"/>
    <x v="0"/>
    <s v="Georgia"/>
    <n v="2"/>
    <n v="315.39999999999998"/>
    <n v="630.79999999999995"/>
    <d v="2023-09-01T00:00:00"/>
    <n v="485.23076923076917"/>
    <n v="145.56923076923078"/>
  </r>
  <r>
    <s v="TCSTORD412"/>
    <x v="173"/>
    <s v="Mystic Oolong"/>
    <x v="1"/>
    <s v="Michigan"/>
    <n v="4"/>
    <n v="332"/>
    <n v="1328"/>
    <d v="2023-09-01T00:00:00"/>
    <n v="1021.5384615384615"/>
    <n v="306.46153846153845"/>
  </r>
  <r>
    <s v="TCSTORD413"/>
    <x v="174"/>
    <s v="Espresso Energizer"/>
    <x v="0"/>
    <s v="Ohio"/>
    <n v="2"/>
    <n v="207.5"/>
    <n v="415"/>
    <d v="2023-09-01T00:00:00"/>
    <n v="319.23076923076923"/>
    <n v="95.769230769230774"/>
  </r>
  <r>
    <s v="TCSTORD414"/>
    <x v="174"/>
    <s v="Velvety Vanilla Latte"/>
    <x v="0"/>
    <s v="Georgia"/>
    <n v="3"/>
    <n v="315.39999999999998"/>
    <n v="946.2"/>
    <d v="2023-09-01T00:00:00"/>
    <n v="727.84615384615381"/>
    <n v="218.35384615384623"/>
  </r>
  <r>
    <s v="TCSTORD415"/>
    <x v="175"/>
    <s v="Bold Black Tea"/>
    <x v="1"/>
    <s v="Ohio"/>
    <n v="1"/>
    <n v="249"/>
    <n v="249"/>
    <d v="2023-09-01T00:00:00"/>
    <n v="191.53846153846152"/>
    <n v="57.461538461538481"/>
  </r>
  <r>
    <s v="TCSTORD416"/>
    <x v="176"/>
    <s v="Zen Green Tea"/>
    <x v="1"/>
    <s v="North Carolina"/>
    <n v="1"/>
    <n v="290.5"/>
    <n v="290.5"/>
    <d v="2023-09-01T00:00:00"/>
    <n v="223.46153846153845"/>
    <n v="67.038461538461547"/>
  </r>
  <r>
    <s v="TCSTORD417"/>
    <x v="177"/>
    <s v="Mystic Oolong"/>
    <x v="1"/>
    <s v="Florida"/>
    <n v="4"/>
    <n v="332"/>
    <n v="1328"/>
    <d v="2023-10-01T00:00:00"/>
    <n v="1021.5384615384615"/>
    <n v="306.46153846153845"/>
  </r>
  <r>
    <s v="TCSTORD418"/>
    <x v="178"/>
    <s v="Zen Green Tea"/>
    <x v="1"/>
    <s v="Illinois"/>
    <n v="1"/>
    <n v="290.5"/>
    <n v="290.5"/>
    <d v="2023-10-01T00:00:00"/>
    <n v="223.46153846153845"/>
    <n v="67.038461538461547"/>
  </r>
  <r>
    <s v="TCSTORD419"/>
    <x v="179"/>
    <s v="Bold Black Tea"/>
    <x v="1"/>
    <s v="North Carolina"/>
    <n v="4"/>
    <n v="249"/>
    <n v="996"/>
    <d v="2023-10-01T00:00:00"/>
    <n v="766.15384615384608"/>
    <n v="229.84615384615392"/>
  </r>
  <r>
    <s v="TCSTORD420"/>
    <x v="180"/>
    <s v="Espresso Energizer"/>
    <x v="0"/>
    <s v="Illinois"/>
    <n v="1"/>
    <n v="207.5"/>
    <n v="207.5"/>
    <d v="2023-10-01T00:00:00"/>
    <n v="159.61538461538461"/>
    <n v="47.884615384615387"/>
  </r>
  <r>
    <s v="TCSTORD421"/>
    <x v="181"/>
    <s v="Zen Green Tea"/>
    <x v="1"/>
    <s v="Texas"/>
    <n v="2"/>
    <n v="290.5"/>
    <n v="581"/>
    <d v="2023-10-01T00:00:00"/>
    <n v="446.92307692307691"/>
    <n v="134.07692307692309"/>
  </r>
  <r>
    <s v="TCSTORD422"/>
    <x v="182"/>
    <s v="Espresso Energizer"/>
    <x v="0"/>
    <s v="Pennsylvania"/>
    <n v="1"/>
    <n v="207.5"/>
    <n v="207.5"/>
    <d v="2023-10-01T00:00:00"/>
    <n v="159.61538461538461"/>
    <n v="47.884615384615387"/>
  </r>
  <r>
    <s v="TCSTORD423"/>
    <x v="183"/>
    <s v="Velvety Vanilla Latte"/>
    <x v="0"/>
    <s v="North Carolina"/>
    <n v="3"/>
    <n v="315.39999999999998"/>
    <n v="946.2"/>
    <d v="2023-10-01T00:00:00"/>
    <n v="727.84615384615381"/>
    <n v="218.35384615384623"/>
  </r>
  <r>
    <s v="TCSTORD424"/>
    <x v="184"/>
    <s v="Velvety Vanilla Latte"/>
    <x v="0"/>
    <s v="Texas"/>
    <n v="3"/>
    <n v="315.39999999999998"/>
    <n v="946.2"/>
    <d v="2023-10-01T00:00:00"/>
    <n v="727.84615384615381"/>
    <n v="218.35384615384623"/>
  </r>
  <r>
    <s v="TCSTORD425"/>
    <x v="185"/>
    <s v="Bold Brewed Mocha"/>
    <x v="0"/>
    <s v="North Carolina"/>
    <n v="4"/>
    <n v="348.6"/>
    <n v="1394.4"/>
    <d v="2023-10-01T00:00:00"/>
    <n v="1072.6153846153848"/>
    <n v="321.78461538461534"/>
  </r>
  <r>
    <s v="TCSTORD426"/>
    <x v="185"/>
    <s v="Velvety Vanilla Latte"/>
    <x v="0"/>
    <s v="North Carolina"/>
    <n v="3"/>
    <n v="315.39999999999998"/>
    <n v="946.2"/>
    <d v="2023-10-01T00:00:00"/>
    <n v="727.84615384615381"/>
    <n v="218.35384615384623"/>
  </r>
  <r>
    <s v="TCSTORD427"/>
    <x v="186"/>
    <s v="Zen Green Tea"/>
    <x v="1"/>
    <s v="Texas"/>
    <n v="1"/>
    <n v="290.5"/>
    <n v="290.5"/>
    <d v="2023-10-01T00:00:00"/>
    <n v="223.46153846153845"/>
    <n v="67.038461538461547"/>
  </r>
  <r>
    <s v="TCSTORD428"/>
    <x v="187"/>
    <s v="Bold Black Tea"/>
    <x v="1"/>
    <s v="Florida"/>
    <n v="3"/>
    <n v="249"/>
    <n v="747"/>
    <d v="2023-10-01T00:00:00"/>
    <n v="574.61538461538464"/>
    <n v="172.38461538461536"/>
  </r>
  <r>
    <s v="TCSTORD429"/>
    <x v="187"/>
    <s v="Velvety Vanilla Latte"/>
    <x v="0"/>
    <s v="North Carolina"/>
    <n v="1"/>
    <n v="315.39999999999998"/>
    <n v="315.39999999999998"/>
    <d v="2023-10-01T00:00:00"/>
    <n v="242.61538461538458"/>
    <n v="72.784615384615392"/>
  </r>
  <r>
    <s v="TCSTORD430"/>
    <x v="187"/>
    <s v="Bold Brewed Mocha"/>
    <x v="0"/>
    <s v="Florida"/>
    <n v="2"/>
    <n v="348.6"/>
    <n v="697.2"/>
    <d v="2023-10-01T00:00:00"/>
    <n v="536.30769230769238"/>
    <n v="160.89230769230767"/>
  </r>
  <r>
    <s v="TCSTORD431"/>
    <x v="188"/>
    <s v="Bold Black Tea"/>
    <x v="1"/>
    <s v="California"/>
    <n v="4"/>
    <n v="249"/>
    <n v="996"/>
    <d v="2023-10-01T00:00:00"/>
    <n v="766.15384615384608"/>
    <n v="229.84615384615392"/>
  </r>
  <r>
    <s v="TCSTORD432"/>
    <x v="188"/>
    <s v="Zen Green Tea"/>
    <x v="1"/>
    <s v="Texas"/>
    <n v="4"/>
    <n v="290.5"/>
    <n v="1162"/>
    <d v="2023-10-01T00:00:00"/>
    <n v="893.84615384615381"/>
    <n v="268.15384615384619"/>
  </r>
  <r>
    <s v="TCSTORD433"/>
    <x v="189"/>
    <s v="Bold Brewed Mocha"/>
    <x v="0"/>
    <s v="North Carolina"/>
    <n v="4"/>
    <n v="348.6"/>
    <n v="1394.4"/>
    <d v="2023-10-01T00:00:00"/>
    <n v="1072.6153846153848"/>
    <n v="321.78461538461534"/>
  </r>
  <r>
    <s v="TCSTORD434"/>
    <x v="189"/>
    <s v="Velvety Vanilla Latte"/>
    <x v="0"/>
    <s v="California"/>
    <n v="1"/>
    <n v="315.39999999999998"/>
    <n v="315.39999999999998"/>
    <d v="2023-10-01T00:00:00"/>
    <n v="242.61538461538458"/>
    <n v="72.784615384615392"/>
  </r>
  <r>
    <s v="TCSTORD435"/>
    <x v="190"/>
    <s v="Velvety Vanilla Latte"/>
    <x v="0"/>
    <s v="Georgia"/>
    <n v="3"/>
    <n v="315.39999999999998"/>
    <n v="946.2"/>
    <d v="2023-10-01T00:00:00"/>
    <n v="727.84615384615381"/>
    <n v="218.35384615384623"/>
  </r>
  <r>
    <s v="TCSTORD436"/>
    <x v="191"/>
    <s v="Bold Black Tea"/>
    <x v="1"/>
    <s v="Illinois"/>
    <n v="2"/>
    <n v="249"/>
    <n v="498"/>
    <d v="2023-10-01T00:00:00"/>
    <n v="383.07692307692304"/>
    <n v="114.92307692307696"/>
  </r>
  <r>
    <s v="TCSTORD437"/>
    <x v="191"/>
    <s v="Espresso Energizer"/>
    <x v="0"/>
    <s v="Michigan"/>
    <n v="3"/>
    <n v="207.5"/>
    <n v="622.5"/>
    <d v="2023-10-01T00:00:00"/>
    <n v="478.84615384615381"/>
    <n v="143.65384615384619"/>
  </r>
  <r>
    <s v="TCSTORD438"/>
    <x v="192"/>
    <s v="Espresso Energizer"/>
    <x v="0"/>
    <s v="Ohio"/>
    <n v="4"/>
    <n v="207.5"/>
    <n v="830"/>
    <d v="2023-10-01T00:00:00"/>
    <n v="638.46153846153845"/>
    <n v="191.53846153846155"/>
  </r>
  <r>
    <s v="TCSTORD439"/>
    <x v="192"/>
    <s v="Zen Green Tea"/>
    <x v="1"/>
    <s v="Ohio"/>
    <n v="3"/>
    <n v="290.5"/>
    <n v="871.5"/>
    <d v="2023-10-01T00:00:00"/>
    <n v="670.38461538461536"/>
    <n v="201.11538461538464"/>
  </r>
  <r>
    <s v="TCSTORD440"/>
    <x v="193"/>
    <s v="Bold Brewed Mocha"/>
    <x v="0"/>
    <s v="Texas"/>
    <n v="4"/>
    <n v="348.6"/>
    <n v="1394.4"/>
    <d v="2023-10-01T00:00:00"/>
    <n v="1072.6153846153848"/>
    <n v="321.78461538461534"/>
  </r>
  <r>
    <s v="TCSTORD441"/>
    <x v="193"/>
    <s v="Zen Green Tea"/>
    <x v="1"/>
    <s v="Ohio"/>
    <n v="4"/>
    <n v="290.5"/>
    <n v="1162"/>
    <d v="2023-10-01T00:00:00"/>
    <n v="893.84615384615381"/>
    <n v="268.15384615384619"/>
  </r>
  <r>
    <s v="TCSTORD442"/>
    <x v="194"/>
    <s v="Bold Black Tea"/>
    <x v="1"/>
    <s v="Pennsylvania"/>
    <n v="1"/>
    <n v="249"/>
    <n v="249"/>
    <d v="2023-10-01T00:00:00"/>
    <n v="191.53846153846152"/>
    <n v="57.461538461538481"/>
  </r>
  <r>
    <s v="TCSTORD443"/>
    <x v="195"/>
    <s v="Espresso Energizer"/>
    <x v="0"/>
    <s v="Georgia"/>
    <n v="4"/>
    <n v="207.5"/>
    <n v="830"/>
    <d v="2023-10-01T00:00:00"/>
    <n v="638.46153846153845"/>
    <n v="191.53846153846155"/>
  </r>
  <r>
    <s v="TCSTORD444"/>
    <x v="196"/>
    <s v="Velvety Vanilla Latte"/>
    <x v="0"/>
    <s v="Texas"/>
    <n v="3"/>
    <n v="315.39999999999998"/>
    <n v="946.2"/>
    <d v="2023-10-01T00:00:00"/>
    <n v="727.84615384615381"/>
    <n v="218.35384615384623"/>
  </r>
  <r>
    <s v="TCSTORD445"/>
    <x v="196"/>
    <s v="Espresso Energizer"/>
    <x v="0"/>
    <s v="New York"/>
    <n v="2"/>
    <n v="207.5"/>
    <n v="415"/>
    <d v="2023-10-01T00:00:00"/>
    <n v="319.23076923076923"/>
    <n v="95.769230769230774"/>
  </r>
  <r>
    <s v="TCSTORD446"/>
    <x v="197"/>
    <s v="Velvety Vanilla Latte"/>
    <x v="0"/>
    <s v="California"/>
    <n v="2"/>
    <n v="315.39999999999998"/>
    <n v="630.79999999999995"/>
    <d v="2023-10-01T00:00:00"/>
    <n v="485.23076923076917"/>
    <n v="145.56923076923078"/>
  </r>
  <r>
    <s v="TCSTORD447"/>
    <x v="197"/>
    <s v="Mystic Oolong"/>
    <x v="1"/>
    <s v="Pennsylvania"/>
    <n v="4"/>
    <n v="332"/>
    <n v="1328"/>
    <d v="2023-10-01T00:00:00"/>
    <n v="1021.5384615384615"/>
    <n v="306.46153846153845"/>
  </r>
  <r>
    <s v="TCSTORD448"/>
    <x v="198"/>
    <s v="Mystic Oolong"/>
    <x v="1"/>
    <s v="North Carolina"/>
    <n v="4"/>
    <n v="332"/>
    <n v="1328"/>
    <d v="2023-10-01T00:00:00"/>
    <n v="1021.5384615384615"/>
    <n v="306.46153846153845"/>
  </r>
  <r>
    <s v="TCSTORD449"/>
    <x v="198"/>
    <s v="Mystic Oolong"/>
    <x v="1"/>
    <s v="Georgia"/>
    <n v="2"/>
    <n v="332"/>
    <n v="664"/>
    <d v="2023-10-01T00:00:00"/>
    <n v="510.76923076923077"/>
    <n v="153.23076923076923"/>
  </r>
  <r>
    <s v="TCSTORD450"/>
    <x v="198"/>
    <s v="Bold Brewed Mocha"/>
    <x v="0"/>
    <s v="New York"/>
    <n v="3"/>
    <n v="348.6"/>
    <n v="1045.8"/>
    <d v="2023-10-01T00:00:00"/>
    <n v="804.46153846153845"/>
    <n v="241.3384615384615"/>
  </r>
  <r>
    <s v="TCSTORD451"/>
    <x v="199"/>
    <s v="Espresso Energizer"/>
    <x v="0"/>
    <s v="Texas"/>
    <n v="2"/>
    <n v="207.5"/>
    <n v="415"/>
    <d v="2023-10-01T00:00:00"/>
    <n v="319.23076923076923"/>
    <n v="95.769230769230774"/>
  </r>
  <r>
    <s v="TCSTORD452"/>
    <x v="200"/>
    <s v="Espresso Energizer"/>
    <x v="0"/>
    <s v="Florida"/>
    <n v="2"/>
    <n v="207.5"/>
    <n v="415"/>
    <d v="2023-11-01T00:00:00"/>
    <n v="319.23076923076923"/>
    <n v="95.769230769230774"/>
  </r>
  <r>
    <s v="TCSTORD453"/>
    <x v="201"/>
    <s v="Bold Brewed Mocha"/>
    <x v="0"/>
    <s v="Pennsylvania"/>
    <n v="2"/>
    <n v="348.6"/>
    <n v="697.2"/>
    <d v="2023-11-01T00:00:00"/>
    <n v="536.30769230769238"/>
    <n v="160.89230769230767"/>
  </r>
  <r>
    <s v="TCSTORD454"/>
    <x v="201"/>
    <s v="Bold Brewed Mocha"/>
    <x v="0"/>
    <s v="Georgia"/>
    <n v="2"/>
    <n v="348.6"/>
    <n v="697.2"/>
    <d v="2023-11-01T00:00:00"/>
    <n v="536.30769230769238"/>
    <n v="160.89230769230767"/>
  </r>
  <r>
    <s v="TCSTORD455"/>
    <x v="202"/>
    <s v="Velvety Vanilla Latte"/>
    <x v="0"/>
    <s v="Florida"/>
    <n v="4"/>
    <n v="315.39999999999998"/>
    <n v="1261.5999999999999"/>
    <d v="2023-11-01T00:00:00"/>
    <n v="970.46153846153834"/>
    <n v="291.13846153846157"/>
  </r>
  <r>
    <s v="TCSTORD456"/>
    <x v="203"/>
    <s v="Velvety Vanilla Latte"/>
    <x v="0"/>
    <s v="Florida"/>
    <n v="2"/>
    <n v="315.39999999999998"/>
    <n v="630.79999999999995"/>
    <d v="2023-11-01T00:00:00"/>
    <n v="485.23076923076917"/>
    <n v="145.56923076923078"/>
  </r>
  <r>
    <s v="TCSTORD457"/>
    <x v="203"/>
    <s v="Velvety Vanilla Latte"/>
    <x v="0"/>
    <s v="Michigan"/>
    <n v="1"/>
    <n v="315.39999999999998"/>
    <n v="315.39999999999998"/>
    <d v="2023-11-01T00:00:00"/>
    <n v="242.61538461538458"/>
    <n v="72.784615384615392"/>
  </r>
  <r>
    <s v="TCSTORD458"/>
    <x v="203"/>
    <s v="Mystic Oolong"/>
    <x v="1"/>
    <s v="Pennsylvania"/>
    <n v="4"/>
    <n v="332"/>
    <n v="1328"/>
    <d v="2023-11-01T00:00:00"/>
    <n v="1021.5384615384615"/>
    <n v="306.46153846153845"/>
  </r>
  <r>
    <s v="TCSTORD459"/>
    <x v="203"/>
    <s v="Velvety Vanilla Latte"/>
    <x v="0"/>
    <s v="Georgia"/>
    <n v="3"/>
    <n v="315.39999999999998"/>
    <n v="946.2"/>
    <d v="2023-11-01T00:00:00"/>
    <n v="727.84615384615381"/>
    <n v="218.35384615384623"/>
  </r>
  <r>
    <s v="TCSTORD460"/>
    <x v="204"/>
    <s v="Bold Brewed Mocha"/>
    <x v="0"/>
    <s v="North Carolina"/>
    <n v="4"/>
    <n v="348.6"/>
    <n v="1394.4"/>
    <d v="2023-11-01T00:00:00"/>
    <n v="1072.6153846153848"/>
    <n v="321.78461538461534"/>
  </r>
  <r>
    <s v="TCSTORD461"/>
    <x v="205"/>
    <s v="Mystic Oolong"/>
    <x v="1"/>
    <s v="Texas"/>
    <n v="4"/>
    <n v="332"/>
    <n v="1328"/>
    <d v="2023-11-01T00:00:00"/>
    <n v="1021.5384615384615"/>
    <n v="306.46153846153845"/>
  </r>
  <r>
    <s v="TCSTORD462"/>
    <x v="206"/>
    <s v="Velvety Vanilla Latte"/>
    <x v="0"/>
    <s v="New York"/>
    <n v="2"/>
    <n v="315.39999999999998"/>
    <n v="630.79999999999995"/>
    <d v="2023-11-01T00:00:00"/>
    <n v="485.23076923076917"/>
    <n v="145.56923076923078"/>
  </r>
  <r>
    <s v="TCSTORD463"/>
    <x v="207"/>
    <s v="Bold Brewed Mocha"/>
    <x v="0"/>
    <s v="Illinois"/>
    <n v="4"/>
    <n v="348.6"/>
    <n v="1394.4"/>
    <d v="2023-11-01T00:00:00"/>
    <n v="1072.6153846153848"/>
    <n v="321.78461538461534"/>
  </r>
  <r>
    <s v="TCSTORD464"/>
    <x v="208"/>
    <s v="Bold Black Tea"/>
    <x v="1"/>
    <s v="North Carolina"/>
    <n v="2"/>
    <n v="249"/>
    <n v="498"/>
    <d v="2023-11-01T00:00:00"/>
    <n v="383.07692307692304"/>
    <n v="114.92307692307696"/>
  </r>
  <r>
    <s v="TCSTORD465"/>
    <x v="208"/>
    <s v="Zen Green Tea"/>
    <x v="1"/>
    <s v="Pennsylvania"/>
    <n v="2"/>
    <n v="290.5"/>
    <n v="581"/>
    <d v="2023-11-01T00:00:00"/>
    <n v="446.92307692307691"/>
    <n v="134.07692307692309"/>
  </r>
  <r>
    <s v="TCSTORD466"/>
    <x v="209"/>
    <s v="Velvety Vanilla Latte"/>
    <x v="0"/>
    <s v="New York"/>
    <n v="2"/>
    <n v="315.39999999999998"/>
    <n v="630.79999999999995"/>
    <d v="2023-11-01T00:00:00"/>
    <n v="485.23076923076917"/>
    <n v="145.56923076923078"/>
  </r>
  <r>
    <s v="TCSTORD467"/>
    <x v="209"/>
    <s v="Espresso Energizer"/>
    <x v="0"/>
    <s v="Ohio"/>
    <n v="1"/>
    <n v="207.5"/>
    <n v="207.5"/>
    <d v="2023-11-01T00:00:00"/>
    <n v="159.61538461538461"/>
    <n v="47.884615384615387"/>
  </r>
  <r>
    <s v="TCSTORD468"/>
    <x v="210"/>
    <s v="Bold Black Tea"/>
    <x v="1"/>
    <s v="Georgia"/>
    <n v="4"/>
    <n v="249"/>
    <n v="996"/>
    <d v="2023-11-01T00:00:00"/>
    <n v="766.15384615384608"/>
    <n v="229.84615384615392"/>
  </r>
  <r>
    <s v="TCSTORD469"/>
    <x v="211"/>
    <s v="Mystic Oolong"/>
    <x v="1"/>
    <s v="Texas"/>
    <n v="2"/>
    <n v="332"/>
    <n v="664"/>
    <d v="2023-11-01T00:00:00"/>
    <n v="510.76923076923077"/>
    <n v="153.23076923076923"/>
  </r>
  <r>
    <s v="TCSTORD470"/>
    <x v="212"/>
    <s v="Velvety Vanilla Latte"/>
    <x v="0"/>
    <s v="Florida"/>
    <n v="4"/>
    <n v="315.39999999999998"/>
    <n v="1261.5999999999999"/>
    <d v="2023-11-01T00:00:00"/>
    <n v="970.46153846153834"/>
    <n v="291.13846153846157"/>
  </r>
  <r>
    <s v="TCSTORD471"/>
    <x v="213"/>
    <s v="Bold Black Tea"/>
    <x v="1"/>
    <s v="California"/>
    <n v="4"/>
    <n v="249"/>
    <n v="996"/>
    <d v="2023-11-01T00:00:00"/>
    <n v="766.15384615384608"/>
    <n v="229.84615384615392"/>
  </r>
  <r>
    <s v="TCSTORD472"/>
    <x v="214"/>
    <s v="Velvety Vanilla Latte"/>
    <x v="0"/>
    <s v="Ohio"/>
    <n v="1"/>
    <n v="315.39999999999998"/>
    <n v="315.39999999999998"/>
    <d v="2023-11-01T00:00:00"/>
    <n v="242.61538461538458"/>
    <n v="72.784615384615392"/>
  </r>
  <r>
    <s v="TCSTORD473"/>
    <x v="214"/>
    <s v="Bold Black Tea"/>
    <x v="1"/>
    <s v="New York"/>
    <n v="3"/>
    <n v="249"/>
    <n v="747"/>
    <d v="2023-11-01T00:00:00"/>
    <n v="574.61538461538464"/>
    <n v="172.38461538461536"/>
  </r>
  <r>
    <s v="TCSTORD474"/>
    <x v="214"/>
    <s v="Espresso Energizer"/>
    <x v="0"/>
    <s v="California"/>
    <n v="3"/>
    <n v="207.5"/>
    <n v="622.5"/>
    <d v="2023-11-01T00:00:00"/>
    <n v="478.84615384615381"/>
    <n v="143.65384615384619"/>
  </r>
  <r>
    <s v="TCSTORD475"/>
    <x v="214"/>
    <s v="Mystic Oolong"/>
    <x v="1"/>
    <s v="Michigan"/>
    <n v="3"/>
    <n v="332"/>
    <n v="996"/>
    <d v="2023-11-01T00:00:00"/>
    <n v="766.15384615384608"/>
    <n v="229.84615384615392"/>
  </r>
  <r>
    <s v="TCSTORD476"/>
    <x v="215"/>
    <s v="Espresso Energizer"/>
    <x v="0"/>
    <s v="Florida"/>
    <n v="2"/>
    <n v="207.5"/>
    <n v="415"/>
    <d v="2023-12-01T00:00:00"/>
    <n v="319.23076923076923"/>
    <n v="95.769230769230774"/>
  </r>
  <r>
    <s v="TCSTORD477"/>
    <x v="215"/>
    <s v="Bold Brewed Mocha"/>
    <x v="0"/>
    <s v="Michigan"/>
    <n v="2"/>
    <n v="348.6"/>
    <n v="697.2"/>
    <d v="2023-12-01T00:00:00"/>
    <n v="536.30769230769238"/>
    <n v="160.89230769230767"/>
  </r>
  <r>
    <s v="TCSTORD478"/>
    <x v="216"/>
    <s v="Bold Black Tea"/>
    <x v="1"/>
    <s v="North Carolina"/>
    <n v="4"/>
    <n v="249"/>
    <n v="996"/>
    <d v="2023-12-01T00:00:00"/>
    <n v="766.15384615384608"/>
    <n v="229.84615384615392"/>
  </r>
  <r>
    <s v="TCSTORD479"/>
    <x v="216"/>
    <s v="Velvety Vanilla Latte"/>
    <x v="0"/>
    <s v="Georgia"/>
    <n v="2"/>
    <n v="315.39999999999998"/>
    <n v="630.79999999999995"/>
    <d v="2023-12-01T00:00:00"/>
    <n v="485.23076923076917"/>
    <n v="145.56923076923078"/>
  </r>
  <r>
    <s v="TCSTORD480"/>
    <x v="217"/>
    <s v="Mystic Oolong"/>
    <x v="1"/>
    <s v="Pennsylvania"/>
    <n v="4"/>
    <n v="332"/>
    <n v="1328"/>
    <d v="2023-12-01T00:00:00"/>
    <n v="1021.5384615384615"/>
    <n v="306.46153846153845"/>
  </r>
  <r>
    <s v="TCSTORD481"/>
    <x v="218"/>
    <s v="Velvety Vanilla Latte"/>
    <x v="0"/>
    <s v="Ohio"/>
    <n v="1"/>
    <n v="315.39999999999998"/>
    <n v="315.39999999999998"/>
    <d v="2023-12-01T00:00:00"/>
    <n v="242.61538461538458"/>
    <n v="72.784615384615392"/>
  </r>
  <r>
    <s v="TCSTORD482"/>
    <x v="218"/>
    <s v="Velvety Vanilla Latte"/>
    <x v="0"/>
    <s v="Georgia"/>
    <n v="4"/>
    <n v="315.39999999999998"/>
    <n v="1261.5999999999999"/>
    <d v="2023-12-01T00:00:00"/>
    <n v="970.46153846153834"/>
    <n v="291.13846153846157"/>
  </r>
  <r>
    <s v="TCSTORD483"/>
    <x v="219"/>
    <s v="Zen Green Tea"/>
    <x v="1"/>
    <s v="Pennsylvania"/>
    <n v="1"/>
    <n v="290.5"/>
    <n v="290.5"/>
    <d v="2023-12-01T00:00:00"/>
    <n v="223.46153846153845"/>
    <n v="67.038461538461547"/>
  </r>
  <r>
    <s v="TCSTORD484"/>
    <x v="220"/>
    <s v="Bold Brewed Mocha"/>
    <x v="0"/>
    <s v="California"/>
    <n v="4"/>
    <n v="348.6"/>
    <n v="1394.4"/>
    <d v="2023-12-01T00:00:00"/>
    <n v="1072.6153846153848"/>
    <n v="321.78461538461534"/>
  </r>
  <r>
    <s v="TCSTORD485"/>
    <x v="220"/>
    <s v="Bold Brewed Mocha"/>
    <x v="0"/>
    <s v="Florida"/>
    <n v="1"/>
    <n v="348.6"/>
    <n v="348.6"/>
    <d v="2023-12-01T00:00:00"/>
    <n v="268.15384615384619"/>
    <n v="80.446153846153834"/>
  </r>
  <r>
    <s v="TCSTORD486"/>
    <x v="220"/>
    <s v="Espresso Energizer"/>
    <x v="0"/>
    <s v="Georgia"/>
    <n v="4"/>
    <n v="207.5"/>
    <n v="830"/>
    <d v="2023-12-01T00:00:00"/>
    <n v="638.46153846153845"/>
    <n v="191.53846153846155"/>
  </r>
  <r>
    <s v="TCSTORD487"/>
    <x v="221"/>
    <s v="Mystic Oolong"/>
    <x v="1"/>
    <s v="North Carolina"/>
    <n v="3"/>
    <n v="332"/>
    <n v="996"/>
    <d v="2023-12-01T00:00:00"/>
    <n v="766.15384615384608"/>
    <n v="229.84615384615392"/>
  </r>
  <r>
    <s v="TCSTORD488"/>
    <x v="222"/>
    <s v="Bold Black Tea"/>
    <x v="1"/>
    <s v="Georgia"/>
    <n v="4"/>
    <n v="249"/>
    <n v="996"/>
    <d v="2023-12-01T00:00:00"/>
    <n v="766.15384615384608"/>
    <n v="229.84615384615392"/>
  </r>
  <r>
    <s v="TCSTORD489"/>
    <x v="222"/>
    <s v="Espresso Energizer"/>
    <x v="0"/>
    <s v="North Carolina"/>
    <n v="2"/>
    <n v="207.5"/>
    <n v="415"/>
    <d v="2023-12-01T00:00:00"/>
    <n v="319.23076923076923"/>
    <n v="95.769230769230774"/>
  </r>
  <r>
    <s v="TCSTORD490"/>
    <x v="223"/>
    <s v="Velvety Vanilla Latte"/>
    <x v="0"/>
    <s v="North Carolina"/>
    <n v="1"/>
    <n v="315.39999999999998"/>
    <n v="315.39999999999998"/>
    <d v="2023-12-01T00:00:00"/>
    <n v="242.61538461538458"/>
    <n v="72.784615384615392"/>
  </r>
  <r>
    <s v="TCSTORD491"/>
    <x v="223"/>
    <s v="Mystic Oolong"/>
    <x v="1"/>
    <s v="Ohio"/>
    <n v="4"/>
    <n v="332"/>
    <n v="1328"/>
    <d v="2023-12-01T00:00:00"/>
    <n v="1021.5384615384615"/>
    <n v="306.46153846153845"/>
  </r>
  <r>
    <s v="TCSTORD492"/>
    <x v="224"/>
    <s v="Bold Brewed Mocha"/>
    <x v="0"/>
    <s v="New York"/>
    <n v="1"/>
    <n v="348.6"/>
    <n v="348.6"/>
    <d v="2023-12-01T00:00:00"/>
    <n v="268.15384615384619"/>
    <n v="80.446153846153834"/>
  </r>
  <r>
    <s v="TCSTORD493"/>
    <x v="225"/>
    <s v="Zen Green Tea"/>
    <x v="1"/>
    <s v="Illinois"/>
    <n v="2"/>
    <n v="290.5"/>
    <n v="581"/>
    <d v="2023-12-01T00:00:00"/>
    <n v="446.92307692307691"/>
    <n v="134.07692307692309"/>
  </r>
  <r>
    <s v="TCSTORD494"/>
    <x v="226"/>
    <s v="Mystic Oolong"/>
    <x v="1"/>
    <s v="California"/>
    <n v="1"/>
    <n v="332"/>
    <n v="332"/>
    <d v="2023-12-01T00:00:00"/>
    <n v="255.38461538461539"/>
    <n v="76.615384615384613"/>
  </r>
  <r>
    <s v="TCSTORD495"/>
    <x v="227"/>
    <s v="Bold Black Tea"/>
    <x v="1"/>
    <s v="Ohio"/>
    <n v="4"/>
    <n v="249"/>
    <n v="996"/>
    <d v="2023-12-01T00:00:00"/>
    <n v="766.15384615384608"/>
    <n v="229.84615384615392"/>
  </r>
  <r>
    <s v="TCSTORD496"/>
    <x v="227"/>
    <s v="Mystic Oolong"/>
    <x v="1"/>
    <s v="Michigan"/>
    <n v="1"/>
    <n v="332"/>
    <n v="332"/>
    <d v="2023-12-01T00:00:00"/>
    <n v="255.38461538461539"/>
    <n v="76.615384615384613"/>
  </r>
  <r>
    <s v="TCSTORD497"/>
    <x v="227"/>
    <s v="Bold Brewed Mocha"/>
    <x v="0"/>
    <s v="Texas"/>
    <n v="2"/>
    <n v="348.6"/>
    <n v="697.2"/>
    <d v="2023-12-01T00:00:00"/>
    <n v="536.30769230769238"/>
    <n v="160.89230769230767"/>
  </r>
  <r>
    <s v="TCSTORD498"/>
    <x v="227"/>
    <s v="Bold Black Tea"/>
    <x v="1"/>
    <s v="Texas"/>
    <n v="2"/>
    <n v="249"/>
    <n v="498"/>
    <d v="2023-12-01T00:00:00"/>
    <n v="383.07692307692304"/>
    <n v="114.92307692307696"/>
  </r>
  <r>
    <s v="TCSTORD499"/>
    <x v="227"/>
    <s v="Espresso Energizer"/>
    <x v="0"/>
    <s v="Michigan"/>
    <n v="3"/>
    <n v="207.5"/>
    <n v="622.5"/>
    <d v="2023-12-01T00:00:00"/>
    <n v="478.84615384615381"/>
    <n v="143.65384615384619"/>
  </r>
  <r>
    <s v="TCSTORD500"/>
    <x v="228"/>
    <s v="Velvety Vanilla Latte"/>
    <x v="0"/>
    <s v="Pennsylvania"/>
    <n v="4"/>
    <n v="315.39999999999998"/>
    <n v="1261.5999999999999"/>
    <d v="2023-12-01T00:00:00"/>
    <n v="970.46153846153834"/>
    <n v="291.13846153846157"/>
  </r>
  <r>
    <s v="TCSTORD501"/>
    <x v="229"/>
    <s v="Bold Black Tea"/>
    <x v="1"/>
    <s v="Illinois"/>
    <n v="4"/>
    <n v="249"/>
    <n v="996"/>
    <d v="2023-12-01T00:00:00"/>
    <n v="766.15384615384608"/>
    <n v="229.84615384615392"/>
  </r>
  <r>
    <s v="TCSTORD502"/>
    <x v="229"/>
    <s v="Velvety Vanilla Latte"/>
    <x v="0"/>
    <s v="Ohio"/>
    <n v="2"/>
    <n v="315.39999999999998"/>
    <n v="630.79999999999995"/>
    <d v="2023-12-01T00:00:00"/>
    <n v="485.23076923076917"/>
    <n v="145.56923076923078"/>
  </r>
  <r>
    <s v="TCSTORD503"/>
    <x v="229"/>
    <s v="Zen Green Tea"/>
    <x v="1"/>
    <s v="California"/>
    <n v="1"/>
    <n v="290.5"/>
    <n v="290.5"/>
    <d v="2023-12-01T00:00:00"/>
    <n v="223.46153846153845"/>
    <n v="67.038461538461547"/>
  </r>
  <r>
    <s v="TCSTORD504"/>
    <x v="229"/>
    <s v="Velvety Vanilla Latte"/>
    <x v="0"/>
    <s v="New York"/>
    <n v="3"/>
    <n v="315.39999999999998"/>
    <n v="946.2"/>
    <d v="2023-12-01T00:00:00"/>
    <n v="727.84615384615381"/>
    <n v="218.35384615384623"/>
  </r>
  <r>
    <s v="TCSTORD505"/>
    <x v="230"/>
    <s v="Espresso Energizer"/>
    <x v="0"/>
    <s v="Pennsylvania"/>
    <n v="1"/>
    <n v="207.5"/>
    <n v="207.5"/>
    <d v="2023-12-01T00:00:00"/>
    <n v="159.61538461538461"/>
    <n v="47.884615384615387"/>
  </r>
  <r>
    <s v="TCSTORD506"/>
    <x v="231"/>
    <s v="Bold Brewed Mocha"/>
    <x v="0"/>
    <s v="Georgia"/>
    <n v="1"/>
    <n v="348.6"/>
    <n v="348.6"/>
    <d v="2023-12-01T00:00:00"/>
    <n v="268.15384615384619"/>
    <n v="80.446153846153834"/>
  </r>
  <r>
    <s v="TCSTORD507"/>
    <x v="231"/>
    <s v="Espresso Energizer"/>
    <x v="0"/>
    <s v="Ohio"/>
    <n v="2"/>
    <n v="207.5"/>
    <n v="415"/>
    <d v="2023-12-01T00:00:00"/>
    <n v="319.23076923076923"/>
    <n v="95.769230769230774"/>
  </r>
  <r>
    <s v="TCSTORD508"/>
    <x v="232"/>
    <s v="Zen Green Tea"/>
    <x v="1"/>
    <s v="Georgia"/>
    <n v="4"/>
    <n v="290.5"/>
    <n v="1162"/>
    <d v="2023-12-01T00:00:00"/>
    <n v="893.84615384615381"/>
    <n v="268.15384615384619"/>
  </r>
  <r>
    <s v="TCSTORD509"/>
    <x v="232"/>
    <s v="Mystic Oolong"/>
    <x v="1"/>
    <s v="Texas"/>
    <n v="1"/>
    <n v="332"/>
    <n v="332"/>
    <d v="2023-12-01T00:00:00"/>
    <n v="255.38461538461539"/>
    <n v="76.615384615384613"/>
  </r>
  <r>
    <s v="TCSTORD510"/>
    <x v="233"/>
    <s v="Mystic Oolong"/>
    <x v="1"/>
    <s v="Florida"/>
    <n v="2"/>
    <n v="332"/>
    <n v="664"/>
    <d v="2023-12-01T00:00:00"/>
    <n v="510.76923076923077"/>
    <n v="153.23076923076923"/>
  </r>
  <r>
    <s v="TCSTORD511"/>
    <x v="233"/>
    <s v="Bold Brewed Mocha"/>
    <x v="0"/>
    <s v="North Carolina"/>
    <n v="4"/>
    <n v="348.6"/>
    <n v="1394.4"/>
    <d v="2023-12-01T00:00:00"/>
    <n v="1072.6153846153848"/>
    <n v="321.78461538461534"/>
  </r>
  <r>
    <s v="TCSTORD512"/>
    <x v="233"/>
    <s v="Mystic Oolong"/>
    <x v="1"/>
    <s v="Texas"/>
    <n v="4"/>
    <n v="332"/>
    <n v="1328"/>
    <d v="2023-12-01T00:00:00"/>
    <n v="1021.5384615384615"/>
    <n v="306.46153846153845"/>
  </r>
  <r>
    <s v="TCSTORD513"/>
    <x v="234"/>
    <s v="Bold Brewed Mocha"/>
    <x v="0"/>
    <s v="Michigan"/>
    <n v="3"/>
    <n v="348.6"/>
    <n v="1045.8"/>
    <d v="2023-12-01T00:00:00"/>
    <n v="804.46153846153845"/>
    <n v="241.3384615384615"/>
  </r>
  <r>
    <s v="TCSTORD514"/>
    <x v="234"/>
    <s v="Mystic Oolong"/>
    <x v="1"/>
    <s v="Ohio"/>
    <n v="4"/>
    <n v="332"/>
    <n v="1328"/>
    <d v="2023-12-01T00:00:00"/>
    <n v="1021.5384615384615"/>
    <n v="306.46153846153845"/>
  </r>
  <r>
    <s v="TCSTORD515"/>
    <x v="234"/>
    <s v="Mystic Oolong"/>
    <x v="1"/>
    <s v="North Carolina"/>
    <n v="1"/>
    <n v="332"/>
    <n v="332"/>
    <d v="2023-12-01T00:00:00"/>
    <n v="255.38461538461539"/>
    <n v="76.615384615384613"/>
  </r>
  <r>
    <s v="TCSTORD516"/>
    <x v="235"/>
    <s v="Espresso Energizer"/>
    <x v="0"/>
    <s v="Pennsylvania"/>
    <n v="3"/>
    <n v="207.5"/>
    <n v="622.5"/>
    <d v="2023-12-01T00:00:00"/>
    <n v="478.84615384615381"/>
    <n v="143.65384615384619"/>
  </r>
  <r>
    <s v="TCSTORD517"/>
    <x v="235"/>
    <s v="Mystic Oolong"/>
    <x v="1"/>
    <s v="New York"/>
    <n v="1"/>
    <n v="332"/>
    <n v="332"/>
    <d v="2023-12-01T00:00:00"/>
    <n v="255.38461538461539"/>
    <n v="76.615384615384613"/>
  </r>
  <r>
    <s v="TCSTORD518"/>
    <x v="236"/>
    <s v="Zen Green Tea"/>
    <x v="1"/>
    <s v="Ohio"/>
    <n v="2"/>
    <n v="290.5"/>
    <n v="581"/>
    <d v="2023-12-01T00:00:00"/>
    <n v="446.92307692307691"/>
    <n v="134.07692307692309"/>
  </r>
  <r>
    <s v="TCSTORD519"/>
    <x v="237"/>
    <s v="Bold Brewed Mocha"/>
    <x v="0"/>
    <s v="Michigan"/>
    <n v="1"/>
    <n v="348.6"/>
    <n v="348.6"/>
    <d v="2023-12-01T00:00:00"/>
    <n v="268.15384615384619"/>
    <n v="80.446153846153834"/>
  </r>
  <r>
    <s v="TCSTORD520"/>
    <x v="238"/>
    <s v="Bold Black Tea"/>
    <x v="1"/>
    <s v="California"/>
    <n v="2"/>
    <n v="249"/>
    <n v="498"/>
    <d v="2023-12-01T00:00:00"/>
    <n v="383.07692307692304"/>
    <n v="114.92307692307696"/>
  </r>
  <r>
    <s v="TCSTORD521"/>
    <x v="238"/>
    <s v="Bold Brewed Mocha"/>
    <x v="0"/>
    <s v="Ohio"/>
    <n v="1"/>
    <n v="348.6"/>
    <n v="348.6"/>
    <d v="2023-12-01T00:00:00"/>
    <n v="268.15384615384619"/>
    <n v="80.446153846153834"/>
  </r>
  <r>
    <s v="TCSTORD522"/>
    <x v="239"/>
    <s v="Mystic Oolong"/>
    <x v="1"/>
    <s v="Illinois"/>
    <n v="4"/>
    <n v="332"/>
    <n v="1328"/>
    <d v="2024-01-01T00:00:00"/>
    <n v="1021.5384615384615"/>
    <n v="306.46153846153845"/>
  </r>
  <r>
    <s v="TCSTORD523"/>
    <x v="239"/>
    <s v="Bold Black Tea"/>
    <x v="1"/>
    <s v="Pennsylvania"/>
    <n v="1"/>
    <n v="249"/>
    <n v="249"/>
    <d v="2024-01-01T00:00:00"/>
    <n v="191.53846153846152"/>
    <n v="57.461538461538481"/>
  </r>
  <r>
    <s v="TCSTORD524"/>
    <x v="239"/>
    <s v="Bold Brewed Mocha"/>
    <x v="0"/>
    <s v="California"/>
    <n v="1"/>
    <n v="348.6"/>
    <n v="348.6"/>
    <d v="2024-01-01T00:00:00"/>
    <n v="268.15384615384619"/>
    <n v="80.446153846153834"/>
  </r>
  <r>
    <s v="TCSTORD525"/>
    <x v="240"/>
    <s v="Bold Black Tea"/>
    <x v="1"/>
    <s v="Michigan"/>
    <n v="1"/>
    <n v="249"/>
    <n v="249"/>
    <d v="2024-01-01T00:00:00"/>
    <n v="191.53846153846152"/>
    <n v="57.461538461538481"/>
  </r>
  <r>
    <s v="TCSTORD526"/>
    <x v="240"/>
    <s v="Bold Brewed Mocha"/>
    <x v="0"/>
    <s v="Ohio"/>
    <n v="1"/>
    <n v="348.6"/>
    <n v="348.6"/>
    <d v="2024-01-01T00:00:00"/>
    <n v="268.15384615384619"/>
    <n v="80.446153846153834"/>
  </r>
  <r>
    <s v="TCSTORD527"/>
    <x v="240"/>
    <s v="Bold Brewed Mocha"/>
    <x v="0"/>
    <s v="Pennsylvania"/>
    <n v="3"/>
    <n v="348.6"/>
    <n v="1045.8"/>
    <d v="2024-01-01T00:00:00"/>
    <n v="804.46153846153845"/>
    <n v="241.3384615384615"/>
  </r>
  <r>
    <s v="TCSTORD528"/>
    <x v="240"/>
    <s v="Espresso Energizer"/>
    <x v="0"/>
    <s v="Florida"/>
    <n v="2"/>
    <n v="207.5"/>
    <n v="415"/>
    <d v="2024-01-01T00:00:00"/>
    <n v="319.23076923076923"/>
    <n v="95.769230769230774"/>
  </r>
  <r>
    <s v="TCSTORD529"/>
    <x v="241"/>
    <s v="Velvety Vanilla Latte"/>
    <x v="0"/>
    <s v="Georgia"/>
    <n v="4"/>
    <n v="315.39999999999998"/>
    <n v="1261.5999999999999"/>
    <d v="2024-01-01T00:00:00"/>
    <n v="970.46153846153834"/>
    <n v="291.13846153846157"/>
  </r>
  <r>
    <s v="TCSTORD530"/>
    <x v="241"/>
    <s v="Bold Brewed Mocha"/>
    <x v="0"/>
    <s v="New York"/>
    <n v="2"/>
    <n v="348.6"/>
    <n v="697.2"/>
    <d v="2024-01-01T00:00:00"/>
    <n v="536.30769230769238"/>
    <n v="160.89230769230767"/>
  </r>
  <r>
    <s v="TCSTORD531"/>
    <x v="241"/>
    <s v="Zen Green Tea"/>
    <x v="1"/>
    <s v="Florida"/>
    <n v="4"/>
    <n v="290.5"/>
    <n v="1162"/>
    <d v="2024-01-01T00:00:00"/>
    <n v="893.84615384615381"/>
    <n v="268.15384615384619"/>
  </r>
  <r>
    <s v="TCSTORD532"/>
    <x v="241"/>
    <s v="Bold Black Tea"/>
    <x v="1"/>
    <s v="North Carolina"/>
    <n v="2"/>
    <n v="249"/>
    <n v="498"/>
    <d v="2024-01-01T00:00:00"/>
    <n v="383.07692307692304"/>
    <n v="114.92307692307696"/>
  </r>
  <r>
    <s v="TCSTORD533"/>
    <x v="242"/>
    <s v="Bold Black Tea"/>
    <x v="1"/>
    <s v="North Carolina"/>
    <n v="4"/>
    <n v="249"/>
    <n v="996"/>
    <d v="2024-01-01T00:00:00"/>
    <n v="766.15384615384608"/>
    <n v="229.84615384615392"/>
  </r>
  <r>
    <s v="TCSTORD534"/>
    <x v="243"/>
    <s v="Bold Brewed Mocha"/>
    <x v="0"/>
    <s v="Illinois"/>
    <n v="3"/>
    <n v="348.6"/>
    <n v="1045.8"/>
    <d v="2024-01-01T00:00:00"/>
    <n v="804.46153846153845"/>
    <n v="241.3384615384615"/>
  </r>
  <r>
    <s v="TCSTORD535"/>
    <x v="244"/>
    <s v="Velvety Vanilla Latte"/>
    <x v="0"/>
    <s v="Texas"/>
    <n v="3"/>
    <n v="315.39999999999998"/>
    <n v="946.2"/>
    <d v="2024-01-01T00:00:00"/>
    <n v="727.84615384615381"/>
    <n v="218.35384615384623"/>
  </r>
  <r>
    <s v="TCSTORD536"/>
    <x v="245"/>
    <s v="Zen Green Tea"/>
    <x v="1"/>
    <s v="Georgia"/>
    <n v="4"/>
    <n v="290.5"/>
    <n v="1162"/>
    <d v="2024-01-01T00:00:00"/>
    <n v="893.84615384615381"/>
    <n v="268.15384615384619"/>
  </r>
  <r>
    <s v="TCSTORD537"/>
    <x v="245"/>
    <s v="Bold Brewed Mocha"/>
    <x v="0"/>
    <s v="California"/>
    <n v="1"/>
    <n v="348.6"/>
    <n v="348.6"/>
    <d v="2024-01-01T00:00:00"/>
    <n v="268.15384615384619"/>
    <n v="80.446153846153834"/>
  </r>
  <r>
    <s v="TCSTORD538"/>
    <x v="245"/>
    <s v="Mystic Oolong"/>
    <x v="1"/>
    <s v="Illinois"/>
    <n v="3"/>
    <n v="332"/>
    <n v="996"/>
    <d v="2024-01-01T00:00:00"/>
    <n v="766.15384615384608"/>
    <n v="229.84615384615392"/>
  </r>
  <r>
    <s v="TCSTORD539"/>
    <x v="245"/>
    <s v="Espresso Energizer"/>
    <x v="0"/>
    <s v="Pennsylvania"/>
    <n v="1"/>
    <n v="207.5"/>
    <n v="207.5"/>
    <d v="2024-01-01T00:00:00"/>
    <n v="159.61538461538461"/>
    <n v="47.884615384615387"/>
  </r>
  <r>
    <s v="TCSTORD540"/>
    <x v="246"/>
    <s v="Bold Black Tea"/>
    <x v="1"/>
    <s v="Pennsylvania"/>
    <n v="3"/>
    <n v="249"/>
    <n v="747"/>
    <d v="2024-01-01T00:00:00"/>
    <n v="574.61538461538464"/>
    <n v="172.38461538461536"/>
  </r>
  <r>
    <s v="TCSTORD541"/>
    <x v="247"/>
    <s v="Espresso Energizer"/>
    <x v="0"/>
    <s v="Ohio"/>
    <n v="2"/>
    <n v="207.5"/>
    <n v="415"/>
    <d v="2024-02-01T00:00:00"/>
    <n v="319.23076923076923"/>
    <n v="95.769230769230774"/>
  </r>
  <r>
    <s v="TCSTORD542"/>
    <x v="248"/>
    <s v="Bold Black Tea"/>
    <x v="1"/>
    <s v="Michigan"/>
    <n v="3"/>
    <n v="249"/>
    <n v="747"/>
    <d v="2024-02-01T00:00:00"/>
    <n v="574.61538461538464"/>
    <n v="172.38461538461536"/>
  </r>
  <r>
    <s v="TCSTORD543"/>
    <x v="248"/>
    <s v="Zen Green Tea"/>
    <x v="1"/>
    <s v="Georgia"/>
    <n v="1"/>
    <n v="290.5"/>
    <n v="290.5"/>
    <d v="2024-02-01T00:00:00"/>
    <n v="223.46153846153845"/>
    <n v="67.038461538461547"/>
  </r>
  <r>
    <s v="TCSTORD544"/>
    <x v="249"/>
    <s v="Mystic Oolong"/>
    <x v="1"/>
    <s v="Georgia"/>
    <n v="4"/>
    <n v="332"/>
    <n v="1328"/>
    <d v="2024-02-01T00:00:00"/>
    <n v="1021.5384615384615"/>
    <n v="306.46153846153845"/>
  </r>
  <r>
    <s v="TCSTORD545"/>
    <x v="249"/>
    <s v="Velvety Vanilla Latte"/>
    <x v="0"/>
    <s v="Michigan"/>
    <n v="4"/>
    <n v="315.39999999999998"/>
    <n v="1261.5999999999999"/>
    <d v="2024-02-01T00:00:00"/>
    <n v="970.46153846153834"/>
    <n v="291.13846153846157"/>
  </r>
  <r>
    <s v="TCSTORD546"/>
    <x v="250"/>
    <s v="Zen Green Tea"/>
    <x v="1"/>
    <s v="Ohio"/>
    <n v="2"/>
    <n v="290.5"/>
    <n v="581"/>
    <d v="2024-02-01T00:00:00"/>
    <n v="446.92307692307691"/>
    <n v="134.07692307692309"/>
  </r>
  <r>
    <s v="TCSTORD547"/>
    <x v="250"/>
    <s v="Bold Brewed Mocha"/>
    <x v="0"/>
    <s v="Pennsylvania"/>
    <n v="3"/>
    <n v="348.6"/>
    <n v="1045.8"/>
    <d v="2024-02-01T00:00:00"/>
    <n v="804.46153846153845"/>
    <n v="241.3384615384615"/>
  </r>
  <r>
    <s v="TCSTORD548"/>
    <x v="251"/>
    <s v="Zen Green Tea"/>
    <x v="1"/>
    <s v="Pennsylvania"/>
    <n v="4"/>
    <n v="290.5"/>
    <n v="1162"/>
    <d v="2024-02-01T00:00:00"/>
    <n v="893.84615384615381"/>
    <n v="268.15384615384619"/>
  </r>
  <r>
    <s v="TCSTORD549"/>
    <x v="252"/>
    <s v="Bold Black Tea"/>
    <x v="1"/>
    <s v="Michigan"/>
    <n v="1"/>
    <n v="249"/>
    <n v="249"/>
    <d v="2024-02-01T00:00:00"/>
    <n v="191.53846153846152"/>
    <n v="57.461538461538481"/>
  </r>
  <r>
    <s v="TCSTORD550"/>
    <x v="253"/>
    <s v="Espresso Energizer"/>
    <x v="0"/>
    <s v="New York"/>
    <n v="4"/>
    <n v="207.5"/>
    <n v="830"/>
    <d v="2024-02-01T00:00:00"/>
    <n v="638.46153846153845"/>
    <n v="191.53846153846155"/>
  </r>
  <r>
    <s v="TCSTORD551"/>
    <x v="253"/>
    <s v="Bold Black Tea"/>
    <x v="1"/>
    <s v="Texas"/>
    <n v="4"/>
    <n v="249"/>
    <n v="996"/>
    <d v="2024-02-01T00:00:00"/>
    <n v="766.15384615384608"/>
    <n v="229.84615384615392"/>
  </r>
  <r>
    <s v="TCSTORD552"/>
    <x v="254"/>
    <s v="Mystic Oolong"/>
    <x v="1"/>
    <s v="Ohio"/>
    <n v="3"/>
    <n v="332"/>
    <n v="996"/>
    <d v="2024-02-01T00:00:00"/>
    <n v="766.15384615384608"/>
    <n v="229.84615384615392"/>
  </r>
  <r>
    <s v="TCSTORD553"/>
    <x v="255"/>
    <s v="Velvety Vanilla Latte"/>
    <x v="0"/>
    <s v="New York"/>
    <n v="3"/>
    <n v="315.39999999999998"/>
    <n v="946.2"/>
    <d v="2024-02-01T00:00:00"/>
    <n v="727.84615384615381"/>
    <n v="218.35384615384623"/>
  </r>
  <r>
    <s v="TCSTORD554"/>
    <x v="256"/>
    <s v="Mystic Oolong"/>
    <x v="1"/>
    <s v="Texas"/>
    <n v="2"/>
    <n v="332"/>
    <n v="664"/>
    <d v="2024-02-01T00:00:00"/>
    <n v="510.76923076923077"/>
    <n v="153.23076923076923"/>
  </r>
  <r>
    <s v="TCSTORD555"/>
    <x v="257"/>
    <s v="Bold Black Tea"/>
    <x v="1"/>
    <s v="North Carolina"/>
    <n v="4"/>
    <n v="249"/>
    <n v="996"/>
    <d v="2024-02-01T00:00:00"/>
    <n v="766.15384615384608"/>
    <n v="229.84615384615392"/>
  </r>
  <r>
    <s v="TCSTORD556"/>
    <x v="257"/>
    <s v="Velvety Vanilla Latte"/>
    <x v="0"/>
    <s v="Georgia"/>
    <n v="2"/>
    <n v="315.39999999999998"/>
    <n v="630.79999999999995"/>
    <d v="2024-02-01T00:00:00"/>
    <n v="485.23076923076917"/>
    <n v="145.56923076923078"/>
  </r>
  <r>
    <s v="TCSTORD557"/>
    <x v="258"/>
    <s v="Velvety Vanilla Latte"/>
    <x v="0"/>
    <s v="Florida"/>
    <n v="2"/>
    <n v="315.39999999999998"/>
    <n v="630.79999999999995"/>
    <d v="2024-02-01T00:00:00"/>
    <n v="485.23076923076917"/>
    <n v="145.56923076923078"/>
  </r>
  <r>
    <s v="TCSTORD558"/>
    <x v="259"/>
    <s v="Espresso Energizer"/>
    <x v="0"/>
    <s v="Ohio"/>
    <n v="2"/>
    <n v="207.5"/>
    <n v="415"/>
    <d v="2024-02-01T00:00:00"/>
    <n v="319.23076923076923"/>
    <n v="95.769230769230774"/>
  </r>
  <r>
    <s v="TCSTORD559"/>
    <x v="260"/>
    <s v="Zen Green Tea"/>
    <x v="1"/>
    <s v="California"/>
    <n v="1"/>
    <n v="290.5"/>
    <n v="290.5"/>
    <d v="2024-02-01T00:00:00"/>
    <n v="223.46153846153845"/>
    <n v="67.038461538461547"/>
  </r>
  <r>
    <s v="TCSTORD560"/>
    <x v="261"/>
    <s v="Mystic Oolong"/>
    <x v="1"/>
    <s v="Texas"/>
    <n v="4"/>
    <n v="332"/>
    <n v="1328"/>
    <d v="2024-02-01T00:00:00"/>
    <n v="1021.5384615384615"/>
    <n v="306.46153846153845"/>
  </r>
  <r>
    <s v="TCSTORD561"/>
    <x v="261"/>
    <s v="Mystic Oolong"/>
    <x v="1"/>
    <s v="Illinois"/>
    <n v="1"/>
    <n v="332"/>
    <n v="332"/>
    <d v="2024-02-01T00:00:00"/>
    <n v="255.38461538461539"/>
    <n v="76.615384615384613"/>
  </r>
  <r>
    <s v="TCSTORD562"/>
    <x v="262"/>
    <s v="Velvety Vanilla Latte"/>
    <x v="0"/>
    <s v="California"/>
    <n v="2"/>
    <n v="315.39999999999998"/>
    <n v="630.79999999999995"/>
    <d v="2024-02-01T00:00:00"/>
    <n v="485.23076923076917"/>
    <n v="145.56923076923078"/>
  </r>
  <r>
    <s v="TCSTORD563"/>
    <x v="262"/>
    <s v="Bold Black Tea"/>
    <x v="1"/>
    <s v="Ohio"/>
    <n v="4"/>
    <n v="249"/>
    <n v="996"/>
    <d v="2024-02-01T00:00:00"/>
    <n v="766.15384615384608"/>
    <n v="229.84615384615392"/>
  </r>
  <r>
    <s v="TCSTORD564"/>
    <x v="262"/>
    <s v="Bold Black Tea"/>
    <x v="1"/>
    <s v="Illinois"/>
    <n v="3"/>
    <n v="249"/>
    <n v="747"/>
    <d v="2024-02-01T00:00:00"/>
    <n v="574.61538461538464"/>
    <n v="172.38461538461536"/>
  </r>
  <r>
    <s v="TCSTORD565"/>
    <x v="263"/>
    <s v="Mystic Oolong"/>
    <x v="1"/>
    <s v="Ohio"/>
    <n v="3"/>
    <n v="332"/>
    <n v="996"/>
    <d v="2024-02-01T00:00:00"/>
    <n v="766.15384615384608"/>
    <n v="229.84615384615392"/>
  </r>
  <r>
    <s v="TCSTORD566"/>
    <x v="263"/>
    <s v="Bold Brewed Mocha"/>
    <x v="0"/>
    <s v="Georgia"/>
    <n v="2"/>
    <n v="348.6"/>
    <n v="697.2"/>
    <d v="2024-02-01T00:00:00"/>
    <n v="536.30769230769238"/>
    <n v="160.89230769230767"/>
  </r>
  <r>
    <s v="TCSTORD567"/>
    <x v="264"/>
    <s v="Bold Black Tea"/>
    <x v="1"/>
    <s v="California"/>
    <n v="2"/>
    <n v="249"/>
    <n v="498"/>
    <d v="2024-03-01T00:00:00"/>
    <n v="383.07692307692304"/>
    <n v="114.92307692307696"/>
  </r>
  <r>
    <s v="TCSTORD568"/>
    <x v="264"/>
    <s v="Espresso Energizer"/>
    <x v="0"/>
    <s v="New York"/>
    <n v="4"/>
    <n v="207.5"/>
    <n v="830"/>
    <d v="2024-03-01T00:00:00"/>
    <n v="638.46153846153845"/>
    <n v="191.53846153846155"/>
  </r>
  <r>
    <s v="TCSTORD569"/>
    <x v="265"/>
    <s v="Espresso Energizer"/>
    <x v="0"/>
    <s v="Georgia"/>
    <n v="3"/>
    <n v="207.5"/>
    <n v="622.5"/>
    <d v="2024-03-01T00:00:00"/>
    <n v="478.84615384615381"/>
    <n v="143.65384615384619"/>
  </r>
  <r>
    <s v="TCSTORD570"/>
    <x v="265"/>
    <s v="Zen Green Tea"/>
    <x v="1"/>
    <s v="Pennsylvania"/>
    <n v="4"/>
    <n v="290.5"/>
    <n v="1162"/>
    <d v="2024-03-01T00:00:00"/>
    <n v="893.84615384615381"/>
    <n v="268.15384615384619"/>
  </r>
  <r>
    <s v="TCSTORD571"/>
    <x v="265"/>
    <s v="Velvety Vanilla Latte"/>
    <x v="0"/>
    <s v="New York"/>
    <n v="1"/>
    <n v="315.39999999999998"/>
    <n v="315.39999999999998"/>
    <d v="2024-03-01T00:00:00"/>
    <n v="242.61538461538458"/>
    <n v="72.784615384615392"/>
  </r>
  <r>
    <s v="TCSTORD572"/>
    <x v="265"/>
    <s v="Mystic Oolong"/>
    <x v="1"/>
    <s v="New York"/>
    <n v="3"/>
    <n v="332"/>
    <n v="996"/>
    <d v="2024-03-01T00:00:00"/>
    <n v="766.15384615384608"/>
    <n v="229.84615384615392"/>
  </r>
  <r>
    <s v="TCSTORD573"/>
    <x v="266"/>
    <s v="Mystic Oolong"/>
    <x v="1"/>
    <s v="Ohio"/>
    <n v="4"/>
    <n v="332"/>
    <n v="1328"/>
    <d v="2024-03-01T00:00:00"/>
    <n v="1021.5384615384615"/>
    <n v="306.46153846153845"/>
  </r>
  <r>
    <s v="TCSTORD574"/>
    <x v="266"/>
    <s v="Espresso Energizer"/>
    <x v="0"/>
    <s v="Georgia"/>
    <n v="2"/>
    <n v="207.5"/>
    <n v="415"/>
    <d v="2024-03-01T00:00:00"/>
    <n v="319.23076923076923"/>
    <n v="95.769230769230774"/>
  </r>
  <r>
    <s v="TCSTORD575"/>
    <x v="267"/>
    <s v="Velvety Vanilla Latte"/>
    <x v="0"/>
    <s v="Florida"/>
    <n v="1"/>
    <n v="315.39999999999998"/>
    <n v="315.39999999999998"/>
    <d v="2024-03-01T00:00:00"/>
    <n v="242.61538461538458"/>
    <n v="72.784615384615392"/>
  </r>
  <r>
    <s v="TCSTORD576"/>
    <x v="267"/>
    <s v="Mystic Oolong"/>
    <x v="1"/>
    <s v="Michigan"/>
    <n v="2"/>
    <n v="332"/>
    <n v="664"/>
    <d v="2024-03-01T00:00:00"/>
    <n v="510.76923076923077"/>
    <n v="153.23076923076923"/>
  </r>
  <r>
    <s v="TCSTORD577"/>
    <x v="268"/>
    <s v="Zen Green Tea"/>
    <x v="1"/>
    <s v="North Carolina"/>
    <n v="3"/>
    <n v="290.5"/>
    <n v="871.5"/>
    <d v="2024-03-01T00:00:00"/>
    <n v="670.38461538461536"/>
    <n v="201.11538461538464"/>
  </r>
  <r>
    <s v="TCSTORD578"/>
    <x v="269"/>
    <s v="Bold Black Tea"/>
    <x v="1"/>
    <s v="New York"/>
    <n v="3"/>
    <n v="249"/>
    <n v="747"/>
    <d v="2024-03-01T00:00:00"/>
    <n v="574.61538461538464"/>
    <n v="172.38461538461536"/>
  </r>
  <r>
    <s v="TCSTORD579"/>
    <x v="270"/>
    <s v="Velvety Vanilla Latte"/>
    <x v="0"/>
    <s v="Texas"/>
    <n v="4"/>
    <n v="315.39999999999998"/>
    <n v="1261.5999999999999"/>
    <d v="2024-03-01T00:00:00"/>
    <n v="970.46153846153834"/>
    <n v="291.13846153846157"/>
  </r>
  <r>
    <s v="TCSTORD580"/>
    <x v="270"/>
    <s v="Mystic Oolong"/>
    <x v="1"/>
    <s v="North Carolina"/>
    <n v="1"/>
    <n v="332"/>
    <n v="332"/>
    <d v="2024-03-01T00:00:00"/>
    <n v="255.38461538461539"/>
    <n v="76.615384615384613"/>
  </r>
  <r>
    <s v="TCSTORD581"/>
    <x v="270"/>
    <s v="Bold Black Tea"/>
    <x v="1"/>
    <s v="Georgia"/>
    <n v="2"/>
    <n v="249"/>
    <n v="498"/>
    <d v="2024-03-01T00:00:00"/>
    <n v="383.07692307692304"/>
    <n v="114.92307692307696"/>
  </r>
  <r>
    <s v="TCSTORD582"/>
    <x v="271"/>
    <s v="Espresso Energizer"/>
    <x v="0"/>
    <s v="Ohio"/>
    <n v="2"/>
    <n v="207.5"/>
    <n v="415"/>
    <d v="2024-03-01T00:00:00"/>
    <n v="319.23076923076923"/>
    <n v="95.769230769230774"/>
  </r>
  <r>
    <s v="TCSTORD583"/>
    <x v="271"/>
    <s v="Zen Green Tea"/>
    <x v="1"/>
    <s v="Texas"/>
    <n v="2"/>
    <n v="290.5"/>
    <n v="581"/>
    <d v="2024-03-01T00:00:00"/>
    <n v="446.92307692307691"/>
    <n v="134.07692307692309"/>
  </r>
  <r>
    <s v="TCSTORD584"/>
    <x v="272"/>
    <s v="Bold Brewed Mocha"/>
    <x v="0"/>
    <s v="California"/>
    <n v="1"/>
    <n v="348.6"/>
    <n v="348.6"/>
    <d v="2024-03-01T00:00:00"/>
    <n v="268.15384615384619"/>
    <n v="80.446153846153834"/>
  </r>
  <r>
    <s v="TCSTORD585"/>
    <x v="273"/>
    <s v="Mystic Oolong"/>
    <x v="1"/>
    <s v="New York"/>
    <n v="2"/>
    <n v="332"/>
    <n v="664"/>
    <d v="2024-03-01T00:00:00"/>
    <n v="510.76923076923077"/>
    <n v="153.23076923076923"/>
  </r>
  <r>
    <s v="TCSTORD586"/>
    <x v="274"/>
    <s v="Velvety Vanilla Latte"/>
    <x v="0"/>
    <s v="Ohio"/>
    <n v="1"/>
    <n v="315.39999999999998"/>
    <n v="315.39999999999998"/>
    <d v="2024-03-01T00:00:00"/>
    <n v="242.61538461538458"/>
    <n v="72.784615384615392"/>
  </r>
  <r>
    <s v="TCSTORD587"/>
    <x v="275"/>
    <s v="Bold Brewed Mocha"/>
    <x v="0"/>
    <s v="North Carolina"/>
    <n v="2"/>
    <n v="348.6"/>
    <n v="697.2"/>
    <d v="2024-03-01T00:00:00"/>
    <n v="536.30769230769238"/>
    <n v="160.89230769230767"/>
  </r>
  <r>
    <s v="TCSTORD588"/>
    <x v="275"/>
    <s v="Mystic Oolong"/>
    <x v="1"/>
    <s v="California"/>
    <n v="4"/>
    <n v="332"/>
    <n v="1328"/>
    <d v="2024-03-01T00:00:00"/>
    <n v="1021.5384615384615"/>
    <n v="306.46153846153845"/>
  </r>
  <r>
    <s v="TCSTORD589"/>
    <x v="276"/>
    <s v="Zen Green Tea"/>
    <x v="1"/>
    <s v="North Carolina"/>
    <n v="3"/>
    <n v="290.5"/>
    <n v="871.5"/>
    <d v="2024-03-01T00:00:00"/>
    <n v="670.38461538461536"/>
    <n v="201.11538461538464"/>
  </r>
  <r>
    <s v="TCSTORD590"/>
    <x v="277"/>
    <s v="Velvety Vanilla Latte"/>
    <x v="0"/>
    <s v="Pennsylvania"/>
    <n v="4"/>
    <n v="315.39999999999998"/>
    <n v="1261.5999999999999"/>
    <d v="2024-03-01T00:00:00"/>
    <n v="970.46153846153834"/>
    <n v="291.13846153846157"/>
  </r>
  <r>
    <s v="TCSTORD591"/>
    <x v="278"/>
    <s v="Espresso Energizer"/>
    <x v="0"/>
    <s v="Florida"/>
    <n v="4"/>
    <n v="207.5"/>
    <n v="830"/>
    <d v="2024-03-01T00:00:00"/>
    <n v="638.46153846153845"/>
    <n v="191.53846153846155"/>
  </r>
  <r>
    <s v="TCSTORD592"/>
    <x v="278"/>
    <s v="Bold Brewed Mocha"/>
    <x v="0"/>
    <s v="Illinois"/>
    <n v="4"/>
    <n v="348.6"/>
    <n v="1394.4"/>
    <d v="2024-03-01T00:00:00"/>
    <n v="1072.6153846153848"/>
    <n v="321.78461538461534"/>
  </r>
  <r>
    <s v="TCSTORD593"/>
    <x v="279"/>
    <s v="Bold Black Tea"/>
    <x v="1"/>
    <s v="California"/>
    <n v="1"/>
    <n v="249"/>
    <n v="249"/>
    <d v="2024-03-01T00:00:00"/>
    <n v="191.53846153846152"/>
    <n v="57.461538461538481"/>
  </r>
  <r>
    <s v="TCSTORD594"/>
    <x v="280"/>
    <s v="Velvety Vanilla Latte"/>
    <x v="0"/>
    <s v="Ohio"/>
    <n v="1"/>
    <n v="315.39999999999998"/>
    <n v="315.39999999999998"/>
    <d v="2024-03-01T00:00:00"/>
    <n v="242.61538461538458"/>
    <n v="72.784615384615392"/>
  </r>
  <r>
    <s v="TCSTORD595"/>
    <x v="280"/>
    <s v="Espresso Energizer"/>
    <x v="0"/>
    <s v="California"/>
    <n v="3"/>
    <n v="207.5"/>
    <n v="622.5"/>
    <d v="2024-03-01T00:00:00"/>
    <n v="478.84615384615381"/>
    <n v="143.65384615384619"/>
  </r>
  <r>
    <s v="TCSTORD596"/>
    <x v="281"/>
    <s v="Bold Brewed Mocha"/>
    <x v="0"/>
    <s v="Florida"/>
    <n v="1"/>
    <n v="348.6"/>
    <n v="348.6"/>
    <d v="2024-03-01T00:00:00"/>
    <n v="268.15384615384619"/>
    <n v="80.446153846153834"/>
  </r>
  <r>
    <s v="TCSTORD597"/>
    <x v="282"/>
    <s v="Bold Brewed Mocha"/>
    <x v="0"/>
    <s v="Illinois"/>
    <n v="1"/>
    <n v="348.6"/>
    <n v="348.6"/>
    <d v="2024-03-01T00:00:00"/>
    <n v="268.15384615384619"/>
    <n v="80.446153846153834"/>
  </r>
  <r>
    <s v="TCSTORD598"/>
    <x v="282"/>
    <s v="Espresso Energizer"/>
    <x v="0"/>
    <s v="Ohio"/>
    <n v="1"/>
    <n v="207.5"/>
    <n v="207.5"/>
    <d v="2024-03-01T00:00:00"/>
    <n v="159.61538461538461"/>
    <n v="47.884615384615387"/>
  </r>
  <r>
    <s v="TCSTORD599"/>
    <x v="283"/>
    <s v="Zen Green Tea"/>
    <x v="1"/>
    <s v="North Carolina"/>
    <n v="1"/>
    <n v="290.5"/>
    <n v="290.5"/>
    <d v="2024-03-01T00:00:00"/>
    <n v="223.46153846153845"/>
    <n v="67.038461538461547"/>
  </r>
  <r>
    <s v="TCSTORD600"/>
    <x v="284"/>
    <s v="Mystic Oolong"/>
    <x v="1"/>
    <s v="Georgia"/>
    <n v="2"/>
    <n v="332"/>
    <n v="664"/>
    <d v="2024-04-01T00:00:00"/>
    <n v="510.76923076923077"/>
    <n v="153.23076923076923"/>
  </r>
  <r>
    <s v="TCSTORD601"/>
    <x v="285"/>
    <s v="Espresso Energizer"/>
    <x v="0"/>
    <s v="Illinois"/>
    <n v="4"/>
    <n v="207.5"/>
    <n v="830"/>
    <d v="2024-04-01T00:00:00"/>
    <n v="638.46153846153845"/>
    <n v="191.53846153846155"/>
  </r>
  <r>
    <s v="TCSTORD602"/>
    <x v="285"/>
    <s v="Velvety Vanilla Latte"/>
    <x v="0"/>
    <s v="Texas"/>
    <n v="1"/>
    <n v="315.39999999999998"/>
    <n v="315.39999999999998"/>
    <d v="2024-04-01T00:00:00"/>
    <n v="242.61538461538458"/>
    <n v="72.784615384615392"/>
  </r>
  <r>
    <s v="TCSTORD603"/>
    <x v="286"/>
    <s v="Espresso Energizer"/>
    <x v="0"/>
    <s v="Georgia"/>
    <n v="4"/>
    <n v="207.5"/>
    <n v="830"/>
    <d v="2024-04-01T00:00:00"/>
    <n v="638.46153846153845"/>
    <n v="191.53846153846155"/>
  </r>
  <r>
    <s v="TCSTORD604"/>
    <x v="287"/>
    <s v="Bold Brewed Mocha"/>
    <x v="0"/>
    <s v="New York"/>
    <n v="1"/>
    <n v="348.6"/>
    <n v="348.6"/>
    <d v="2024-04-01T00:00:00"/>
    <n v="268.15384615384619"/>
    <n v="80.446153846153834"/>
  </r>
  <r>
    <s v="TCSTORD605"/>
    <x v="287"/>
    <s v="Mystic Oolong"/>
    <x v="1"/>
    <s v="Georgia"/>
    <n v="2"/>
    <n v="332"/>
    <n v="664"/>
    <d v="2024-04-01T00:00:00"/>
    <n v="510.76923076923077"/>
    <n v="153.23076923076923"/>
  </r>
  <r>
    <s v="TCSTORD606"/>
    <x v="287"/>
    <s v="Velvety Vanilla Latte"/>
    <x v="0"/>
    <s v="Michigan"/>
    <n v="2"/>
    <n v="315.39999999999998"/>
    <n v="630.79999999999995"/>
    <d v="2024-04-01T00:00:00"/>
    <n v="485.23076923076917"/>
    <n v="145.56923076923078"/>
  </r>
  <r>
    <s v="TCSTORD607"/>
    <x v="287"/>
    <s v="Mystic Oolong"/>
    <x v="1"/>
    <s v="Illinois"/>
    <n v="2"/>
    <n v="332"/>
    <n v="664"/>
    <d v="2024-04-01T00:00:00"/>
    <n v="510.76923076923077"/>
    <n v="153.23076923076923"/>
  </r>
  <r>
    <s v="TCSTORD608"/>
    <x v="288"/>
    <s v="Espresso Energizer"/>
    <x v="0"/>
    <s v="Texas"/>
    <n v="3"/>
    <n v="207.5"/>
    <n v="622.5"/>
    <d v="2024-04-01T00:00:00"/>
    <n v="478.84615384615381"/>
    <n v="143.65384615384619"/>
  </r>
  <r>
    <s v="TCSTORD609"/>
    <x v="288"/>
    <s v="Zen Green Tea"/>
    <x v="1"/>
    <s v="California"/>
    <n v="2"/>
    <n v="290.5"/>
    <n v="581"/>
    <d v="2024-04-01T00:00:00"/>
    <n v="446.92307692307691"/>
    <n v="134.07692307692309"/>
  </r>
  <r>
    <s v="TCSTORD610"/>
    <x v="289"/>
    <s v="Zen Green Tea"/>
    <x v="1"/>
    <s v="Illinois"/>
    <n v="2"/>
    <n v="290.5"/>
    <n v="581"/>
    <d v="2024-04-01T00:00:00"/>
    <n v="446.92307692307691"/>
    <n v="134.07692307692309"/>
  </r>
  <r>
    <s v="TCSTORD611"/>
    <x v="289"/>
    <s v="Velvety Vanilla Latte"/>
    <x v="0"/>
    <s v="Texas"/>
    <n v="2"/>
    <n v="315.39999999999998"/>
    <n v="630.79999999999995"/>
    <d v="2024-04-01T00:00:00"/>
    <n v="485.23076923076917"/>
    <n v="145.56923076923078"/>
  </r>
  <r>
    <s v="TCSTORD612"/>
    <x v="289"/>
    <s v="Bold Brewed Mocha"/>
    <x v="0"/>
    <s v="Ohio"/>
    <n v="1"/>
    <n v="348.6"/>
    <n v="348.6"/>
    <d v="2024-04-01T00:00:00"/>
    <n v="268.15384615384619"/>
    <n v="80.446153846153834"/>
  </r>
  <r>
    <s v="TCSTORD613"/>
    <x v="290"/>
    <s v="Zen Green Tea"/>
    <x v="1"/>
    <s v="Pennsylvania"/>
    <n v="1"/>
    <n v="290.5"/>
    <n v="290.5"/>
    <d v="2024-04-01T00:00:00"/>
    <n v="223.46153846153845"/>
    <n v="67.038461538461547"/>
  </r>
  <r>
    <s v="TCSTORD614"/>
    <x v="291"/>
    <s v="Zen Green Tea"/>
    <x v="1"/>
    <s v="Michigan"/>
    <n v="3"/>
    <n v="290.5"/>
    <n v="871.5"/>
    <d v="2024-04-01T00:00:00"/>
    <n v="670.38461538461536"/>
    <n v="201.11538461538464"/>
  </r>
  <r>
    <s v="TCSTORD615"/>
    <x v="292"/>
    <s v="Espresso Energizer"/>
    <x v="0"/>
    <s v="Michigan"/>
    <n v="3"/>
    <n v="207.5"/>
    <n v="622.5"/>
    <d v="2024-04-01T00:00:00"/>
    <n v="478.84615384615381"/>
    <n v="143.65384615384619"/>
  </r>
  <r>
    <s v="TCSTORD616"/>
    <x v="293"/>
    <s v="Velvety Vanilla Latte"/>
    <x v="0"/>
    <s v="North Carolina"/>
    <n v="3"/>
    <n v="315.39999999999998"/>
    <n v="946.2"/>
    <d v="2024-04-01T00:00:00"/>
    <n v="727.84615384615381"/>
    <n v="218.35384615384623"/>
  </r>
  <r>
    <s v="TCSTORD617"/>
    <x v="293"/>
    <s v="Espresso Energizer"/>
    <x v="0"/>
    <s v="New York"/>
    <n v="4"/>
    <n v="207.5"/>
    <n v="830"/>
    <d v="2024-04-01T00:00:00"/>
    <n v="638.46153846153845"/>
    <n v="191.53846153846155"/>
  </r>
  <r>
    <s v="TCSTORD618"/>
    <x v="293"/>
    <s v="Espresso Energizer"/>
    <x v="0"/>
    <s v="Illinois"/>
    <n v="3"/>
    <n v="207.5"/>
    <n v="622.5"/>
    <d v="2024-04-01T00:00:00"/>
    <n v="478.84615384615381"/>
    <n v="143.65384615384619"/>
  </r>
  <r>
    <s v="TCSTORD619"/>
    <x v="293"/>
    <s v="Bold Black Tea"/>
    <x v="1"/>
    <s v="Ohio"/>
    <n v="1"/>
    <n v="249"/>
    <n v="249"/>
    <d v="2024-04-01T00:00:00"/>
    <n v="191.53846153846152"/>
    <n v="57.461538461538481"/>
  </r>
  <r>
    <s v="TCSTORD620"/>
    <x v="294"/>
    <s v="Bold Black Tea"/>
    <x v="1"/>
    <s v="Ohio"/>
    <n v="2"/>
    <n v="249"/>
    <n v="498"/>
    <d v="2024-04-01T00:00:00"/>
    <n v="383.07692307692304"/>
    <n v="114.92307692307696"/>
  </r>
  <r>
    <s v="TCSTORD621"/>
    <x v="294"/>
    <s v="Bold Black Tea"/>
    <x v="1"/>
    <s v="Ohio"/>
    <n v="3"/>
    <n v="249"/>
    <n v="747"/>
    <d v="2024-04-01T00:00:00"/>
    <n v="574.61538461538464"/>
    <n v="172.38461538461536"/>
  </r>
  <r>
    <s v="TCSTORD622"/>
    <x v="295"/>
    <s v="Zen Green Tea"/>
    <x v="1"/>
    <s v="Michigan"/>
    <n v="1"/>
    <n v="290.5"/>
    <n v="290.5"/>
    <d v="2024-04-01T00:00:00"/>
    <n v="223.46153846153845"/>
    <n v="67.038461538461547"/>
  </r>
  <r>
    <s v="TCSTORD623"/>
    <x v="296"/>
    <s v="Espresso Energizer"/>
    <x v="0"/>
    <s v="Illinois"/>
    <n v="4"/>
    <n v="207.5"/>
    <n v="830"/>
    <d v="2024-04-01T00:00:00"/>
    <n v="638.46153846153845"/>
    <n v="191.53846153846155"/>
  </r>
  <r>
    <s v="TCSTORD624"/>
    <x v="297"/>
    <s v="Mystic Oolong"/>
    <x v="1"/>
    <s v="Michigan"/>
    <n v="4"/>
    <n v="332"/>
    <n v="1328"/>
    <d v="2024-04-01T00:00:00"/>
    <n v="1021.5384615384615"/>
    <n v="306.46153846153845"/>
  </r>
  <r>
    <s v="TCSTORD625"/>
    <x v="297"/>
    <s v="Velvety Vanilla Latte"/>
    <x v="0"/>
    <s v="Ohio"/>
    <n v="1"/>
    <n v="315.39999999999998"/>
    <n v="315.39999999999998"/>
    <d v="2024-04-01T00:00:00"/>
    <n v="242.61538461538458"/>
    <n v="72.784615384615392"/>
  </r>
  <r>
    <s v="TCSTORD626"/>
    <x v="298"/>
    <s v="Bold Black Tea"/>
    <x v="1"/>
    <s v="California"/>
    <n v="2"/>
    <n v="249"/>
    <n v="498"/>
    <d v="2024-04-01T00:00:00"/>
    <n v="383.07692307692304"/>
    <n v="114.92307692307696"/>
  </r>
  <r>
    <s v="TCSTORD627"/>
    <x v="298"/>
    <s v="Zen Green Tea"/>
    <x v="1"/>
    <s v="California"/>
    <n v="2"/>
    <n v="290.5"/>
    <n v="581"/>
    <d v="2024-04-01T00:00:00"/>
    <n v="446.92307692307691"/>
    <n v="134.07692307692309"/>
  </r>
  <r>
    <s v="TCSTORD628"/>
    <x v="299"/>
    <s v="Bold Black Tea"/>
    <x v="1"/>
    <s v="North Carolina"/>
    <n v="3"/>
    <n v="249"/>
    <n v="747"/>
    <d v="2024-04-01T00:00:00"/>
    <n v="574.61538461538464"/>
    <n v="172.38461538461536"/>
  </r>
  <r>
    <s v="TCSTORD629"/>
    <x v="300"/>
    <s v="Mystic Oolong"/>
    <x v="1"/>
    <s v="Florida"/>
    <n v="4"/>
    <n v="332"/>
    <n v="1328"/>
    <d v="2024-04-01T00:00:00"/>
    <n v="1021.5384615384615"/>
    <n v="306.46153846153845"/>
  </r>
  <r>
    <s v="TCSTORD630"/>
    <x v="301"/>
    <s v="Velvety Vanilla Latte"/>
    <x v="0"/>
    <s v="Texas"/>
    <n v="1"/>
    <n v="315.39999999999998"/>
    <n v="315.39999999999998"/>
    <d v="2024-04-01T00:00:00"/>
    <n v="242.61538461538458"/>
    <n v="72.784615384615392"/>
  </r>
  <r>
    <s v="TCSTORD631"/>
    <x v="301"/>
    <s v="Mystic Oolong"/>
    <x v="1"/>
    <s v="Texas"/>
    <n v="4"/>
    <n v="332"/>
    <n v="1328"/>
    <d v="2024-04-01T00:00:00"/>
    <n v="1021.5384615384615"/>
    <n v="306.46153846153845"/>
  </r>
  <r>
    <s v="TCSTORD632"/>
    <x v="302"/>
    <s v="Bold Brewed Mocha"/>
    <x v="0"/>
    <s v="Georgia"/>
    <n v="1"/>
    <n v="348.6"/>
    <n v="348.6"/>
    <d v="2024-04-01T00:00:00"/>
    <n v="268.15384615384619"/>
    <n v="80.446153846153834"/>
  </r>
  <r>
    <s v="TCSTORD633"/>
    <x v="302"/>
    <s v="Zen Green Tea"/>
    <x v="1"/>
    <s v="California"/>
    <n v="3"/>
    <n v="290.5"/>
    <n v="871.5"/>
    <d v="2024-04-01T00:00:00"/>
    <n v="670.38461538461536"/>
    <n v="201.11538461538464"/>
  </r>
  <r>
    <s v="TCSTORD634"/>
    <x v="303"/>
    <s v="Zen Green Tea"/>
    <x v="1"/>
    <s v="North Carolina"/>
    <n v="2"/>
    <n v="290.5"/>
    <n v="581"/>
    <d v="2024-05-01T00:00:00"/>
    <n v="446.92307692307691"/>
    <n v="134.07692307692309"/>
  </r>
  <r>
    <s v="TCSTORD635"/>
    <x v="303"/>
    <s v="Bold Brewed Mocha"/>
    <x v="0"/>
    <s v="California"/>
    <n v="3"/>
    <n v="348.6"/>
    <n v="1045.8"/>
    <d v="2024-05-01T00:00:00"/>
    <n v="804.46153846153845"/>
    <n v="241.3384615384615"/>
  </r>
  <r>
    <s v="TCSTORD636"/>
    <x v="304"/>
    <s v="Bold Brewed Mocha"/>
    <x v="0"/>
    <s v="California"/>
    <n v="3"/>
    <n v="348.6"/>
    <n v="1045.8"/>
    <d v="2024-05-01T00:00:00"/>
    <n v="804.46153846153845"/>
    <n v="241.3384615384615"/>
  </r>
  <r>
    <s v="TCSTORD637"/>
    <x v="304"/>
    <s v="Espresso Energizer"/>
    <x v="0"/>
    <s v="North Carolina"/>
    <n v="4"/>
    <n v="207.5"/>
    <n v="830"/>
    <d v="2024-05-01T00:00:00"/>
    <n v="638.46153846153845"/>
    <n v="191.53846153846155"/>
  </r>
  <r>
    <s v="TCSTORD638"/>
    <x v="305"/>
    <s v="Zen Green Tea"/>
    <x v="1"/>
    <s v="Ohio"/>
    <n v="1"/>
    <n v="290.5"/>
    <n v="290.5"/>
    <d v="2024-05-01T00:00:00"/>
    <n v="223.46153846153845"/>
    <n v="67.038461538461547"/>
  </r>
  <r>
    <s v="TCSTORD639"/>
    <x v="305"/>
    <s v="Zen Green Tea"/>
    <x v="1"/>
    <s v="Ohio"/>
    <n v="3"/>
    <n v="290.5"/>
    <n v="871.5"/>
    <d v="2024-05-01T00:00:00"/>
    <n v="670.38461538461536"/>
    <n v="201.11538461538464"/>
  </r>
  <r>
    <s v="TCSTORD640"/>
    <x v="305"/>
    <s v="Velvety Vanilla Latte"/>
    <x v="0"/>
    <s v="New York"/>
    <n v="2"/>
    <n v="315.39999999999998"/>
    <n v="630.79999999999995"/>
    <d v="2024-05-01T00:00:00"/>
    <n v="485.23076923076917"/>
    <n v="145.56923076923078"/>
  </r>
  <r>
    <s v="TCSTORD641"/>
    <x v="306"/>
    <s v="Bold Brewed Mocha"/>
    <x v="0"/>
    <s v="North Carolina"/>
    <n v="2"/>
    <n v="348.6"/>
    <n v="697.2"/>
    <d v="2024-05-01T00:00:00"/>
    <n v="536.30769230769238"/>
    <n v="160.89230769230767"/>
  </r>
  <r>
    <s v="TCSTORD642"/>
    <x v="306"/>
    <s v="Bold Black Tea"/>
    <x v="1"/>
    <s v="Michigan"/>
    <n v="4"/>
    <n v="249"/>
    <n v="996"/>
    <d v="2024-05-01T00:00:00"/>
    <n v="766.15384615384608"/>
    <n v="229.84615384615392"/>
  </r>
  <r>
    <s v="TCSTORD643"/>
    <x v="307"/>
    <s v="Zen Green Tea"/>
    <x v="1"/>
    <s v="Georgia"/>
    <n v="3"/>
    <n v="290.5"/>
    <n v="871.5"/>
    <d v="2024-05-01T00:00:00"/>
    <n v="670.38461538461536"/>
    <n v="201.11538461538464"/>
  </r>
  <r>
    <s v="TCSTORD644"/>
    <x v="308"/>
    <s v="Mystic Oolong"/>
    <x v="1"/>
    <s v="Pennsylvania"/>
    <n v="1"/>
    <n v="332"/>
    <n v="332"/>
    <d v="2024-05-01T00:00:00"/>
    <n v="255.38461538461539"/>
    <n v="76.615384615384613"/>
  </r>
  <r>
    <s v="TCSTORD645"/>
    <x v="309"/>
    <s v="Espresso Energizer"/>
    <x v="0"/>
    <s v="California"/>
    <n v="3"/>
    <n v="207.5"/>
    <n v="622.5"/>
    <d v="2024-05-01T00:00:00"/>
    <n v="478.84615384615381"/>
    <n v="143.65384615384619"/>
  </r>
  <r>
    <s v="TCSTORD646"/>
    <x v="310"/>
    <s v="Espresso Energizer"/>
    <x v="0"/>
    <s v="California"/>
    <n v="4"/>
    <n v="207.5"/>
    <n v="830"/>
    <d v="2024-05-01T00:00:00"/>
    <n v="638.46153846153845"/>
    <n v="191.53846153846155"/>
  </r>
  <r>
    <s v="TCSTORD647"/>
    <x v="311"/>
    <s v="Bold Black Tea"/>
    <x v="1"/>
    <s v="California"/>
    <n v="2"/>
    <n v="249"/>
    <n v="498"/>
    <d v="2024-05-01T00:00:00"/>
    <n v="383.07692307692304"/>
    <n v="114.92307692307696"/>
  </r>
  <r>
    <s v="TCSTORD648"/>
    <x v="311"/>
    <s v="Zen Green Tea"/>
    <x v="1"/>
    <s v="Michigan"/>
    <n v="3"/>
    <n v="290.5"/>
    <n v="871.5"/>
    <d v="2024-05-01T00:00:00"/>
    <n v="670.38461538461536"/>
    <n v="201.11538461538464"/>
  </r>
  <r>
    <s v="TCSTORD649"/>
    <x v="311"/>
    <s v="Velvety Vanilla Latte"/>
    <x v="0"/>
    <s v="New York"/>
    <n v="2"/>
    <n v="315.39999999999998"/>
    <n v="630.79999999999995"/>
    <d v="2024-05-01T00:00:00"/>
    <n v="485.23076923076917"/>
    <n v="145.56923076923078"/>
  </r>
  <r>
    <s v="TCSTORD650"/>
    <x v="312"/>
    <s v="Bold Black Tea"/>
    <x v="1"/>
    <s v="Michigan"/>
    <n v="1"/>
    <n v="249"/>
    <n v="249"/>
    <d v="2024-05-01T00:00:00"/>
    <n v="191.53846153846152"/>
    <n v="57.461538461538481"/>
  </r>
  <r>
    <s v="TCSTORD651"/>
    <x v="313"/>
    <s v="Bold Black Tea"/>
    <x v="1"/>
    <s v="Florida"/>
    <n v="4"/>
    <n v="249"/>
    <n v="996"/>
    <d v="2024-05-01T00:00:00"/>
    <n v="766.15384615384608"/>
    <n v="229.84615384615392"/>
  </r>
  <r>
    <s v="TCSTORD652"/>
    <x v="314"/>
    <s v="Bold Black Tea"/>
    <x v="1"/>
    <s v="Michigan"/>
    <n v="4"/>
    <n v="249"/>
    <n v="996"/>
    <d v="2024-05-01T00:00:00"/>
    <n v="766.15384615384608"/>
    <n v="229.84615384615392"/>
  </r>
  <r>
    <s v="TCSTORD653"/>
    <x v="314"/>
    <s v="Zen Green Tea"/>
    <x v="1"/>
    <s v="Illinois"/>
    <n v="1"/>
    <n v="290.5"/>
    <n v="290.5"/>
    <d v="2024-05-01T00:00:00"/>
    <n v="223.46153846153845"/>
    <n v="67.038461538461547"/>
  </r>
  <r>
    <s v="TCSTORD654"/>
    <x v="314"/>
    <s v="Velvety Vanilla Latte"/>
    <x v="0"/>
    <s v="Michigan"/>
    <n v="2"/>
    <n v="315.39999999999998"/>
    <n v="630.79999999999995"/>
    <d v="2024-05-01T00:00:00"/>
    <n v="485.23076923076917"/>
    <n v="145.56923076923078"/>
  </r>
  <r>
    <s v="TCSTORD655"/>
    <x v="315"/>
    <s v="Mystic Oolong"/>
    <x v="1"/>
    <s v="Texas"/>
    <n v="2"/>
    <n v="332"/>
    <n v="664"/>
    <d v="2024-05-01T00:00:00"/>
    <n v="510.76923076923077"/>
    <n v="153.23076923076923"/>
  </r>
  <r>
    <s v="TCSTORD656"/>
    <x v="315"/>
    <s v="Zen Green Tea"/>
    <x v="1"/>
    <s v="Florida"/>
    <n v="4"/>
    <n v="290.5"/>
    <n v="1162"/>
    <d v="2024-05-01T00:00:00"/>
    <n v="893.84615384615381"/>
    <n v="268.15384615384619"/>
  </r>
  <r>
    <s v="TCSTORD657"/>
    <x v="315"/>
    <s v="Zen Green Tea"/>
    <x v="1"/>
    <s v="Texas"/>
    <n v="4"/>
    <n v="290.5"/>
    <n v="1162"/>
    <d v="2024-05-01T00:00:00"/>
    <n v="893.84615384615381"/>
    <n v="268.15384615384619"/>
  </r>
  <r>
    <s v="TCSTORD658"/>
    <x v="316"/>
    <s v="Bold Black Tea"/>
    <x v="1"/>
    <s v="Texas"/>
    <n v="3"/>
    <n v="249"/>
    <n v="747"/>
    <d v="2024-05-01T00:00:00"/>
    <n v="574.61538461538464"/>
    <n v="172.38461538461536"/>
  </r>
  <r>
    <s v="TCSTORD659"/>
    <x v="317"/>
    <s v="Espresso Energizer"/>
    <x v="0"/>
    <s v="Illinois"/>
    <n v="4"/>
    <n v="207.5"/>
    <n v="830"/>
    <d v="2024-05-01T00:00:00"/>
    <n v="638.46153846153845"/>
    <n v="191.53846153846155"/>
  </r>
  <r>
    <s v="TCSTORD660"/>
    <x v="317"/>
    <s v="Velvety Vanilla Latte"/>
    <x v="0"/>
    <s v="California"/>
    <n v="2"/>
    <n v="315.39999999999998"/>
    <n v="630.79999999999995"/>
    <d v="2024-05-01T00:00:00"/>
    <n v="485.23076923076917"/>
    <n v="145.56923076923078"/>
  </r>
  <r>
    <s v="TCSTORD661"/>
    <x v="318"/>
    <s v="Bold Black Tea"/>
    <x v="1"/>
    <s v="Florida"/>
    <n v="1"/>
    <n v="249"/>
    <n v="249"/>
    <d v="2024-05-01T00:00:00"/>
    <n v="191.53846153846152"/>
    <n v="57.461538461538481"/>
  </r>
  <r>
    <s v="TCSTORD662"/>
    <x v="318"/>
    <s v="Zen Green Tea"/>
    <x v="1"/>
    <s v="New York"/>
    <n v="4"/>
    <n v="290.5"/>
    <n v="1162"/>
    <d v="2024-05-01T00:00:00"/>
    <n v="893.84615384615381"/>
    <n v="268.15384615384619"/>
  </r>
  <r>
    <s v="TCSTORD663"/>
    <x v="319"/>
    <s v="Espresso Energizer"/>
    <x v="0"/>
    <s v="Illinois"/>
    <n v="2"/>
    <n v="207.5"/>
    <n v="415"/>
    <d v="2024-05-01T00:00:00"/>
    <n v="319.23076923076923"/>
    <n v="95.769230769230774"/>
  </r>
  <r>
    <s v="TCSTORD664"/>
    <x v="319"/>
    <s v="Espresso Energizer"/>
    <x v="0"/>
    <s v="Pennsylvania"/>
    <n v="1"/>
    <n v="207.5"/>
    <n v="207.5"/>
    <d v="2024-05-01T00:00:00"/>
    <n v="159.61538461538461"/>
    <n v="47.884615384615387"/>
  </r>
  <r>
    <s v="TCSTORD665"/>
    <x v="320"/>
    <s v="Espresso Energizer"/>
    <x v="0"/>
    <s v="Illinois"/>
    <n v="4"/>
    <n v="207.5"/>
    <n v="830"/>
    <d v="2024-05-01T00:00:00"/>
    <n v="638.46153846153845"/>
    <n v="191.53846153846155"/>
  </r>
  <r>
    <s v="TCSTORD666"/>
    <x v="321"/>
    <s v="Bold Black Tea"/>
    <x v="1"/>
    <s v="Florida"/>
    <n v="3"/>
    <n v="249"/>
    <n v="747"/>
    <d v="2024-05-01T00:00:00"/>
    <n v="574.61538461538464"/>
    <n v="172.38461538461536"/>
  </r>
  <r>
    <s v="TCSTORD667"/>
    <x v="322"/>
    <s v="Bold Black Tea"/>
    <x v="1"/>
    <s v="Texas"/>
    <n v="1"/>
    <n v="249"/>
    <n v="249"/>
    <d v="2024-05-01T00:00:00"/>
    <n v="191.53846153846152"/>
    <n v="57.461538461538481"/>
  </r>
  <r>
    <s v="TCSTORD668"/>
    <x v="323"/>
    <s v="Mystic Oolong"/>
    <x v="1"/>
    <s v="Illinois"/>
    <n v="1"/>
    <n v="332"/>
    <n v="332"/>
    <d v="2024-06-01T00:00:00"/>
    <n v="255.38461538461539"/>
    <n v="76.615384615384613"/>
  </r>
  <r>
    <s v="TCSTORD669"/>
    <x v="323"/>
    <s v="Espresso Energizer"/>
    <x v="0"/>
    <s v="Ohio"/>
    <n v="1"/>
    <n v="207.5"/>
    <n v="207.5"/>
    <d v="2024-06-01T00:00:00"/>
    <n v="159.61538461538461"/>
    <n v="47.884615384615387"/>
  </r>
  <r>
    <s v="TCSTORD670"/>
    <x v="324"/>
    <s v="Bold Black Tea"/>
    <x v="1"/>
    <s v="Pennsylvania"/>
    <n v="4"/>
    <n v="249"/>
    <n v="996"/>
    <d v="2024-06-01T00:00:00"/>
    <n v="766.15384615384608"/>
    <n v="229.84615384615392"/>
  </r>
  <r>
    <s v="TCSTORD671"/>
    <x v="324"/>
    <s v="Espresso Energizer"/>
    <x v="0"/>
    <s v="New York"/>
    <n v="1"/>
    <n v="207.5"/>
    <n v="207.5"/>
    <d v="2024-06-01T00:00:00"/>
    <n v="159.61538461538461"/>
    <n v="47.884615384615387"/>
  </r>
  <r>
    <s v="TCSTORD672"/>
    <x v="324"/>
    <s v="Espresso Energizer"/>
    <x v="0"/>
    <s v="Michigan"/>
    <n v="2"/>
    <n v="207.5"/>
    <n v="415"/>
    <d v="2024-06-01T00:00:00"/>
    <n v="319.23076923076923"/>
    <n v="95.769230769230774"/>
  </r>
  <r>
    <s v="TCSTORD673"/>
    <x v="325"/>
    <s v="Velvety Vanilla Latte"/>
    <x v="0"/>
    <s v="Georgia"/>
    <n v="1"/>
    <n v="315.39999999999998"/>
    <n v="315.39999999999998"/>
    <d v="2024-06-01T00:00:00"/>
    <n v="242.61538461538458"/>
    <n v="72.784615384615392"/>
  </r>
  <r>
    <s v="TCSTORD674"/>
    <x v="325"/>
    <s v="Bold Black Tea"/>
    <x v="1"/>
    <s v="Michigan"/>
    <n v="2"/>
    <n v="249"/>
    <n v="498"/>
    <d v="2024-06-01T00:00:00"/>
    <n v="383.07692307692304"/>
    <n v="114.92307692307696"/>
  </r>
  <r>
    <s v="TCSTORD675"/>
    <x v="326"/>
    <s v="Velvety Vanilla Latte"/>
    <x v="0"/>
    <s v="California"/>
    <n v="1"/>
    <n v="315.39999999999998"/>
    <n v="315.39999999999998"/>
    <d v="2024-06-01T00:00:00"/>
    <n v="242.61538461538458"/>
    <n v="72.784615384615392"/>
  </r>
  <r>
    <s v="TCSTORD676"/>
    <x v="327"/>
    <s v="Bold Black Tea"/>
    <x v="1"/>
    <s v="Texas"/>
    <n v="1"/>
    <n v="249"/>
    <n v="249"/>
    <d v="2024-06-01T00:00:00"/>
    <n v="191.53846153846152"/>
    <n v="57.461538461538481"/>
  </r>
  <r>
    <s v="TCSTORD677"/>
    <x v="327"/>
    <s v="Bold Black Tea"/>
    <x v="1"/>
    <s v="North Carolina"/>
    <n v="4"/>
    <n v="249"/>
    <n v="996"/>
    <d v="2024-06-01T00:00:00"/>
    <n v="766.15384615384608"/>
    <n v="229.84615384615392"/>
  </r>
  <r>
    <s v="TCSTORD678"/>
    <x v="328"/>
    <s v="Espresso Energizer"/>
    <x v="0"/>
    <s v="New York"/>
    <n v="4"/>
    <n v="207.5"/>
    <n v="830"/>
    <d v="2024-06-01T00:00:00"/>
    <n v="638.46153846153845"/>
    <n v="191.53846153846155"/>
  </r>
  <r>
    <s v="TCSTORD679"/>
    <x v="329"/>
    <s v="Bold Brewed Mocha"/>
    <x v="0"/>
    <s v="California"/>
    <n v="4"/>
    <n v="348.6"/>
    <n v="1394.4"/>
    <d v="2024-06-01T00:00:00"/>
    <n v="1072.6153846153848"/>
    <n v="321.78461538461534"/>
  </r>
  <r>
    <s v="TCSTORD680"/>
    <x v="330"/>
    <s v="Zen Green Tea"/>
    <x v="1"/>
    <s v="Georgia"/>
    <n v="1"/>
    <n v="290.5"/>
    <n v="290.5"/>
    <d v="2024-06-01T00:00:00"/>
    <n v="223.46153846153845"/>
    <n v="67.038461538461547"/>
  </r>
  <r>
    <s v="TCSTORD681"/>
    <x v="330"/>
    <s v="Espresso Energizer"/>
    <x v="0"/>
    <s v="Georgia"/>
    <n v="2"/>
    <n v="207.5"/>
    <n v="415"/>
    <d v="2024-06-01T00:00:00"/>
    <n v="319.23076923076923"/>
    <n v="95.769230769230774"/>
  </r>
  <r>
    <s v="TCSTORD682"/>
    <x v="331"/>
    <s v="Velvety Vanilla Latte"/>
    <x v="0"/>
    <s v="Michigan"/>
    <n v="1"/>
    <n v="315.39999999999998"/>
    <n v="315.39999999999998"/>
    <d v="2024-06-01T00:00:00"/>
    <n v="242.61538461538458"/>
    <n v="72.784615384615392"/>
  </r>
  <r>
    <s v="TCSTORD683"/>
    <x v="331"/>
    <s v="Mystic Oolong"/>
    <x v="1"/>
    <s v="Florida"/>
    <n v="2"/>
    <n v="332"/>
    <n v="664"/>
    <d v="2024-06-01T00:00:00"/>
    <n v="510.76923076923077"/>
    <n v="153.23076923076923"/>
  </r>
  <r>
    <s v="TCSTORD684"/>
    <x v="332"/>
    <s v="Zen Green Tea"/>
    <x v="1"/>
    <s v="Georgia"/>
    <n v="4"/>
    <n v="290.5"/>
    <n v="1162"/>
    <d v="2024-06-01T00:00:00"/>
    <n v="893.84615384615381"/>
    <n v="268.15384615384619"/>
  </r>
  <r>
    <s v="TCSTORD685"/>
    <x v="332"/>
    <s v="Bold Black Tea"/>
    <x v="1"/>
    <s v="Georgia"/>
    <n v="4"/>
    <n v="249"/>
    <n v="996"/>
    <d v="2024-06-01T00:00:00"/>
    <n v="766.15384615384608"/>
    <n v="229.84615384615392"/>
  </r>
  <r>
    <s v="TCSTORD686"/>
    <x v="333"/>
    <s v="Espresso Energizer"/>
    <x v="0"/>
    <s v="Ohio"/>
    <n v="2"/>
    <n v="207.5"/>
    <n v="415"/>
    <d v="2024-06-01T00:00:00"/>
    <n v="319.23076923076923"/>
    <n v="95.769230769230774"/>
  </r>
  <r>
    <s v="TCSTORD687"/>
    <x v="333"/>
    <s v="Mystic Oolong"/>
    <x v="1"/>
    <s v="Ohio"/>
    <n v="3"/>
    <n v="332"/>
    <n v="996"/>
    <d v="2024-06-01T00:00:00"/>
    <n v="766.15384615384608"/>
    <n v="229.84615384615392"/>
  </r>
  <r>
    <s v="TCSTORD688"/>
    <x v="334"/>
    <s v="Zen Green Tea"/>
    <x v="1"/>
    <s v="Georgia"/>
    <n v="4"/>
    <n v="290.5"/>
    <n v="1162"/>
    <d v="2024-06-01T00:00:00"/>
    <n v="893.84615384615381"/>
    <n v="268.15384615384619"/>
  </r>
  <r>
    <s v="TCSTORD689"/>
    <x v="335"/>
    <s v="Zen Green Tea"/>
    <x v="1"/>
    <s v="New York"/>
    <n v="1"/>
    <n v="290.5"/>
    <n v="290.5"/>
    <d v="2024-06-01T00:00:00"/>
    <n v="223.46153846153845"/>
    <n v="67.038461538461547"/>
  </r>
  <r>
    <s v="TCSTORD690"/>
    <x v="335"/>
    <s v="Mystic Oolong"/>
    <x v="1"/>
    <s v="New York"/>
    <n v="2"/>
    <n v="332"/>
    <n v="664"/>
    <d v="2024-06-01T00:00:00"/>
    <n v="510.76923076923077"/>
    <n v="153.23076923076923"/>
  </r>
  <r>
    <s v="TCSTORD691"/>
    <x v="336"/>
    <s v="Zen Green Tea"/>
    <x v="1"/>
    <s v="California"/>
    <n v="2"/>
    <n v="290.5"/>
    <n v="581"/>
    <d v="2024-06-01T00:00:00"/>
    <n v="446.92307692307691"/>
    <n v="134.07692307692309"/>
  </r>
  <r>
    <s v="TCSTORD692"/>
    <x v="336"/>
    <s v="Bold Black Tea"/>
    <x v="1"/>
    <s v="Texas"/>
    <n v="4"/>
    <n v="249"/>
    <n v="996"/>
    <d v="2024-06-01T00:00:00"/>
    <n v="766.15384615384608"/>
    <n v="229.84615384615392"/>
  </r>
  <r>
    <s v="TCSTORD693"/>
    <x v="337"/>
    <s v="Velvety Vanilla Latte"/>
    <x v="0"/>
    <s v="Michigan"/>
    <n v="1"/>
    <n v="315.39999999999998"/>
    <n v="315.39999999999998"/>
    <d v="2024-06-01T00:00:00"/>
    <n v="242.61538461538458"/>
    <n v="72.784615384615392"/>
  </r>
  <r>
    <s v="TCSTORD694"/>
    <x v="337"/>
    <s v="Espresso Energizer"/>
    <x v="0"/>
    <s v="Texas"/>
    <n v="2"/>
    <n v="207.5"/>
    <n v="415"/>
    <d v="2024-06-01T00:00:00"/>
    <n v="319.23076923076923"/>
    <n v="95.769230769230774"/>
  </r>
  <r>
    <s v="TCSTORD695"/>
    <x v="338"/>
    <s v="Zen Green Tea"/>
    <x v="1"/>
    <s v="North Carolina"/>
    <n v="4"/>
    <n v="290.5"/>
    <n v="1162"/>
    <d v="2024-06-01T00:00:00"/>
    <n v="893.84615384615381"/>
    <n v="268.15384615384619"/>
  </r>
  <r>
    <s v="TCSTORD696"/>
    <x v="338"/>
    <s v="Espresso Energizer"/>
    <x v="0"/>
    <s v="Georgia"/>
    <n v="3"/>
    <n v="207.5"/>
    <n v="622.5"/>
    <d v="2024-06-01T00:00:00"/>
    <n v="478.84615384615381"/>
    <n v="143.65384615384619"/>
  </r>
  <r>
    <s v="TCSTORD697"/>
    <x v="339"/>
    <s v="Bold Brewed Mocha"/>
    <x v="0"/>
    <s v="Florida"/>
    <n v="3"/>
    <n v="348.6"/>
    <n v="1045.8"/>
    <d v="2024-06-01T00:00:00"/>
    <n v="804.46153846153845"/>
    <n v="241.3384615384615"/>
  </r>
  <r>
    <s v="TCSTORD698"/>
    <x v="340"/>
    <s v="Bold Brewed Mocha"/>
    <x v="0"/>
    <s v="Pennsylvania"/>
    <n v="3"/>
    <n v="348.6"/>
    <n v="1045.8"/>
    <d v="2024-06-01T00:00:00"/>
    <n v="804.46153846153845"/>
    <n v="241.3384615384615"/>
  </r>
  <r>
    <s v="TCSTORD699"/>
    <x v="341"/>
    <s v="Espresso Energizer"/>
    <x v="0"/>
    <s v="Michigan"/>
    <n v="1"/>
    <n v="207.5"/>
    <n v="207.5"/>
    <d v="2024-06-01T00:00:00"/>
    <n v="159.61538461538461"/>
    <n v="47.884615384615387"/>
  </r>
  <r>
    <s v="TCSTORD700"/>
    <x v="342"/>
    <s v="Bold Black Tea"/>
    <x v="1"/>
    <s v="Texas"/>
    <n v="4"/>
    <n v="249"/>
    <n v="996"/>
    <d v="2024-07-01T00:00:00"/>
    <n v="766.15384615384608"/>
    <n v="229.84615384615392"/>
  </r>
  <r>
    <s v="TCSTORD701"/>
    <x v="342"/>
    <s v="Bold Black Tea"/>
    <x v="1"/>
    <s v="Michigan"/>
    <n v="3"/>
    <n v="249"/>
    <n v="747"/>
    <d v="2024-07-01T00:00:00"/>
    <n v="574.61538461538464"/>
    <n v="172.38461538461536"/>
  </r>
  <r>
    <s v="TCSTORD702"/>
    <x v="343"/>
    <s v="Zen Green Tea"/>
    <x v="1"/>
    <s v="New York"/>
    <n v="4"/>
    <n v="290.5"/>
    <n v="1162"/>
    <d v="2024-07-01T00:00:00"/>
    <n v="893.84615384615381"/>
    <n v="268.15384615384619"/>
  </r>
  <r>
    <s v="TCSTORD703"/>
    <x v="343"/>
    <s v="Bold Brewed Mocha"/>
    <x v="0"/>
    <s v="New York"/>
    <n v="3"/>
    <n v="348.6"/>
    <n v="1045.8"/>
    <d v="2024-07-01T00:00:00"/>
    <n v="804.46153846153845"/>
    <n v="241.3384615384615"/>
  </r>
  <r>
    <s v="TCSTORD704"/>
    <x v="344"/>
    <s v="Zen Green Tea"/>
    <x v="1"/>
    <s v="Florida"/>
    <n v="1"/>
    <n v="290.5"/>
    <n v="290.5"/>
    <d v="2024-07-01T00:00:00"/>
    <n v="223.46153846153845"/>
    <n v="67.038461538461547"/>
  </r>
  <r>
    <s v="TCSTORD705"/>
    <x v="344"/>
    <s v="Bold Black Tea"/>
    <x v="1"/>
    <s v="North Carolina"/>
    <n v="3"/>
    <n v="249"/>
    <n v="747"/>
    <d v="2024-07-01T00:00:00"/>
    <n v="574.61538461538464"/>
    <n v="172.38461538461536"/>
  </r>
  <r>
    <s v="TCSTORD706"/>
    <x v="344"/>
    <s v="Bold Brewed Mocha"/>
    <x v="0"/>
    <s v="Michigan"/>
    <n v="1"/>
    <n v="348.6"/>
    <n v="348.6"/>
    <d v="2024-07-01T00:00:00"/>
    <n v="268.15384615384619"/>
    <n v="80.446153846153834"/>
  </r>
  <r>
    <s v="TCSTORD707"/>
    <x v="345"/>
    <s v="Velvety Vanilla Latte"/>
    <x v="0"/>
    <s v="Texas"/>
    <n v="4"/>
    <n v="315.39999999999998"/>
    <n v="1261.5999999999999"/>
    <d v="2024-07-01T00:00:00"/>
    <n v="970.46153846153834"/>
    <n v="291.13846153846157"/>
  </r>
  <r>
    <s v="TCSTORD708"/>
    <x v="345"/>
    <s v="Espresso Energizer"/>
    <x v="0"/>
    <s v="California"/>
    <n v="4"/>
    <n v="207.5"/>
    <n v="830"/>
    <d v="2024-07-01T00:00:00"/>
    <n v="638.46153846153845"/>
    <n v="191.53846153846155"/>
  </r>
  <r>
    <s v="TCSTORD709"/>
    <x v="346"/>
    <s v="Velvety Vanilla Latte"/>
    <x v="0"/>
    <s v="North Carolina"/>
    <n v="1"/>
    <n v="315.39999999999998"/>
    <n v="315.39999999999998"/>
    <d v="2024-07-01T00:00:00"/>
    <n v="242.61538461538458"/>
    <n v="72.784615384615392"/>
  </r>
  <r>
    <s v="TCSTORD710"/>
    <x v="347"/>
    <s v="Bold Black Tea"/>
    <x v="1"/>
    <s v="Texas"/>
    <n v="3"/>
    <n v="249"/>
    <n v="747"/>
    <d v="2024-07-01T00:00:00"/>
    <n v="574.61538461538464"/>
    <n v="172.38461538461536"/>
  </r>
  <r>
    <s v="TCSTORD711"/>
    <x v="348"/>
    <s v="Zen Green Tea"/>
    <x v="1"/>
    <s v="California"/>
    <n v="4"/>
    <n v="290.5"/>
    <n v="1162"/>
    <d v="2024-07-01T00:00:00"/>
    <n v="893.84615384615381"/>
    <n v="268.15384615384619"/>
  </r>
  <r>
    <s v="TCSTORD712"/>
    <x v="349"/>
    <s v="Espresso Energizer"/>
    <x v="0"/>
    <s v="Ohio"/>
    <n v="2"/>
    <n v="207.5"/>
    <n v="415"/>
    <d v="2024-07-01T00:00:00"/>
    <n v="319.23076923076923"/>
    <n v="95.769230769230774"/>
  </r>
  <r>
    <s v="TCSTORD713"/>
    <x v="350"/>
    <s v="Velvety Vanilla Latte"/>
    <x v="0"/>
    <s v="North Carolina"/>
    <n v="2"/>
    <n v="315.39999999999998"/>
    <n v="630.79999999999995"/>
    <d v="2024-07-01T00:00:00"/>
    <n v="485.23076923076917"/>
    <n v="145.56923076923078"/>
  </r>
  <r>
    <s v="TCSTORD714"/>
    <x v="351"/>
    <s v="Mystic Oolong"/>
    <x v="1"/>
    <s v="Pennsylvania"/>
    <n v="3"/>
    <n v="332"/>
    <n v="996"/>
    <d v="2024-07-01T00:00:00"/>
    <n v="766.15384615384608"/>
    <n v="229.84615384615392"/>
  </r>
  <r>
    <s v="TCSTORD715"/>
    <x v="351"/>
    <s v="Zen Green Tea"/>
    <x v="1"/>
    <s v="Florida"/>
    <n v="1"/>
    <n v="290.5"/>
    <n v="290.5"/>
    <d v="2024-07-01T00:00:00"/>
    <n v="223.46153846153845"/>
    <n v="67.038461538461547"/>
  </r>
  <r>
    <s v="TCSTORD716"/>
    <x v="351"/>
    <s v="Bold Black Tea"/>
    <x v="1"/>
    <s v="New York"/>
    <n v="3"/>
    <n v="249"/>
    <n v="747"/>
    <d v="2024-07-01T00:00:00"/>
    <n v="574.61538461538464"/>
    <n v="172.38461538461536"/>
  </r>
  <r>
    <s v="TCSTORD717"/>
    <x v="352"/>
    <s v="Mystic Oolong"/>
    <x v="1"/>
    <s v="Illinois"/>
    <n v="1"/>
    <n v="332"/>
    <n v="332"/>
    <d v="2024-07-01T00:00:00"/>
    <n v="255.38461538461539"/>
    <n v="76.615384615384613"/>
  </r>
  <r>
    <s v="TCSTORD718"/>
    <x v="352"/>
    <s v="Bold Black Tea"/>
    <x v="1"/>
    <s v="Georgia"/>
    <n v="2"/>
    <n v="249"/>
    <n v="498"/>
    <d v="2024-07-01T00:00:00"/>
    <n v="383.07692307692304"/>
    <n v="114.92307692307696"/>
  </r>
  <r>
    <s v="TCSTORD719"/>
    <x v="353"/>
    <s v="Espresso Energizer"/>
    <x v="0"/>
    <s v="New York"/>
    <n v="3"/>
    <n v="207.5"/>
    <n v="622.5"/>
    <d v="2024-07-01T00:00:00"/>
    <n v="478.84615384615381"/>
    <n v="143.65384615384619"/>
  </r>
  <r>
    <s v="TCSTORD720"/>
    <x v="353"/>
    <s v="Bold Black Tea"/>
    <x v="1"/>
    <s v="Georgia"/>
    <n v="1"/>
    <n v="249"/>
    <n v="249"/>
    <d v="2024-07-01T00:00:00"/>
    <n v="191.53846153846152"/>
    <n v="57.461538461538481"/>
  </r>
  <r>
    <s v="TCSTORD721"/>
    <x v="353"/>
    <s v="Mystic Oolong"/>
    <x v="1"/>
    <s v="Michigan"/>
    <n v="3"/>
    <n v="332"/>
    <n v="996"/>
    <d v="2024-07-01T00:00:00"/>
    <n v="766.15384615384608"/>
    <n v="229.84615384615392"/>
  </r>
  <r>
    <s v="TCSTORD722"/>
    <x v="354"/>
    <s v="Zen Green Tea"/>
    <x v="1"/>
    <s v="Illinois"/>
    <n v="2"/>
    <n v="290.5"/>
    <n v="581"/>
    <d v="2024-07-01T00:00:00"/>
    <n v="446.92307692307691"/>
    <n v="134.07692307692309"/>
  </r>
  <r>
    <s v="TCSTORD723"/>
    <x v="355"/>
    <s v="Mystic Oolong"/>
    <x v="1"/>
    <s v="Florida"/>
    <n v="2"/>
    <n v="332"/>
    <n v="664"/>
    <d v="2024-07-01T00:00:00"/>
    <n v="510.76923076923077"/>
    <n v="153.23076923076923"/>
  </r>
  <r>
    <s v="TCSTORD724"/>
    <x v="356"/>
    <s v="Zen Green Tea"/>
    <x v="1"/>
    <s v="Florida"/>
    <n v="4"/>
    <n v="290.5"/>
    <n v="1162"/>
    <d v="2024-07-01T00:00:00"/>
    <n v="893.84615384615381"/>
    <n v="268.15384615384619"/>
  </r>
  <r>
    <s v="TCSTORD725"/>
    <x v="357"/>
    <s v="Velvety Vanilla Latte"/>
    <x v="0"/>
    <s v="Ohio"/>
    <n v="2"/>
    <n v="315.39999999999998"/>
    <n v="630.79999999999995"/>
    <d v="2024-07-01T00:00:00"/>
    <n v="485.23076923076917"/>
    <n v="145.56923076923078"/>
  </r>
  <r>
    <s v="TCSTORD726"/>
    <x v="358"/>
    <s v="Espresso Energizer"/>
    <x v="0"/>
    <s v="North Carolina"/>
    <n v="2"/>
    <n v="207.5"/>
    <n v="415"/>
    <d v="2024-07-01T00:00:00"/>
    <n v="319.23076923076923"/>
    <n v="95.769230769230774"/>
  </r>
  <r>
    <s v="TCSTORD727"/>
    <x v="359"/>
    <s v="Mystic Oolong"/>
    <x v="1"/>
    <s v="California"/>
    <n v="4"/>
    <n v="332"/>
    <n v="1328"/>
    <d v="2024-07-01T00:00:00"/>
    <n v="1021.5384615384615"/>
    <n v="306.46153846153845"/>
  </r>
  <r>
    <s v="TCSTORD728"/>
    <x v="360"/>
    <s v="Zen Green Tea"/>
    <x v="1"/>
    <s v="Florida"/>
    <n v="4"/>
    <n v="290.5"/>
    <n v="1162"/>
    <d v="2024-07-01T00:00:00"/>
    <n v="893.84615384615381"/>
    <n v="268.15384615384619"/>
  </r>
  <r>
    <s v="TCSTORD729"/>
    <x v="360"/>
    <s v="Zen Green Tea"/>
    <x v="1"/>
    <s v="Illinois"/>
    <n v="2"/>
    <n v="290.5"/>
    <n v="581"/>
    <d v="2024-07-01T00:00:00"/>
    <n v="446.92307692307691"/>
    <n v="134.07692307692309"/>
  </r>
  <r>
    <s v="TCSTORD730"/>
    <x v="361"/>
    <s v="Espresso Energizer"/>
    <x v="0"/>
    <s v="Georgia"/>
    <n v="1"/>
    <n v="207.5"/>
    <n v="207.5"/>
    <d v="2024-07-01T00:00:00"/>
    <n v="159.61538461538461"/>
    <n v="47.884615384615387"/>
  </r>
  <r>
    <s v="TCSTORD731"/>
    <x v="361"/>
    <s v="Bold Brewed Mocha"/>
    <x v="0"/>
    <s v="Michigan"/>
    <n v="4"/>
    <n v="348.6"/>
    <n v="1394.4"/>
    <d v="2024-07-01T00:00:00"/>
    <n v="1072.6153846153848"/>
    <n v="321.78461538461534"/>
  </r>
  <r>
    <s v="TCSTORD732"/>
    <x v="361"/>
    <s v="Bold Brewed Mocha"/>
    <x v="0"/>
    <s v="Illinois"/>
    <n v="1"/>
    <n v="348.6"/>
    <n v="348.6"/>
    <d v="2024-07-01T00:00:00"/>
    <n v="268.15384615384619"/>
    <n v="80.446153846153834"/>
  </r>
  <r>
    <s v="TCSTORD733"/>
    <x v="362"/>
    <s v="Espresso Energizer"/>
    <x v="0"/>
    <s v="Florida"/>
    <n v="1"/>
    <n v="207.5"/>
    <n v="207.5"/>
    <d v="2024-07-01T00:00:00"/>
    <n v="159.61538461538461"/>
    <n v="47.884615384615387"/>
  </r>
  <r>
    <s v="TCSTORD734"/>
    <x v="362"/>
    <s v="Bold Brewed Mocha"/>
    <x v="0"/>
    <s v="Pennsylvania"/>
    <n v="2"/>
    <n v="348.6"/>
    <n v="697.2"/>
    <d v="2024-07-01T00:00:00"/>
    <n v="536.30769230769238"/>
    <n v="160.89230769230767"/>
  </r>
  <r>
    <s v="TCSTORD735"/>
    <x v="362"/>
    <s v="Bold Brewed Mocha"/>
    <x v="0"/>
    <s v="Texas"/>
    <n v="1"/>
    <n v="348.6"/>
    <n v="348.6"/>
    <d v="2024-07-01T00:00:00"/>
    <n v="268.15384615384619"/>
    <n v="80.446153846153834"/>
  </r>
  <r>
    <s v="TCSTORD736"/>
    <x v="363"/>
    <s v="Bold Black Tea"/>
    <x v="1"/>
    <s v="Texas"/>
    <n v="3"/>
    <n v="249"/>
    <n v="747"/>
    <d v="2024-08-01T00:00:00"/>
    <n v="574.61538461538464"/>
    <n v="172.38461538461536"/>
  </r>
  <r>
    <s v="TCSTORD737"/>
    <x v="363"/>
    <s v="Bold Black Tea"/>
    <x v="1"/>
    <s v="Ohio"/>
    <n v="1"/>
    <n v="249"/>
    <n v="249"/>
    <d v="2024-08-01T00:00:00"/>
    <n v="191.53846153846152"/>
    <n v="57.461538461538481"/>
  </r>
  <r>
    <s v="TCSTORD738"/>
    <x v="364"/>
    <s v="Bold Brewed Mocha"/>
    <x v="0"/>
    <s v="Texas"/>
    <n v="3"/>
    <n v="348.6"/>
    <n v="1045.8"/>
    <d v="2024-08-01T00:00:00"/>
    <n v="804.46153846153845"/>
    <n v="241.3384615384615"/>
  </r>
  <r>
    <s v="TCSTORD739"/>
    <x v="365"/>
    <s v="Zen Green Tea"/>
    <x v="1"/>
    <s v="Illinois"/>
    <n v="2"/>
    <n v="290.5"/>
    <n v="581"/>
    <d v="2024-08-01T00:00:00"/>
    <n v="446.92307692307691"/>
    <n v="134.07692307692309"/>
  </r>
  <r>
    <s v="TCSTORD740"/>
    <x v="366"/>
    <s v="Velvety Vanilla Latte"/>
    <x v="0"/>
    <s v="Georgia"/>
    <n v="1"/>
    <n v="315.39999999999998"/>
    <n v="315.39999999999998"/>
    <d v="2024-08-01T00:00:00"/>
    <n v="242.61538461538458"/>
    <n v="72.784615384615392"/>
  </r>
  <r>
    <s v="TCSTORD741"/>
    <x v="367"/>
    <s v="Espresso Energizer"/>
    <x v="0"/>
    <s v="Michigan"/>
    <n v="3"/>
    <n v="207.5"/>
    <n v="622.5"/>
    <d v="2024-08-01T00:00:00"/>
    <n v="478.84615384615381"/>
    <n v="143.65384615384619"/>
  </r>
  <r>
    <s v="TCSTORD742"/>
    <x v="367"/>
    <s v="Velvety Vanilla Latte"/>
    <x v="0"/>
    <s v="North Carolina"/>
    <n v="2"/>
    <n v="315.39999999999998"/>
    <n v="630.79999999999995"/>
    <d v="2024-08-01T00:00:00"/>
    <n v="485.23076923076917"/>
    <n v="145.56923076923078"/>
  </r>
  <r>
    <s v="TCSTORD743"/>
    <x v="367"/>
    <s v="Bold Black Tea"/>
    <x v="1"/>
    <s v="North Carolina"/>
    <n v="3"/>
    <n v="249"/>
    <n v="747"/>
    <d v="2024-08-01T00:00:00"/>
    <n v="574.61538461538464"/>
    <n v="172.38461538461536"/>
  </r>
  <r>
    <s v="TCSTORD744"/>
    <x v="367"/>
    <s v="Bold Brewed Mocha"/>
    <x v="0"/>
    <s v="North Carolina"/>
    <n v="2"/>
    <n v="348.6"/>
    <n v="697.2"/>
    <d v="2024-08-01T00:00:00"/>
    <n v="536.30769230769238"/>
    <n v="160.89230769230767"/>
  </r>
  <r>
    <s v="TCSTORD745"/>
    <x v="368"/>
    <s v="Zen Green Tea"/>
    <x v="1"/>
    <s v="California"/>
    <n v="2"/>
    <n v="290.5"/>
    <n v="581"/>
    <d v="2024-08-01T00:00:00"/>
    <n v="446.92307692307691"/>
    <n v="134.07692307692309"/>
  </r>
  <r>
    <s v="TCSTORD746"/>
    <x v="368"/>
    <s v="Bold Black Tea"/>
    <x v="1"/>
    <s v="New York"/>
    <n v="1"/>
    <n v="249"/>
    <n v="249"/>
    <d v="2024-08-01T00:00:00"/>
    <n v="191.53846153846152"/>
    <n v="57.461538461538481"/>
  </r>
  <r>
    <s v="TCSTORD747"/>
    <x v="369"/>
    <s v="Velvety Vanilla Latte"/>
    <x v="0"/>
    <s v="Michigan"/>
    <n v="4"/>
    <n v="315.39999999999998"/>
    <n v="1261.5999999999999"/>
    <d v="2024-08-01T00:00:00"/>
    <n v="970.46153846153834"/>
    <n v="291.13846153846157"/>
  </r>
  <r>
    <s v="TCSTORD748"/>
    <x v="369"/>
    <s v="Mystic Oolong"/>
    <x v="1"/>
    <s v="California"/>
    <n v="3"/>
    <n v="332"/>
    <n v="996"/>
    <d v="2024-08-01T00:00:00"/>
    <n v="766.15384615384608"/>
    <n v="229.84615384615392"/>
  </r>
  <r>
    <s v="TCSTORD749"/>
    <x v="369"/>
    <s v="Bold Black Tea"/>
    <x v="1"/>
    <s v="Texas"/>
    <n v="1"/>
    <n v="249"/>
    <n v="249"/>
    <d v="2024-08-01T00:00:00"/>
    <n v="191.53846153846152"/>
    <n v="57.461538461538481"/>
  </r>
  <r>
    <s v="TCSTORD750"/>
    <x v="370"/>
    <s v="Mystic Oolong"/>
    <x v="1"/>
    <s v="Pennsylvania"/>
    <n v="1"/>
    <n v="332"/>
    <n v="332"/>
    <d v="2024-08-01T00:00:00"/>
    <n v="255.38461538461539"/>
    <n v="76.615384615384613"/>
  </r>
  <r>
    <s v="TCSTORD751"/>
    <x v="370"/>
    <s v="Zen Green Tea"/>
    <x v="1"/>
    <s v="Florida"/>
    <n v="3"/>
    <n v="290.5"/>
    <n v="871.5"/>
    <d v="2024-08-01T00:00:00"/>
    <n v="670.38461538461536"/>
    <n v="201.11538461538464"/>
  </r>
  <r>
    <s v="TCSTORD752"/>
    <x v="370"/>
    <s v="Bold Brewed Mocha"/>
    <x v="0"/>
    <s v="New York"/>
    <n v="1"/>
    <n v="348.6"/>
    <n v="348.6"/>
    <d v="2024-08-01T00:00:00"/>
    <n v="268.15384615384619"/>
    <n v="80.446153846153834"/>
  </r>
  <r>
    <s v="TCSTORD753"/>
    <x v="370"/>
    <s v="Mystic Oolong"/>
    <x v="1"/>
    <s v="Texas"/>
    <n v="2"/>
    <n v="332"/>
    <n v="664"/>
    <d v="2024-08-01T00:00:00"/>
    <n v="510.76923076923077"/>
    <n v="153.23076923076923"/>
  </r>
  <r>
    <s v="TCSTORD754"/>
    <x v="371"/>
    <s v="Bold Brewed Mocha"/>
    <x v="0"/>
    <s v="Ohio"/>
    <n v="1"/>
    <n v="348.6"/>
    <n v="348.6"/>
    <d v="2024-08-01T00:00:00"/>
    <n v="268.15384615384619"/>
    <n v="80.446153846153834"/>
  </r>
  <r>
    <s v="TCSTORD755"/>
    <x v="371"/>
    <s v="Mystic Oolong"/>
    <x v="1"/>
    <s v="Ohio"/>
    <n v="2"/>
    <n v="332"/>
    <n v="664"/>
    <d v="2024-08-01T00:00:00"/>
    <n v="510.76923076923077"/>
    <n v="153.23076923076923"/>
  </r>
  <r>
    <s v="TCSTORD756"/>
    <x v="372"/>
    <s v="Mystic Oolong"/>
    <x v="1"/>
    <s v="California"/>
    <n v="4"/>
    <n v="332"/>
    <n v="1328"/>
    <d v="2024-08-01T00:00:00"/>
    <n v="1021.5384615384615"/>
    <n v="306.46153846153845"/>
  </r>
  <r>
    <s v="TCSTORD757"/>
    <x v="372"/>
    <s v="Mystic Oolong"/>
    <x v="1"/>
    <s v="Texas"/>
    <n v="1"/>
    <n v="332"/>
    <n v="332"/>
    <d v="2024-08-01T00:00:00"/>
    <n v="255.38461538461539"/>
    <n v="76.615384615384613"/>
  </r>
  <r>
    <s v="TCSTORD758"/>
    <x v="373"/>
    <s v="Velvety Vanilla Latte"/>
    <x v="0"/>
    <s v="North Carolina"/>
    <n v="1"/>
    <n v="315.39999999999998"/>
    <n v="315.39999999999998"/>
    <d v="2024-08-01T00:00:00"/>
    <n v="242.61538461538458"/>
    <n v="72.784615384615392"/>
  </r>
  <r>
    <s v="TCSTORD759"/>
    <x v="374"/>
    <s v="Mystic Oolong"/>
    <x v="1"/>
    <s v="Michigan"/>
    <n v="3"/>
    <n v="332"/>
    <n v="996"/>
    <d v="2024-08-01T00:00:00"/>
    <n v="766.15384615384608"/>
    <n v="229.84615384615392"/>
  </r>
  <r>
    <s v="TCSTORD760"/>
    <x v="375"/>
    <s v="Velvety Vanilla Latte"/>
    <x v="0"/>
    <s v="Florida"/>
    <n v="1"/>
    <n v="315.39999999999998"/>
    <n v="315.39999999999998"/>
    <d v="2024-08-01T00:00:00"/>
    <n v="242.61538461538458"/>
    <n v="72.784615384615392"/>
  </r>
  <r>
    <s v="TCSTORD761"/>
    <x v="375"/>
    <s v="Bold Black Tea"/>
    <x v="1"/>
    <s v="Georgia"/>
    <n v="4"/>
    <n v="249"/>
    <n v="996"/>
    <d v="2024-08-01T00:00:00"/>
    <n v="766.15384615384608"/>
    <n v="229.84615384615392"/>
  </r>
  <r>
    <s v="TCSTORD762"/>
    <x v="376"/>
    <s v="Bold Black Tea"/>
    <x v="1"/>
    <s v="New York"/>
    <n v="4"/>
    <n v="249"/>
    <n v="996"/>
    <d v="2024-08-01T00:00:00"/>
    <n v="766.15384615384608"/>
    <n v="229.84615384615392"/>
  </r>
  <r>
    <s v="TCSTORD763"/>
    <x v="377"/>
    <s v="Velvety Vanilla Latte"/>
    <x v="0"/>
    <s v="Illinois"/>
    <n v="3"/>
    <n v="315.39999999999998"/>
    <n v="946.2"/>
    <d v="2024-09-01T00:00:00"/>
    <n v="727.84615384615381"/>
    <n v="218.35384615384623"/>
  </r>
  <r>
    <s v="TCSTORD764"/>
    <x v="377"/>
    <s v="Velvety Vanilla Latte"/>
    <x v="0"/>
    <s v="Illinois"/>
    <n v="4"/>
    <n v="315.39999999999998"/>
    <n v="1261.5999999999999"/>
    <d v="2024-09-01T00:00:00"/>
    <n v="970.46153846153834"/>
    <n v="291.13846153846157"/>
  </r>
  <r>
    <s v="TCSTORD765"/>
    <x v="378"/>
    <s v="Zen Green Tea"/>
    <x v="1"/>
    <s v="Georgia"/>
    <n v="1"/>
    <n v="290.5"/>
    <n v="290.5"/>
    <d v="2024-09-01T00:00:00"/>
    <n v="223.46153846153845"/>
    <n v="67.038461538461547"/>
  </r>
  <r>
    <s v="TCSTORD766"/>
    <x v="379"/>
    <s v="Velvety Vanilla Latte"/>
    <x v="0"/>
    <s v="Illinois"/>
    <n v="1"/>
    <n v="315.39999999999998"/>
    <n v="315.39999999999998"/>
    <d v="2024-09-01T00:00:00"/>
    <n v="242.61538461538458"/>
    <n v="72.784615384615392"/>
  </r>
  <r>
    <s v="TCSTORD767"/>
    <x v="380"/>
    <s v="Bold Black Tea"/>
    <x v="1"/>
    <s v="Pennsylvania"/>
    <n v="3"/>
    <n v="249"/>
    <n v="747"/>
    <d v="2024-09-01T00:00:00"/>
    <n v="574.61538461538464"/>
    <n v="172.38461538461536"/>
  </r>
  <r>
    <s v="TCSTORD768"/>
    <x v="380"/>
    <s v="Bold Brewed Mocha"/>
    <x v="0"/>
    <s v="North Carolina"/>
    <n v="4"/>
    <n v="348.6"/>
    <n v="1394.4"/>
    <d v="2024-09-01T00:00:00"/>
    <n v="1072.6153846153848"/>
    <n v="321.78461538461534"/>
  </r>
  <r>
    <s v="TCSTORD769"/>
    <x v="381"/>
    <s v="Bold Black Tea"/>
    <x v="1"/>
    <s v="Georgia"/>
    <n v="3"/>
    <n v="249"/>
    <n v="747"/>
    <d v="2024-09-01T00:00:00"/>
    <n v="574.61538461538464"/>
    <n v="172.38461538461536"/>
  </r>
  <r>
    <s v="TCSTORD770"/>
    <x v="381"/>
    <s v="Mystic Oolong"/>
    <x v="1"/>
    <s v="Texas"/>
    <n v="4"/>
    <n v="332"/>
    <n v="1328"/>
    <d v="2024-09-01T00:00:00"/>
    <n v="1021.5384615384615"/>
    <n v="306.46153846153845"/>
  </r>
  <r>
    <s v="TCSTORD771"/>
    <x v="381"/>
    <s v="Velvety Vanilla Latte"/>
    <x v="0"/>
    <s v="New York"/>
    <n v="3"/>
    <n v="315.39999999999998"/>
    <n v="946.2"/>
    <d v="2024-09-01T00:00:00"/>
    <n v="727.84615384615381"/>
    <n v="218.35384615384623"/>
  </r>
  <r>
    <s v="TCSTORD772"/>
    <x v="382"/>
    <s v="Mystic Oolong"/>
    <x v="1"/>
    <s v="Pennsylvania"/>
    <n v="4"/>
    <n v="332"/>
    <n v="1328"/>
    <d v="2024-09-01T00:00:00"/>
    <n v="1021.5384615384615"/>
    <n v="306.46153846153845"/>
  </r>
  <r>
    <s v="TCSTORD773"/>
    <x v="383"/>
    <s v="Bold Brewed Mocha"/>
    <x v="0"/>
    <s v="Michigan"/>
    <n v="2"/>
    <n v="348.6"/>
    <n v="697.2"/>
    <d v="2024-09-01T00:00:00"/>
    <n v="536.30769230769238"/>
    <n v="160.89230769230767"/>
  </r>
  <r>
    <s v="TCSTORD774"/>
    <x v="384"/>
    <s v="Espresso Energizer"/>
    <x v="0"/>
    <s v="Illinois"/>
    <n v="4"/>
    <n v="207.5"/>
    <n v="830"/>
    <d v="2024-09-01T00:00:00"/>
    <n v="638.46153846153845"/>
    <n v="191.53846153846155"/>
  </r>
  <r>
    <s v="TCSTORD775"/>
    <x v="385"/>
    <s v="Mystic Oolong"/>
    <x v="1"/>
    <s v="New York"/>
    <n v="3"/>
    <n v="332"/>
    <n v="996"/>
    <d v="2024-09-01T00:00:00"/>
    <n v="766.15384615384608"/>
    <n v="229.84615384615392"/>
  </r>
  <r>
    <s v="TCSTORD776"/>
    <x v="386"/>
    <s v="Mystic Oolong"/>
    <x v="1"/>
    <s v="Texas"/>
    <n v="4"/>
    <n v="332"/>
    <n v="1328"/>
    <d v="2024-09-01T00:00:00"/>
    <n v="1021.5384615384615"/>
    <n v="306.46153846153845"/>
  </r>
  <r>
    <s v="TCSTORD777"/>
    <x v="386"/>
    <s v="Velvety Vanilla Latte"/>
    <x v="0"/>
    <s v="California"/>
    <n v="4"/>
    <n v="315.39999999999998"/>
    <n v="1261.5999999999999"/>
    <d v="2024-09-01T00:00:00"/>
    <n v="970.46153846153834"/>
    <n v="291.13846153846157"/>
  </r>
  <r>
    <s v="TCSTORD778"/>
    <x v="387"/>
    <s v="Velvety Vanilla Latte"/>
    <x v="0"/>
    <s v="California"/>
    <n v="3"/>
    <n v="315.39999999999998"/>
    <n v="946.2"/>
    <d v="2024-09-01T00:00:00"/>
    <n v="727.84615384615381"/>
    <n v="218.35384615384623"/>
  </r>
  <r>
    <s v="TCSTORD779"/>
    <x v="387"/>
    <s v="Zen Green Tea"/>
    <x v="1"/>
    <s v="Florida"/>
    <n v="2"/>
    <n v="290.5"/>
    <n v="581"/>
    <d v="2024-09-01T00:00:00"/>
    <n v="446.92307692307691"/>
    <n v="134.07692307692309"/>
  </r>
  <r>
    <s v="TCSTORD780"/>
    <x v="387"/>
    <s v="Bold Brewed Mocha"/>
    <x v="0"/>
    <s v="Georgia"/>
    <n v="4"/>
    <n v="348.6"/>
    <n v="1394.4"/>
    <d v="2024-09-01T00:00:00"/>
    <n v="1072.6153846153848"/>
    <n v="321.78461538461534"/>
  </r>
  <r>
    <s v="TCSTORD781"/>
    <x v="388"/>
    <s v="Bold Brewed Mocha"/>
    <x v="0"/>
    <s v="Illinois"/>
    <n v="3"/>
    <n v="348.6"/>
    <n v="1045.8"/>
    <d v="2024-09-01T00:00:00"/>
    <n v="804.46153846153845"/>
    <n v="241.3384615384615"/>
  </r>
  <r>
    <s v="TCSTORD782"/>
    <x v="388"/>
    <s v="Espresso Energizer"/>
    <x v="0"/>
    <s v="North Carolina"/>
    <n v="1"/>
    <n v="207.5"/>
    <n v="207.5"/>
    <d v="2024-09-01T00:00:00"/>
    <n v="159.61538461538461"/>
    <n v="47.884615384615387"/>
  </r>
  <r>
    <s v="TCSTORD783"/>
    <x v="389"/>
    <s v="Bold Brewed Mocha"/>
    <x v="0"/>
    <s v="North Carolina"/>
    <n v="3"/>
    <n v="348.6"/>
    <n v="1045.8"/>
    <d v="2024-09-01T00:00:00"/>
    <n v="804.46153846153845"/>
    <n v="241.3384615384615"/>
  </r>
  <r>
    <s v="TCSTORD784"/>
    <x v="389"/>
    <s v="Bold Brewed Mocha"/>
    <x v="0"/>
    <s v="Florida"/>
    <n v="4"/>
    <n v="348.6"/>
    <n v="1394.4"/>
    <d v="2024-09-01T00:00:00"/>
    <n v="1072.6153846153848"/>
    <n v="321.78461538461534"/>
  </r>
  <r>
    <s v="TCSTORD785"/>
    <x v="390"/>
    <s v="Bold Brewed Mocha"/>
    <x v="0"/>
    <s v="New York"/>
    <n v="4"/>
    <n v="348.6"/>
    <n v="1394.4"/>
    <d v="2024-09-01T00:00:00"/>
    <n v="1072.6153846153848"/>
    <n v="321.78461538461534"/>
  </r>
  <r>
    <s v="TCSTORD786"/>
    <x v="391"/>
    <s v="Velvety Vanilla Latte"/>
    <x v="0"/>
    <s v="California"/>
    <n v="2"/>
    <n v="315.39999999999998"/>
    <n v="630.79999999999995"/>
    <d v="2024-09-01T00:00:00"/>
    <n v="485.23076923076917"/>
    <n v="145.56923076923078"/>
  </r>
  <r>
    <s v="TCSTORD787"/>
    <x v="391"/>
    <s v="Bold Black Tea"/>
    <x v="1"/>
    <s v="Michigan"/>
    <n v="4"/>
    <n v="249"/>
    <n v="996"/>
    <d v="2024-09-01T00:00:00"/>
    <n v="766.15384615384608"/>
    <n v="229.84615384615392"/>
  </r>
  <r>
    <s v="TCSTORD788"/>
    <x v="391"/>
    <s v="Zen Green Tea"/>
    <x v="1"/>
    <s v="California"/>
    <n v="3"/>
    <n v="290.5"/>
    <n v="871.5"/>
    <d v="2024-09-01T00:00:00"/>
    <n v="670.38461538461536"/>
    <n v="201.11538461538464"/>
  </r>
  <r>
    <s v="TCSTORD789"/>
    <x v="392"/>
    <s v="Zen Green Tea"/>
    <x v="1"/>
    <s v="Pennsylvania"/>
    <n v="3"/>
    <n v="290.5"/>
    <n v="871.5"/>
    <d v="2024-09-01T00:00:00"/>
    <n v="670.38461538461536"/>
    <n v="201.11538461538464"/>
  </r>
  <r>
    <s v="TCSTORD790"/>
    <x v="392"/>
    <s v="Zen Green Tea"/>
    <x v="1"/>
    <s v="Georgia"/>
    <n v="1"/>
    <n v="290.5"/>
    <n v="290.5"/>
    <d v="2024-09-01T00:00:00"/>
    <n v="223.46153846153845"/>
    <n v="67.038461538461547"/>
  </r>
  <r>
    <s v="TCSTORD791"/>
    <x v="393"/>
    <s v="Mystic Oolong"/>
    <x v="1"/>
    <s v="Ohio"/>
    <n v="4"/>
    <n v="332"/>
    <n v="1328"/>
    <d v="2024-09-01T00:00:00"/>
    <n v="1021.5384615384615"/>
    <n v="306.46153846153845"/>
  </r>
  <r>
    <s v="TCSTORD792"/>
    <x v="394"/>
    <s v="Velvety Vanilla Latte"/>
    <x v="0"/>
    <s v="Illinois"/>
    <n v="4"/>
    <n v="315.39999999999998"/>
    <n v="1261.5999999999999"/>
    <d v="2024-10-01T00:00:00"/>
    <n v="970.46153846153834"/>
    <n v="291.13846153846157"/>
  </r>
  <r>
    <s v="TCSTORD793"/>
    <x v="394"/>
    <s v="Mystic Oolong"/>
    <x v="1"/>
    <s v="Ohio"/>
    <n v="3"/>
    <n v="332"/>
    <n v="996"/>
    <d v="2024-10-01T00:00:00"/>
    <n v="766.15384615384608"/>
    <n v="229.84615384615392"/>
  </r>
  <r>
    <s v="TCSTORD794"/>
    <x v="395"/>
    <s v="Velvety Vanilla Latte"/>
    <x v="0"/>
    <s v="Michigan"/>
    <n v="2"/>
    <n v="315.39999999999998"/>
    <n v="630.79999999999995"/>
    <d v="2024-10-01T00:00:00"/>
    <n v="485.23076923076917"/>
    <n v="145.56923076923078"/>
  </r>
  <r>
    <s v="TCSTORD795"/>
    <x v="396"/>
    <s v="Velvety Vanilla Latte"/>
    <x v="0"/>
    <s v="Michigan"/>
    <n v="3"/>
    <n v="315.39999999999998"/>
    <n v="946.2"/>
    <d v="2024-10-01T00:00:00"/>
    <n v="727.84615384615381"/>
    <n v="218.35384615384623"/>
  </r>
  <r>
    <s v="TCSTORD796"/>
    <x v="396"/>
    <s v="Velvety Vanilla Latte"/>
    <x v="0"/>
    <s v="Florida"/>
    <n v="1"/>
    <n v="315.39999999999998"/>
    <n v="315.39999999999998"/>
    <d v="2024-10-01T00:00:00"/>
    <n v="242.61538461538458"/>
    <n v="72.784615384615392"/>
  </r>
  <r>
    <s v="TCSTORD797"/>
    <x v="397"/>
    <s v="Bold Black Tea"/>
    <x v="1"/>
    <s v="Pennsylvania"/>
    <n v="2"/>
    <n v="249"/>
    <n v="498"/>
    <d v="2024-10-01T00:00:00"/>
    <n v="383.07692307692304"/>
    <n v="114.92307692307696"/>
  </r>
  <r>
    <s v="TCSTORD798"/>
    <x v="398"/>
    <s v="Espresso Energizer"/>
    <x v="0"/>
    <s v="Ohio"/>
    <n v="4"/>
    <n v="207.5"/>
    <n v="830"/>
    <d v="2024-10-01T00:00:00"/>
    <n v="638.46153846153845"/>
    <n v="191.53846153846155"/>
  </r>
  <r>
    <s v="TCSTORD799"/>
    <x v="399"/>
    <s v="Velvety Vanilla Latte"/>
    <x v="0"/>
    <s v="Illinois"/>
    <n v="4"/>
    <n v="315.39999999999998"/>
    <n v="1261.5999999999999"/>
    <d v="2024-10-01T00:00:00"/>
    <n v="970.46153846153834"/>
    <n v="291.13846153846157"/>
  </r>
  <r>
    <s v="TCSTORD800"/>
    <x v="399"/>
    <s v="Bold Brewed Mocha"/>
    <x v="0"/>
    <s v="North Carolina"/>
    <n v="4"/>
    <n v="348.6"/>
    <n v="1394.4"/>
    <d v="2024-10-01T00:00:00"/>
    <n v="1072.6153846153848"/>
    <n v="321.78461538461534"/>
  </r>
  <r>
    <s v="TCSTORD801"/>
    <x v="400"/>
    <s v="Mystic Oolong"/>
    <x v="1"/>
    <s v="New York"/>
    <n v="2"/>
    <n v="332"/>
    <n v="664"/>
    <d v="2024-10-01T00:00:00"/>
    <n v="510.76923076923077"/>
    <n v="153.23076923076923"/>
  </r>
  <r>
    <s v="TCSTORD802"/>
    <x v="400"/>
    <s v="Zen Green Tea"/>
    <x v="1"/>
    <s v="Texas"/>
    <n v="2"/>
    <n v="290.5"/>
    <n v="581"/>
    <d v="2024-10-01T00:00:00"/>
    <n v="446.92307692307691"/>
    <n v="134.07692307692309"/>
  </r>
  <r>
    <s v="TCSTORD803"/>
    <x v="401"/>
    <s v="Bold Brewed Mocha"/>
    <x v="0"/>
    <s v="Florida"/>
    <n v="3"/>
    <n v="348.6"/>
    <n v="1045.8"/>
    <d v="2024-10-01T00:00:00"/>
    <n v="804.46153846153845"/>
    <n v="241.3384615384615"/>
  </r>
  <r>
    <s v="TCSTORD804"/>
    <x v="401"/>
    <s v="Mystic Oolong"/>
    <x v="1"/>
    <s v="Pennsylvania"/>
    <n v="2"/>
    <n v="332"/>
    <n v="664"/>
    <d v="2024-10-01T00:00:00"/>
    <n v="510.76923076923077"/>
    <n v="153.23076923076923"/>
  </r>
  <r>
    <s v="TCSTORD805"/>
    <x v="401"/>
    <s v="Mystic Oolong"/>
    <x v="1"/>
    <s v="Michigan"/>
    <n v="4"/>
    <n v="332"/>
    <n v="1328"/>
    <d v="2024-10-01T00:00:00"/>
    <n v="1021.5384615384615"/>
    <n v="306.46153846153845"/>
  </r>
  <r>
    <s v="TCSTORD806"/>
    <x v="401"/>
    <s v="Bold Brewed Mocha"/>
    <x v="0"/>
    <s v="New York"/>
    <n v="2"/>
    <n v="348.6"/>
    <n v="697.2"/>
    <d v="2024-10-01T00:00:00"/>
    <n v="536.30769230769238"/>
    <n v="160.89230769230767"/>
  </r>
  <r>
    <s v="TCSTORD807"/>
    <x v="402"/>
    <s v="Bold Black Tea"/>
    <x v="1"/>
    <s v="Michigan"/>
    <n v="2"/>
    <n v="249"/>
    <n v="498"/>
    <d v="2024-10-01T00:00:00"/>
    <n v="383.07692307692304"/>
    <n v="114.92307692307696"/>
  </r>
  <r>
    <s v="TCSTORD808"/>
    <x v="402"/>
    <s v="Bold Black Tea"/>
    <x v="1"/>
    <s v="Michigan"/>
    <n v="2"/>
    <n v="249"/>
    <n v="498"/>
    <d v="2024-10-01T00:00:00"/>
    <n v="383.07692307692304"/>
    <n v="114.92307692307696"/>
  </r>
  <r>
    <s v="TCSTORD809"/>
    <x v="403"/>
    <s v="Espresso Energizer"/>
    <x v="0"/>
    <s v="Ohio"/>
    <n v="3"/>
    <n v="207.5"/>
    <n v="622.5"/>
    <d v="2024-10-01T00:00:00"/>
    <n v="478.84615384615381"/>
    <n v="143.65384615384619"/>
  </r>
  <r>
    <s v="TCSTORD810"/>
    <x v="403"/>
    <s v="Espresso Energizer"/>
    <x v="0"/>
    <s v="Ohio"/>
    <n v="3"/>
    <n v="207.5"/>
    <n v="622.5"/>
    <d v="2024-10-01T00:00:00"/>
    <n v="478.84615384615381"/>
    <n v="143.65384615384619"/>
  </r>
  <r>
    <s v="TCSTORD811"/>
    <x v="404"/>
    <s v="Zen Green Tea"/>
    <x v="1"/>
    <s v="Georgia"/>
    <n v="1"/>
    <n v="290.5"/>
    <n v="290.5"/>
    <d v="2024-10-01T00:00:00"/>
    <n v="223.46153846153845"/>
    <n v="67.038461538461547"/>
  </r>
  <r>
    <s v="TCSTORD812"/>
    <x v="404"/>
    <s v="Zen Green Tea"/>
    <x v="1"/>
    <s v="Georgia"/>
    <n v="1"/>
    <n v="290.5"/>
    <n v="290.5"/>
    <d v="2024-10-01T00:00:00"/>
    <n v="223.46153846153845"/>
    <n v="67.038461538461547"/>
  </r>
  <r>
    <s v="TCSTORD813"/>
    <x v="405"/>
    <s v="Bold Brewed Mocha"/>
    <x v="0"/>
    <s v="Texas"/>
    <n v="3"/>
    <n v="348.6"/>
    <n v="1045.8"/>
    <d v="2024-10-01T00:00:00"/>
    <n v="804.46153846153845"/>
    <n v="241.3384615384615"/>
  </r>
  <r>
    <s v="TCSTORD814"/>
    <x v="405"/>
    <s v="Bold Brewed Mocha"/>
    <x v="0"/>
    <s v="Texas"/>
    <n v="3"/>
    <n v="348.6"/>
    <n v="1045.8"/>
    <d v="2024-10-01T00:00:00"/>
    <n v="804.46153846153845"/>
    <n v="241.3384615384615"/>
  </r>
  <r>
    <s v="TCSTORD815"/>
    <x v="406"/>
    <s v="Zen Green Tea"/>
    <x v="1"/>
    <s v="New York"/>
    <n v="1"/>
    <n v="290.5"/>
    <n v="290.5"/>
    <d v="2024-10-01T00:00:00"/>
    <n v="223.46153846153845"/>
    <n v="67.038461538461547"/>
  </r>
  <r>
    <s v="TCSTORD816"/>
    <x v="406"/>
    <s v="Zen Green Tea"/>
    <x v="1"/>
    <s v="New York"/>
    <n v="1"/>
    <n v="290.5"/>
    <n v="290.5"/>
    <d v="2024-10-01T00:00:00"/>
    <n v="223.46153846153845"/>
    <n v="67.038461538461547"/>
  </r>
  <r>
    <s v="TCSTORD817"/>
    <x v="407"/>
    <s v="Bold Black Tea"/>
    <x v="1"/>
    <s v="New York"/>
    <n v="3"/>
    <n v="249"/>
    <n v="747"/>
    <d v="2024-10-01T00:00:00"/>
    <n v="574.61538461538464"/>
    <n v="172.38461538461536"/>
  </r>
  <r>
    <s v="TCSTORD818"/>
    <x v="407"/>
    <s v="Bold Black Tea"/>
    <x v="1"/>
    <s v="New York"/>
    <n v="3"/>
    <n v="249"/>
    <n v="747"/>
    <d v="2024-10-01T00:00:00"/>
    <n v="574.61538461538464"/>
    <n v="172.38461538461536"/>
  </r>
  <r>
    <s v="TCSTORD819"/>
    <x v="408"/>
    <s v="Velvety Vanilla Latte"/>
    <x v="0"/>
    <s v="Pennsylvania"/>
    <n v="1"/>
    <n v="315.39999999999998"/>
    <n v="315.39999999999998"/>
    <d v="2024-10-01T00:00:00"/>
    <n v="242.61538461538458"/>
    <n v="72.784615384615392"/>
  </r>
  <r>
    <s v="TCSTORD820"/>
    <x v="408"/>
    <s v="Velvety Vanilla Latte"/>
    <x v="0"/>
    <s v="Pennsylvania"/>
    <n v="1"/>
    <n v="315.39999999999998"/>
    <n v="315.39999999999998"/>
    <d v="2024-10-01T00:00:00"/>
    <n v="242.61538461538458"/>
    <n v="72.784615384615392"/>
  </r>
  <r>
    <s v="TCSTORD821"/>
    <x v="409"/>
    <s v="Zen Green Tea"/>
    <x v="1"/>
    <s v="Georgia"/>
    <n v="4"/>
    <n v="290.5"/>
    <n v="1162"/>
    <d v="2024-10-01T00:00:00"/>
    <n v="893.84615384615381"/>
    <n v="268.15384615384619"/>
  </r>
  <r>
    <s v="TCSTORD822"/>
    <x v="409"/>
    <s v="Bold Brewed Mocha"/>
    <x v="0"/>
    <s v="Michigan"/>
    <n v="1"/>
    <n v="348.6"/>
    <n v="348.6"/>
    <d v="2024-10-01T00:00:00"/>
    <n v="268.15384615384619"/>
    <n v="80.446153846153834"/>
  </r>
  <r>
    <s v="TCSTORD823"/>
    <x v="409"/>
    <s v="Zen Green Tea"/>
    <x v="1"/>
    <s v="Georgia"/>
    <n v="4"/>
    <n v="290.5"/>
    <n v="1162"/>
    <d v="2024-10-01T00:00:00"/>
    <n v="893.84615384615381"/>
    <n v="268.15384615384619"/>
  </r>
  <r>
    <s v="TCSTORD824"/>
    <x v="409"/>
    <s v="Bold Brewed Mocha"/>
    <x v="0"/>
    <s v="Michigan"/>
    <n v="1"/>
    <n v="348.6"/>
    <n v="348.6"/>
    <d v="2024-10-01T00:00:00"/>
    <n v="268.15384615384619"/>
    <n v="80.446153846153834"/>
  </r>
  <r>
    <s v="TCSTORD825"/>
    <x v="410"/>
    <s v="Espresso Energizer"/>
    <x v="0"/>
    <s v="Ohio"/>
    <n v="1"/>
    <n v="207.5"/>
    <n v="207.5"/>
    <d v="2024-10-01T00:00:00"/>
    <n v="159.61538461538461"/>
    <n v="47.884615384615387"/>
  </r>
  <r>
    <s v="TCSTORD826"/>
    <x v="410"/>
    <s v="Mystic Oolong"/>
    <x v="1"/>
    <s v="Michigan"/>
    <n v="4"/>
    <n v="332"/>
    <n v="1328"/>
    <d v="2024-10-01T00:00:00"/>
    <n v="1021.5384615384615"/>
    <n v="306.46153846153845"/>
  </r>
  <r>
    <s v="TCSTORD827"/>
    <x v="410"/>
    <s v="Espresso Energizer"/>
    <x v="0"/>
    <s v="Ohio"/>
    <n v="1"/>
    <n v="207.5"/>
    <n v="207.5"/>
    <d v="2024-10-01T00:00:00"/>
    <n v="159.61538461538461"/>
    <n v="47.884615384615387"/>
  </r>
  <r>
    <s v="TCSTORD828"/>
    <x v="410"/>
    <s v="Mystic Oolong"/>
    <x v="1"/>
    <s v="Michigan"/>
    <n v="4"/>
    <n v="332"/>
    <n v="1328"/>
    <d v="2024-10-01T00:00:00"/>
    <n v="1021.5384615384615"/>
    <n v="306.46153846153845"/>
  </r>
  <r>
    <s v="TCSTORD829"/>
    <x v="411"/>
    <s v="Mystic Oolong"/>
    <x v="1"/>
    <s v="North Carolina"/>
    <n v="1"/>
    <n v="332"/>
    <n v="332"/>
    <d v="2024-10-01T00:00:00"/>
    <n v="255.38461538461539"/>
    <n v="76.615384615384613"/>
  </r>
  <r>
    <s v="TCSTORD830"/>
    <x v="411"/>
    <s v="Mystic Oolong"/>
    <x v="1"/>
    <s v="North Carolina"/>
    <n v="1"/>
    <n v="332"/>
    <n v="332"/>
    <d v="2024-10-01T00:00:00"/>
    <n v="255.38461538461539"/>
    <n v="76.615384615384613"/>
  </r>
  <r>
    <s v="TCSTORD831"/>
    <x v="412"/>
    <s v="Zen Green Tea"/>
    <x v="1"/>
    <s v="Michigan"/>
    <n v="2"/>
    <n v="290.5"/>
    <n v="581"/>
    <d v="2024-10-01T00:00:00"/>
    <n v="446.92307692307691"/>
    <n v="134.07692307692309"/>
  </r>
  <r>
    <s v="TCSTORD832"/>
    <x v="412"/>
    <s v="Velvety Vanilla Latte"/>
    <x v="0"/>
    <s v="Texas"/>
    <n v="2"/>
    <n v="315.39999999999998"/>
    <n v="630.79999999999995"/>
    <d v="2024-10-01T00:00:00"/>
    <n v="485.23076923076917"/>
    <n v="145.56923076923078"/>
  </r>
  <r>
    <s v="TCSTORD833"/>
    <x v="412"/>
    <s v="Espresso Energizer"/>
    <x v="0"/>
    <s v="Ohio"/>
    <n v="1"/>
    <n v="207.5"/>
    <n v="207.5"/>
    <d v="2024-10-01T00:00:00"/>
    <n v="159.61538461538461"/>
    <n v="47.884615384615387"/>
  </r>
  <r>
    <s v="TCSTORD834"/>
    <x v="412"/>
    <s v="Zen Green Tea"/>
    <x v="1"/>
    <s v="Michigan"/>
    <n v="2"/>
    <n v="290.5"/>
    <n v="581"/>
    <d v="2024-10-01T00:00:00"/>
    <n v="446.92307692307691"/>
    <n v="134.07692307692309"/>
  </r>
  <r>
    <s v="TCSTORD835"/>
    <x v="412"/>
    <s v="Velvety Vanilla Latte"/>
    <x v="0"/>
    <s v="Texas"/>
    <n v="2"/>
    <n v="315.39999999999998"/>
    <n v="630.79999999999995"/>
    <d v="2024-10-01T00:00:00"/>
    <n v="485.23076923076917"/>
    <n v="145.56923076923078"/>
  </r>
  <r>
    <s v="TCSTORD836"/>
    <x v="412"/>
    <s v="Espresso Energizer"/>
    <x v="0"/>
    <s v="Ohio"/>
    <n v="1"/>
    <n v="207.5"/>
    <n v="207.5"/>
    <d v="2024-10-01T00:00:00"/>
    <n v="159.61538461538461"/>
    <n v="47.884615384615387"/>
  </r>
  <r>
    <s v="TCSTORD837"/>
    <x v="413"/>
    <s v="Zen Green Tea"/>
    <x v="1"/>
    <s v="Illinois"/>
    <n v="4"/>
    <n v="290.5"/>
    <n v="1162"/>
    <d v="2024-10-01T00:00:00"/>
    <n v="893.84615384615381"/>
    <n v="268.15384615384619"/>
  </r>
  <r>
    <s v="TCSTORD838"/>
    <x v="413"/>
    <s v="Bold Black Tea"/>
    <x v="1"/>
    <s v="Ohio"/>
    <n v="3"/>
    <n v="249"/>
    <n v="747"/>
    <d v="2024-10-01T00:00:00"/>
    <n v="574.61538461538464"/>
    <n v="172.38461538461536"/>
  </r>
  <r>
    <s v="TCSTORD839"/>
    <x v="413"/>
    <s v="Zen Green Tea"/>
    <x v="1"/>
    <s v="Illinois"/>
    <n v="4"/>
    <n v="290.5"/>
    <n v="1162"/>
    <d v="2024-10-01T00:00:00"/>
    <n v="893.84615384615381"/>
    <n v="268.15384615384619"/>
  </r>
  <r>
    <s v="TCSTORD840"/>
    <x v="413"/>
    <s v="Bold Black Tea"/>
    <x v="1"/>
    <s v="Ohio"/>
    <n v="3"/>
    <n v="249"/>
    <n v="747"/>
    <d v="2024-10-01T00:00:00"/>
    <n v="574.61538461538464"/>
    <n v="172.38461538461536"/>
  </r>
  <r>
    <s v="TCSTORD841"/>
    <x v="414"/>
    <s v="Zen Green Tea"/>
    <x v="1"/>
    <s v="Florida"/>
    <n v="1"/>
    <n v="290.5"/>
    <n v="290.5"/>
    <d v="2024-11-01T00:00:00"/>
    <n v="223.46153846153845"/>
    <n v="67.038461538461547"/>
  </r>
  <r>
    <s v="TCSTORD842"/>
    <x v="414"/>
    <s v="Zen Green Tea"/>
    <x v="1"/>
    <s v="Florida"/>
    <n v="1"/>
    <n v="290.5"/>
    <n v="290.5"/>
    <d v="2024-11-01T00:00:00"/>
    <n v="223.46153846153845"/>
    <n v="67.038461538461547"/>
  </r>
  <r>
    <s v="TCSTORD843"/>
    <x v="415"/>
    <s v="Zen Green Tea"/>
    <x v="1"/>
    <s v="Pennsylvania"/>
    <n v="2"/>
    <n v="290.5"/>
    <n v="581"/>
    <d v="2024-11-01T00:00:00"/>
    <n v="446.92307692307691"/>
    <n v="134.07692307692309"/>
  </r>
  <r>
    <s v="TCSTORD844"/>
    <x v="415"/>
    <s v="Zen Green Tea"/>
    <x v="1"/>
    <s v="Pennsylvania"/>
    <n v="2"/>
    <n v="290.5"/>
    <n v="581"/>
    <d v="2024-11-01T00:00:00"/>
    <n v="446.92307692307691"/>
    <n v="134.07692307692309"/>
  </r>
  <r>
    <s v="TCSTORD845"/>
    <x v="416"/>
    <s v="Bold Black Tea"/>
    <x v="1"/>
    <s v="Texas"/>
    <n v="1"/>
    <n v="249"/>
    <n v="249"/>
    <d v="2024-11-01T00:00:00"/>
    <n v="191.53846153846152"/>
    <n v="57.461538461538481"/>
  </r>
  <r>
    <s v="TCSTORD846"/>
    <x v="416"/>
    <s v="Mystic Oolong"/>
    <x v="1"/>
    <s v="Florida"/>
    <n v="1"/>
    <n v="332"/>
    <n v="332"/>
    <d v="2024-11-01T00:00:00"/>
    <n v="255.38461538461539"/>
    <n v="76.615384615384613"/>
  </r>
  <r>
    <s v="TCSTORD847"/>
    <x v="416"/>
    <s v="Zen Green Tea"/>
    <x v="1"/>
    <s v="Texas"/>
    <n v="2"/>
    <n v="290.5"/>
    <n v="581"/>
    <d v="2024-11-01T00:00:00"/>
    <n v="446.92307692307691"/>
    <n v="134.07692307692309"/>
  </r>
  <r>
    <s v="TCSTORD848"/>
    <x v="416"/>
    <s v="Bold Black Tea"/>
    <x v="1"/>
    <s v="Texas"/>
    <n v="1"/>
    <n v="249"/>
    <n v="249"/>
    <d v="2024-11-01T00:00:00"/>
    <n v="191.53846153846152"/>
    <n v="57.461538461538481"/>
  </r>
  <r>
    <s v="TCSTORD849"/>
    <x v="416"/>
    <s v="Mystic Oolong"/>
    <x v="1"/>
    <s v="Florida"/>
    <n v="1"/>
    <n v="332"/>
    <n v="332"/>
    <d v="2024-11-01T00:00:00"/>
    <n v="255.38461538461539"/>
    <n v="76.615384615384613"/>
  </r>
  <r>
    <s v="TCSTORD850"/>
    <x v="416"/>
    <s v="Zen Green Tea"/>
    <x v="1"/>
    <s v="Texas"/>
    <n v="2"/>
    <n v="290.5"/>
    <n v="581"/>
    <d v="2024-11-01T00:00:00"/>
    <n v="446.92307692307691"/>
    <n v="134.07692307692309"/>
  </r>
  <r>
    <s v="TCSTORD851"/>
    <x v="417"/>
    <s v="Espresso Energizer"/>
    <x v="0"/>
    <s v="Pennsylvania"/>
    <n v="4"/>
    <n v="207.5"/>
    <n v="830"/>
    <d v="2024-11-01T00:00:00"/>
    <n v="638.46153846153845"/>
    <n v="191.53846153846155"/>
  </r>
  <r>
    <s v="TCSTORD852"/>
    <x v="417"/>
    <s v="Bold Brewed Mocha"/>
    <x v="0"/>
    <s v="Texas"/>
    <n v="2"/>
    <n v="348.6"/>
    <n v="697.2"/>
    <d v="2024-11-01T00:00:00"/>
    <n v="536.30769230769238"/>
    <n v="160.89230769230767"/>
  </r>
  <r>
    <s v="TCSTORD853"/>
    <x v="417"/>
    <s v="Espresso Energizer"/>
    <x v="0"/>
    <s v="Pennsylvania"/>
    <n v="4"/>
    <n v="207.5"/>
    <n v="830"/>
    <d v="2024-11-01T00:00:00"/>
    <n v="638.46153846153845"/>
    <n v="191.53846153846155"/>
  </r>
  <r>
    <s v="TCSTORD854"/>
    <x v="417"/>
    <s v="Bold Brewed Mocha"/>
    <x v="0"/>
    <s v="Texas"/>
    <n v="2"/>
    <n v="348.6"/>
    <n v="697.2"/>
    <d v="2024-11-01T00:00:00"/>
    <n v="536.30769230769238"/>
    <n v="160.89230769230767"/>
  </r>
  <r>
    <s v="TCSTORD855"/>
    <x v="418"/>
    <s v="Espresso Energizer"/>
    <x v="0"/>
    <s v="New York"/>
    <n v="4"/>
    <n v="207.5"/>
    <n v="830"/>
    <d v="2024-11-01T00:00:00"/>
    <n v="638.46153846153845"/>
    <n v="191.53846153846155"/>
  </r>
  <r>
    <s v="TCSTORD856"/>
    <x v="418"/>
    <s v="Espresso Energizer"/>
    <x v="0"/>
    <s v="New York"/>
    <n v="4"/>
    <n v="207.5"/>
    <n v="830"/>
    <d v="2024-11-01T00:00:00"/>
    <n v="638.46153846153845"/>
    <n v="191.53846153846155"/>
  </r>
  <r>
    <s v="TCSTORD857"/>
    <x v="419"/>
    <s v="Bold Black Tea"/>
    <x v="1"/>
    <s v="Illinois"/>
    <n v="3"/>
    <n v="249"/>
    <n v="747"/>
    <d v="2024-11-01T00:00:00"/>
    <n v="574.61538461538464"/>
    <n v="172.38461538461536"/>
  </r>
  <r>
    <s v="TCSTORD858"/>
    <x v="419"/>
    <s v="Mystic Oolong"/>
    <x v="1"/>
    <s v="Georgia"/>
    <n v="2"/>
    <n v="332"/>
    <n v="664"/>
    <d v="2024-11-01T00:00:00"/>
    <n v="510.76923076923077"/>
    <n v="153.23076923076923"/>
  </r>
  <r>
    <s v="TCSTORD859"/>
    <x v="419"/>
    <s v="Mystic Oolong"/>
    <x v="1"/>
    <s v="Texas"/>
    <n v="1"/>
    <n v="332"/>
    <n v="332"/>
    <d v="2024-11-01T00:00:00"/>
    <n v="255.38461538461539"/>
    <n v="76.615384615384613"/>
  </r>
  <r>
    <s v="TCSTORD860"/>
    <x v="419"/>
    <s v="Bold Black Tea"/>
    <x v="1"/>
    <s v="Illinois"/>
    <n v="3"/>
    <n v="249"/>
    <n v="747"/>
    <d v="2024-11-01T00:00:00"/>
    <n v="574.61538461538464"/>
    <n v="172.38461538461536"/>
  </r>
  <r>
    <s v="TCSTORD861"/>
    <x v="419"/>
    <s v="Mystic Oolong"/>
    <x v="1"/>
    <s v="Georgia"/>
    <n v="2"/>
    <n v="332"/>
    <n v="664"/>
    <d v="2024-11-01T00:00:00"/>
    <n v="510.76923076923077"/>
    <n v="153.23076923076923"/>
  </r>
  <r>
    <s v="TCSTORD862"/>
    <x v="419"/>
    <s v="Mystic Oolong"/>
    <x v="1"/>
    <s v="Texas"/>
    <n v="1"/>
    <n v="332"/>
    <n v="332"/>
    <d v="2024-11-01T00:00:00"/>
    <n v="255.38461538461539"/>
    <n v="76.615384615384613"/>
  </r>
  <r>
    <s v="TCSTORD863"/>
    <x v="420"/>
    <s v="Mystic Oolong"/>
    <x v="1"/>
    <s v="Texas"/>
    <n v="3"/>
    <n v="332"/>
    <n v="996"/>
    <d v="2024-11-01T00:00:00"/>
    <n v="766.15384615384608"/>
    <n v="229.84615384615392"/>
  </r>
  <r>
    <s v="TCSTORD864"/>
    <x v="420"/>
    <s v="Zen Green Tea"/>
    <x v="1"/>
    <s v="Texas"/>
    <n v="1"/>
    <n v="290.5"/>
    <n v="290.5"/>
    <d v="2024-11-01T00:00:00"/>
    <n v="223.46153846153845"/>
    <n v="67.038461538461547"/>
  </r>
  <r>
    <s v="TCSTORD865"/>
    <x v="420"/>
    <s v="Mystic Oolong"/>
    <x v="1"/>
    <s v="Texas"/>
    <n v="3"/>
    <n v="332"/>
    <n v="996"/>
    <d v="2024-11-01T00:00:00"/>
    <n v="766.15384615384608"/>
    <n v="229.84615384615392"/>
  </r>
  <r>
    <s v="TCSTORD866"/>
    <x v="420"/>
    <s v="Zen Green Tea"/>
    <x v="1"/>
    <s v="Texas"/>
    <n v="1"/>
    <n v="290.5"/>
    <n v="290.5"/>
    <d v="2024-11-01T00:00:00"/>
    <n v="223.46153846153845"/>
    <n v="67.038461538461547"/>
  </r>
  <r>
    <s v="TCSTORD867"/>
    <x v="421"/>
    <s v="Velvety Vanilla Latte"/>
    <x v="0"/>
    <s v="New York"/>
    <n v="4"/>
    <n v="315.39999999999998"/>
    <n v="1261.5999999999999"/>
    <d v="2024-11-01T00:00:00"/>
    <n v="970.46153846153834"/>
    <n v="291.13846153846157"/>
  </r>
  <r>
    <s v="TCSTORD868"/>
    <x v="421"/>
    <s v="Zen Green Tea"/>
    <x v="1"/>
    <s v="New York"/>
    <n v="1"/>
    <n v="290.5"/>
    <n v="290.5"/>
    <d v="2024-11-01T00:00:00"/>
    <n v="223.46153846153845"/>
    <n v="67.038461538461547"/>
  </r>
  <r>
    <s v="TCSTORD869"/>
    <x v="421"/>
    <s v="Velvety Vanilla Latte"/>
    <x v="0"/>
    <s v="New York"/>
    <n v="4"/>
    <n v="315.39999999999998"/>
    <n v="1261.5999999999999"/>
    <d v="2024-11-01T00:00:00"/>
    <n v="970.46153846153834"/>
    <n v="291.13846153846157"/>
  </r>
  <r>
    <s v="TCSTORD870"/>
    <x v="421"/>
    <s v="Zen Green Tea"/>
    <x v="1"/>
    <s v="New York"/>
    <n v="1"/>
    <n v="290.5"/>
    <n v="290.5"/>
    <d v="2024-11-01T00:00:00"/>
    <n v="223.46153846153845"/>
    <n v="67.038461538461547"/>
  </r>
  <r>
    <s v="TCSTORD871"/>
    <x v="422"/>
    <s v="Zen Green Tea"/>
    <x v="1"/>
    <s v="Pennsylvania"/>
    <n v="4"/>
    <n v="290.5"/>
    <n v="1162"/>
    <d v="2024-11-01T00:00:00"/>
    <n v="893.84615384615381"/>
    <n v="268.15384615384619"/>
  </r>
  <r>
    <s v="TCSTORD872"/>
    <x v="422"/>
    <s v="Zen Green Tea"/>
    <x v="1"/>
    <s v="Pennsylvania"/>
    <n v="4"/>
    <n v="290.5"/>
    <n v="1162"/>
    <d v="2024-11-01T00:00:00"/>
    <n v="893.84615384615381"/>
    <n v="268.15384615384619"/>
  </r>
  <r>
    <s v="TCSTORD873"/>
    <x v="423"/>
    <s v="Velvety Vanilla Latte"/>
    <x v="0"/>
    <s v="Georgia"/>
    <n v="2"/>
    <n v="315.39999999999998"/>
    <n v="630.79999999999995"/>
    <d v="2024-11-01T00:00:00"/>
    <n v="485.23076923076917"/>
    <n v="145.56923076923078"/>
  </r>
  <r>
    <s v="TCSTORD874"/>
    <x v="423"/>
    <s v="Espresso Energizer"/>
    <x v="0"/>
    <s v="Ohio"/>
    <n v="2"/>
    <n v="207.5"/>
    <n v="415"/>
    <d v="2024-11-01T00:00:00"/>
    <n v="319.23076923076923"/>
    <n v="95.769230769230774"/>
  </r>
  <r>
    <s v="TCSTORD875"/>
    <x v="423"/>
    <s v="Velvety Vanilla Latte"/>
    <x v="0"/>
    <s v="Georgia"/>
    <n v="2"/>
    <n v="315.39999999999998"/>
    <n v="630.79999999999995"/>
    <d v="2024-11-01T00:00:00"/>
    <n v="485.23076923076917"/>
    <n v="145.56923076923078"/>
  </r>
  <r>
    <s v="TCSTORD876"/>
    <x v="423"/>
    <s v="Espresso Energizer"/>
    <x v="0"/>
    <s v="Ohio"/>
    <n v="2"/>
    <n v="207.5"/>
    <n v="415"/>
    <d v="2024-11-01T00:00:00"/>
    <n v="319.23076923076923"/>
    <n v="95.769230769230774"/>
  </r>
  <r>
    <s v="TCSTORD877"/>
    <x v="424"/>
    <s v="Zen Green Tea"/>
    <x v="1"/>
    <s v="New York"/>
    <n v="3"/>
    <n v="290.5"/>
    <n v="871.5"/>
    <d v="2024-11-01T00:00:00"/>
    <n v="670.38461538461536"/>
    <n v="201.11538461538464"/>
  </r>
  <r>
    <s v="TCSTORD878"/>
    <x v="424"/>
    <s v="Bold Black Tea"/>
    <x v="1"/>
    <s v="Florida"/>
    <n v="4"/>
    <n v="249"/>
    <n v="996"/>
    <d v="2024-11-01T00:00:00"/>
    <n v="766.15384615384608"/>
    <n v="229.84615384615392"/>
  </r>
  <r>
    <s v="TCSTORD879"/>
    <x v="424"/>
    <s v="Espresso Energizer"/>
    <x v="0"/>
    <s v="New York"/>
    <n v="4"/>
    <n v="207.5"/>
    <n v="830"/>
    <d v="2024-11-01T00:00:00"/>
    <n v="638.46153846153845"/>
    <n v="191.53846153846155"/>
  </r>
  <r>
    <s v="TCSTORD880"/>
    <x v="424"/>
    <s v="Espresso Energizer"/>
    <x v="0"/>
    <s v="North Carolina"/>
    <n v="1"/>
    <n v="207.5"/>
    <n v="207.5"/>
    <d v="2024-11-01T00:00:00"/>
    <n v="159.61538461538461"/>
    <n v="47.884615384615387"/>
  </r>
  <r>
    <s v="TCSTORD881"/>
    <x v="424"/>
    <s v="Zen Green Tea"/>
    <x v="1"/>
    <s v="New York"/>
    <n v="3"/>
    <n v="290.5"/>
    <n v="871.5"/>
    <d v="2024-11-01T00:00:00"/>
    <n v="670.38461538461536"/>
    <n v="201.11538461538464"/>
  </r>
  <r>
    <s v="TCSTORD882"/>
    <x v="424"/>
    <s v="Bold Black Tea"/>
    <x v="1"/>
    <s v="Florida"/>
    <n v="4"/>
    <n v="249"/>
    <n v="996"/>
    <d v="2024-11-01T00:00:00"/>
    <n v="766.15384615384608"/>
    <n v="229.84615384615392"/>
  </r>
  <r>
    <s v="TCSTORD883"/>
    <x v="424"/>
    <s v="Espresso Energizer"/>
    <x v="0"/>
    <s v="New York"/>
    <n v="4"/>
    <n v="207.5"/>
    <n v="830"/>
    <d v="2024-11-01T00:00:00"/>
    <n v="638.46153846153845"/>
    <n v="191.53846153846155"/>
  </r>
  <r>
    <s v="TCSTORD884"/>
    <x v="424"/>
    <s v="Espresso Energizer"/>
    <x v="0"/>
    <s v="North Carolina"/>
    <n v="1"/>
    <n v="207.5"/>
    <n v="207.5"/>
    <d v="2024-11-01T00:00:00"/>
    <n v="159.61538461538461"/>
    <n v="47.884615384615387"/>
  </r>
  <r>
    <s v="TCSTORD885"/>
    <x v="425"/>
    <s v="Zen Green Tea"/>
    <x v="1"/>
    <s v="Texas"/>
    <n v="1"/>
    <n v="290.5"/>
    <n v="290.5"/>
    <d v="2024-11-01T00:00:00"/>
    <n v="223.46153846153845"/>
    <n v="67.038461538461547"/>
  </r>
  <r>
    <s v="TCSTORD886"/>
    <x v="425"/>
    <s v="Zen Green Tea"/>
    <x v="1"/>
    <s v="Texas"/>
    <n v="1"/>
    <n v="290.5"/>
    <n v="290.5"/>
    <d v="2024-11-01T00:00:00"/>
    <n v="223.46153846153845"/>
    <n v="67.038461538461547"/>
  </r>
  <r>
    <s v="TCSTORD887"/>
    <x v="426"/>
    <s v="Espresso Energizer"/>
    <x v="0"/>
    <s v="Texas"/>
    <n v="2"/>
    <n v="207.5"/>
    <n v="415"/>
    <d v="2024-11-01T00:00:00"/>
    <n v="319.23076923076923"/>
    <n v="95.769230769230774"/>
  </r>
  <r>
    <s v="TCSTORD888"/>
    <x v="426"/>
    <s v="Espresso Energizer"/>
    <x v="0"/>
    <s v="Texas"/>
    <n v="2"/>
    <n v="207.5"/>
    <n v="415"/>
    <d v="2024-11-01T00:00:00"/>
    <n v="319.23076923076923"/>
    <n v="95.769230769230774"/>
  </r>
  <r>
    <s v="TCSTORD889"/>
    <x v="427"/>
    <s v="Bold Black Tea"/>
    <x v="1"/>
    <s v="Pennsylvania"/>
    <n v="1"/>
    <n v="249"/>
    <n v="249"/>
    <d v="2024-12-01T00:00:00"/>
    <n v="191.53846153846152"/>
    <n v="57.461538461538481"/>
  </r>
  <r>
    <s v="TCSTORD890"/>
    <x v="427"/>
    <s v="Bold Black Tea"/>
    <x v="1"/>
    <s v="Pennsylvania"/>
    <n v="1"/>
    <n v="249"/>
    <n v="249"/>
    <d v="2024-12-01T00:00:00"/>
    <n v="191.53846153846152"/>
    <n v="57.461538461538481"/>
  </r>
  <r>
    <s v="TCSTORD891"/>
    <x v="428"/>
    <s v="Mystic Oolong"/>
    <x v="1"/>
    <s v="Pennsylvania"/>
    <n v="2"/>
    <n v="332"/>
    <n v="664"/>
    <d v="2024-12-01T00:00:00"/>
    <n v="510.76923076923077"/>
    <n v="153.23076923076923"/>
  </r>
  <r>
    <s v="TCSTORD892"/>
    <x v="428"/>
    <s v="Bold Brewed Mocha"/>
    <x v="0"/>
    <s v="Texas"/>
    <n v="1"/>
    <n v="348.6"/>
    <n v="348.6"/>
    <d v="2024-12-01T00:00:00"/>
    <n v="268.15384615384619"/>
    <n v="80.446153846153834"/>
  </r>
  <r>
    <s v="TCSTORD893"/>
    <x v="428"/>
    <s v="Mystic Oolong"/>
    <x v="1"/>
    <s v="Pennsylvania"/>
    <n v="2"/>
    <n v="332"/>
    <n v="664"/>
    <d v="2024-12-01T00:00:00"/>
    <n v="510.76923076923077"/>
    <n v="153.23076923076923"/>
  </r>
  <r>
    <s v="TCSTORD894"/>
    <x v="428"/>
    <s v="Bold Brewed Mocha"/>
    <x v="0"/>
    <s v="Texas"/>
    <n v="1"/>
    <n v="348.6"/>
    <n v="348.6"/>
    <d v="2024-12-01T00:00:00"/>
    <n v="268.15384615384619"/>
    <n v="80.446153846153834"/>
  </r>
  <r>
    <s v="TCSTORD895"/>
    <x v="429"/>
    <s v="Espresso Energizer"/>
    <x v="0"/>
    <s v="North Carolina"/>
    <n v="1"/>
    <n v="207.5"/>
    <n v="207.5"/>
    <d v="2024-12-01T00:00:00"/>
    <n v="159.61538461538461"/>
    <n v="47.884615384615387"/>
  </r>
  <r>
    <s v="TCSTORD896"/>
    <x v="429"/>
    <s v="Bold Brewed Mocha"/>
    <x v="0"/>
    <s v="Florida"/>
    <n v="4"/>
    <n v="348.6"/>
    <n v="1394.4"/>
    <d v="2024-12-01T00:00:00"/>
    <n v="1072.6153846153848"/>
    <n v="321.78461538461534"/>
  </r>
  <r>
    <s v="TCSTORD897"/>
    <x v="429"/>
    <s v="Espresso Energizer"/>
    <x v="0"/>
    <s v="California"/>
    <n v="1"/>
    <n v="207.5"/>
    <n v="207.5"/>
    <d v="2024-12-01T00:00:00"/>
    <n v="159.61538461538461"/>
    <n v="47.884615384615387"/>
  </r>
  <r>
    <s v="TCSTORD898"/>
    <x v="429"/>
    <s v="Espresso Energizer"/>
    <x v="0"/>
    <s v="North Carolina"/>
    <n v="1"/>
    <n v="207.5"/>
    <n v="207.5"/>
    <d v="2024-12-01T00:00:00"/>
    <n v="159.61538461538461"/>
    <n v="47.884615384615387"/>
  </r>
  <r>
    <s v="TCSTORD899"/>
    <x v="429"/>
    <s v="Bold Brewed Mocha"/>
    <x v="0"/>
    <s v="Florida"/>
    <n v="4"/>
    <n v="348.6"/>
    <n v="1394.4"/>
    <d v="2024-12-01T00:00:00"/>
    <n v="1072.6153846153848"/>
    <n v="321.78461538461534"/>
  </r>
  <r>
    <s v="TCSTORD900"/>
    <x v="429"/>
    <s v="Espresso Energizer"/>
    <x v="0"/>
    <s v="California"/>
    <n v="1"/>
    <n v="207.5"/>
    <n v="207.5"/>
    <d v="2024-12-01T00:00:00"/>
    <n v="159.61538461538461"/>
    <n v="47.884615384615387"/>
  </r>
  <r>
    <s v="TCSTORD901"/>
    <x v="430"/>
    <s v="Bold Brewed Mocha"/>
    <x v="0"/>
    <s v="Michigan"/>
    <n v="2"/>
    <n v="348.6"/>
    <n v="697.2"/>
    <d v="2024-12-01T00:00:00"/>
    <n v="536.30769230769238"/>
    <n v="160.89230769230767"/>
  </r>
  <r>
    <s v="TCSTORD902"/>
    <x v="430"/>
    <s v="Bold Brewed Mocha"/>
    <x v="0"/>
    <s v="Florida"/>
    <n v="1"/>
    <n v="348.6"/>
    <n v="348.6"/>
    <d v="2024-12-01T00:00:00"/>
    <n v="268.15384615384619"/>
    <n v="80.446153846153834"/>
  </r>
  <r>
    <s v="TCSTORD903"/>
    <x v="430"/>
    <s v="Velvety Vanilla Latte"/>
    <x v="0"/>
    <s v="Pennsylvania"/>
    <n v="4"/>
    <n v="315.39999999999998"/>
    <n v="1261.5999999999999"/>
    <d v="2024-12-01T00:00:00"/>
    <n v="970.46153846153834"/>
    <n v="291.13846153846157"/>
  </r>
  <r>
    <s v="TCSTORD904"/>
    <x v="430"/>
    <s v="Bold Brewed Mocha"/>
    <x v="0"/>
    <s v="Michigan"/>
    <n v="2"/>
    <n v="348.6"/>
    <n v="697.2"/>
    <d v="2024-12-01T00:00:00"/>
    <n v="536.30769230769238"/>
    <n v="160.89230769230767"/>
  </r>
  <r>
    <s v="TCSTORD905"/>
    <x v="430"/>
    <s v="Bold Brewed Mocha"/>
    <x v="0"/>
    <s v="Florida"/>
    <n v="1"/>
    <n v="348.6"/>
    <n v="348.6"/>
    <d v="2024-12-01T00:00:00"/>
    <n v="268.15384615384619"/>
    <n v="80.446153846153834"/>
  </r>
  <r>
    <s v="TCSTORD906"/>
    <x v="430"/>
    <s v="Velvety Vanilla Latte"/>
    <x v="0"/>
    <s v="Pennsylvania"/>
    <n v="4"/>
    <n v="315.39999999999998"/>
    <n v="1261.5999999999999"/>
    <d v="2024-12-01T00:00:00"/>
    <n v="970.46153846153834"/>
    <n v="291.13846153846157"/>
  </r>
  <r>
    <s v="TCSTORD907"/>
    <x v="431"/>
    <s v="Espresso Energizer"/>
    <x v="0"/>
    <s v="North Carolina"/>
    <n v="3"/>
    <n v="207.5"/>
    <n v="622.5"/>
    <d v="2024-12-01T00:00:00"/>
    <n v="478.84615384615381"/>
    <n v="143.65384615384619"/>
  </r>
  <r>
    <s v="TCSTORD908"/>
    <x v="431"/>
    <s v="Bold Brewed Mocha"/>
    <x v="0"/>
    <s v="New York"/>
    <n v="2"/>
    <n v="348.6"/>
    <n v="697.2"/>
    <d v="2024-12-01T00:00:00"/>
    <n v="536.30769230769238"/>
    <n v="160.89230769230767"/>
  </r>
  <r>
    <s v="TCSTORD909"/>
    <x v="431"/>
    <s v="Velvety Vanilla Latte"/>
    <x v="0"/>
    <s v="New York"/>
    <n v="3"/>
    <n v="315.39999999999998"/>
    <n v="946.2"/>
    <d v="2024-12-01T00:00:00"/>
    <n v="727.84615384615381"/>
    <n v="218.35384615384623"/>
  </r>
  <r>
    <s v="TCSTORD910"/>
    <x v="431"/>
    <s v="Espresso Energizer"/>
    <x v="0"/>
    <s v="North Carolina"/>
    <n v="3"/>
    <n v="207.5"/>
    <n v="622.5"/>
    <d v="2024-12-01T00:00:00"/>
    <n v="478.84615384615381"/>
    <n v="143.65384615384619"/>
  </r>
  <r>
    <s v="TCSTORD911"/>
    <x v="431"/>
    <s v="Bold Brewed Mocha"/>
    <x v="0"/>
    <s v="New York"/>
    <n v="2"/>
    <n v="348.6"/>
    <n v="697.2"/>
    <d v="2024-12-01T00:00:00"/>
    <n v="536.30769230769238"/>
    <n v="160.89230769230767"/>
  </r>
  <r>
    <s v="TCSTORD912"/>
    <x v="431"/>
    <s v="Velvety Vanilla Latte"/>
    <x v="0"/>
    <s v="New York"/>
    <n v="3"/>
    <n v="315.39999999999998"/>
    <n v="946.2"/>
    <d v="2024-12-01T00:00:00"/>
    <n v="727.84615384615381"/>
    <n v="218.35384615384623"/>
  </r>
  <r>
    <s v="TCSTORD913"/>
    <x v="432"/>
    <s v="Bold Brewed Mocha"/>
    <x v="0"/>
    <s v="Michigan"/>
    <n v="1"/>
    <n v="348.6"/>
    <n v="348.6"/>
    <d v="2024-12-01T00:00:00"/>
    <n v="268.15384615384619"/>
    <n v="80.446153846153834"/>
  </r>
  <r>
    <s v="TCSTORD914"/>
    <x v="432"/>
    <s v="Bold Brewed Mocha"/>
    <x v="0"/>
    <s v="Ohio"/>
    <n v="3"/>
    <n v="348.6"/>
    <n v="1045.8"/>
    <d v="2024-12-01T00:00:00"/>
    <n v="804.46153846153845"/>
    <n v="241.3384615384615"/>
  </r>
  <r>
    <s v="TCSTORD915"/>
    <x v="432"/>
    <s v="Bold Brewed Mocha"/>
    <x v="0"/>
    <s v="Michigan"/>
    <n v="1"/>
    <n v="348.6"/>
    <n v="348.6"/>
    <d v="2024-12-01T00:00:00"/>
    <n v="268.15384615384619"/>
    <n v="80.446153846153834"/>
  </r>
  <r>
    <s v="TCSTORD916"/>
    <x v="432"/>
    <s v="Bold Brewed Mocha"/>
    <x v="0"/>
    <s v="Ohio"/>
    <n v="3"/>
    <n v="348.6"/>
    <n v="1045.8"/>
    <d v="2024-12-01T00:00:00"/>
    <n v="804.46153846153845"/>
    <n v="241.3384615384615"/>
  </r>
  <r>
    <s v="TCSTORD917"/>
    <x v="433"/>
    <s v="Zen Green Tea"/>
    <x v="1"/>
    <s v="Florida"/>
    <n v="4"/>
    <n v="290.5"/>
    <n v="1162"/>
    <d v="2024-12-01T00:00:00"/>
    <n v="893.84615384615381"/>
    <n v="268.15384615384619"/>
  </r>
  <r>
    <s v="TCSTORD918"/>
    <x v="433"/>
    <s v="Bold Brewed Mocha"/>
    <x v="0"/>
    <s v="North Carolina"/>
    <n v="3"/>
    <n v="348.6"/>
    <n v="1045.8"/>
    <d v="2024-12-01T00:00:00"/>
    <n v="804.46153846153845"/>
    <n v="241.3384615384615"/>
  </r>
  <r>
    <s v="TCSTORD919"/>
    <x v="433"/>
    <s v="Zen Green Tea"/>
    <x v="1"/>
    <s v="Florida"/>
    <n v="4"/>
    <n v="290.5"/>
    <n v="1162"/>
    <d v="2024-12-01T00:00:00"/>
    <n v="893.84615384615381"/>
    <n v="268.15384615384619"/>
  </r>
  <r>
    <s v="TCSTORD920"/>
    <x v="433"/>
    <s v="Bold Brewed Mocha"/>
    <x v="0"/>
    <s v="North Carolina"/>
    <n v="3"/>
    <n v="348.6"/>
    <n v="1045.8"/>
    <d v="2024-12-01T00:00:00"/>
    <n v="804.46153846153845"/>
    <n v="241.3384615384615"/>
  </r>
  <r>
    <s v="TCSTORD921"/>
    <x v="434"/>
    <s v="Mystic Oolong"/>
    <x v="1"/>
    <s v="Florida"/>
    <n v="3"/>
    <n v="332"/>
    <n v="996"/>
    <d v="2024-12-01T00:00:00"/>
    <n v="766.15384615384608"/>
    <n v="229.84615384615392"/>
  </r>
  <r>
    <s v="TCSTORD922"/>
    <x v="434"/>
    <s v="Bold Brewed Mocha"/>
    <x v="0"/>
    <s v="Pennsylvania"/>
    <n v="2"/>
    <n v="348.6"/>
    <n v="697.2"/>
    <d v="2024-12-01T00:00:00"/>
    <n v="536.30769230769238"/>
    <n v="160.89230769230767"/>
  </r>
  <r>
    <s v="TCSTORD923"/>
    <x v="434"/>
    <s v="Espresso Energizer"/>
    <x v="0"/>
    <s v="New York"/>
    <n v="2"/>
    <n v="207.5"/>
    <n v="415"/>
    <d v="2024-12-01T00:00:00"/>
    <n v="319.23076923076923"/>
    <n v="95.769230769230774"/>
  </r>
  <r>
    <s v="TCSTORD924"/>
    <x v="434"/>
    <s v="Velvety Vanilla Latte"/>
    <x v="0"/>
    <s v="Texas"/>
    <n v="3"/>
    <n v="315.39999999999998"/>
    <n v="946.2"/>
    <d v="2024-12-01T00:00:00"/>
    <n v="727.84615384615381"/>
    <n v="218.35384615384623"/>
  </r>
  <r>
    <s v="TCSTORD925"/>
    <x v="434"/>
    <s v="Mystic Oolong"/>
    <x v="1"/>
    <s v="Florida"/>
    <n v="3"/>
    <n v="332"/>
    <n v="996"/>
    <d v="2024-12-01T00:00:00"/>
    <n v="766.15384615384608"/>
    <n v="229.84615384615392"/>
  </r>
  <r>
    <s v="TCSTORD926"/>
    <x v="434"/>
    <s v="Bold Brewed Mocha"/>
    <x v="0"/>
    <s v="Pennsylvania"/>
    <n v="2"/>
    <n v="348.6"/>
    <n v="697.2"/>
    <d v="2024-12-01T00:00:00"/>
    <n v="536.30769230769238"/>
    <n v="160.89230769230767"/>
  </r>
  <r>
    <s v="TCSTORD927"/>
    <x v="434"/>
    <s v="Espresso Energizer"/>
    <x v="0"/>
    <s v="New York"/>
    <n v="2"/>
    <n v="207.5"/>
    <n v="415"/>
    <d v="2024-12-01T00:00:00"/>
    <n v="319.23076923076923"/>
    <n v="95.769230769230774"/>
  </r>
  <r>
    <s v="TCSTORD928"/>
    <x v="434"/>
    <s v="Velvety Vanilla Latte"/>
    <x v="0"/>
    <s v="Texas"/>
    <n v="3"/>
    <n v="315.39999999999998"/>
    <n v="946.2"/>
    <d v="2024-12-01T00:00:00"/>
    <n v="727.84615384615381"/>
    <n v="218.35384615384623"/>
  </r>
  <r>
    <s v="TCSTORD929"/>
    <x v="435"/>
    <s v="Bold Brewed Mocha"/>
    <x v="0"/>
    <s v="Texas"/>
    <n v="1"/>
    <n v="348.6"/>
    <n v="348.6"/>
    <d v="2024-12-01T00:00:00"/>
    <n v="268.15384615384619"/>
    <n v="80.446153846153834"/>
  </r>
  <r>
    <s v="TCSTORD930"/>
    <x v="435"/>
    <s v="Bold Brewed Mocha"/>
    <x v="0"/>
    <s v="Pennsylvania"/>
    <n v="1"/>
    <n v="348.6"/>
    <n v="348.6"/>
    <d v="2024-12-01T00:00:00"/>
    <n v="268.15384615384619"/>
    <n v="80.446153846153834"/>
  </r>
  <r>
    <s v="TCSTORD931"/>
    <x v="435"/>
    <s v="Mystic Oolong"/>
    <x v="1"/>
    <s v="Illinois"/>
    <n v="1"/>
    <n v="332"/>
    <n v="332"/>
    <d v="2024-12-01T00:00:00"/>
    <n v="255.38461538461539"/>
    <n v="76.615384615384613"/>
  </r>
  <r>
    <s v="TCSTORD932"/>
    <x v="435"/>
    <s v="Bold Brewed Mocha"/>
    <x v="0"/>
    <s v="Texas"/>
    <n v="1"/>
    <n v="348.6"/>
    <n v="348.6"/>
    <d v="2024-12-01T00:00:00"/>
    <n v="268.15384615384619"/>
    <n v="80.446153846153834"/>
  </r>
  <r>
    <s v="TCSTORD933"/>
    <x v="435"/>
    <s v="Bold Brewed Mocha"/>
    <x v="0"/>
    <s v="Pennsylvania"/>
    <n v="1"/>
    <n v="348.6"/>
    <n v="348.6"/>
    <d v="2024-12-01T00:00:00"/>
    <n v="268.15384615384619"/>
    <n v="80.446153846153834"/>
  </r>
  <r>
    <s v="TCSTORD934"/>
    <x v="435"/>
    <s v="Mystic Oolong"/>
    <x v="1"/>
    <s v="Illinois"/>
    <n v="1"/>
    <n v="332"/>
    <n v="332"/>
    <d v="2024-12-01T00:00:00"/>
    <n v="255.38461538461539"/>
    <n v="76.615384615384613"/>
  </r>
  <r>
    <s v="TCSTORD935"/>
    <x v="436"/>
    <s v="Bold Black Tea"/>
    <x v="1"/>
    <s v="Ohio"/>
    <n v="2"/>
    <n v="249"/>
    <n v="498"/>
    <d v="2024-12-01T00:00:00"/>
    <n v="383.07692307692304"/>
    <n v="114.92307692307696"/>
  </r>
  <r>
    <s v="TCSTORD936"/>
    <x v="436"/>
    <s v="Bold Black Tea"/>
    <x v="1"/>
    <s v="Ohio"/>
    <n v="2"/>
    <n v="249"/>
    <n v="498"/>
    <d v="2024-12-01T00:00:00"/>
    <n v="383.07692307692304"/>
    <n v="114.92307692307696"/>
  </r>
  <r>
    <s v="TCSTORD937"/>
    <x v="437"/>
    <s v="Velvety Vanilla Latte"/>
    <x v="0"/>
    <s v="Georgia"/>
    <n v="1"/>
    <n v="315.39999999999998"/>
    <n v="315.39999999999998"/>
    <d v="2024-12-01T00:00:00"/>
    <n v="242.61538461538458"/>
    <n v="72.784615384615392"/>
  </r>
  <r>
    <s v="TCSTORD938"/>
    <x v="437"/>
    <s v="Velvety Vanilla Latte"/>
    <x v="0"/>
    <s v="Georgia"/>
    <n v="1"/>
    <n v="315.39999999999998"/>
    <n v="315.39999999999998"/>
    <d v="2024-12-01T00:00:00"/>
    <n v="242.61538461538458"/>
    <n v="72.784615384615392"/>
  </r>
  <r>
    <s v="TCSTORD939"/>
    <x v="438"/>
    <s v="Bold Brewed Mocha"/>
    <x v="0"/>
    <s v="Georgia"/>
    <n v="1"/>
    <n v="348.6"/>
    <n v="348.6"/>
    <d v="2024-12-01T00:00:00"/>
    <n v="268.15384615384619"/>
    <n v="80.446153846153834"/>
  </r>
  <r>
    <s v="TCSTORD940"/>
    <x v="438"/>
    <s v="Mystic Oolong"/>
    <x v="1"/>
    <s v="Illinois"/>
    <n v="1"/>
    <n v="332"/>
    <n v="332"/>
    <d v="2024-12-01T00:00:00"/>
    <n v="255.38461538461539"/>
    <n v="76.615384615384613"/>
  </r>
  <r>
    <s v="TCSTORD941"/>
    <x v="438"/>
    <s v="Zen Green Tea"/>
    <x v="1"/>
    <s v="North Carolina"/>
    <n v="1"/>
    <n v="290.5"/>
    <n v="290.5"/>
    <d v="2024-12-01T00:00:00"/>
    <n v="223.46153846153845"/>
    <n v="67.038461538461547"/>
  </r>
  <r>
    <s v="TCSTORD942"/>
    <x v="438"/>
    <s v="Bold Brewed Mocha"/>
    <x v="0"/>
    <s v="Georgia"/>
    <n v="1"/>
    <n v="348.6"/>
    <n v="348.6"/>
    <d v="2024-12-01T00:00:00"/>
    <n v="268.15384615384619"/>
    <n v="80.446153846153834"/>
  </r>
  <r>
    <s v="TCSTORD943"/>
    <x v="438"/>
    <s v="Mystic Oolong"/>
    <x v="1"/>
    <s v="Illinois"/>
    <n v="1"/>
    <n v="332"/>
    <n v="332"/>
    <d v="2024-12-01T00:00:00"/>
    <n v="255.38461538461539"/>
    <n v="76.615384615384613"/>
  </r>
  <r>
    <s v="TCSTORD944"/>
    <x v="438"/>
    <s v="Zen Green Tea"/>
    <x v="1"/>
    <s v="North Carolina"/>
    <n v="1"/>
    <n v="290.5"/>
    <n v="290.5"/>
    <d v="2024-12-01T00:00:00"/>
    <n v="223.46153846153845"/>
    <n v="67.038461538461547"/>
  </r>
  <r>
    <s v="TCSTORD945"/>
    <x v="439"/>
    <s v="Espresso Energizer"/>
    <x v="0"/>
    <s v="North Carolina"/>
    <n v="2"/>
    <n v="207.5"/>
    <n v="415"/>
    <d v="2024-12-01T00:00:00"/>
    <n v="319.23076923076923"/>
    <n v="95.769230769230774"/>
  </r>
  <r>
    <s v="TCSTORD946"/>
    <x v="439"/>
    <s v="Mystic Oolong"/>
    <x v="1"/>
    <s v="Texas"/>
    <n v="2"/>
    <n v="332"/>
    <n v="664"/>
    <d v="2024-12-01T00:00:00"/>
    <n v="510.76923076923077"/>
    <n v="153.23076923076923"/>
  </r>
  <r>
    <s v="TCSTORD947"/>
    <x v="439"/>
    <s v="Espresso Energizer"/>
    <x v="0"/>
    <s v="North Carolina"/>
    <n v="2"/>
    <n v="207.5"/>
    <n v="415"/>
    <d v="2024-12-01T00:00:00"/>
    <n v="319.23076923076923"/>
    <n v="95.769230769230774"/>
  </r>
  <r>
    <s v="TCSTORD948"/>
    <x v="439"/>
    <s v="Mystic Oolong"/>
    <x v="1"/>
    <s v="Texas"/>
    <n v="2"/>
    <n v="332"/>
    <n v="664"/>
    <d v="2024-12-01T00:00:00"/>
    <n v="510.76923076923077"/>
    <n v="153.23076923076923"/>
  </r>
  <r>
    <s v="TCSTORD949"/>
    <x v="440"/>
    <s v="Velvety Vanilla Latte"/>
    <x v="0"/>
    <s v="California"/>
    <n v="1"/>
    <n v="315.39999999999998"/>
    <n v="315.39999999999998"/>
    <d v="2024-12-01T00:00:00"/>
    <n v="242.61538461538458"/>
    <n v="72.784615384615392"/>
  </r>
  <r>
    <s v="TCSTORD950"/>
    <x v="440"/>
    <s v="Velvety Vanilla Latte"/>
    <x v="0"/>
    <s v="California"/>
    <n v="1"/>
    <n v="315.39999999999998"/>
    <n v="315.39999999999998"/>
    <d v="2024-12-01T00:00:00"/>
    <n v="242.61538461538458"/>
    <n v="72.784615384615392"/>
  </r>
  <r>
    <s v="TCSTORD951"/>
    <x v="441"/>
    <s v="Velvety Vanilla Latte"/>
    <x v="0"/>
    <s v="California"/>
    <n v="2"/>
    <n v="315.39999999999998"/>
    <n v="630.79999999999995"/>
    <d v="2024-12-01T00:00:00"/>
    <n v="485.23076923076917"/>
    <n v="145.56923076923078"/>
  </r>
  <r>
    <s v="TCSTORD952"/>
    <x v="441"/>
    <s v="Espresso Energizer"/>
    <x v="0"/>
    <s v="Pennsylvania"/>
    <n v="2"/>
    <n v="207.5"/>
    <n v="415"/>
    <d v="2024-12-01T00:00:00"/>
    <n v="319.23076923076923"/>
    <n v="95.769230769230774"/>
  </r>
  <r>
    <s v="TCSTORD953"/>
    <x v="441"/>
    <s v="Velvety Vanilla Latte"/>
    <x v="0"/>
    <s v="California"/>
    <n v="2"/>
    <n v="315.39999999999998"/>
    <n v="630.79999999999995"/>
    <d v="2024-12-01T00:00:00"/>
    <n v="485.23076923076917"/>
    <n v="145.56923076923078"/>
  </r>
  <r>
    <s v="TCSTORD954"/>
    <x v="441"/>
    <s v="Espresso Energizer"/>
    <x v="0"/>
    <s v="Pennsylvania"/>
    <n v="2"/>
    <n v="207.5"/>
    <n v="415"/>
    <d v="2024-12-01T00:00:00"/>
    <n v="319.23076923076923"/>
    <n v="95.769230769230774"/>
  </r>
  <r>
    <s v="TCSTORD955"/>
    <x v="442"/>
    <s v="Bold Black Tea"/>
    <x v="1"/>
    <s v="Ohio"/>
    <n v="1"/>
    <n v="249"/>
    <n v="249"/>
    <d v="2024-12-01T00:00:00"/>
    <n v="191.53846153846152"/>
    <n v="57.461538461538481"/>
  </r>
  <r>
    <s v="TCSTORD956"/>
    <x v="442"/>
    <s v="Bold Black Tea"/>
    <x v="1"/>
    <s v="Ohio"/>
    <n v="1"/>
    <n v="249"/>
    <n v="249"/>
    <d v="2024-12-01T00:00:00"/>
    <n v="191.53846153846152"/>
    <n v="57.461538461538481"/>
  </r>
  <r>
    <s v="TCSTORD957"/>
    <x v="443"/>
    <s v="Espresso Energizer"/>
    <x v="0"/>
    <s v="Georgia"/>
    <n v="1"/>
    <n v="207.5"/>
    <n v="207.5"/>
    <d v="2024-12-01T00:00:00"/>
    <n v="159.61538461538461"/>
    <n v="47.884615384615387"/>
  </r>
  <r>
    <s v="TCSTORD958"/>
    <x v="443"/>
    <s v="Espresso Energizer"/>
    <x v="0"/>
    <s v="Georgia"/>
    <n v="1"/>
    <n v="207.5"/>
    <n v="207.5"/>
    <d v="2024-12-01T00:00:00"/>
    <n v="159.61538461538461"/>
    <n v="47.884615384615387"/>
  </r>
  <r>
    <s v="TCSTORD959"/>
    <x v="444"/>
    <s v="Espresso Energizer"/>
    <x v="0"/>
    <s v="North Carolina"/>
    <n v="1"/>
    <n v="207.5"/>
    <n v="207.5"/>
    <d v="2024-12-01T00:00:00"/>
    <n v="159.61538461538461"/>
    <n v="47.884615384615387"/>
  </r>
  <r>
    <s v="TCSTORD960"/>
    <x v="444"/>
    <s v="Espresso Energizer"/>
    <x v="0"/>
    <s v="North Carolina"/>
    <n v="1"/>
    <n v="207.5"/>
    <n v="207.5"/>
    <d v="2024-12-01T00:00:00"/>
    <n v="159.61538461538461"/>
    <n v="47.884615384615387"/>
  </r>
  <r>
    <s v="TCSTORD961"/>
    <x v="445"/>
    <s v="Mystic Oolong"/>
    <x v="1"/>
    <s v="California"/>
    <n v="1"/>
    <n v="332"/>
    <n v="332"/>
    <d v="2024-12-01T00:00:00"/>
    <n v="255.38461538461539"/>
    <n v="76.615384615384613"/>
  </r>
  <r>
    <s v="TCSTORD962"/>
    <x v="445"/>
    <s v="Mystic Oolong"/>
    <x v="1"/>
    <s v="California"/>
    <n v="1"/>
    <n v="332"/>
    <n v="332"/>
    <d v="2024-12-01T00:00:00"/>
    <n v="255.38461538461539"/>
    <n v="76.61538461538461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2">
  <r>
    <s v="TCSTORD1"/>
    <d v="2023-01-02T00:00:00"/>
    <x v="0"/>
    <x v="0"/>
    <x v="0"/>
    <n v="3"/>
    <n v="207.5"/>
    <n v="622.5"/>
    <x v="0"/>
  </r>
  <r>
    <s v="TCSTORD2"/>
    <d v="2023-01-02T00:00:00"/>
    <x v="1"/>
    <x v="1"/>
    <x v="1"/>
    <n v="2"/>
    <n v="290.5"/>
    <n v="581"/>
    <x v="0"/>
  </r>
  <r>
    <s v="TCSTORD3"/>
    <d v="2023-01-02T00:00:00"/>
    <x v="2"/>
    <x v="0"/>
    <x v="2"/>
    <n v="2"/>
    <n v="315.39999999999998"/>
    <n v="630.79999999999995"/>
    <x v="0"/>
  </r>
  <r>
    <s v="TCSTORD4"/>
    <d v="2023-01-02T00:00:00"/>
    <x v="0"/>
    <x v="0"/>
    <x v="0"/>
    <n v="3"/>
    <n v="207.5"/>
    <n v="622.5"/>
    <x v="0"/>
  </r>
  <r>
    <s v="TCSTORD5"/>
    <d v="2023-01-02T00:00:00"/>
    <x v="1"/>
    <x v="1"/>
    <x v="1"/>
    <n v="2"/>
    <n v="290.5"/>
    <n v="581"/>
    <x v="0"/>
  </r>
  <r>
    <s v="TCSTORD6"/>
    <d v="2023-01-02T00:00:00"/>
    <x v="2"/>
    <x v="0"/>
    <x v="2"/>
    <n v="2"/>
    <n v="315.39999999999998"/>
    <n v="630.79999999999995"/>
    <x v="0"/>
  </r>
  <r>
    <s v="TCSTORD7"/>
    <d v="2023-01-04T00:00:00"/>
    <x v="1"/>
    <x v="1"/>
    <x v="1"/>
    <n v="2"/>
    <n v="290.5"/>
    <n v="581"/>
    <x v="0"/>
  </r>
  <r>
    <s v="TCSTORD8"/>
    <d v="2023-01-04T00:00:00"/>
    <x v="1"/>
    <x v="1"/>
    <x v="1"/>
    <n v="2"/>
    <n v="290.5"/>
    <n v="581"/>
    <x v="0"/>
  </r>
  <r>
    <s v="TCSTORD9"/>
    <d v="2023-01-05T00:00:00"/>
    <x v="3"/>
    <x v="0"/>
    <x v="0"/>
    <n v="4"/>
    <n v="348.6"/>
    <n v="1394.4"/>
    <x v="0"/>
  </r>
  <r>
    <s v="TCSTORD10"/>
    <d v="2023-01-05T00:00:00"/>
    <x v="1"/>
    <x v="1"/>
    <x v="2"/>
    <n v="2"/>
    <n v="290.5"/>
    <n v="581"/>
    <x v="0"/>
  </r>
  <r>
    <s v="TCSTORD11"/>
    <d v="2023-01-05T00:00:00"/>
    <x v="3"/>
    <x v="0"/>
    <x v="0"/>
    <n v="4"/>
    <n v="348.6"/>
    <n v="1394.4"/>
    <x v="0"/>
  </r>
  <r>
    <s v="TCSTORD12"/>
    <d v="2023-01-05T00:00:00"/>
    <x v="1"/>
    <x v="1"/>
    <x v="2"/>
    <n v="2"/>
    <n v="290.5"/>
    <n v="581"/>
    <x v="0"/>
  </r>
  <r>
    <s v="TCSTORD13"/>
    <d v="2023-01-09T00:00:00"/>
    <x v="2"/>
    <x v="0"/>
    <x v="0"/>
    <n v="1"/>
    <n v="315.39999999999998"/>
    <n v="315.39999999999998"/>
    <x v="0"/>
  </r>
  <r>
    <s v="TCSTORD14"/>
    <d v="2023-01-09T00:00:00"/>
    <x v="2"/>
    <x v="0"/>
    <x v="0"/>
    <n v="1"/>
    <n v="315.39999999999998"/>
    <n v="315.39999999999998"/>
    <x v="0"/>
  </r>
  <r>
    <s v="TCSTORD15"/>
    <d v="2023-01-10T00:00:00"/>
    <x v="4"/>
    <x v="1"/>
    <x v="1"/>
    <n v="2"/>
    <n v="332"/>
    <n v="664"/>
    <x v="0"/>
  </r>
  <r>
    <s v="TCSTORD16"/>
    <d v="2023-01-10T00:00:00"/>
    <x v="4"/>
    <x v="1"/>
    <x v="1"/>
    <n v="2"/>
    <n v="332"/>
    <n v="664"/>
    <x v="0"/>
  </r>
  <r>
    <s v="TCSTORD17"/>
    <d v="2023-01-12T00:00:00"/>
    <x v="3"/>
    <x v="0"/>
    <x v="0"/>
    <n v="1"/>
    <n v="348.6"/>
    <n v="348.6"/>
    <x v="0"/>
  </r>
  <r>
    <s v="TCSTORD18"/>
    <d v="2023-01-12T00:00:00"/>
    <x v="3"/>
    <x v="0"/>
    <x v="0"/>
    <n v="1"/>
    <n v="348.6"/>
    <n v="348.6"/>
    <x v="0"/>
  </r>
  <r>
    <s v="TCSTORD19"/>
    <d v="2023-01-14T00:00:00"/>
    <x v="2"/>
    <x v="0"/>
    <x v="3"/>
    <n v="4"/>
    <n v="315.39999999999998"/>
    <n v="1261.5999999999999"/>
    <x v="0"/>
  </r>
  <r>
    <s v="TCSTORD20"/>
    <d v="2023-01-14T00:00:00"/>
    <x v="2"/>
    <x v="0"/>
    <x v="3"/>
    <n v="4"/>
    <n v="315.39999999999998"/>
    <n v="1261.5999999999999"/>
    <x v="0"/>
  </r>
  <r>
    <s v="TCSTORD21"/>
    <d v="2023-01-15T00:00:00"/>
    <x v="0"/>
    <x v="0"/>
    <x v="4"/>
    <n v="4"/>
    <n v="207.5"/>
    <n v="830"/>
    <x v="0"/>
  </r>
  <r>
    <s v="TCSTORD22"/>
    <d v="2023-01-15T00:00:00"/>
    <x v="0"/>
    <x v="0"/>
    <x v="4"/>
    <n v="4"/>
    <n v="207.5"/>
    <n v="830"/>
    <x v="0"/>
  </r>
  <r>
    <s v="TCSTORD23"/>
    <d v="2023-01-17T00:00:00"/>
    <x v="1"/>
    <x v="1"/>
    <x v="5"/>
    <n v="1"/>
    <n v="290.5"/>
    <n v="290.5"/>
    <x v="0"/>
  </r>
  <r>
    <s v="TCSTORD24"/>
    <d v="2023-01-17T00:00:00"/>
    <x v="1"/>
    <x v="1"/>
    <x v="5"/>
    <n v="1"/>
    <n v="290.5"/>
    <n v="290.5"/>
    <x v="0"/>
  </r>
  <r>
    <s v="TCSTORD25"/>
    <d v="2023-01-18T00:00:00"/>
    <x v="4"/>
    <x v="1"/>
    <x v="1"/>
    <n v="1"/>
    <n v="332"/>
    <n v="332"/>
    <x v="0"/>
  </r>
  <r>
    <s v="TCSTORD26"/>
    <d v="2023-01-18T00:00:00"/>
    <x v="2"/>
    <x v="0"/>
    <x v="6"/>
    <n v="4"/>
    <n v="315.39999999999998"/>
    <n v="1261.5999999999999"/>
    <x v="0"/>
  </r>
  <r>
    <s v="TCSTORD27"/>
    <d v="2023-01-18T00:00:00"/>
    <x v="5"/>
    <x v="1"/>
    <x v="4"/>
    <n v="2"/>
    <n v="249"/>
    <n v="498"/>
    <x v="0"/>
  </r>
  <r>
    <s v="TCSTORD28"/>
    <d v="2023-01-18T00:00:00"/>
    <x v="4"/>
    <x v="1"/>
    <x v="1"/>
    <n v="1"/>
    <n v="332"/>
    <n v="332"/>
    <x v="0"/>
  </r>
  <r>
    <s v="TCSTORD29"/>
    <d v="2023-01-18T00:00:00"/>
    <x v="2"/>
    <x v="0"/>
    <x v="6"/>
    <n v="4"/>
    <n v="315.39999999999998"/>
    <n v="1261.5999999999999"/>
    <x v="0"/>
  </r>
  <r>
    <s v="TCSTORD30"/>
    <d v="2023-01-18T00:00:00"/>
    <x v="5"/>
    <x v="1"/>
    <x v="4"/>
    <n v="2"/>
    <n v="249"/>
    <n v="498"/>
    <x v="0"/>
  </r>
  <r>
    <s v="TCSTORD31"/>
    <d v="2023-01-21T00:00:00"/>
    <x v="4"/>
    <x v="1"/>
    <x v="3"/>
    <n v="4"/>
    <n v="332"/>
    <n v="1328"/>
    <x v="0"/>
  </r>
  <r>
    <s v="TCSTORD32"/>
    <d v="2023-01-21T00:00:00"/>
    <x v="4"/>
    <x v="1"/>
    <x v="3"/>
    <n v="4"/>
    <n v="332"/>
    <n v="1328"/>
    <x v="0"/>
  </r>
  <r>
    <s v="TCSTORD33"/>
    <d v="2023-01-22T00:00:00"/>
    <x v="5"/>
    <x v="1"/>
    <x v="2"/>
    <n v="3"/>
    <n v="249"/>
    <n v="747"/>
    <x v="0"/>
  </r>
  <r>
    <s v="TCSTORD34"/>
    <d v="2023-01-22T00:00:00"/>
    <x v="0"/>
    <x v="0"/>
    <x v="6"/>
    <n v="1"/>
    <n v="207.5"/>
    <n v="207.5"/>
    <x v="0"/>
  </r>
  <r>
    <s v="TCSTORD35"/>
    <d v="2023-01-22T00:00:00"/>
    <x v="5"/>
    <x v="1"/>
    <x v="2"/>
    <n v="3"/>
    <n v="249"/>
    <n v="747"/>
    <x v="0"/>
  </r>
  <r>
    <s v="TCSTORD36"/>
    <d v="2023-01-22T00:00:00"/>
    <x v="0"/>
    <x v="0"/>
    <x v="6"/>
    <n v="1"/>
    <n v="207.5"/>
    <n v="207.5"/>
    <x v="0"/>
  </r>
  <r>
    <s v="TCSTORD37"/>
    <d v="2023-01-23T00:00:00"/>
    <x v="0"/>
    <x v="0"/>
    <x v="7"/>
    <n v="4"/>
    <n v="207.5"/>
    <n v="830"/>
    <x v="0"/>
  </r>
  <r>
    <s v="TCSTORD38"/>
    <d v="2023-01-23T00:00:00"/>
    <x v="0"/>
    <x v="0"/>
    <x v="7"/>
    <n v="4"/>
    <n v="207.5"/>
    <n v="830"/>
    <x v="0"/>
  </r>
  <r>
    <s v="TCSTORD39"/>
    <d v="2023-01-24T00:00:00"/>
    <x v="2"/>
    <x v="0"/>
    <x v="7"/>
    <n v="1"/>
    <n v="315.39999999999998"/>
    <n v="315.39999999999998"/>
    <x v="0"/>
  </r>
  <r>
    <s v="TCSTORD40"/>
    <d v="2023-01-24T00:00:00"/>
    <x v="2"/>
    <x v="0"/>
    <x v="4"/>
    <n v="2"/>
    <n v="315.39999999999998"/>
    <n v="630.79999999999995"/>
    <x v="0"/>
  </r>
  <r>
    <s v="TCSTORD41"/>
    <d v="2023-01-24T00:00:00"/>
    <x v="2"/>
    <x v="0"/>
    <x v="7"/>
    <n v="1"/>
    <n v="315.39999999999998"/>
    <n v="315.39999999999998"/>
    <x v="0"/>
  </r>
  <r>
    <s v="TCSTORD42"/>
    <d v="2023-01-24T00:00:00"/>
    <x v="2"/>
    <x v="0"/>
    <x v="4"/>
    <n v="2"/>
    <n v="315.39999999999998"/>
    <n v="630.79999999999995"/>
    <x v="0"/>
  </r>
  <r>
    <s v="TCSTORD43"/>
    <d v="2023-01-25T00:00:00"/>
    <x v="2"/>
    <x v="0"/>
    <x v="8"/>
    <n v="4"/>
    <n v="315.39999999999998"/>
    <n v="1261.5999999999999"/>
    <x v="0"/>
  </r>
  <r>
    <s v="TCSTORD44"/>
    <d v="2023-01-25T00:00:00"/>
    <x v="2"/>
    <x v="0"/>
    <x v="1"/>
    <n v="4"/>
    <n v="315.39999999999998"/>
    <n v="1261.5999999999999"/>
    <x v="0"/>
  </r>
  <r>
    <s v="TCSTORD45"/>
    <d v="2023-01-25T00:00:00"/>
    <x v="2"/>
    <x v="0"/>
    <x v="8"/>
    <n v="4"/>
    <n v="315.39999999999998"/>
    <n v="1261.5999999999999"/>
    <x v="0"/>
  </r>
  <r>
    <s v="TCSTORD46"/>
    <d v="2023-01-27T00:00:00"/>
    <x v="4"/>
    <x v="1"/>
    <x v="6"/>
    <n v="2"/>
    <n v="332"/>
    <n v="664"/>
    <x v="0"/>
  </r>
  <r>
    <s v="TCSTORD47"/>
    <d v="2023-01-27T00:00:00"/>
    <x v="2"/>
    <x v="0"/>
    <x v="3"/>
    <n v="3"/>
    <n v="315.39999999999998"/>
    <n v="946.2"/>
    <x v="0"/>
  </r>
  <r>
    <s v="TCSTORD48"/>
    <d v="2023-01-30T00:00:00"/>
    <x v="4"/>
    <x v="1"/>
    <x v="2"/>
    <n v="4"/>
    <n v="332"/>
    <n v="1328"/>
    <x v="0"/>
  </r>
  <r>
    <s v="TCSTORD49"/>
    <d v="2023-01-30T00:00:00"/>
    <x v="4"/>
    <x v="1"/>
    <x v="2"/>
    <n v="4"/>
    <n v="332"/>
    <n v="1328"/>
    <x v="0"/>
  </r>
  <r>
    <s v="TCSTORD50"/>
    <d v="2023-02-01T00:00:00"/>
    <x v="5"/>
    <x v="1"/>
    <x v="2"/>
    <n v="2"/>
    <n v="249"/>
    <n v="498"/>
    <x v="1"/>
  </r>
  <r>
    <s v="TCSTORD51"/>
    <d v="2023-02-01T00:00:00"/>
    <x v="4"/>
    <x v="1"/>
    <x v="7"/>
    <n v="1"/>
    <n v="332"/>
    <n v="332"/>
    <x v="1"/>
  </r>
  <r>
    <s v="TCSTORD52"/>
    <d v="2023-02-02T00:00:00"/>
    <x v="2"/>
    <x v="0"/>
    <x v="6"/>
    <n v="1"/>
    <n v="315.39999999999998"/>
    <n v="315.39999999999998"/>
    <x v="1"/>
  </r>
  <r>
    <s v="TCSTORD53"/>
    <d v="2023-02-02T00:00:00"/>
    <x v="2"/>
    <x v="0"/>
    <x v="5"/>
    <n v="1"/>
    <n v="315.39999999999998"/>
    <n v="315.39999999999998"/>
    <x v="1"/>
  </r>
  <r>
    <s v="TCSTORD54"/>
    <d v="2023-02-03T00:00:00"/>
    <x v="1"/>
    <x v="1"/>
    <x v="5"/>
    <n v="4"/>
    <n v="290.5"/>
    <n v="1162"/>
    <x v="1"/>
  </r>
  <r>
    <s v="TCSTORD55"/>
    <d v="2023-02-03T00:00:00"/>
    <x v="1"/>
    <x v="1"/>
    <x v="1"/>
    <n v="1"/>
    <n v="290.5"/>
    <n v="290.5"/>
    <x v="1"/>
  </r>
  <r>
    <s v="TCSTORD56"/>
    <d v="2023-02-04T00:00:00"/>
    <x v="2"/>
    <x v="0"/>
    <x v="7"/>
    <n v="1"/>
    <n v="315.39999999999998"/>
    <n v="315.39999999999998"/>
    <x v="1"/>
  </r>
  <r>
    <s v="TCSTORD57"/>
    <d v="2023-02-04T00:00:00"/>
    <x v="2"/>
    <x v="0"/>
    <x v="6"/>
    <n v="2"/>
    <n v="315.39999999999998"/>
    <n v="630.79999999999995"/>
    <x v="1"/>
  </r>
  <r>
    <s v="TCSTORD58"/>
    <d v="2023-02-04T00:00:00"/>
    <x v="2"/>
    <x v="0"/>
    <x v="1"/>
    <n v="1"/>
    <n v="315.39999999999998"/>
    <n v="315.39999999999998"/>
    <x v="1"/>
  </r>
  <r>
    <s v="TCSTORD59"/>
    <d v="2023-02-08T00:00:00"/>
    <x v="2"/>
    <x v="0"/>
    <x v="5"/>
    <n v="3"/>
    <n v="315.39999999999998"/>
    <n v="946.2"/>
    <x v="1"/>
  </r>
  <r>
    <s v="TCSTORD60"/>
    <d v="2023-02-09T00:00:00"/>
    <x v="3"/>
    <x v="0"/>
    <x v="5"/>
    <n v="3"/>
    <n v="348.6"/>
    <n v="1045.8"/>
    <x v="1"/>
  </r>
  <r>
    <s v="TCSTORD61"/>
    <d v="2023-02-10T00:00:00"/>
    <x v="1"/>
    <x v="1"/>
    <x v="1"/>
    <n v="2"/>
    <n v="290.5"/>
    <n v="581"/>
    <x v="1"/>
  </r>
  <r>
    <s v="TCSTORD62"/>
    <d v="2023-02-10T00:00:00"/>
    <x v="3"/>
    <x v="0"/>
    <x v="0"/>
    <n v="2"/>
    <n v="348.6"/>
    <n v="697.2"/>
    <x v="1"/>
  </r>
  <r>
    <s v="TCSTORD63"/>
    <d v="2023-02-10T00:00:00"/>
    <x v="4"/>
    <x v="1"/>
    <x v="1"/>
    <n v="2"/>
    <n v="332"/>
    <n v="664"/>
    <x v="1"/>
  </r>
  <r>
    <s v="TCSTORD64"/>
    <d v="2023-02-11T00:00:00"/>
    <x v="4"/>
    <x v="1"/>
    <x v="9"/>
    <n v="2"/>
    <n v="332"/>
    <n v="664"/>
    <x v="1"/>
  </r>
  <r>
    <s v="TCSTORD65"/>
    <d v="2023-02-11T00:00:00"/>
    <x v="1"/>
    <x v="1"/>
    <x v="2"/>
    <n v="1"/>
    <n v="290.5"/>
    <n v="290.5"/>
    <x v="1"/>
  </r>
  <r>
    <s v="TCSTORD66"/>
    <d v="2023-02-12T00:00:00"/>
    <x v="2"/>
    <x v="0"/>
    <x v="5"/>
    <n v="4"/>
    <n v="315.39999999999998"/>
    <n v="1261.5999999999999"/>
    <x v="1"/>
  </r>
  <r>
    <s v="TCSTORD67"/>
    <d v="2023-02-12T00:00:00"/>
    <x v="2"/>
    <x v="0"/>
    <x v="4"/>
    <n v="3"/>
    <n v="315.39999999999998"/>
    <n v="946.2"/>
    <x v="1"/>
  </r>
  <r>
    <s v="TCSTORD68"/>
    <d v="2023-02-14T00:00:00"/>
    <x v="4"/>
    <x v="1"/>
    <x v="5"/>
    <n v="3"/>
    <n v="332"/>
    <n v="996"/>
    <x v="1"/>
  </r>
  <r>
    <s v="TCSTORD69"/>
    <d v="2023-02-15T00:00:00"/>
    <x v="5"/>
    <x v="1"/>
    <x v="4"/>
    <n v="1"/>
    <n v="249"/>
    <n v="249"/>
    <x v="1"/>
  </r>
  <r>
    <s v="TCSTORD70"/>
    <d v="2023-02-16T00:00:00"/>
    <x v="5"/>
    <x v="1"/>
    <x v="1"/>
    <n v="1"/>
    <n v="249"/>
    <n v="249"/>
    <x v="1"/>
  </r>
  <r>
    <s v="TCSTORD71"/>
    <d v="2023-02-16T00:00:00"/>
    <x v="4"/>
    <x v="1"/>
    <x v="8"/>
    <n v="3"/>
    <n v="332"/>
    <n v="996"/>
    <x v="1"/>
  </r>
  <r>
    <s v="TCSTORD72"/>
    <d v="2023-02-16T00:00:00"/>
    <x v="5"/>
    <x v="1"/>
    <x v="3"/>
    <n v="1"/>
    <n v="249"/>
    <n v="249"/>
    <x v="1"/>
  </r>
  <r>
    <s v="TCSTORD73"/>
    <d v="2023-02-17T00:00:00"/>
    <x v="1"/>
    <x v="1"/>
    <x v="4"/>
    <n v="4"/>
    <n v="290.5"/>
    <n v="1162"/>
    <x v="1"/>
  </r>
  <r>
    <s v="TCSTORD74"/>
    <d v="2023-02-17T00:00:00"/>
    <x v="3"/>
    <x v="0"/>
    <x v="6"/>
    <n v="1"/>
    <n v="348.6"/>
    <n v="348.6"/>
    <x v="1"/>
  </r>
  <r>
    <s v="TCSTORD75"/>
    <d v="2023-02-17T00:00:00"/>
    <x v="5"/>
    <x v="1"/>
    <x v="8"/>
    <n v="1"/>
    <n v="249"/>
    <n v="249"/>
    <x v="1"/>
  </r>
  <r>
    <s v="TCSTORD76"/>
    <d v="2023-02-18T00:00:00"/>
    <x v="3"/>
    <x v="0"/>
    <x v="8"/>
    <n v="3"/>
    <n v="348.6"/>
    <n v="1045.8"/>
    <x v="1"/>
  </r>
  <r>
    <s v="TCSTORD77"/>
    <d v="2023-02-19T00:00:00"/>
    <x v="0"/>
    <x v="0"/>
    <x v="7"/>
    <n v="1"/>
    <n v="207.5"/>
    <n v="207.5"/>
    <x v="1"/>
  </r>
  <r>
    <s v="TCSTORD78"/>
    <d v="2023-02-19T00:00:00"/>
    <x v="3"/>
    <x v="0"/>
    <x v="8"/>
    <n v="4"/>
    <n v="348.6"/>
    <n v="1394.4"/>
    <x v="1"/>
  </r>
  <r>
    <s v="TCSTORD79"/>
    <d v="2023-02-21T00:00:00"/>
    <x v="1"/>
    <x v="1"/>
    <x v="3"/>
    <n v="4"/>
    <n v="290.5"/>
    <n v="1162"/>
    <x v="1"/>
  </r>
  <r>
    <s v="TCSTORD80"/>
    <d v="2023-02-21T00:00:00"/>
    <x v="4"/>
    <x v="1"/>
    <x v="1"/>
    <n v="2"/>
    <n v="332"/>
    <n v="664"/>
    <x v="1"/>
  </r>
  <r>
    <s v="TCSTORD81"/>
    <d v="2023-02-21T00:00:00"/>
    <x v="0"/>
    <x v="0"/>
    <x v="4"/>
    <n v="2"/>
    <n v="207.5"/>
    <n v="415"/>
    <x v="1"/>
  </r>
  <r>
    <s v="TCSTORD82"/>
    <d v="2023-02-21T00:00:00"/>
    <x v="2"/>
    <x v="0"/>
    <x v="4"/>
    <n v="1"/>
    <n v="315.39999999999998"/>
    <n v="315.39999999999998"/>
    <x v="1"/>
  </r>
  <r>
    <s v="TCSTORD83"/>
    <d v="2023-02-24T00:00:00"/>
    <x v="0"/>
    <x v="0"/>
    <x v="8"/>
    <n v="4"/>
    <n v="207.5"/>
    <n v="830"/>
    <x v="1"/>
  </r>
  <r>
    <s v="TCSTORD84"/>
    <d v="2023-02-27T00:00:00"/>
    <x v="2"/>
    <x v="0"/>
    <x v="3"/>
    <n v="1"/>
    <n v="315.39999999999998"/>
    <n v="315.39999999999998"/>
    <x v="1"/>
  </r>
  <r>
    <s v="TCSTORD85"/>
    <d v="2023-02-27T00:00:00"/>
    <x v="4"/>
    <x v="1"/>
    <x v="5"/>
    <n v="3"/>
    <n v="332"/>
    <n v="996"/>
    <x v="1"/>
  </r>
  <r>
    <s v="TCSTORD86"/>
    <d v="2023-02-27T00:00:00"/>
    <x v="5"/>
    <x v="1"/>
    <x v="1"/>
    <n v="4"/>
    <n v="249"/>
    <n v="996"/>
    <x v="1"/>
  </r>
  <r>
    <s v="TCSTORD87"/>
    <d v="2023-03-01T00:00:00"/>
    <x v="1"/>
    <x v="1"/>
    <x v="8"/>
    <n v="2"/>
    <n v="290.5"/>
    <n v="581"/>
    <x v="2"/>
  </r>
  <r>
    <s v="TCSTORD88"/>
    <d v="2023-03-02T00:00:00"/>
    <x v="0"/>
    <x v="0"/>
    <x v="3"/>
    <n v="2"/>
    <n v="207.5"/>
    <n v="415"/>
    <x v="2"/>
  </r>
  <r>
    <s v="TCSTORD89"/>
    <d v="2023-03-02T00:00:00"/>
    <x v="4"/>
    <x v="1"/>
    <x v="2"/>
    <n v="4"/>
    <n v="332"/>
    <n v="1328"/>
    <x v="2"/>
  </r>
  <r>
    <s v="TCSTORD90"/>
    <d v="2023-03-03T00:00:00"/>
    <x v="4"/>
    <x v="1"/>
    <x v="9"/>
    <n v="2"/>
    <n v="332"/>
    <n v="664"/>
    <x v="2"/>
  </r>
  <r>
    <s v="TCSTORD91"/>
    <d v="2023-03-03T00:00:00"/>
    <x v="1"/>
    <x v="1"/>
    <x v="0"/>
    <n v="3"/>
    <n v="290.5"/>
    <n v="871.5"/>
    <x v="2"/>
  </r>
  <r>
    <s v="TCSTORD92"/>
    <d v="2023-03-03T00:00:00"/>
    <x v="2"/>
    <x v="0"/>
    <x v="9"/>
    <n v="1"/>
    <n v="315.39999999999998"/>
    <n v="315.39999999999998"/>
    <x v="2"/>
  </r>
  <r>
    <s v="TCSTORD93"/>
    <d v="2023-03-05T00:00:00"/>
    <x v="5"/>
    <x v="1"/>
    <x v="3"/>
    <n v="4"/>
    <n v="249"/>
    <n v="996"/>
    <x v="2"/>
  </r>
  <r>
    <s v="TCSTORD94"/>
    <d v="2023-03-05T00:00:00"/>
    <x v="5"/>
    <x v="1"/>
    <x v="8"/>
    <n v="3"/>
    <n v="249"/>
    <n v="747"/>
    <x v="2"/>
  </r>
  <r>
    <s v="TCSTORD95"/>
    <d v="2023-03-07T00:00:00"/>
    <x v="3"/>
    <x v="0"/>
    <x v="1"/>
    <n v="2"/>
    <n v="348.6"/>
    <n v="697.2"/>
    <x v="2"/>
  </r>
  <r>
    <s v="TCSTORD96"/>
    <d v="2023-03-10T00:00:00"/>
    <x v="0"/>
    <x v="0"/>
    <x v="3"/>
    <n v="4"/>
    <n v="207.5"/>
    <n v="830"/>
    <x v="2"/>
  </r>
  <r>
    <s v="TCSTORD97"/>
    <d v="2023-03-10T00:00:00"/>
    <x v="0"/>
    <x v="0"/>
    <x v="0"/>
    <n v="2"/>
    <n v="207.5"/>
    <n v="415"/>
    <x v="2"/>
  </r>
  <r>
    <s v="TCSTORD98"/>
    <d v="2023-03-10T00:00:00"/>
    <x v="2"/>
    <x v="0"/>
    <x v="8"/>
    <n v="3"/>
    <n v="315.39999999999998"/>
    <n v="946.2"/>
    <x v="2"/>
  </r>
  <r>
    <s v="TCSTORD99"/>
    <d v="2023-03-11T00:00:00"/>
    <x v="1"/>
    <x v="1"/>
    <x v="9"/>
    <n v="1"/>
    <n v="290.5"/>
    <n v="290.5"/>
    <x v="2"/>
  </r>
  <r>
    <s v="TCSTORD100"/>
    <d v="2023-03-11T00:00:00"/>
    <x v="1"/>
    <x v="1"/>
    <x v="6"/>
    <n v="1"/>
    <n v="290.5"/>
    <n v="290.5"/>
    <x v="2"/>
  </r>
  <r>
    <s v="TCSTORD101"/>
    <d v="2023-03-13T00:00:00"/>
    <x v="3"/>
    <x v="0"/>
    <x v="3"/>
    <n v="1"/>
    <n v="348.6"/>
    <n v="348.6"/>
    <x v="2"/>
  </r>
  <r>
    <s v="TCSTORD102"/>
    <d v="2023-03-13T00:00:00"/>
    <x v="4"/>
    <x v="1"/>
    <x v="6"/>
    <n v="1"/>
    <n v="332"/>
    <n v="332"/>
    <x v="2"/>
  </r>
  <r>
    <s v="TCSTORD103"/>
    <d v="2023-03-13T00:00:00"/>
    <x v="5"/>
    <x v="1"/>
    <x v="8"/>
    <n v="4"/>
    <n v="249"/>
    <n v="996"/>
    <x v="2"/>
  </r>
  <r>
    <s v="TCSTORD104"/>
    <d v="2023-03-13T00:00:00"/>
    <x v="0"/>
    <x v="0"/>
    <x v="1"/>
    <n v="4"/>
    <n v="207.5"/>
    <n v="830"/>
    <x v="2"/>
  </r>
  <r>
    <s v="TCSTORD105"/>
    <d v="2023-03-14T00:00:00"/>
    <x v="0"/>
    <x v="0"/>
    <x v="0"/>
    <n v="4"/>
    <n v="207.5"/>
    <n v="830"/>
    <x v="2"/>
  </r>
  <r>
    <s v="TCSTORD106"/>
    <d v="2023-03-14T00:00:00"/>
    <x v="0"/>
    <x v="0"/>
    <x v="4"/>
    <n v="2"/>
    <n v="207.5"/>
    <n v="415"/>
    <x v="2"/>
  </r>
  <r>
    <s v="TCSTORD107"/>
    <d v="2023-03-14T00:00:00"/>
    <x v="3"/>
    <x v="0"/>
    <x v="0"/>
    <n v="3"/>
    <n v="348.6"/>
    <n v="1045.8"/>
    <x v="2"/>
  </r>
  <r>
    <s v="TCSTORD108"/>
    <d v="2023-03-15T00:00:00"/>
    <x v="4"/>
    <x v="1"/>
    <x v="6"/>
    <n v="3"/>
    <n v="332"/>
    <n v="996"/>
    <x v="2"/>
  </r>
  <r>
    <s v="TCSTORD109"/>
    <d v="2023-03-16T00:00:00"/>
    <x v="5"/>
    <x v="1"/>
    <x v="3"/>
    <n v="2"/>
    <n v="249"/>
    <n v="498"/>
    <x v="2"/>
  </r>
  <r>
    <s v="TCSTORD110"/>
    <d v="2023-03-16T00:00:00"/>
    <x v="0"/>
    <x v="0"/>
    <x v="8"/>
    <n v="2"/>
    <n v="207.5"/>
    <n v="415"/>
    <x v="2"/>
  </r>
  <r>
    <s v="TCSTORD111"/>
    <d v="2023-03-18T00:00:00"/>
    <x v="5"/>
    <x v="1"/>
    <x v="8"/>
    <n v="2"/>
    <n v="249"/>
    <n v="498"/>
    <x v="2"/>
  </r>
  <r>
    <s v="TCSTORD112"/>
    <d v="2023-03-18T00:00:00"/>
    <x v="1"/>
    <x v="1"/>
    <x v="9"/>
    <n v="2"/>
    <n v="290.5"/>
    <n v="581"/>
    <x v="2"/>
  </r>
  <r>
    <s v="TCSTORD113"/>
    <d v="2023-03-18T00:00:00"/>
    <x v="1"/>
    <x v="1"/>
    <x v="6"/>
    <n v="3"/>
    <n v="290.5"/>
    <n v="871.5"/>
    <x v="2"/>
  </r>
  <r>
    <s v="TCSTORD114"/>
    <d v="2023-03-19T00:00:00"/>
    <x v="3"/>
    <x v="0"/>
    <x v="2"/>
    <n v="2"/>
    <n v="348.6"/>
    <n v="697.2"/>
    <x v="2"/>
  </r>
  <r>
    <s v="TCSTORD115"/>
    <d v="2023-03-20T00:00:00"/>
    <x v="1"/>
    <x v="1"/>
    <x v="1"/>
    <n v="2"/>
    <n v="290.5"/>
    <n v="581"/>
    <x v="2"/>
  </r>
  <r>
    <s v="TCSTORD116"/>
    <d v="2023-03-21T00:00:00"/>
    <x v="0"/>
    <x v="0"/>
    <x v="7"/>
    <n v="4"/>
    <n v="207.5"/>
    <n v="830"/>
    <x v="2"/>
  </r>
  <r>
    <s v="TCSTORD117"/>
    <d v="2023-03-21T00:00:00"/>
    <x v="2"/>
    <x v="0"/>
    <x v="2"/>
    <n v="1"/>
    <n v="315.39999999999998"/>
    <n v="315.39999999999998"/>
    <x v="2"/>
  </r>
  <r>
    <s v="TCSTORD118"/>
    <d v="2023-03-21T00:00:00"/>
    <x v="4"/>
    <x v="1"/>
    <x v="1"/>
    <n v="1"/>
    <n v="332"/>
    <n v="332"/>
    <x v="2"/>
  </r>
  <r>
    <s v="TCSTORD119"/>
    <d v="2023-03-21T00:00:00"/>
    <x v="3"/>
    <x v="0"/>
    <x v="9"/>
    <n v="4"/>
    <n v="348.6"/>
    <n v="1394.4"/>
    <x v="2"/>
  </r>
  <r>
    <s v="TCSTORD120"/>
    <d v="2023-03-21T00:00:00"/>
    <x v="5"/>
    <x v="1"/>
    <x v="7"/>
    <n v="4"/>
    <n v="249"/>
    <n v="996"/>
    <x v="2"/>
  </r>
  <r>
    <s v="TCSTORD121"/>
    <d v="2023-03-22T00:00:00"/>
    <x v="1"/>
    <x v="1"/>
    <x v="5"/>
    <n v="1"/>
    <n v="290.5"/>
    <n v="290.5"/>
    <x v="2"/>
  </r>
  <r>
    <s v="TCSTORD122"/>
    <d v="2023-03-23T00:00:00"/>
    <x v="2"/>
    <x v="0"/>
    <x v="9"/>
    <n v="1"/>
    <n v="315.39999999999998"/>
    <n v="315.39999999999998"/>
    <x v="2"/>
  </r>
  <r>
    <s v="TCSTORD123"/>
    <d v="2023-03-24T00:00:00"/>
    <x v="0"/>
    <x v="0"/>
    <x v="2"/>
    <n v="1"/>
    <n v="207.5"/>
    <n v="207.5"/>
    <x v="2"/>
  </r>
  <r>
    <s v="TCSTORD124"/>
    <d v="2023-03-24T00:00:00"/>
    <x v="2"/>
    <x v="0"/>
    <x v="4"/>
    <n v="3"/>
    <n v="315.39999999999998"/>
    <n v="946.2"/>
    <x v="2"/>
  </r>
  <r>
    <s v="TCSTORD125"/>
    <d v="2023-03-25T00:00:00"/>
    <x v="5"/>
    <x v="1"/>
    <x v="5"/>
    <n v="4"/>
    <n v="249"/>
    <n v="996"/>
    <x v="2"/>
  </r>
  <r>
    <s v="TCSTORD126"/>
    <d v="2023-03-25T00:00:00"/>
    <x v="0"/>
    <x v="0"/>
    <x v="3"/>
    <n v="3"/>
    <n v="207.5"/>
    <n v="622.5"/>
    <x v="2"/>
  </r>
  <r>
    <s v="TCSTORD127"/>
    <d v="2023-03-25T00:00:00"/>
    <x v="3"/>
    <x v="0"/>
    <x v="0"/>
    <n v="3"/>
    <n v="348.6"/>
    <n v="1045.8"/>
    <x v="2"/>
  </r>
  <r>
    <s v="TCSTORD128"/>
    <d v="2023-03-26T00:00:00"/>
    <x v="2"/>
    <x v="0"/>
    <x v="9"/>
    <n v="1"/>
    <n v="315.39999999999998"/>
    <n v="315.39999999999998"/>
    <x v="2"/>
  </r>
  <r>
    <s v="TCSTORD129"/>
    <d v="2023-03-27T00:00:00"/>
    <x v="2"/>
    <x v="0"/>
    <x v="2"/>
    <n v="3"/>
    <n v="315.39999999999998"/>
    <n v="946.2"/>
    <x v="2"/>
  </r>
  <r>
    <s v="TCSTORD130"/>
    <d v="2023-03-28T00:00:00"/>
    <x v="0"/>
    <x v="0"/>
    <x v="4"/>
    <n v="2"/>
    <n v="207.5"/>
    <n v="415"/>
    <x v="2"/>
  </r>
  <r>
    <s v="TCSTORD131"/>
    <d v="2023-03-29T00:00:00"/>
    <x v="0"/>
    <x v="0"/>
    <x v="9"/>
    <n v="2"/>
    <n v="207.5"/>
    <n v="415"/>
    <x v="2"/>
  </r>
  <r>
    <s v="TCSTORD132"/>
    <d v="2023-03-29T00:00:00"/>
    <x v="5"/>
    <x v="1"/>
    <x v="2"/>
    <n v="1"/>
    <n v="249"/>
    <n v="249"/>
    <x v="2"/>
  </r>
  <r>
    <s v="TCSTORD133"/>
    <d v="2023-03-29T00:00:00"/>
    <x v="1"/>
    <x v="1"/>
    <x v="0"/>
    <n v="1"/>
    <n v="290.5"/>
    <n v="290.5"/>
    <x v="2"/>
  </r>
  <r>
    <s v="TCSTORD134"/>
    <d v="2023-03-29T00:00:00"/>
    <x v="2"/>
    <x v="0"/>
    <x v="2"/>
    <n v="4"/>
    <n v="315.39999999999998"/>
    <n v="1261.5999999999999"/>
    <x v="2"/>
  </r>
  <r>
    <s v="TCSTORD135"/>
    <d v="2023-03-31T00:00:00"/>
    <x v="4"/>
    <x v="1"/>
    <x v="2"/>
    <n v="4"/>
    <n v="332"/>
    <n v="1328"/>
    <x v="2"/>
  </r>
  <r>
    <s v="TCSTORD136"/>
    <d v="2023-03-31T00:00:00"/>
    <x v="4"/>
    <x v="1"/>
    <x v="2"/>
    <n v="4"/>
    <n v="332"/>
    <n v="1328"/>
    <x v="2"/>
  </r>
  <r>
    <s v="TCSTORD137"/>
    <d v="2023-04-02T00:00:00"/>
    <x v="0"/>
    <x v="0"/>
    <x v="9"/>
    <n v="2"/>
    <n v="207.5"/>
    <n v="415"/>
    <x v="3"/>
  </r>
  <r>
    <s v="TCSTORD138"/>
    <d v="2023-04-02T00:00:00"/>
    <x v="5"/>
    <x v="1"/>
    <x v="2"/>
    <n v="4"/>
    <n v="249"/>
    <n v="996"/>
    <x v="3"/>
  </r>
  <r>
    <s v="TCSTORD139"/>
    <d v="2023-04-02T00:00:00"/>
    <x v="0"/>
    <x v="0"/>
    <x v="9"/>
    <n v="2"/>
    <n v="207.5"/>
    <n v="415"/>
    <x v="3"/>
  </r>
  <r>
    <s v="TCSTORD140"/>
    <d v="2023-04-02T00:00:00"/>
    <x v="5"/>
    <x v="1"/>
    <x v="2"/>
    <n v="4"/>
    <n v="249"/>
    <n v="996"/>
    <x v="3"/>
  </r>
  <r>
    <s v="TCSTORD141"/>
    <d v="2023-04-04T00:00:00"/>
    <x v="0"/>
    <x v="0"/>
    <x v="7"/>
    <n v="3"/>
    <n v="207.5"/>
    <n v="622.5"/>
    <x v="3"/>
  </r>
  <r>
    <s v="TCSTORD142"/>
    <d v="2023-04-04T00:00:00"/>
    <x v="0"/>
    <x v="0"/>
    <x v="7"/>
    <n v="3"/>
    <n v="207.5"/>
    <n v="622.5"/>
    <x v="3"/>
  </r>
  <r>
    <s v="TCSTORD143"/>
    <d v="2023-04-08T00:00:00"/>
    <x v="0"/>
    <x v="0"/>
    <x v="3"/>
    <n v="4"/>
    <n v="207.5"/>
    <n v="830"/>
    <x v="3"/>
  </r>
  <r>
    <s v="TCSTORD144"/>
    <d v="2023-04-08T00:00:00"/>
    <x v="2"/>
    <x v="0"/>
    <x v="6"/>
    <n v="1"/>
    <n v="315.39999999999998"/>
    <n v="315.39999999999998"/>
    <x v="3"/>
  </r>
  <r>
    <s v="TCSTORD145"/>
    <d v="2023-04-08T00:00:00"/>
    <x v="0"/>
    <x v="0"/>
    <x v="3"/>
    <n v="4"/>
    <n v="207.5"/>
    <n v="830"/>
    <x v="3"/>
  </r>
  <r>
    <s v="TCSTORD146"/>
    <d v="2023-04-08T00:00:00"/>
    <x v="2"/>
    <x v="0"/>
    <x v="6"/>
    <n v="1"/>
    <n v="315.39999999999998"/>
    <n v="315.39999999999998"/>
    <x v="3"/>
  </r>
  <r>
    <s v="TCSTORD147"/>
    <d v="2023-04-11T00:00:00"/>
    <x v="1"/>
    <x v="1"/>
    <x v="4"/>
    <n v="3"/>
    <n v="290.5"/>
    <n v="871.5"/>
    <x v="3"/>
  </r>
  <r>
    <s v="TCSTORD148"/>
    <d v="2023-04-11T00:00:00"/>
    <x v="3"/>
    <x v="0"/>
    <x v="2"/>
    <n v="2"/>
    <n v="348.6"/>
    <n v="697.2"/>
    <x v="3"/>
  </r>
  <r>
    <s v="TCSTORD149"/>
    <d v="2023-04-11T00:00:00"/>
    <x v="1"/>
    <x v="1"/>
    <x v="4"/>
    <n v="3"/>
    <n v="290.5"/>
    <n v="871.5"/>
    <x v="3"/>
  </r>
  <r>
    <s v="TCSTORD150"/>
    <d v="2023-04-11T00:00:00"/>
    <x v="3"/>
    <x v="0"/>
    <x v="2"/>
    <n v="2"/>
    <n v="348.6"/>
    <n v="697.2"/>
    <x v="3"/>
  </r>
  <r>
    <s v="TCSTORD151"/>
    <d v="2023-04-12T00:00:00"/>
    <x v="3"/>
    <x v="0"/>
    <x v="7"/>
    <n v="4"/>
    <n v="348.6"/>
    <n v="1394.4"/>
    <x v="3"/>
  </r>
  <r>
    <s v="TCSTORD152"/>
    <d v="2023-04-12T00:00:00"/>
    <x v="3"/>
    <x v="0"/>
    <x v="7"/>
    <n v="4"/>
    <n v="348.6"/>
    <n v="1394.4"/>
    <x v="3"/>
  </r>
  <r>
    <s v="TCSTORD153"/>
    <d v="2023-04-13T00:00:00"/>
    <x v="0"/>
    <x v="0"/>
    <x v="5"/>
    <n v="3"/>
    <n v="207.5"/>
    <n v="622.5"/>
    <x v="3"/>
  </r>
  <r>
    <s v="TCSTORD154"/>
    <d v="2023-04-13T00:00:00"/>
    <x v="0"/>
    <x v="0"/>
    <x v="5"/>
    <n v="3"/>
    <n v="207.5"/>
    <n v="622.5"/>
    <x v="3"/>
  </r>
  <r>
    <s v="TCSTORD155"/>
    <d v="2023-04-14T00:00:00"/>
    <x v="1"/>
    <x v="1"/>
    <x v="2"/>
    <n v="4"/>
    <n v="290.5"/>
    <n v="1162"/>
    <x v="3"/>
  </r>
  <r>
    <s v="TCSTORD156"/>
    <d v="2023-04-14T00:00:00"/>
    <x v="1"/>
    <x v="1"/>
    <x v="2"/>
    <n v="4"/>
    <n v="290.5"/>
    <n v="1162"/>
    <x v="3"/>
  </r>
  <r>
    <s v="TCSTORD157"/>
    <d v="2023-04-19T00:00:00"/>
    <x v="4"/>
    <x v="1"/>
    <x v="7"/>
    <n v="3"/>
    <n v="332"/>
    <n v="996"/>
    <x v="3"/>
  </r>
  <r>
    <s v="TCSTORD158"/>
    <d v="2023-04-19T00:00:00"/>
    <x v="4"/>
    <x v="1"/>
    <x v="7"/>
    <n v="3"/>
    <n v="332"/>
    <n v="996"/>
    <x v="3"/>
  </r>
  <r>
    <s v="TCSTORD159"/>
    <d v="2023-04-21T00:00:00"/>
    <x v="2"/>
    <x v="0"/>
    <x v="6"/>
    <n v="2"/>
    <n v="315.39999999999998"/>
    <n v="630.79999999999995"/>
    <x v="3"/>
  </r>
  <r>
    <s v="TCSTORD160"/>
    <d v="2023-04-21T00:00:00"/>
    <x v="2"/>
    <x v="0"/>
    <x v="6"/>
    <n v="2"/>
    <n v="315.39999999999998"/>
    <n v="630.79999999999995"/>
    <x v="3"/>
  </r>
  <r>
    <s v="TCSTORD161"/>
    <d v="2023-04-23T00:00:00"/>
    <x v="4"/>
    <x v="1"/>
    <x v="2"/>
    <n v="3"/>
    <n v="332"/>
    <n v="996"/>
    <x v="3"/>
  </r>
  <r>
    <s v="TCSTORD162"/>
    <d v="2023-04-23T00:00:00"/>
    <x v="4"/>
    <x v="1"/>
    <x v="2"/>
    <n v="3"/>
    <n v="332"/>
    <n v="996"/>
    <x v="3"/>
  </r>
  <r>
    <s v="TCSTORD163"/>
    <d v="2023-04-24T00:00:00"/>
    <x v="0"/>
    <x v="0"/>
    <x v="3"/>
    <n v="4"/>
    <n v="207.5"/>
    <n v="830"/>
    <x v="3"/>
  </r>
  <r>
    <s v="TCSTORD164"/>
    <d v="2023-04-24T00:00:00"/>
    <x v="0"/>
    <x v="0"/>
    <x v="6"/>
    <n v="2"/>
    <n v="207.5"/>
    <n v="415"/>
    <x v="3"/>
  </r>
  <r>
    <s v="TCSTORD165"/>
    <d v="2023-04-24T00:00:00"/>
    <x v="0"/>
    <x v="0"/>
    <x v="3"/>
    <n v="4"/>
    <n v="207.5"/>
    <n v="830"/>
    <x v="3"/>
  </r>
  <r>
    <s v="TCSTORD166"/>
    <d v="2023-04-24T00:00:00"/>
    <x v="0"/>
    <x v="0"/>
    <x v="6"/>
    <n v="2"/>
    <n v="207.5"/>
    <n v="415"/>
    <x v="3"/>
  </r>
  <r>
    <s v="TCSTORD167"/>
    <d v="2023-04-25T00:00:00"/>
    <x v="3"/>
    <x v="0"/>
    <x v="4"/>
    <n v="2"/>
    <n v="348.6"/>
    <n v="697.2"/>
    <x v="3"/>
  </r>
  <r>
    <s v="TCSTORD168"/>
    <d v="2023-04-25T00:00:00"/>
    <x v="3"/>
    <x v="0"/>
    <x v="4"/>
    <n v="2"/>
    <n v="348.6"/>
    <n v="697.2"/>
    <x v="3"/>
  </r>
  <r>
    <s v="TCSTORD169"/>
    <d v="2023-04-28T00:00:00"/>
    <x v="3"/>
    <x v="0"/>
    <x v="6"/>
    <n v="1"/>
    <n v="348.6"/>
    <n v="348.6"/>
    <x v="3"/>
  </r>
  <r>
    <s v="TCSTORD170"/>
    <d v="2023-04-28T00:00:00"/>
    <x v="3"/>
    <x v="0"/>
    <x v="5"/>
    <n v="3"/>
    <n v="348.6"/>
    <n v="1045.8"/>
    <x v="3"/>
  </r>
  <r>
    <s v="TCSTORD171"/>
    <d v="2023-04-28T00:00:00"/>
    <x v="2"/>
    <x v="0"/>
    <x v="1"/>
    <n v="4"/>
    <n v="315.39999999999998"/>
    <n v="1261.5999999999999"/>
    <x v="3"/>
  </r>
  <r>
    <s v="TCSTORD172"/>
    <d v="2023-04-28T00:00:00"/>
    <x v="2"/>
    <x v="0"/>
    <x v="9"/>
    <n v="3"/>
    <n v="315.39999999999998"/>
    <n v="946.2"/>
    <x v="3"/>
  </r>
  <r>
    <s v="TCSTORD173"/>
    <d v="2023-04-28T00:00:00"/>
    <x v="3"/>
    <x v="0"/>
    <x v="6"/>
    <n v="1"/>
    <n v="348.6"/>
    <n v="348.6"/>
    <x v="3"/>
  </r>
  <r>
    <s v="TCSTORD174"/>
    <d v="2023-04-28T00:00:00"/>
    <x v="3"/>
    <x v="0"/>
    <x v="5"/>
    <n v="3"/>
    <n v="348.6"/>
    <n v="1045.8"/>
    <x v="3"/>
  </r>
  <r>
    <s v="TCSTORD175"/>
    <d v="2023-04-28T00:00:00"/>
    <x v="2"/>
    <x v="0"/>
    <x v="1"/>
    <n v="4"/>
    <n v="315.39999999999998"/>
    <n v="1261.5999999999999"/>
    <x v="3"/>
  </r>
  <r>
    <s v="TCSTORD176"/>
    <d v="2023-04-28T00:00:00"/>
    <x v="2"/>
    <x v="0"/>
    <x v="9"/>
    <n v="3"/>
    <n v="315.39999999999998"/>
    <n v="946.2"/>
    <x v="3"/>
  </r>
  <r>
    <s v="TCSTORD177"/>
    <d v="2023-04-30T00:00:00"/>
    <x v="1"/>
    <x v="1"/>
    <x v="0"/>
    <n v="3"/>
    <n v="290.5"/>
    <n v="871.5"/>
    <x v="3"/>
  </r>
  <r>
    <s v="TCSTORD178"/>
    <d v="2023-04-30T00:00:00"/>
    <x v="1"/>
    <x v="1"/>
    <x v="0"/>
    <n v="3"/>
    <n v="290.5"/>
    <n v="871.5"/>
    <x v="3"/>
  </r>
  <r>
    <s v="TCSTORD179"/>
    <d v="2023-05-01T00:00:00"/>
    <x v="4"/>
    <x v="1"/>
    <x v="6"/>
    <n v="3"/>
    <n v="332"/>
    <n v="996"/>
    <x v="4"/>
  </r>
  <r>
    <s v="TCSTORD180"/>
    <d v="2023-05-01T00:00:00"/>
    <x v="4"/>
    <x v="1"/>
    <x v="6"/>
    <n v="3"/>
    <n v="332"/>
    <n v="996"/>
    <x v="4"/>
  </r>
  <r>
    <s v="TCSTORD181"/>
    <d v="2023-05-03T00:00:00"/>
    <x v="3"/>
    <x v="0"/>
    <x v="0"/>
    <n v="4"/>
    <n v="348.6"/>
    <n v="1394.4"/>
    <x v="4"/>
  </r>
  <r>
    <s v="TCSTORD182"/>
    <d v="2023-05-03T00:00:00"/>
    <x v="1"/>
    <x v="1"/>
    <x v="7"/>
    <n v="4"/>
    <n v="290.5"/>
    <n v="1162"/>
    <x v="4"/>
  </r>
  <r>
    <s v="TCSTORD183"/>
    <d v="2023-05-03T00:00:00"/>
    <x v="3"/>
    <x v="0"/>
    <x v="0"/>
    <n v="4"/>
    <n v="348.6"/>
    <n v="1394.4"/>
    <x v="4"/>
  </r>
  <r>
    <s v="TCSTORD184"/>
    <d v="2023-05-03T00:00:00"/>
    <x v="1"/>
    <x v="1"/>
    <x v="7"/>
    <n v="4"/>
    <n v="290.5"/>
    <n v="1162"/>
    <x v="4"/>
  </r>
  <r>
    <s v="TCSTORD185"/>
    <d v="2023-05-06T00:00:00"/>
    <x v="4"/>
    <x v="1"/>
    <x v="3"/>
    <n v="1"/>
    <n v="332"/>
    <n v="332"/>
    <x v="4"/>
  </r>
  <r>
    <s v="TCSTORD186"/>
    <d v="2023-05-06T00:00:00"/>
    <x v="4"/>
    <x v="1"/>
    <x v="3"/>
    <n v="1"/>
    <n v="332"/>
    <n v="332"/>
    <x v="4"/>
  </r>
  <r>
    <s v="TCSTORD187"/>
    <d v="2023-05-07T00:00:00"/>
    <x v="2"/>
    <x v="0"/>
    <x v="1"/>
    <n v="4"/>
    <n v="315.39999999999998"/>
    <n v="1261.5999999999999"/>
    <x v="4"/>
  </r>
  <r>
    <s v="TCSTORD188"/>
    <d v="2023-05-07T00:00:00"/>
    <x v="1"/>
    <x v="1"/>
    <x v="6"/>
    <n v="3"/>
    <n v="290.5"/>
    <n v="871.5"/>
    <x v="4"/>
  </r>
  <r>
    <s v="TCSTORD189"/>
    <d v="2023-05-07T00:00:00"/>
    <x v="2"/>
    <x v="0"/>
    <x v="1"/>
    <n v="4"/>
    <n v="315.39999999999998"/>
    <n v="1261.5999999999999"/>
    <x v="4"/>
  </r>
  <r>
    <s v="TCSTORD190"/>
    <d v="2023-05-07T00:00:00"/>
    <x v="1"/>
    <x v="1"/>
    <x v="6"/>
    <n v="3"/>
    <n v="290.5"/>
    <n v="871.5"/>
    <x v="4"/>
  </r>
  <r>
    <s v="TCSTORD191"/>
    <d v="2023-05-08T00:00:00"/>
    <x v="1"/>
    <x v="1"/>
    <x v="6"/>
    <n v="3"/>
    <n v="290.5"/>
    <n v="871.5"/>
    <x v="4"/>
  </r>
  <r>
    <s v="TCSTORD192"/>
    <d v="2023-05-08T00:00:00"/>
    <x v="1"/>
    <x v="1"/>
    <x v="6"/>
    <n v="3"/>
    <n v="290.5"/>
    <n v="871.5"/>
    <x v="4"/>
  </r>
  <r>
    <s v="TCSTORD193"/>
    <d v="2023-05-09T00:00:00"/>
    <x v="4"/>
    <x v="1"/>
    <x v="0"/>
    <n v="1"/>
    <n v="332"/>
    <n v="332"/>
    <x v="4"/>
  </r>
  <r>
    <s v="TCSTORD194"/>
    <d v="2023-05-09T00:00:00"/>
    <x v="3"/>
    <x v="0"/>
    <x v="9"/>
    <n v="1"/>
    <n v="348.6"/>
    <n v="348.6"/>
    <x v="4"/>
  </r>
  <r>
    <s v="TCSTORD195"/>
    <d v="2023-05-09T00:00:00"/>
    <x v="4"/>
    <x v="1"/>
    <x v="0"/>
    <n v="1"/>
    <n v="332"/>
    <n v="332"/>
    <x v="4"/>
  </r>
  <r>
    <s v="TCSTORD196"/>
    <d v="2023-05-09T00:00:00"/>
    <x v="3"/>
    <x v="0"/>
    <x v="9"/>
    <n v="1"/>
    <n v="348.6"/>
    <n v="348.6"/>
    <x v="4"/>
  </r>
  <r>
    <s v="TCSTORD197"/>
    <d v="2023-05-10T00:00:00"/>
    <x v="3"/>
    <x v="0"/>
    <x v="2"/>
    <n v="3"/>
    <n v="348.6"/>
    <n v="1045.8"/>
    <x v="4"/>
  </r>
  <r>
    <s v="TCSTORD198"/>
    <d v="2023-05-10T00:00:00"/>
    <x v="3"/>
    <x v="0"/>
    <x v="2"/>
    <n v="3"/>
    <n v="348.6"/>
    <n v="1045.8"/>
    <x v="4"/>
  </r>
  <r>
    <s v="TCSTORD199"/>
    <d v="2023-05-11T00:00:00"/>
    <x v="1"/>
    <x v="1"/>
    <x v="4"/>
    <n v="4"/>
    <n v="290.5"/>
    <n v="1162"/>
    <x v="4"/>
  </r>
  <r>
    <s v="TCSTORD200"/>
    <d v="2023-05-11T00:00:00"/>
    <x v="1"/>
    <x v="1"/>
    <x v="4"/>
    <n v="4"/>
    <n v="290.5"/>
    <n v="1162"/>
    <x v="4"/>
  </r>
  <r>
    <s v="TCSTORD201"/>
    <d v="2023-05-12T00:00:00"/>
    <x v="1"/>
    <x v="1"/>
    <x v="1"/>
    <n v="1"/>
    <n v="290.5"/>
    <n v="290.5"/>
    <x v="4"/>
  </r>
  <r>
    <s v="TCSTORD202"/>
    <d v="2023-05-12T00:00:00"/>
    <x v="1"/>
    <x v="1"/>
    <x v="1"/>
    <n v="1"/>
    <n v="290.5"/>
    <n v="290.5"/>
    <x v="4"/>
  </r>
  <r>
    <s v="TCSTORD203"/>
    <d v="2023-05-13T00:00:00"/>
    <x v="4"/>
    <x v="1"/>
    <x v="9"/>
    <n v="2"/>
    <n v="332"/>
    <n v="664"/>
    <x v="4"/>
  </r>
  <r>
    <s v="TCSTORD204"/>
    <d v="2023-05-13T00:00:00"/>
    <x v="4"/>
    <x v="1"/>
    <x v="9"/>
    <n v="2"/>
    <n v="332"/>
    <n v="664"/>
    <x v="4"/>
  </r>
  <r>
    <s v="TCSTORD205"/>
    <d v="2023-05-14T00:00:00"/>
    <x v="2"/>
    <x v="0"/>
    <x v="7"/>
    <n v="3"/>
    <n v="315.39999999999998"/>
    <n v="946.2"/>
    <x v="4"/>
  </r>
  <r>
    <s v="TCSTORD206"/>
    <d v="2023-05-14T00:00:00"/>
    <x v="4"/>
    <x v="1"/>
    <x v="3"/>
    <n v="3"/>
    <n v="332"/>
    <n v="996"/>
    <x v="4"/>
  </r>
  <r>
    <s v="TCSTORD207"/>
    <d v="2023-05-14T00:00:00"/>
    <x v="3"/>
    <x v="0"/>
    <x v="5"/>
    <n v="2"/>
    <n v="348.6"/>
    <n v="697.2"/>
    <x v="4"/>
  </r>
  <r>
    <s v="TCSTORD208"/>
    <d v="2023-05-14T00:00:00"/>
    <x v="2"/>
    <x v="0"/>
    <x v="7"/>
    <n v="3"/>
    <n v="315.39999999999998"/>
    <n v="946.2"/>
    <x v="4"/>
  </r>
  <r>
    <s v="TCSTORD209"/>
    <d v="2023-05-14T00:00:00"/>
    <x v="4"/>
    <x v="1"/>
    <x v="3"/>
    <n v="3"/>
    <n v="332"/>
    <n v="996"/>
    <x v="4"/>
  </r>
  <r>
    <s v="TCSTORD210"/>
    <d v="2023-05-14T00:00:00"/>
    <x v="3"/>
    <x v="0"/>
    <x v="5"/>
    <n v="2"/>
    <n v="348.6"/>
    <n v="697.2"/>
    <x v="4"/>
  </r>
  <r>
    <s v="TCSTORD211"/>
    <d v="2023-05-16T00:00:00"/>
    <x v="1"/>
    <x v="1"/>
    <x v="5"/>
    <n v="2"/>
    <n v="290.5"/>
    <n v="581"/>
    <x v="4"/>
  </r>
  <r>
    <s v="TCSTORD212"/>
    <d v="2023-05-16T00:00:00"/>
    <x v="1"/>
    <x v="1"/>
    <x v="5"/>
    <n v="2"/>
    <n v="290.5"/>
    <n v="581"/>
    <x v="4"/>
  </r>
  <r>
    <s v="TCSTORD213"/>
    <d v="2023-05-20T00:00:00"/>
    <x v="0"/>
    <x v="0"/>
    <x v="0"/>
    <n v="2"/>
    <n v="207.5"/>
    <n v="415"/>
    <x v="4"/>
  </r>
  <r>
    <s v="TCSTORD214"/>
    <d v="2023-05-20T00:00:00"/>
    <x v="5"/>
    <x v="1"/>
    <x v="4"/>
    <n v="1"/>
    <n v="249"/>
    <n v="249"/>
    <x v="4"/>
  </r>
  <r>
    <s v="TCSTORD215"/>
    <d v="2023-05-20T00:00:00"/>
    <x v="0"/>
    <x v="0"/>
    <x v="0"/>
    <n v="2"/>
    <n v="207.5"/>
    <n v="415"/>
    <x v="4"/>
  </r>
  <r>
    <s v="TCSTORD216"/>
    <d v="2023-05-20T00:00:00"/>
    <x v="5"/>
    <x v="1"/>
    <x v="4"/>
    <n v="1"/>
    <n v="249"/>
    <n v="249"/>
    <x v="4"/>
  </r>
  <r>
    <s v="TCSTORD217"/>
    <d v="2023-05-21T00:00:00"/>
    <x v="5"/>
    <x v="1"/>
    <x v="1"/>
    <n v="3"/>
    <n v="249"/>
    <n v="747"/>
    <x v="4"/>
  </r>
  <r>
    <s v="TCSTORD218"/>
    <d v="2023-05-21T00:00:00"/>
    <x v="5"/>
    <x v="1"/>
    <x v="1"/>
    <n v="3"/>
    <n v="249"/>
    <n v="747"/>
    <x v="4"/>
  </r>
  <r>
    <s v="TCSTORD219"/>
    <d v="2023-05-22T00:00:00"/>
    <x v="3"/>
    <x v="0"/>
    <x v="6"/>
    <n v="1"/>
    <n v="348.6"/>
    <n v="348.6"/>
    <x v="4"/>
  </r>
  <r>
    <s v="TCSTORD220"/>
    <d v="2023-05-22T00:00:00"/>
    <x v="3"/>
    <x v="0"/>
    <x v="1"/>
    <n v="1"/>
    <n v="348.6"/>
    <n v="348.6"/>
    <x v="4"/>
  </r>
  <r>
    <s v="TCSTORD221"/>
    <d v="2023-05-22T00:00:00"/>
    <x v="3"/>
    <x v="0"/>
    <x v="6"/>
    <n v="1"/>
    <n v="348.6"/>
    <n v="348.6"/>
    <x v="4"/>
  </r>
  <r>
    <s v="TCSTORD222"/>
    <d v="2023-05-22T00:00:00"/>
    <x v="3"/>
    <x v="0"/>
    <x v="1"/>
    <n v="1"/>
    <n v="348.6"/>
    <n v="348.6"/>
    <x v="4"/>
  </r>
  <r>
    <s v="TCSTORD223"/>
    <d v="2023-05-23T00:00:00"/>
    <x v="1"/>
    <x v="1"/>
    <x v="3"/>
    <n v="3"/>
    <n v="290.5"/>
    <n v="871.5"/>
    <x v="4"/>
  </r>
  <r>
    <s v="TCSTORD224"/>
    <d v="2023-05-23T00:00:00"/>
    <x v="0"/>
    <x v="0"/>
    <x v="1"/>
    <n v="2"/>
    <n v="207.5"/>
    <n v="415"/>
    <x v="4"/>
  </r>
  <r>
    <s v="TCSTORD225"/>
    <d v="2023-05-23T00:00:00"/>
    <x v="1"/>
    <x v="1"/>
    <x v="3"/>
    <n v="3"/>
    <n v="290.5"/>
    <n v="871.5"/>
    <x v="4"/>
  </r>
  <r>
    <s v="TCSTORD226"/>
    <d v="2023-05-23T00:00:00"/>
    <x v="0"/>
    <x v="0"/>
    <x v="1"/>
    <n v="2"/>
    <n v="207.5"/>
    <n v="415"/>
    <x v="4"/>
  </r>
  <r>
    <s v="TCSTORD227"/>
    <d v="2023-05-24T00:00:00"/>
    <x v="3"/>
    <x v="0"/>
    <x v="5"/>
    <n v="2"/>
    <n v="348.6"/>
    <n v="697.2"/>
    <x v="4"/>
  </r>
  <r>
    <s v="TCSTORD228"/>
    <d v="2023-05-24T00:00:00"/>
    <x v="3"/>
    <x v="0"/>
    <x v="5"/>
    <n v="2"/>
    <n v="348.6"/>
    <n v="697.2"/>
    <x v="4"/>
  </r>
  <r>
    <s v="TCSTORD229"/>
    <d v="2023-05-26T00:00:00"/>
    <x v="2"/>
    <x v="0"/>
    <x v="4"/>
    <n v="1"/>
    <n v="315.39999999999998"/>
    <n v="315.39999999999998"/>
    <x v="4"/>
  </r>
  <r>
    <s v="TCSTORD230"/>
    <d v="2023-05-26T00:00:00"/>
    <x v="2"/>
    <x v="0"/>
    <x v="4"/>
    <n v="1"/>
    <n v="315.39999999999998"/>
    <n v="315.39999999999998"/>
    <x v="4"/>
  </r>
  <r>
    <s v="TCSTORD231"/>
    <d v="2023-05-27T00:00:00"/>
    <x v="5"/>
    <x v="1"/>
    <x v="2"/>
    <n v="4"/>
    <n v="249"/>
    <n v="996"/>
    <x v="4"/>
  </r>
  <r>
    <s v="TCSTORD232"/>
    <d v="2023-05-27T00:00:00"/>
    <x v="5"/>
    <x v="1"/>
    <x v="2"/>
    <n v="4"/>
    <n v="249"/>
    <n v="996"/>
    <x v="4"/>
  </r>
  <r>
    <s v="TCSTORD233"/>
    <d v="2023-05-28T00:00:00"/>
    <x v="1"/>
    <x v="1"/>
    <x v="4"/>
    <n v="1"/>
    <n v="290.5"/>
    <n v="290.5"/>
    <x v="4"/>
  </r>
  <r>
    <s v="TCSTORD234"/>
    <d v="2023-05-28T00:00:00"/>
    <x v="1"/>
    <x v="1"/>
    <x v="4"/>
    <n v="1"/>
    <n v="290.5"/>
    <n v="290.5"/>
    <x v="4"/>
  </r>
  <r>
    <s v="TCSTORD235"/>
    <d v="2023-05-30T00:00:00"/>
    <x v="5"/>
    <x v="1"/>
    <x v="5"/>
    <n v="3"/>
    <n v="249"/>
    <n v="747"/>
    <x v="4"/>
  </r>
  <r>
    <s v="TCSTORD236"/>
    <d v="2023-05-30T00:00:00"/>
    <x v="3"/>
    <x v="0"/>
    <x v="1"/>
    <n v="3"/>
    <n v="348.6"/>
    <n v="1045.8"/>
    <x v="4"/>
  </r>
  <r>
    <s v="TCSTORD237"/>
    <d v="2023-05-30T00:00:00"/>
    <x v="5"/>
    <x v="1"/>
    <x v="5"/>
    <n v="3"/>
    <n v="249"/>
    <n v="747"/>
    <x v="4"/>
  </r>
  <r>
    <s v="TCSTORD238"/>
    <d v="2023-05-30T00:00:00"/>
    <x v="3"/>
    <x v="0"/>
    <x v="1"/>
    <n v="3"/>
    <n v="348.6"/>
    <n v="1045.8"/>
    <x v="4"/>
  </r>
  <r>
    <s v="TCSTORD239"/>
    <d v="2023-05-31T00:00:00"/>
    <x v="3"/>
    <x v="0"/>
    <x v="6"/>
    <n v="3"/>
    <n v="348.6"/>
    <n v="1045.8"/>
    <x v="4"/>
  </r>
  <r>
    <s v="TCSTORD240"/>
    <d v="2023-05-31T00:00:00"/>
    <x v="3"/>
    <x v="0"/>
    <x v="6"/>
    <n v="3"/>
    <n v="348.6"/>
    <n v="1045.8"/>
    <x v="4"/>
  </r>
  <r>
    <s v="TCSTORD241"/>
    <d v="2023-06-02T00:00:00"/>
    <x v="0"/>
    <x v="0"/>
    <x v="4"/>
    <n v="3"/>
    <n v="207.5"/>
    <n v="622.5"/>
    <x v="5"/>
  </r>
  <r>
    <s v="TCSTORD242"/>
    <d v="2023-06-02T00:00:00"/>
    <x v="4"/>
    <x v="1"/>
    <x v="1"/>
    <n v="4"/>
    <n v="332"/>
    <n v="1328"/>
    <x v="5"/>
  </r>
  <r>
    <s v="TCSTORD243"/>
    <d v="2023-06-02T00:00:00"/>
    <x v="0"/>
    <x v="0"/>
    <x v="4"/>
    <n v="3"/>
    <n v="207.5"/>
    <n v="622.5"/>
    <x v="5"/>
  </r>
  <r>
    <s v="TCSTORD244"/>
    <d v="2023-06-02T00:00:00"/>
    <x v="4"/>
    <x v="1"/>
    <x v="1"/>
    <n v="4"/>
    <n v="332"/>
    <n v="1328"/>
    <x v="5"/>
  </r>
  <r>
    <s v="TCSTORD245"/>
    <d v="2023-06-03T00:00:00"/>
    <x v="0"/>
    <x v="0"/>
    <x v="3"/>
    <n v="1"/>
    <n v="207.5"/>
    <n v="207.5"/>
    <x v="5"/>
  </r>
  <r>
    <s v="TCSTORD246"/>
    <d v="2023-06-03T00:00:00"/>
    <x v="0"/>
    <x v="0"/>
    <x v="3"/>
    <n v="1"/>
    <n v="207.5"/>
    <n v="207.5"/>
    <x v="5"/>
  </r>
  <r>
    <s v="TCSTORD247"/>
    <d v="2023-06-06T00:00:00"/>
    <x v="0"/>
    <x v="0"/>
    <x v="8"/>
    <n v="3"/>
    <n v="207.5"/>
    <n v="622.5"/>
    <x v="5"/>
  </r>
  <r>
    <s v="TCSTORD248"/>
    <d v="2023-06-06T00:00:00"/>
    <x v="0"/>
    <x v="0"/>
    <x v="8"/>
    <n v="3"/>
    <n v="207.5"/>
    <n v="622.5"/>
    <x v="5"/>
  </r>
  <r>
    <s v="TCSTORD249"/>
    <d v="2023-06-09T00:00:00"/>
    <x v="4"/>
    <x v="1"/>
    <x v="2"/>
    <n v="4"/>
    <n v="332"/>
    <n v="1328"/>
    <x v="5"/>
  </r>
  <r>
    <s v="TCSTORD250"/>
    <d v="2023-06-09T00:00:00"/>
    <x v="5"/>
    <x v="1"/>
    <x v="5"/>
    <n v="2"/>
    <n v="249"/>
    <n v="498"/>
    <x v="5"/>
  </r>
  <r>
    <s v="TCSTORD251"/>
    <d v="2023-06-09T00:00:00"/>
    <x v="4"/>
    <x v="1"/>
    <x v="2"/>
    <n v="4"/>
    <n v="332"/>
    <n v="1328"/>
    <x v="5"/>
  </r>
  <r>
    <s v="TCSTORD252"/>
    <d v="2023-06-09T00:00:00"/>
    <x v="5"/>
    <x v="1"/>
    <x v="5"/>
    <n v="2"/>
    <n v="249"/>
    <n v="498"/>
    <x v="5"/>
  </r>
  <r>
    <s v="TCSTORD253"/>
    <d v="2023-06-10T00:00:00"/>
    <x v="3"/>
    <x v="0"/>
    <x v="3"/>
    <n v="4"/>
    <n v="348.6"/>
    <n v="1394.4"/>
    <x v="5"/>
  </r>
  <r>
    <s v="TCSTORD254"/>
    <d v="2023-06-10T00:00:00"/>
    <x v="3"/>
    <x v="0"/>
    <x v="3"/>
    <n v="4"/>
    <n v="348.6"/>
    <n v="1394.4"/>
    <x v="5"/>
  </r>
  <r>
    <s v="TCSTORD255"/>
    <d v="2023-06-11T00:00:00"/>
    <x v="3"/>
    <x v="0"/>
    <x v="7"/>
    <n v="1"/>
    <n v="348.6"/>
    <n v="348.6"/>
    <x v="5"/>
  </r>
  <r>
    <s v="TCSTORD256"/>
    <d v="2023-06-11T00:00:00"/>
    <x v="3"/>
    <x v="0"/>
    <x v="7"/>
    <n v="1"/>
    <n v="348.6"/>
    <n v="348.6"/>
    <x v="5"/>
  </r>
  <r>
    <s v="TCSTORD257"/>
    <d v="2023-06-12T00:00:00"/>
    <x v="0"/>
    <x v="0"/>
    <x v="1"/>
    <n v="3"/>
    <n v="207.5"/>
    <n v="622.5"/>
    <x v="5"/>
  </r>
  <r>
    <s v="TCSTORD258"/>
    <d v="2023-06-12T00:00:00"/>
    <x v="0"/>
    <x v="0"/>
    <x v="1"/>
    <n v="3"/>
    <n v="207.5"/>
    <n v="622.5"/>
    <x v="5"/>
  </r>
  <r>
    <s v="TCSTORD259"/>
    <d v="2023-06-15T00:00:00"/>
    <x v="2"/>
    <x v="0"/>
    <x v="5"/>
    <n v="4"/>
    <n v="315.39999999999998"/>
    <n v="1261.5999999999999"/>
    <x v="5"/>
  </r>
  <r>
    <s v="TCSTORD260"/>
    <d v="2023-06-15T00:00:00"/>
    <x v="0"/>
    <x v="0"/>
    <x v="9"/>
    <n v="4"/>
    <n v="207.5"/>
    <n v="830"/>
    <x v="5"/>
  </r>
  <r>
    <s v="TCSTORD261"/>
    <d v="2023-06-15T00:00:00"/>
    <x v="2"/>
    <x v="0"/>
    <x v="5"/>
    <n v="4"/>
    <n v="315.39999999999998"/>
    <n v="1261.5999999999999"/>
    <x v="5"/>
  </r>
  <r>
    <s v="TCSTORD262"/>
    <d v="2023-06-15T00:00:00"/>
    <x v="0"/>
    <x v="0"/>
    <x v="9"/>
    <n v="4"/>
    <n v="207.5"/>
    <n v="830"/>
    <x v="5"/>
  </r>
  <r>
    <s v="TCSTORD263"/>
    <d v="2023-06-16T00:00:00"/>
    <x v="4"/>
    <x v="1"/>
    <x v="1"/>
    <n v="4"/>
    <n v="332"/>
    <n v="1328"/>
    <x v="5"/>
  </r>
  <r>
    <s v="TCSTORD264"/>
    <d v="2023-06-16T00:00:00"/>
    <x v="4"/>
    <x v="1"/>
    <x v="1"/>
    <n v="4"/>
    <n v="332"/>
    <n v="1328"/>
    <x v="5"/>
  </r>
  <r>
    <s v="TCSTORD265"/>
    <d v="2023-06-19T00:00:00"/>
    <x v="1"/>
    <x v="1"/>
    <x v="6"/>
    <n v="4"/>
    <n v="290.5"/>
    <n v="1162"/>
    <x v="5"/>
  </r>
  <r>
    <s v="TCSTORD266"/>
    <d v="2023-06-19T00:00:00"/>
    <x v="5"/>
    <x v="1"/>
    <x v="8"/>
    <n v="2"/>
    <n v="249"/>
    <n v="498"/>
    <x v="5"/>
  </r>
  <r>
    <s v="TCSTORD267"/>
    <d v="2023-06-19T00:00:00"/>
    <x v="1"/>
    <x v="1"/>
    <x v="6"/>
    <n v="4"/>
    <n v="290.5"/>
    <n v="1162"/>
    <x v="5"/>
  </r>
  <r>
    <s v="TCSTORD268"/>
    <d v="2023-06-19T00:00:00"/>
    <x v="5"/>
    <x v="1"/>
    <x v="8"/>
    <n v="2"/>
    <n v="249"/>
    <n v="498"/>
    <x v="5"/>
  </r>
  <r>
    <s v="TCSTORD269"/>
    <d v="2023-06-20T00:00:00"/>
    <x v="4"/>
    <x v="1"/>
    <x v="2"/>
    <n v="1"/>
    <n v="332"/>
    <n v="332"/>
    <x v="5"/>
  </r>
  <r>
    <s v="TCSTORD270"/>
    <d v="2023-06-20T00:00:00"/>
    <x v="1"/>
    <x v="1"/>
    <x v="9"/>
    <n v="2"/>
    <n v="290.5"/>
    <n v="581"/>
    <x v="5"/>
  </r>
  <r>
    <s v="TCSTORD271"/>
    <d v="2023-06-20T00:00:00"/>
    <x v="4"/>
    <x v="1"/>
    <x v="2"/>
    <n v="1"/>
    <n v="332"/>
    <n v="332"/>
    <x v="5"/>
  </r>
  <r>
    <s v="TCSTORD272"/>
    <d v="2023-06-20T00:00:00"/>
    <x v="1"/>
    <x v="1"/>
    <x v="9"/>
    <n v="2"/>
    <n v="290.5"/>
    <n v="581"/>
    <x v="5"/>
  </r>
  <r>
    <s v="TCSTORD273"/>
    <d v="2023-06-22T00:00:00"/>
    <x v="1"/>
    <x v="1"/>
    <x v="7"/>
    <n v="2"/>
    <n v="290.5"/>
    <n v="581"/>
    <x v="5"/>
  </r>
  <r>
    <s v="TCSTORD274"/>
    <d v="2023-06-22T00:00:00"/>
    <x v="1"/>
    <x v="1"/>
    <x v="7"/>
    <n v="2"/>
    <n v="290.5"/>
    <n v="581"/>
    <x v="5"/>
  </r>
  <r>
    <s v="TCSTORD275"/>
    <d v="2023-06-23T00:00:00"/>
    <x v="0"/>
    <x v="0"/>
    <x v="3"/>
    <n v="2"/>
    <n v="207.5"/>
    <n v="415"/>
    <x v="5"/>
  </r>
  <r>
    <s v="TCSTORD276"/>
    <d v="2023-06-23T00:00:00"/>
    <x v="5"/>
    <x v="1"/>
    <x v="0"/>
    <n v="1"/>
    <n v="249"/>
    <n v="249"/>
    <x v="5"/>
  </r>
  <r>
    <s v="TCSTORD277"/>
    <d v="2023-06-23T00:00:00"/>
    <x v="0"/>
    <x v="0"/>
    <x v="3"/>
    <n v="2"/>
    <n v="207.5"/>
    <n v="415"/>
    <x v="5"/>
  </r>
  <r>
    <s v="TCSTORD278"/>
    <d v="2023-06-23T00:00:00"/>
    <x v="5"/>
    <x v="1"/>
    <x v="0"/>
    <n v="1"/>
    <n v="249"/>
    <n v="249"/>
    <x v="5"/>
  </r>
  <r>
    <s v="TCSTORD279"/>
    <d v="2023-06-24T00:00:00"/>
    <x v="0"/>
    <x v="0"/>
    <x v="1"/>
    <n v="1"/>
    <n v="207.5"/>
    <n v="207.5"/>
    <x v="5"/>
  </r>
  <r>
    <s v="TCSTORD280"/>
    <d v="2023-06-24T00:00:00"/>
    <x v="0"/>
    <x v="0"/>
    <x v="1"/>
    <n v="1"/>
    <n v="207.5"/>
    <n v="207.5"/>
    <x v="5"/>
  </r>
  <r>
    <s v="TCSTORD281"/>
    <d v="2023-06-25T00:00:00"/>
    <x v="2"/>
    <x v="0"/>
    <x v="3"/>
    <n v="4"/>
    <n v="315.39999999999998"/>
    <n v="1261.5999999999999"/>
    <x v="5"/>
  </r>
  <r>
    <s v="TCSTORD282"/>
    <d v="2023-06-25T00:00:00"/>
    <x v="0"/>
    <x v="0"/>
    <x v="6"/>
    <n v="3"/>
    <n v="207.5"/>
    <n v="622.5"/>
    <x v="5"/>
  </r>
  <r>
    <s v="TCSTORD283"/>
    <d v="2023-06-25T00:00:00"/>
    <x v="0"/>
    <x v="0"/>
    <x v="3"/>
    <n v="3"/>
    <n v="207.5"/>
    <n v="622.5"/>
    <x v="5"/>
  </r>
  <r>
    <s v="TCSTORD284"/>
    <d v="2023-06-25T00:00:00"/>
    <x v="1"/>
    <x v="1"/>
    <x v="9"/>
    <n v="3"/>
    <n v="290.5"/>
    <n v="871.5"/>
    <x v="5"/>
  </r>
  <r>
    <s v="TCSTORD285"/>
    <d v="2023-06-25T00:00:00"/>
    <x v="5"/>
    <x v="1"/>
    <x v="9"/>
    <n v="2"/>
    <n v="249"/>
    <n v="498"/>
    <x v="5"/>
  </r>
  <r>
    <s v="TCSTORD286"/>
    <d v="2023-06-25T00:00:00"/>
    <x v="2"/>
    <x v="0"/>
    <x v="3"/>
    <n v="4"/>
    <n v="315.39999999999998"/>
    <n v="1261.5999999999999"/>
    <x v="5"/>
  </r>
  <r>
    <s v="TCSTORD287"/>
    <d v="2023-06-25T00:00:00"/>
    <x v="0"/>
    <x v="0"/>
    <x v="6"/>
    <n v="3"/>
    <n v="207.5"/>
    <n v="622.5"/>
    <x v="5"/>
  </r>
  <r>
    <s v="TCSTORD288"/>
    <d v="2023-06-25T00:00:00"/>
    <x v="0"/>
    <x v="0"/>
    <x v="3"/>
    <n v="3"/>
    <n v="207.5"/>
    <n v="622.5"/>
    <x v="5"/>
  </r>
  <r>
    <s v="TCSTORD289"/>
    <d v="2023-06-25T00:00:00"/>
    <x v="1"/>
    <x v="1"/>
    <x v="9"/>
    <n v="3"/>
    <n v="290.5"/>
    <n v="871.5"/>
    <x v="5"/>
  </r>
  <r>
    <s v="TCSTORD290"/>
    <d v="2023-06-25T00:00:00"/>
    <x v="5"/>
    <x v="1"/>
    <x v="9"/>
    <n v="2"/>
    <n v="249"/>
    <n v="498"/>
    <x v="5"/>
  </r>
  <r>
    <s v="TCSTORD291"/>
    <d v="2023-06-26T00:00:00"/>
    <x v="0"/>
    <x v="0"/>
    <x v="0"/>
    <n v="1"/>
    <n v="207.5"/>
    <n v="207.5"/>
    <x v="5"/>
  </r>
  <r>
    <s v="TCSTORD292"/>
    <d v="2023-06-26T00:00:00"/>
    <x v="5"/>
    <x v="1"/>
    <x v="1"/>
    <n v="4"/>
    <n v="249"/>
    <n v="996"/>
    <x v="5"/>
  </r>
  <r>
    <s v="TCSTORD293"/>
    <d v="2023-06-26T00:00:00"/>
    <x v="4"/>
    <x v="1"/>
    <x v="6"/>
    <n v="2"/>
    <n v="332"/>
    <n v="664"/>
    <x v="5"/>
  </r>
  <r>
    <s v="TCSTORD294"/>
    <d v="2023-06-26T00:00:00"/>
    <x v="0"/>
    <x v="0"/>
    <x v="0"/>
    <n v="1"/>
    <n v="207.5"/>
    <n v="207.5"/>
    <x v="5"/>
  </r>
  <r>
    <s v="TCSTORD295"/>
    <d v="2023-06-26T00:00:00"/>
    <x v="5"/>
    <x v="1"/>
    <x v="1"/>
    <n v="4"/>
    <n v="249"/>
    <n v="996"/>
    <x v="5"/>
  </r>
  <r>
    <s v="TCSTORD296"/>
    <d v="2023-06-26T00:00:00"/>
    <x v="4"/>
    <x v="1"/>
    <x v="6"/>
    <n v="2"/>
    <n v="332"/>
    <n v="664"/>
    <x v="5"/>
  </r>
  <r>
    <s v="TCSTORD297"/>
    <d v="2023-06-27T00:00:00"/>
    <x v="4"/>
    <x v="1"/>
    <x v="2"/>
    <n v="2"/>
    <n v="332"/>
    <n v="664"/>
    <x v="5"/>
  </r>
  <r>
    <s v="TCSTORD298"/>
    <d v="2023-06-27T00:00:00"/>
    <x v="4"/>
    <x v="1"/>
    <x v="2"/>
    <n v="2"/>
    <n v="332"/>
    <n v="664"/>
    <x v="5"/>
  </r>
  <r>
    <s v="TCSTORD299"/>
    <d v="2023-06-30T00:00:00"/>
    <x v="5"/>
    <x v="1"/>
    <x v="3"/>
    <n v="4"/>
    <n v="249"/>
    <n v="996"/>
    <x v="5"/>
  </r>
  <r>
    <s v="TCSTORD300"/>
    <d v="2023-06-30T00:00:00"/>
    <x v="4"/>
    <x v="1"/>
    <x v="8"/>
    <n v="2"/>
    <n v="332"/>
    <n v="664"/>
    <x v="5"/>
  </r>
  <r>
    <s v="TCSTORD301"/>
    <d v="2023-06-30T00:00:00"/>
    <x v="5"/>
    <x v="1"/>
    <x v="3"/>
    <n v="4"/>
    <n v="249"/>
    <n v="996"/>
    <x v="5"/>
  </r>
  <r>
    <s v="TCSTORD302"/>
    <d v="2023-06-30T00:00:00"/>
    <x v="4"/>
    <x v="1"/>
    <x v="8"/>
    <n v="2"/>
    <n v="332"/>
    <n v="664"/>
    <x v="5"/>
  </r>
  <r>
    <s v="TCSTORD303"/>
    <d v="2023-07-01T00:00:00"/>
    <x v="4"/>
    <x v="1"/>
    <x v="0"/>
    <n v="1"/>
    <n v="332"/>
    <n v="332"/>
    <x v="6"/>
  </r>
  <r>
    <s v="TCSTORD304"/>
    <d v="2023-07-01T00:00:00"/>
    <x v="1"/>
    <x v="1"/>
    <x v="5"/>
    <n v="2"/>
    <n v="290.5"/>
    <n v="581"/>
    <x v="6"/>
  </r>
  <r>
    <s v="TCSTORD305"/>
    <d v="2023-07-01T00:00:00"/>
    <x v="2"/>
    <x v="0"/>
    <x v="8"/>
    <n v="3"/>
    <n v="315.39999999999998"/>
    <n v="946.2"/>
    <x v="6"/>
  </r>
  <r>
    <s v="TCSTORD306"/>
    <d v="2023-07-01T00:00:00"/>
    <x v="4"/>
    <x v="1"/>
    <x v="0"/>
    <n v="1"/>
    <n v="332"/>
    <n v="332"/>
    <x v="6"/>
  </r>
  <r>
    <s v="TCSTORD307"/>
    <d v="2023-07-01T00:00:00"/>
    <x v="1"/>
    <x v="1"/>
    <x v="5"/>
    <n v="2"/>
    <n v="290.5"/>
    <n v="581"/>
    <x v="6"/>
  </r>
  <r>
    <s v="TCSTORD308"/>
    <d v="2023-07-01T00:00:00"/>
    <x v="2"/>
    <x v="0"/>
    <x v="8"/>
    <n v="3"/>
    <n v="315.39999999999998"/>
    <n v="946.2"/>
    <x v="6"/>
  </r>
  <r>
    <s v="TCSTORD309"/>
    <d v="2023-07-03T00:00:00"/>
    <x v="5"/>
    <x v="1"/>
    <x v="2"/>
    <n v="1"/>
    <n v="249"/>
    <n v="249"/>
    <x v="6"/>
  </r>
  <r>
    <s v="TCSTORD310"/>
    <d v="2023-07-03T00:00:00"/>
    <x v="5"/>
    <x v="1"/>
    <x v="2"/>
    <n v="1"/>
    <n v="249"/>
    <n v="249"/>
    <x v="6"/>
  </r>
  <r>
    <s v="TCSTORD311"/>
    <d v="2023-07-04T00:00:00"/>
    <x v="2"/>
    <x v="0"/>
    <x v="6"/>
    <n v="4"/>
    <n v="315.39999999999998"/>
    <n v="1261.5999999999999"/>
    <x v="6"/>
  </r>
  <r>
    <s v="TCSTORD312"/>
    <d v="2023-07-05T00:00:00"/>
    <x v="0"/>
    <x v="0"/>
    <x v="7"/>
    <n v="3"/>
    <n v="207.5"/>
    <n v="622.5"/>
    <x v="6"/>
  </r>
  <r>
    <s v="TCSTORD313"/>
    <d v="2023-07-05T00:00:00"/>
    <x v="1"/>
    <x v="1"/>
    <x v="0"/>
    <n v="1"/>
    <n v="290.5"/>
    <n v="290.5"/>
    <x v="6"/>
  </r>
  <r>
    <s v="TCSTORD314"/>
    <d v="2023-07-06T00:00:00"/>
    <x v="1"/>
    <x v="1"/>
    <x v="1"/>
    <n v="1"/>
    <n v="290.5"/>
    <n v="290.5"/>
    <x v="6"/>
  </r>
  <r>
    <s v="TCSTORD315"/>
    <d v="2023-07-06T00:00:00"/>
    <x v="0"/>
    <x v="0"/>
    <x v="2"/>
    <n v="1"/>
    <n v="207.5"/>
    <n v="207.5"/>
    <x v="6"/>
  </r>
  <r>
    <s v="TCSTORD316"/>
    <d v="2023-07-06T00:00:00"/>
    <x v="2"/>
    <x v="0"/>
    <x v="3"/>
    <n v="3"/>
    <n v="315.39999999999998"/>
    <n v="946.2"/>
    <x v="6"/>
  </r>
  <r>
    <s v="TCSTORD317"/>
    <d v="2023-07-07T00:00:00"/>
    <x v="2"/>
    <x v="0"/>
    <x v="7"/>
    <n v="1"/>
    <n v="315.39999999999998"/>
    <n v="315.39999999999998"/>
    <x v="6"/>
  </r>
  <r>
    <s v="TCSTORD318"/>
    <d v="2023-07-07T00:00:00"/>
    <x v="5"/>
    <x v="1"/>
    <x v="9"/>
    <n v="1"/>
    <n v="249"/>
    <n v="249"/>
    <x v="6"/>
  </r>
  <r>
    <s v="TCSTORD319"/>
    <d v="2023-07-09T00:00:00"/>
    <x v="2"/>
    <x v="0"/>
    <x v="9"/>
    <n v="3"/>
    <n v="315.39999999999998"/>
    <n v="946.2"/>
    <x v="6"/>
  </r>
  <r>
    <s v="TCSTORD320"/>
    <d v="2023-07-09T00:00:00"/>
    <x v="5"/>
    <x v="1"/>
    <x v="1"/>
    <n v="1"/>
    <n v="249"/>
    <n v="249"/>
    <x v="6"/>
  </r>
  <r>
    <s v="TCSTORD321"/>
    <d v="2023-07-10T00:00:00"/>
    <x v="3"/>
    <x v="0"/>
    <x v="3"/>
    <n v="2"/>
    <n v="348.6"/>
    <n v="697.2"/>
    <x v="6"/>
  </r>
  <r>
    <s v="TCSTORD322"/>
    <d v="2023-07-10T00:00:00"/>
    <x v="2"/>
    <x v="0"/>
    <x v="4"/>
    <n v="4"/>
    <n v="315.39999999999998"/>
    <n v="1261.5999999999999"/>
    <x v="6"/>
  </r>
  <r>
    <s v="TCSTORD323"/>
    <d v="2023-07-13T00:00:00"/>
    <x v="3"/>
    <x v="0"/>
    <x v="1"/>
    <n v="1"/>
    <n v="348.6"/>
    <n v="348.6"/>
    <x v="6"/>
  </r>
  <r>
    <s v="TCSTORD324"/>
    <d v="2023-07-15T00:00:00"/>
    <x v="1"/>
    <x v="1"/>
    <x v="8"/>
    <n v="4"/>
    <n v="290.5"/>
    <n v="1162"/>
    <x v="6"/>
  </r>
  <r>
    <s v="TCSTORD325"/>
    <d v="2023-07-15T00:00:00"/>
    <x v="1"/>
    <x v="1"/>
    <x v="2"/>
    <n v="2"/>
    <n v="290.5"/>
    <n v="581"/>
    <x v="6"/>
  </r>
  <r>
    <s v="TCSTORD326"/>
    <d v="2023-07-16T00:00:00"/>
    <x v="0"/>
    <x v="0"/>
    <x v="8"/>
    <n v="2"/>
    <n v="207.5"/>
    <n v="415"/>
    <x v="6"/>
  </r>
  <r>
    <s v="TCSTORD327"/>
    <d v="2023-07-16T00:00:00"/>
    <x v="2"/>
    <x v="0"/>
    <x v="5"/>
    <n v="4"/>
    <n v="315.39999999999998"/>
    <n v="1261.5999999999999"/>
    <x v="6"/>
  </r>
  <r>
    <s v="TCSTORD328"/>
    <d v="2023-07-16T00:00:00"/>
    <x v="5"/>
    <x v="1"/>
    <x v="3"/>
    <n v="1"/>
    <n v="249"/>
    <n v="249"/>
    <x v="6"/>
  </r>
  <r>
    <s v="TCSTORD329"/>
    <d v="2023-07-18T00:00:00"/>
    <x v="4"/>
    <x v="1"/>
    <x v="2"/>
    <n v="2"/>
    <n v="332"/>
    <n v="664"/>
    <x v="6"/>
  </r>
  <r>
    <s v="TCSTORD330"/>
    <d v="2023-07-19T00:00:00"/>
    <x v="5"/>
    <x v="1"/>
    <x v="0"/>
    <n v="2"/>
    <n v="249"/>
    <n v="498"/>
    <x v="6"/>
  </r>
  <r>
    <s v="TCSTORD331"/>
    <d v="2023-07-20T00:00:00"/>
    <x v="0"/>
    <x v="0"/>
    <x v="3"/>
    <n v="3"/>
    <n v="207.5"/>
    <n v="622.5"/>
    <x v="6"/>
  </r>
  <r>
    <s v="TCSTORD332"/>
    <d v="2023-07-21T00:00:00"/>
    <x v="2"/>
    <x v="0"/>
    <x v="4"/>
    <n v="1"/>
    <n v="315.39999999999998"/>
    <n v="315.39999999999998"/>
    <x v="6"/>
  </r>
  <r>
    <s v="TCSTORD333"/>
    <d v="2023-07-22T00:00:00"/>
    <x v="2"/>
    <x v="0"/>
    <x v="8"/>
    <n v="3"/>
    <n v="315.39999999999998"/>
    <n v="946.2"/>
    <x v="6"/>
  </r>
  <r>
    <s v="TCSTORD334"/>
    <d v="2023-07-22T00:00:00"/>
    <x v="5"/>
    <x v="1"/>
    <x v="2"/>
    <n v="1"/>
    <n v="249"/>
    <n v="249"/>
    <x v="6"/>
  </r>
  <r>
    <s v="TCSTORD335"/>
    <d v="2023-07-23T00:00:00"/>
    <x v="4"/>
    <x v="1"/>
    <x v="1"/>
    <n v="1"/>
    <n v="332"/>
    <n v="332"/>
    <x v="6"/>
  </r>
  <r>
    <s v="TCSTORD336"/>
    <d v="2023-07-24T00:00:00"/>
    <x v="5"/>
    <x v="1"/>
    <x v="4"/>
    <n v="4"/>
    <n v="249"/>
    <n v="996"/>
    <x v="6"/>
  </r>
  <r>
    <s v="TCSTORD337"/>
    <d v="2023-07-24T00:00:00"/>
    <x v="5"/>
    <x v="1"/>
    <x v="5"/>
    <n v="4"/>
    <n v="249"/>
    <n v="996"/>
    <x v="6"/>
  </r>
  <r>
    <s v="TCSTORD338"/>
    <d v="2023-07-24T00:00:00"/>
    <x v="0"/>
    <x v="0"/>
    <x v="3"/>
    <n v="4"/>
    <n v="207.5"/>
    <n v="830"/>
    <x v="6"/>
  </r>
  <r>
    <s v="TCSTORD339"/>
    <d v="2023-07-28T00:00:00"/>
    <x v="1"/>
    <x v="1"/>
    <x v="9"/>
    <n v="3"/>
    <n v="290.5"/>
    <n v="871.5"/>
    <x v="6"/>
  </r>
  <r>
    <s v="TCSTORD340"/>
    <d v="2023-07-30T00:00:00"/>
    <x v="1"/>
    <x v="1"/>
    <x v="9"/>
    <n v="2"/>
    <n v="290.5"/>
    <n v="581"/>
    <x v="6"/>
  </r>
  <r>
    <s v="TCSTORD341"/>
    <d v="2023-07-30T00:00:00"/>
    <x v="0"/>
    <x v="0"/>
    <x v="7"/>
    <n v="2"/>
    <n v="207.5"/>
    <n v="415"/>
    <x v="6"/>
  </r>
  <r>
    <s v="TCSTORD342"/>
    <d v="2023-07-31T00:00:00"/>
    <x v="1"/>
    <x v="1"/>
    <x v="4"/>
    <n v="2"/>
    <n v="290.5"/>
    <n v="581"/>
    <x v="6"/>
  </r>
  <r>
    <s v="TCSTORD343"/>
    <d v="2023-08-01T00:00:00"/>
    <x v="5"/>
    <x v="1"/>
    <x v="5"/>
    <n v="3"/>
    <n v="249"/>
    <n v="747"/>
    <x v="7"/>
  </r>
  <r>
    <s v="TCSTORD344"/>
    <d v="2023-08-02T00:00:00"/>
    <x v="3"/>
    <x v="0"/>
    <x v="0"/>
    <n v="1"/>
    <n v="348.6"/>
    <n v="348.6"/>
    <x v="7"/>
  </r>
  <r>
    <s v="TCSTORD345"/>
    <d v="2023-08-03T00:00:00"/>
    <x v="3"/>
    <x v="0"/>
    <x v="3"/>
    <n v="1"/>
    <n v="348.6"/>
    <n v="348.6"/>
    <x v="7"/>
  </r>
  <r>
    <s v="TCSTORD346"/>
    <d v="2023-08-03T00:00:00"/>
    <x v="5"/>
    <x v="1"/>
    <x v="3"/>
    <n v="3"/>
    <n v="249"/>
    <n v="747"/>
    <x v="7"/>
  </r>
  <r>
    <s v="TCSTORD347"/>
    <d v="2023-08-03T00:00:00"/>
    <x v="4"/>
    <x v="1"/>
    <x v="9"/>
    <n v="4"/>
    <n v="332"/>
    <n v="1328"/>
    <x v="7"/>
  </r>
  <r>
    <s v="TCSTORD348"/>
    <d v="2023-08-03T00:00:00"/>
    <x v="5"/>
    <x v="1"/>
    <x v="4"/>
    <n v="1"/>
    <n v="249"/>
    <n v="249"/>
    <x v="7"/>
  </r>
  <r>
    <s v="TCSTORD349"/>
    <d v="2023-08-03T00:00:00"/>
    <x v="1"/>
    <x v="1"/>
    <x v="1"/>
    <n v="4"/>
    <n v="290.5"/>
    <n v="1162"/>
    <x v="7"/>
  </r>
  <r>
    <s v="TCSTORD350"/>
    <d v="2023-08-04T00:00:00"/>
    <x v="2"/>
    <x v="0"/>
    <x v="9"/>
    <n v="2"/>
    <n v="315.39999999999998"/>
    <n v="630.79999999999995"/>
    <x v="7"/>
  </r>
  <r>
    <s v="TCSTORD351"/>
    <d v="2023-08-05T00:00:00"/>
    <x v="5"/>
    <x v="1"/>
    <x v="5"/>
    <n v="1"/>
    <n v="249"/>
    <n v="249"/>
    <x v="7"/>
  </r>
  <r>
    <s v="TCSTORD352"/>
    <d v="2023-08-05T00:00:00"/>
    <x v="0"/>
    <x v="0"/>
    <x v="3"/>
    <n v="2"/>
    <n v="207.5"/>
    <n v="415"/>
    <x v="7"/>
  </r>
  <r>
    <s v="TCSTORD353"/>
    <d v="2023-08-05T00:00:00"/>
    <x v="1"/>
    <x v="1"/>
    <x v="6"/>
    <n v="1"/>
    <n v="290.5"/>
    <n v="290.5"/>
    <x v="7"/>
  </r>
  <r>
    <s v="TCSTORD354"/>
    <d v="2023-08-06T00:00:00"/>
    <x v="3"/>
    <x v="0"/>
    <x v="5"/>
    <n v="4"/>
    <n v="348.6"/>
    <n v="1394.4"/>
    <x v="7"/>
  </r>
  <r>
    <s v="TCSTORD355"/>
    <d v="2023-08-07T00:00:00"/>
    <x v="3"/>
    <x v="0"/>
    <x v="2"/>
    <n v="1"/>
    <n v="348.6"/>
    <n v="348.6"/>
    <x v="7"/>
  </r>
  <r>
    <s v="TCSTORD356"/>
    <d v="2023-08-07T00:00:00"/>
    <x v="1"/>
    <x v="1"/>
    <x v="3"/>
    <n v="4"/>
    <n v="290.5"/>
    <n v="1162"/>
    <x v="7"/>
  </r>
  <r>
    <s v="TCSTORD357"/>
    <d v="2023-08-08T00:00:00"/>
    <x v="4"/>
    <x v="1"/>
    <x v="0"/>
    <n v="4"/>
    <n v="332"/>
    <n v="1328"/>
    <x v="7"/>
  </r>
  <r>
    <s v="TCSTORD358"/>
    <d v="2023-08-11T00:00:00"/>
    <x v="5"/>
    <x v="1"/>
    <x v="0"/>
    <n v="4"/>
    <n v="249"/>
    <n v="996"/>
    <x v="7"/>
  </r>
  <r>
    <s v="TCSTORD359"/>
    <d v="2023-08-12T00:00:00"/>
    <x v="2"/>
    <x v="0"/>
    <x v="6"/>
    <n v="1"/>
    <n v="315.39999999999998"/>
    <n v="315.39999999999998"/>
    <x v="7"/>
  </r>
  <r>
    <s v="TCSTORD360"/>
    <d v="2023-08-12T00:00:00"/>
    <x v="4"/>
    <x v="1"/>
    <x v="7"/>
    <n v="2"/>
    <n v="332"/>
    <n v="664"/>
    <x v="7"/>
  </r>
  <r>
    <s v="TCSTORD361"/>
    <d v="2023-08-15T00:00:00"/>
    <x v="4"/>
    <x v="1"/>
    <x v="1"/>
    <n v="4"/>
    <n v="332"/>
    <n v="1328"/>
    <x v="7"/>
  </r>
  <r>
    <s v="TCSTORD362"/>
    <d v="2023-08-15T00:00:00"/>
    <x v="4"/>
    <x v="1"/>
    <x v="1"/>
    <n v="1"/>
    <n v="332"/>
    <n v="332"/>
    <x v="7"/>
  </r>
  <r>
    <s v="TCSTORD363"/>
    <d v="2023-08-17T00:00:00"/>
    <x v="1"/>
    <x v="1"/>
    <x v="4"/>
    <n v="3"/>
    <n v="290.5"/>
    <n v="871.5"/>
    <x v="7"/>
  </r>
  <r>
    <s v="TCSTORD364"/>
    <d v="2023-08-17T00:00:00"/>
    <x v="5"/>
    <x v="1"/>
    <x v="5"/>
    <n v="4"/>
    <n v="249"/>
    <n v="996"/>
    <x v="7"/>
  </r>
  <r>
    <s v="TCSTORD365"/>
    <d v="2023-08-17T00:00:00"/>
    <x v="0"/>
    <x v="0"/>
    <x v="5"/>
    <n v="4"/>
    <n v="207.5"/>
    <n v="830"/>
    <x v="7"/>
  </r>
  <r>
    <s v="TCSTORD366"/>
    <d v="2023-08-17T00:00:00"/>
    <x v="0"/>
    <x v="0"/>
    <x v="2"/>
    <n v="2"/>
    <n v="207.5"/>
    <n v="415"/>
    <x v="7"/>
  </r>
  <r>
    <s v="TCSTORD367"/>
    <d v="2023-08-18T00:00:00"/>
    <x v="4"/>
    <x v="1"/>
    <x v="7"/>
    <n v="1"/>
    <n v="332"/>
    <n v="332"/>
    <x v="7"/>
  </r>
  <r>
    <s v="TCSTORD368"/>
    <d v="2023-08-20T00:00:00"/>
    <x v="2"/>
    <x v="0"/>
    <x v="6"/>
    <n v="1"/>
    <n v="315.39999999999998"/>
    <n v="315.39999999999998"/>
    <x v="7"/>
  </r>
  <r>
    <s v="TCSTORD369"/>
    <d v="2023-08-20T00:00:00"/>
    <x v="0"/>
    <x v="0"/>
    <x v="2"/>
    <n v="1"/>
    <n v="207.5"/>
    <n v="207.5"/>
    <x v="7"/>
  </r>
  <r>
    <s v="TCSTORD370"/>
    <d v="2023-08-20T00:00:00"/>
    <x v="0"/>
    <x v="0"/>
    <x v="7"/>
    <n v="4"/>
    <n v="207.5"/>
    <n v="830"/>
    <x v="7"/>
  </r>
  <r>
    <s v="TCSTORD371"/>
    <d v="2023-08-21T00:00:00"/>
    <x v="0"/>
    <x v="0"/>
    <x v="0"/>
    <n v="2"/>
    <n v="207.5"/>
    <n v="415"/>
    <x v="7"/>
  </r>
  <r>
    <s v="TCSTORD372"/>
    <d v="2023-08-22T00:00:00"/>
    <x v="1"/>
    <x v="1"/>
    <x v="9"/>
    <n v="4"/>
    <n v="290.5"/>
    <n v="1162"/>
    <x v="7"/>
  </r>
  <r>
    <s v="TCSTORD373"/>
    <d v="2023-08-23T00:00:00"/>
    <x v="2"/>
    <x v="0"/>
    <x v="4"/>
    <n v="4"/>
    <n v="315.39999999999998"/>
    <n v="1261.5999999999999"/>
    <x v="7"/>
  </r>
  <r>
    <s v="TCSTORD374"/>
    <d v="2023-08-24T00:00:00"/>
    <x v="1"/>
    <x v="1"/>
    <x v="8"/>
    <n v="2"/>
    <n v="290.5"/>
    <n v="581"/>
    <x v="7"/>
  </r>
  <r>
    <s v="TCSTORD375"/>
    <d v="2023-08-24T00:00:00"/>
    <x v="3"/>
    <x v="0"/>
    <x v="8"/>
    <n v="2"/>
    <n v="348.6"/>
    <n v="697.2"/>
    <x v="7"/>
  </r>
  <r>
    <s v="TCSTORD376"/>
    <d v="2023-08-24T00:00:00"/>
    <x v="0"/>
    <x v="0"/>
    <x v="9"/>
    <n v="4"/>
    <n v="207.5"/>
    <n v="830"/>
    <x v="7"/>
  </r>
  <r>
    <s v="TCSTORD377"/>
    <d v="2023-08-26T00:00:00"/>
    <x v="5"/>
    <x v="1"/>
    <x v="4"/>
    <n v="4"/>
    <n v="249"/>
    <n v="996"/>
    <x v="7"/>
  </r>
  <r>
    <s v="TCSTORD378"/>
    <d v="2023-08-27T00:00:00"/>
    <x v="0"/>
    <x v="0"/>
    <x v="9"/>
    <n v="1"/>
    <n v="207.5"/>
    <n v="207.5"/>
    <x v="7"/>
  </r>
  <r>
    <s v="TCSTORD379"/>
    <d v="2023-08-28T00:00:00"/>
    <x v="0"/>
    <x v="0"/>
    <x v="2"/>
    <n v="1"/>
    <n v="207.5"/>
    <n v="207.5"/>
    <x v="7"/>
  </r>
  <r>
    <s v="TCSTORD380"/>
    <d v="2023-08-30T00:00:00"/>
    <x v="4"/>
    <x v="1"/>
    <x v="6"/>
    <n v="4"/>
    <n v="332"/>
    <n v="1328"/>
    <x v="7"/>
  </r>
  <r>
    <s v="TCSTORD381"/>
    <d v="2023-08-31T00:00:00"/>
    <x v="4"/>
    <x v="1"/>
    <x v="7"/>
    <n v="4"/>
    <n v="332"/>
    <n v="1328"/>
    <x v="7"/>
  </r>
  <r>
    <s v="TCSTORD382"/>
    <d v="2023-09-02T00:00:00"/>
    <x v="3"/>
    <x v="0"/>
    <x v="2"/>
    <n v="1"/>
    <n v="348.6"/>
    <n v="348.6"/>
    <x v="8"/>
  </r>
  <r>
    <s v="TCSTORD383"/>
    <d v="2023-09-04T00:00:00"/>
    <x v="2"/>
    <x v="0"/>
    <x v="1"/>
    <n v="1"/>
    <n v="315.39999999999998"/>
    <n v="315.39999999999998"/>
    <x v="8"/>
  </r>
  <r>
    <s v="TCSTORD384"/>
    <d v="2023-09-04T00:00:00"/>
    <x v="3"/>
    <x v="0"/>
    <x v="3"/>
    <n v="1"/>
    <n v="348.6"/>
    <n v="348.6"/>
    <x v="8"/>
  </r>
  <r>
    <s v="TCSTORD385"/>
    <d v="2023-09-04T00:00:00"/>
    <x v="2"/>
    <x v="0"/>
    <x v="4"/>
    <n v="4"/>
    <n v="315.39999999999998"/>
    <n v="1261.5999999999999"/>
    <x v="8"/>
  </r>
  <r>
    <s v="TCSTORD386"/>
    <d v="2023-09-05T00:00:00"/>
    <x v="1"/>
    <x v="1"/>
    <x v="1"/>
    <n v="1"/>
    <n v="290.5"/>
    <n v="290.5"/>
    <x v="8"/>
  </r>
  <r>
    <s v="TCSTORD387"/>
    <d v="2023-09-05T00:00:00"/>
    <x v="1"/>
    <x v="1"/>
    <x v="9"/>
    <n v="2"/>
    <n v="290.5"/>
    <n v="581"/>
    <x v="8"/>
  </r>
  <r>
    <s v="TCSTORD388"/>
    <d v="2023-09-05T00:00:00"/>
    <x v="2"/>
    <x v="0"/>
    <x v="6"/>
    <n v="3"/>
    <n v="315.39999999999998"/>
    <n v="946.2"/>
    <x v="8"/>
  </r>
  <r>
    <s v="TCSTORD389"/>
    <d v="2023-09-05T00:00:00"/>
    <x v="3"/>
    <x v="0"/>
    <x v="6"/>
    <n v="4"/>
    <n v="348.6"/>
    <n v="1394.4"/>
    <x v="8"/>
  </r>
  <r>
    <s v="TCSTORD390"/>
    <d v="2023-09-07T00:00:00"/>
    <x v="0"/>
    <x v="0"/>
    <x v="7"/>
    <n v="1"/>
    <n v="207.5"/>
    <n v="207.5"/>
    <x v="8"/>
  </r>
  <r>
    <s v="TCSTORD391"/>
    <d v="2023-09-07T00:00:00"/>
    <x v="5"/>
    <x v="1"/>
    <x v="3"/>
    <n v="1"/>
    <n v="249"/>
    <n v="249"/>
    <x v="8"/>
  </r>
  <r>
    <s v="TCSTORD392"/>
    <d v="2023-09-08T00:00:00"/>
    <x v="3"/>
    <x v="0"/>
    <x v="1"/>
    <n v="2"/>
    <n v="348.6"/>
    <n v="697.2"/>
    <x v="8"/>
  </r>
  <r>
    <s v="TCSTORD393"/>
    <d v="2023-09-09T00:00:00"/>
    <x v="1"/>
    <x v="1"/>
    <x v="4"/>
    <n v="2"/>
    <n v="290.5"/>
    <n v="581"/>
    <x v="8"/>
  </r>
  <r>
    <s v="TCSTORD394"/>
    <d v="2023-09-09T00:00:00"/>
    <x v="3"/>
    <x v="0"/>
    <x v="5"/>
    <n v="3"/>
    <n v="348.6"/>
    <n v="1045.8"/>
    <x v="8"/>
  </r>
  <r>
    <s v="TCSTORD395"/>
    <d v="2023-09-10T00:00:00"/>
    <x v="3"/>
    <x v="0"/>
    <x v="4"/>
    <n v="2"/>
    <n v="348.6"/>
    <n v="697.2"/>
    <x v="8"/>
  </r>
  <r>
    <s v="TCSTORD396"/>
    <d v="2023-09-10T00:00:00"/>
    <x v="5"/>
    <x v="1"/>
    <x v="4"/>
    <n v="4"/>
    <n v="249"/>
    <n v="996"/>
    <x v="8"/>
  </r>
  <r>
    <s v="TCSTORD397"/>
    <d v="2023-09-11T00:00:00"/>
    <x v="0"/>
    <x v="0"/>
    <x v="1"/>
    <n v="3"/>
    <n v="207.5"/>
    <n v="622.5"/>
    <x v="8"/>
  </r>
  <r>
    <s v="TCSTORD398"/>
    <d v="2023-09-12T00:00:00"/>
    <x v="2"/>
    <x v="0"/>
    <x v="8"/>
    <n v="1"/>
    <n v="315.39999999999998"/>
    <n v="315.39999999999998"/>
    <x v="8"/>
  </r>
  <r>
    <s v="TCSTORD399"/>
    <d v="2023-09-12T00:00:00"/>
    <x v="4"/>
    <x v="1"/>
    <x v="8"/>
    <n v="2"/>
    <n v="332"/>
    <n v="664"/>
    <x v="8"/>
  </r>
  <r>
    <s v="TCSTORD400"/>
    <d v="2023-09-12T00:00:00"/>
    <x v="1"/>
    <x v="1"/>
    <x v="0"/>
    <n v="2"/>
    <n v="290.5"/>
    <n v="581"/>
    <x v="8"/>
  </r>
  <r>
    <s v="TCSTORD401"/>
    <d v="2023-09-14T00:00:00"/>
    <x v="3"/>
    <x v="0"/>
    <x v="6"/>
    <n v="3"/>
    <n v="348.6"/>
    <n v="1045.8"/>
    <x v="8"/>
  </r>
  <r>
    <s v="TCSTORD402"/>
    <d v="2023-09-18T00:00:00"/>
    <x v="5"/>
    <x v="1"/>
    <x v="8"/>
    <n v="3"/>
    <n v="249"/>
    <n v="747"/>
    <x v="8"/>
  </r>
  <r>
    <s v="TCSTORD403"/>
    <d v="2023-09-18T00:00:00"/>
    <x v="3"/>
    <x v="0"/>
    <x v="5"/>
    <n v="4"/>
    <n v="348.6"/>
    <n v="1394.4"/>
    <x v="8"/>
  </r>
  <r>
    <s v="TCSTORD404"/>
    <d v="2023-09-18T00:00:00"/>
    <x v="1"/>
    <x v="1"/>
    <x v="9"/>
    <n v="4"/>
    <n v="290.5"/>
    <n v="1162"/>
    <x v="8"/>
  </r>
  <r>
    <s v="TCSTORD405"/>
    <d v="2023-09-19T00:00:00"/>
    <x v="3"/>
    <x v="0"/>
    <x v="8"/>
    <n v="2"/>
    <n v="348.6"/>
    <n v="697.2"/>
    <x v="8"/>
  </r>
  <r>
    <s v="TCSTORD406"/>
    <d v="2023-09-21T00:00:00"/>
    <x v="3"/>
    <x v="0"/>
    <x v="1"/>
    <n v="2"/>
    <n v="348.6"/>
    <n v="697.2"/>
    <x v="8"/>
  </r>
  <r>
    <s v="TCSTORD407"/>
    <d v="2023-09-24T00:00:00"/>
    <x v="4"/>
    <x v="1"/>
    <x v="7"/>
    <n v="4"/>
    <n v="332"/>
    <n v="1328"/>
    <x v="8"/>
  </r>
  <r>
    <s v="TCSTORD408"/>
    <d v="2023-09-25T00:00:00"/>
    <x v="2"/>
    <x v="0"/>
    <x v="3"/>
    <n v="4"/>
    <n v="315.39999999999998"/>
    <n v="1261.5999999999999"/>
    <x v="8"/>
  </r>
  <r>
    <s v="TCSTORD409"/>
    <d v="2023-09-25T00:00:00"/>
    <x v="1"/>
    <x v="1"/>
    <x v="2"/>
    <n v="3"/>
    <n v="290.5"/>
    <n v="871.5"/>
    <x v="8"/>
  </r>
  <r>
    <s v="TCSTORD410"/>
    <d v="2023-09-25T00:00:00"/>
    <x v="5"/>
    <x v="1"/>
    <x v="7"/>
    <n v="2"/>
    <n v="249"/>
    <n v="498"/>
    <x v="8"/>
  </r>
  <r>
    <s v="TCSTORD411"/>
    <d v="2023-09-26T00:00:00"/>
    <x v="2"/>
    <x v="0"/>
    <x v="1"/>
    <n v="2"/>
    <n v="315.39999999999998"/>
    <n v="630.79999999999995"/>
    <x v="8"/>
  </r>
  <r>
    <s v="TCSTORD412"/>
    <d v="2023-09-27T00:00:00"/>
    <x v="4"/>
    <x v="1"/>
    <x v="0"/>
    <n v="4"/>
    <n v="332"/>
    <n v="1328"/>
    <x v="8"/>
  </r>
  <r>
    <s v="TCSTORD413"/>
    <d v="2023-09-28T00:00:00"/>
    <x v="0"/>
    <x v="0"/>
    <x v="3"/>
    <n v="2"/>
    <n v="207.5"/>
    <n v="415"/>
    <x v="8"/>
  </r>
  <r>
    <s v="TCSTORD414"/>
    <d v="2023-09-28T00:00:00"/>
    <x v="2"/>
    <x v="0"/>
    <x v="1"/>
    <n v="3"/>
    <n v="315.39999999999998"/>
    <n v="946.2"/>
    <x v="8"/>
  </r>
  <r>
    <s v="TCSTORD415"/>
    <d v="2023-09-29T00:00:00"/>
    <x v="5"/>
    <x v="1"/>
    <x v="3"/>
    <n v="1"/>
    <n v="249"/>
    <n v="249"/>
    <x v="8"/>
  </r>
  <r>
    <s v="TCSTORD416"/>
    <d v="2023-09-30T00:00:00"/>
    <x v="1"/>
    <x v="1"/>
    <x v="2"/>
    <n v="1"/>
    <n v="290.5"/>
    <n v="290.5"/>
    <x v="8"/>
  </r>
  <r>
    <s v="TCSTORD417"/>
    <d v="2023-10-01T00:00:00"/>
    <x v="4"/>
    <x v="1"/>
    <x v="6"/>
    <n v="4"/>
    <n v="332"/>
    <n v="1328"/>
    <x v="9"/>
  </r>
  <r>
    <s v="TCSTORD418"/>
    <d v="2023-10-04T00:00:00"/>
    <x v="1"/>
    <x v="1"/>
    <x v="9"/>
    <n v="1"/>
    <n v="290.5"/>
    <n v="290.5"/>
    <x v="9"/>
  </r>
  <r>
    <s v="TCSTORD419"/>
    <d v="2023-10-05T00:00:00"/>
    <x v="5"/>
    <x v="1"/>
    <x v="2"/>
    <n v="4"/>
    <n v="249"/>
    <n v="996"/>
    <x v="9"/>
  </r>
  <r>
    <s v="TCSTORD420"/>
    <d v="2023-10-07T00:00:00"/>
    <x v="0"/>
    <x v="0"/>
    <x v="9"/>
    <n v="1"/>
    <n v="207.5"/>
    <n v="207.5"/>
    <x v="9"/>
  </r>
  <r>
    <s v="TCSTORD421"/>
    <d v="2023-10-08T00:00:00"/>
    <x v="1"/>
    <x v="1"/>
    <x v="4"/>
    <n v="2"/>
    <n v="290.5"/>
    <n v="581"/>
    <x v="9"/>
  </r>
  <r>
    <s v="TCSTORD422"/>
    <d v="2023-10-09T00:00:00"/>
    <x v="0"/>
    <x v="0"/>
    <x v="5"/>
    <n v="1"/>
    <n v="207.5"/>
    <n v="207.5"/>
    <x v="9"/>
  </r>
  <r>
    <s v="TCSTORD423"/>
    <d v="2023-10-10T00:00:00"/>
    <x v="2"/>
    <x v="0"/>
    <x v="2"/>
    <n v="3"/>
    <n v="315.39999999999998"/>
    <n v="946.2"/>
    <x v="9"/>
  </r>
  <r>
    <s v="TCSTORD424"/>
    <d v="2023-10-11T00:00:00"/>
    <x v="2"/>
    <x v="0"/>
    <x v="4"/>
    <n v="3"/>
    <n v="315.39999999999998"/>
    <n v="946.2"/>
    <x v="9"/>
  </r>
  <r>
    <s v="TCSTORD425"/>
    <d v="2023-10-12T00:00:00"/>
    <x v="3"/>
    <x v="0"/>
    <x v="2"/>
    <n v="4"/>
    <n v="348.6"/>
    <n v="1394.4"/>
    <x v="9"/>
  </r>
  <r>
    <s v="TCSTORD426"/>
    <d v="2023-10-12T00:00:00"/>
    <x v="2"/>
    <x v="0"/>
    <x v="2"/>
    <n v="3"/>
    <n v="315.39999999999998"/>
    <n v="946.2"/>
    <x v="9"/>
  </r>
  <r>
    <s v="TCSTORD427"/>
    <d v="2023-10-13T00:00:00"/>
    <x v="1"/>
    <x v="1"/>
    <x v="4"/>
    <n v="1"/>
    <n v="290.5"/>
    <n v="290.5"/>
    <x v="9"/>
  </r>
  <r>
    <s v="TCSTORD428"/>
    <d v="2023-10-14T00:00:00"/>
    <x v="5"/>
    <x v="1"/>
    <x v="6"/>
    <n v="3"/>
    <n v="249"/>
    <n v="747"/>
    <x v="9"/>
  </r>
  <r>
    <s v="TCSTORD429"/>
    <d v="2023-10-14T00:00:00"/>
    <x v="2"/>
    <x v="0"/>
    <x v="2"/>
    <n v="1"/>
    <n v="315.39999999999998"/>
    <n v="315.39999999999998"/>
    <x v="9"/>
  </r>
  <r>
    <s v="TCSTORD430"/>
    <d v="2023-10-14T00:00:00"/>
    <x v="3"/>
    <x v="0"/>
    <x v="6"/>
    <n v="2"/>
    <n v="348.6"/>
    <n v="697.2"/>
    <x v="9"/>
  </r>
  <r>
    <s v="TCSTORD431"/>
    <d v="2023-10-17T00:00:00"/>
    <x v="5"/>
    <x v="1"/>
    <x v="7"/>
    <n v="4"/>
    <n v="249"/>
    <n v="996"/>
    <x v="9"/>
  </r>
  <r>
    <s v="TCSTORD432"/>
    <d v="2023-10-17T00:00:00"/>
    <x v="1"/>
    <x v="1"/>
    <x v="4"/>
    <n v="4"/>
    <n v="290.5"/>
    <n v="1162"/>
    <x v="9"/>
  </r>
  <r>
    <s v="TCSTORD433"/>
    <d v="2023-10-18T00:00:00"/>
    <x v="3"/>
    <x v="0"/>
    <x v="2"/>
    <n v="4"/>
    <n v="348.6"/>
    <n v="1394.4"/>
    <x v="9"/>
  </r>
  <r>
    <s v="TCSTORD434"/>
    <d v="2023-10-18T00:00:00"/>
    <x v="2"/>
    <x v="0"/>
    <x v="7"/>
    <n v="1"/>
    <n v="315.39999999999998"/>
    <n v="315.39999999999998"/>
    <x v="9"/>
  </r>
  <r>
    <s v="TCSTORD435"/>
    <d v="2023-10-19T00:00:00"/>
    <x v="2"/>
    <x v="0"/>
    <x v="1"/>
    <n v="3"/>
    <n v="315.39999999999998"/>
    <n v="946.2"/>
    <x v="9"/>
  </r>
  <r>
    <s v="TCSTORD436"/>
    <d v="2023-10-20T00:00:00"/>
    <x v="5"/>
    <x v="1"/>
    <x v="9"/>
    <n v="2"/>
    <n v="249"/>
    <n v="498"/>
    <x v="9"/>
  </r>
  <r>
    <s v="TCSTORD437"/>
    <d v="2023-10-20T00:00:00"/>
    <x v="0"/>
    <x v="0"/>
    <x v="0"/>
    <n v="3"/>
    <n v="207.5"/>
    <n v="622.5"/>
    <x v="9"/>
  </r>
  <r>
    <s v="TCSTORD438"/>
    <d v="2023-10-22T00:00:00"/>
    <x v="0"/>
    <x v="0"/>
    <x v="3"/>
    <n v="4"/>
    <n v="207.5"/>
    <n v="830"/>
    <x v="9"/>
  </r>
  <r>
    <s v="TCSTORD439"/>
    <d v="2023-10-22T00:00:00"/>
    <x v="1"/>
    <x v="1"/>
    <x v="3"/>
    <n v="3"/>
    <n v="290.5"/>
    <n v="871.5"/>
    <x v="9"/>
  </r>
  <r>
    <s v="TCSTORD440"/>
    <d v="2023-10-23T00:00:00"/>
    <x v="3"/>
    <x v="0"/>
    <x v="4"/>
    <n v="4"/>
    <n v="348.6"/>
    <n v="1394.4"/>
    <x v="9"/>
  </r>
  <r>
    <s v="TCSTORD441"/>
    <d v="2023-10-23T00:00:00"/>
    <x v="1"/>
    <x v="1"/>
    <x v="3"/>
    <n v="4"/>
    <n v="290.5"/>
    <n v="1162"/>
    <x v="9"/>
  </r>
  <r>
    <s v="TCSTORD442"/>
    <d v="2023-10-25T00:00:00"/>
    <x v="5"/>
    <x v="1"/>
    <x v="5"/>
    <n v="1"/>
    <n v="249"/>
    <n v="249"/>
    <x v="9"/>
  </r>
  <r>
    <s v="TCSTORD443"/>
    <d v="2023-10-26T00:00:00"/>
    <x v="0"/>
    <x v="0"/>
    <x v="1"/>
    <n v="4"/>
    <n v="207.5"/>
    <n v="830"/>
    <x v="9"/>
  </r>
  <r>
    <s v="TCSTORD444"/>
    <d v="2023-10-28T00:00:00"/>
    <x v="2"/>
    <x v="0"/>
    <x v="4"/>
    <n v="3"/>
    <n v="315.39999999999998"/>
    <n v="946.2"/>
    <x v="9"/>
  </r>
  <r>
    <s v="TCSTORD445"/>
    <d v="2023-10-28T00:00:00"/>
    <x v="0"/>
    <x v="0"/>
    <x v="8"/>
    <n v="2"/>
    <n v="207.5"/>
    <n v="415"/>
    <x v="9"/>
  </r>
  <r>
    <s v="TCSTORD446"/>
    <d v="2023-10-29T00:00:00"/>
    <x v="2"/>
    <x v="0"/>
    <x v="7"/>
    <n v="2"/>
    <n v="315.39999999999998"/>
    <n v="630.79999999999995"/>
    <x v="9"/>
  </r>
  <r>
    <s v="TCSTORD447"/>
    <d v="2023-10-29T00:00:00"/>
    <x v="4"/>
    <x v="1"/>
    <x v="5"/>
    <n v="4"/>
    <n v="332"/>
    <n v="1328"/>
    <x v="9"/>
  </r>
  <r>
    <s v="TCSTORD448"/>
    <d v="2023-10-30T00:00:00"/>
    <x v="4"/>
    <x v="1"/>
    <x v="2"/>
    <n v="4"/>
    <n v="332"/>
    <n v="1328"/>
    <x v="9"/>
  </r>
  <r>
    <s v="TCSTORD449"/>
    <d v="2023-10-30T00:00:00"/>
    <x v="4"/>
    <x v="1"/>
    <x v="1"/>
    <n v="2"/>
    <n v="332"/>
    <n v="664"/>
    <x v="9"/>
  </r>
  <r>
    <s v="TCSTORD450"/>
    <d v="2023-10-30T00:00:00"/>
    <x v="3"/>
    <x v="0"/>
    <x v="8"/>
    <n v="3"/>
    <n v="348.6"/>
    <n v="1045.8"/>
    <x v="9"/>
  </r>
  <r>
    <s v="TCSTORD451"/>
    <d v="2023-10-31T00:00:00"/>
    <x v="0"/>
    <x v="0"/>
    <x v="4"/>
    <n v="2"/>
    <n v="207.5"/>
    <n v="415"/>
    <x v="9"/>
  </r>
  <r>
    <s v="TCSTORD452"/>
    <d v="2023-11-01T00:00:00"/>
    <x v="0"/>
    <x v="0"/>
    <x v="6"/>
    <n v="2"/>
    <n v="207.5"/>
    <n v="415"/>
    <x v="10"/>
  </r>
  <r>
    <s v="TCSTORD453"/>
    <d v="2023-11-02T00:00:00"/>
    <x v="3"/>
    <x v="0"/>
    <x v="5"/>
    <n v="2"/>
    <n v="348.6"/>
    <n v="697.2"/>
    <x v="10"/>
  </r>
  <r>
    <s v="TCSTORD454"/>
    <d v="2023-11-02T00:00:00"/>
    <x v="3"/>
    <x v="0"/>
    <x v="1"/>
    <n v="2"/>
    <n v="348.6"/>
    <n v="697.2"/>
    <x v="10"/>
  </r>
  <r>
    <s v="TCSTORD455"/>
    <d v="2023-11-03T00:00:00"/>
    <x v="2"/>
    <x v="0"/>
    <x v="6"/>
    <n v="4"/>
    <n v="315.39999999999998"/>
    <n v="1261.5999999999999"/>
    <x v="10"/>
  </r>
  <r>
    <s v="TCSTORD456"/>
    <d v="2023-11-05T00:00:00"/>
    <x v="2"/>
    <x v="0"/>
    <x v="6"/>
    <n v="2"/>
    <n v="315.39999999999998"/>
    <n v="630.79999999999995"/>
    <x v="10"/>
  </r>
  <r>
    <s v="TCSTORD457"/>
    <d v="2023-11-05T00:00:00"/>
    <x v="2"/>
    <x v="0"/>
    <x v="0"/>
    <n v="1"/>
    <n v="315.39999999999998"/>
    <n v="315.39999999999998"/>
    <x v="10"/>
  </r>
  <r>
    <s v="TCSTORD458"/>
    <d v="2023-11-05T00:00:00"/>
    <x v="4"/>
    <x v="1"/>
    <x v="5"/>
    <n v="4"/>
    <n v="332"/>
    <n v="1328"/>
    <x v="10"/>
  </r>
  <r>
    <s v="TCSTORD459"/>
    <d v="2023-11-05T00:00:00"/>
    <x v="2"/>
    <x v="0"/>
    <x v="1"/>
    <n v="3"/>
    <n v="315.39999999999998"/>
    <n v="946.2"/>
    <x v="10"/>
  </r>
  <r>
    <s v="TCSTORD460"/>
    <d v="2023-11-06T00:00:00"/>
    <x v="3"/>
    <x v="0"/>
    <x v="2"/>
    <n v="4"/>
    <n v="348.6"/>
    <n v="1394.4"/>
    <x v="10"/>
  </r>
  <r>
    <s v="TCSTORD461"/>
    <d v="2023-11-09T00:00:00"/>
    <x v="4"/>
    <x v="1"/>
    <x v="4"/>
    <n v="4"/>
    <n v="332"/>
    <n v="1328"/>
    <x v="10"/>
  </r>
  <r>
    <s v="TCSTORD462"/>
    <d v="2023-11-10T00:00:00"/>
    <x v="2"/>
    <x v="0"/>
    <x v="8"/>
    <n v="2"/>
    <n v="315.39999999999998"/>
    <n v="630.79999999999995"/>
    <x v="10"/>
  </r>
  <r>
    <s v="TCSTORD463"/>
    <d v="2023-11-11T00:00:00"/>
    <x v="3"/>
    <x v="0"/>
    <x v="9"/>
    <n v="4"/>
    <n v="348.6"/>
    <n v="1394.4"/>
    <x v="10"/>
  </r>
  <r>
    <s v="TCSTORD464"/>
    <d v="2023-11-13T00:00:00"/>
    <x v="5"/>
    <x v="1"/>
    <x v="2"/>
    <n v="2"/>
    <n v="249"/>
    <n v="498"/>
    <x v="10"/>
  </r>
  <r>
    <s v="TCSTORD465"/>
    <d v="2023-11-13T00:00:00"/>
    <x v="1"/>
    <x v="1"/>
    <x v="5"/>
    <n v="2"/>
    <n v="290.5"/>
    <n v="581"/>
    <x v="10"/>
  </r>
  <r>
    <s v="TCSTORD466"/>
    <d v="2023-11-14T00:00:00"/>
    <x v="2"/>
    <x v="0"/>
    <x v="8"/>
    <n v="2"/>
    <n v="315.39999999999998"/>
    <n v="630.79999999999995"/>
    <x v="10"/>
  </r>
  <r>
    <s v="TCSTORD467"/>
    <d v="2023-11-14T00:00:00"/>
    <x v="0"/>
    <x v="0"/>
    <x v="3"/>
    <n v="1"/>
    <n v="207.5"/>
    <n v="207.5"/>
    <x v="10"/>
  </r>
  <r>
    <s v="TCSTORD468"/>
    <d v="2023-11-15T00:00:00"/>
    <x v="5"/>
    <x v="1"/>
    <x v="1"/>
    <n v="4"/>
    <n v="249"/>
    <n v="996"/>
    <x v="10"/>
  </r>
  <r>
    <s v="TCSTORD469"/>
    <d v="2023-11-20T00:00:00"/>
    <x v="4"/>
    <x v="1"/>
    <x v="4"/>
    <n v="2"/>
    <n v="332"/>
    <n v="664"/>
    <x v="10"/>
  </r>
  <r>
    <s v="TCSTORD470"/>
    <d v="2023-11-23T00:00:00"/>
    <x v="2"/>
    <x v="0"/>
    <x v="6"/>
    <n v="4"/>
    <n v="315.39999999999998"/>
    <n v="1261.5999999999999"/>
    <x v="10"/>
  </r>
  <r>
    <s v="TCSTORD471"/>
    <d v="2023-11-27T00:00:00"/>
    <x v="5"/>
    <x v="1"/>
    <x v="7"/>
    <n v="4"/>
    <n v="249"/>
    <n v="996"/>
    <x v="10"/>
  </r>
  <r>
    <s v="TCSTORD472"/>
    <d v="2023-11-29T00:00:00"/>
    <x v="2"/>
    <x v="0"/>
    <x v="3"/>
    <n v="1"/>
    <n v="315.39999999999998"/>
    <n v="315.39999999999998"/>
    <x v="10"/>
  </r>
  <r>
    <s v="TCSTORD473"/>
    <d v="2023-11-29T00:00:00"/>
    <x v="5"/>
    <x v="1"/>
    <x v="8"/>
    <n v="3"/>
    <n v="249"/>
    <n v="747"/>
    <x v="10"/>
  </r>
  <r>
    <s v="TCSTORD474"/>
    <d v="2023-11-29T00:00:00"/>
    <x v="0"/>
    <x v="0"/>
    <x v="7"/>
    <n v="3"/>
    <n v="207.5"/>
    <n v="622.5"/>
    <x v="10"/>
  </r>
  <r>
    <s v="TCSTORD475"/>
    <d v="2023-11-29T00:00:00"/>
    <x v="4"/>
    <x v="1"/>
    <x v="0"/>
    <n v="3"/>
    <n v="332"/>
    <n v="996"/>
    <x v="10"/>
  </r>
  <r>
    <s v="TCSTORD476"/>
    <d v="2023-12-01T00:00:00"/>
    <x v="0"/>
    <x v="0"/>
    <x v="6"/>
    <n v="2"/>
    <n v="207.5"/>
    <n v="415"/>
    <x v="11"/>
  </r>
  <r>
    <s v="TCSTORD477"/>
    <d v="2023-12-01T00:00:00"/>
    <x v="3"/>
    <x v="0"/>
    <x v="0"/>
    <n v="2"/>
    <n v="348.6"/>
    <n v="697.2"/>
    <x v="11"/>
  </r>
  <r>
    <s v="TCSTORD478"/>
    <d v="2023-12-02T00:00:00"/>
    <x v="5"/>
    <x v="1"/>
    <x v="2"/>
    <n v="4"/>
    <n v="249"/>
    <n v="996"/>
    <x v="11"/>
  </r>
  <r>
    <s v="TCSTORD479"/>
    <d v="2023-12-02T00:00:00"/>
    <x v="2"/>
    <x v="0"/>
    <x v="1"/>
    <n v="2"/>
    <n v="315.39999999999998"/>
    <n v="630.79999999999995"/>
    <x v="11"/>
  </r>
  <r>
    <s v="TCSTORD480"/>
    <d v="2023-12-03T00:00:00"/>
    <x v="4"/>
    <x v="1"/>
    <x v="5"/>
    <n v="4"/>
    <n v="332"/>
    <n v="1328"/>
    <x v="11"/>
  </r>
  <r>
    <s v="TCSTORD481"/>
    <d v="2023-12-04T00:00:00"/>
    <x v="2"/>
    <x v="0"/>
    <x v="3"/>
    <n v="1"/>
    <n v="315.39999999999998"/>
    <n v="315.39999999999998"/>
    <x v="11"/>
  </r>
  <r>
    <s v="TCSTORD482"/>
    <d v="2023-12-04T00:00:00"/>
    <x v="2"/>
    <x v="0"/>
    <x v="1"/>
    <n v="4"/>
    <n v="315.39999999999998"/>
    <n v="1261.5999999999999"/>
    <x v="11"/>
  </r>
  <r>
    <s v="TCSTORD483"/>
    <d v="2023-12-05T00:00:00"/>
    <x v="1"/>
    <x v="1"/>
    <x v="5"/>
    <n v="1"/>
    <n v="290.5"/>
    <n v="290.5"/>
    <x v="11"/>
  </r>
  <r>
    <s v="TCSTORD484"/>
    <d v="2023-12-06T00:00:00"/>
    <x v="3"/>
    <x v="0"/>
    <x v="7"/>
    <n v="4"/>
    <n v="348.6"/>
    <n v="1394.4"/>
    <x v="11"/>
  </r>
  <r>
    <s v="TCSTORD485"/>
    <d v="2023-12-06T00:00:00"/>
    <x v="3"/>
    <x v="0"/>
    <x v="6"/>
    <n v="1"/>
    <n v="348.6"/>
    <n v="348.6"/>
    <x v="11"/>
  </r>
  <r>
    <s v="TCSTORD486"/>
    <d v="2023-12-06T00:00:00"/>
    <x v="0"/>
    <x v="0"/>
    <x v="1"/>
    <n v="4"/>
    <n v="207.5"/>
    <n v="830"/>
    <x v="11"/>
  </r>
  <r>
    <s v="TCSTORD487"/>
    <d v="2023-12-07T00:00:00"/>
    <x v="4"/>
    <x v="1"/>
    <x v="2"/>
    <n v="3"/>
    <n v="332"/>
    <n v="996"/>
    <x v="11"/>
  </r>
  <r>
    <s v="TCSTORD488"/>
    <d v="2023-12-08T00:00:00"/>
    <x v="5"/>
    <x v="1"/>
    <x v="1"/>
    <n v="4"/>
    <n v="249"/>
    <n v="996"/>
    <x v="11"/>
  </r>
  <r>
    <s v="TCSTORD489"/>
    <d v="2023-12-08T00:00:00"/>
    <x v="0"/>
    <x v="0"/>
    <x v="2"/>
    <n v="2"/>
    <n v="207.5"/>
    <n v="415"/>
    <x v="11"/>
  </r>
  <r>
    <s v="TCSTORD490"/>
    <d v="2023-12-09T00:00:00"/>
    <x v="2"/>
    <x v="0"/>
    <x v="2"/>
    <n v="1"/>
    <n v="315.39999999999998"/>
    <n v="315.39999999999998"/>
    <x v="11"/>
  </r>
  <r>
    <s v="TCSTORD491"/>
    <d v="2023-12-09T00:00:00"/>
    <x v="4"/>
    <x v="1"/>
    <x v="3"/>
    <n v="4"/>
    <n v="332"/>
    <n v="1328"/>
    <x v="11"/>
  </r>
  <r>
    <s v="TCSTORD492"/>
    <d v="2023-12-10T00:00:00"/>
    <x v="3"/>
    <x v="0"/>
    <x v="8"/>
    <n v="1"/>
    <n v="348.6"/>
    <n v="348.6"/>
    <x v="11"/>
  </r>
  <r>
    <s v="TCSTORD493"/>
    <d v="2023-12-11T00:00:00"/>
    <x v="1"/>
    <x v="1"/>
    <x v="9"/>
    <n v="2"/>
    <n v="290.5"/>
    <n v="581"/>
    <x v="11"/>
  </r>
  <r>
    <s v="TCSTORD494"/>
    <d v="2023-12-12T00:00:00"/>
    <x v="4"/>
    <x v="1"/>
    <x v="7"/>
    <n v="1"/>
    <n v="332"/>
    <n v="332"/>
    <x v="11"/>
  </r>
  <r>
    <s v="TCSTORD495"/>
    <d v="2023-12-13T00:00:00"/>
    <x v="5"/>
    <x v="1"/>
    <x v="3"/>
    <n v="4"/>
    <n v="249"/>
    <n v="996"/>
    <x v="11"/>
  </r>
  <r>
    <s v="TCSTORD496"/>
    <d v="2023-12-13T00:00:00"/>
    <x v="4"/>
    <x v="1"/>
    <x v="0"/>
    <n v="1"/>
    <n v="332"/>
    <n v="332"/>
    <x v="11"/>
  </r>
  <r>
    <s v="TCSTORD497"/>
    <d v="2023-12-13T00:00:00"/>
    <x v="3"/>
    <x v="0"/>
    <x v="4"/>
    <n v="2"/>
    <n v="348.6"/>
    <n v="697.2"/>
    <x v="11"/>
  </r>
  <r>
    <s v="TCSTORD498"/>
    <d v="2023-12-13T00:00:00"/>
    <x v="5"/>
    <x v="1"/>
    <x v="4"/>
    <n v="2"/>
    <n v="249"/>
    <n v="498"/>
    <x v="11"/>
  </r>
  <r>
    <s v="TCSTORD499"/>
    <d v="2023-12-13T00:00:00"/>
    <x v="0"/>
    <x v="0"/>
    <x v="0"/>
    <n v="3"/>
    <n v="207.5"/>
    <n v="622.5"/>
    <x v="11"/>
  </r>
  <r>
    <s v="TCSTORD500"/>
    <d v="2023-12-16T00:00:00"/>
    <x v="2"/>
    <x v="0"/>
    <x v="5"/>
    <n v="4"/>
    <n v="315.39999999999998"/>
    <n v="1261.5999999999999"/>
    <x v="11"/>
  </r>
  <r>
    <s v="TCSTORD501"/>
    <d v="2023-12-17T00:00:00"/>
    <x v="5"/>
    <x v="1"/>
    <x v="9"/>
    <n v="4"/>
    <n v="249"/>
    <n v="996"/>
    <x v="11"/>
  </r>
  <r>
    <s v="TCSTORD502"/>
    <d v="2023-12-17T00:00:00"/>
    <x v="2"/>
    <x v="0"/>
    <x v="3"/>
    <n v="2"/>
    <n v="315.39999999999998"/>
    <n v="630.79999999999995"/>
    <x v="11"/>
  </r>
  <r>
    <s v="TCSTORD503"/>
    <d v="2023-12-17T00:00:00"/>
    <x v="1"/>
    <x v="1"/>
    <x v="7"/>
    <n v="1"/>
    <n v="290.5"/>
    <n v="290.5"/>
    <x v="11"/>
  </r>
  <r>
    <s v="TCSTORD504"/>
    <d v="2023-12-17T00:00:00"/>
    <x v="2"/>
    <x v="0"/>
    <x v="8"/>
    <n v="3"/>
    <n v="315.39999999999998"/>
    <n v="946.2"/>
    <x v="11"/>
  </r>
  <r>
    <s v="TCSTORD505"/>
    <d v="2023-12-19T00:00:00"/>
    <x v="0"/>
    <x v="0"/>
    <x v="5"/>
    <n v="1"/>
    <n v="207.5"/>
    <n v="207.5"/>
    <x v="11"/>
  </r>
  <r>
    <s v="TCSTORD506"/>
    <d v="2023-12-20T00:00:00"/>
    <x v="3"/>
    <x v="0"/>
    <x v="1"/>
    <n v="1"/>
    <n v="348.6"/>
    <n v="348.6"/>
    <x v="11"/>
  </r>
  <r>
    <s v="TCSTORD507"/>
    <d v="2023-12-20T00:00:00"/>
    <x v="0"/>
    <x v="0"/>
    <x v="3"/>
    <n v="2"/>
    <n v="207.5"/>
    <n v="415"/>
    <x v="11"/>
  </r>
  <r>
    <s v="TCSTORD508"/>
    <d v="2023-12-21T00:00:00"/>
    <x v="1"/>
    <x v="1"/>
    <x v="1"/>
    <n v="4"/>
    <n v="290.5"/>
    <n v="1162"/>
    <x v="11"/>
  </r>
  <r>
    <s v="TCSTORD509"/>
    <d v="2023-12-21T00:00:00"/>
    <x v="4"/>
    <x v="1"/>
    <x v="4"/>
    <n v="1"/>
    <n v="332"/>
    <n v="332"/>
    <x v="11"/>
  </r>
  <r>
    <s v="TCSTORD510"/>
    <d v="2023-12-23T00:00:00"/>
    <x v="4"/>
    <x v="1"/>
    <x v="6"/>
    <n v="2"/>
    <n v="332"/>
    <n v="664"/>
    <x v="11"/>
  </r>
  <r>
    <s v="TCSTORD511"/>
    <d v="2023-12-23T00:00:00"/>
    <x v="3"/>
    <x v="0"/>
    <x v="2"/>
    <n v="4"/>
    <n v="348.6"/>
    <n v="1394.4"/>
    <x v="11"/>
  </r>
  <r>
    <s v="TCSTORD512"/>
    <d v="2023-12-23T00:00:00"/>
    <x v="4"/>
    <x v="1"/>
    <x v="4"/>
    <n v="4"/>
    <n v="332"/>
    <n v="1328"/>
    <x v="11"/>
  </r>
  <r>
    <s v="TCSTORD513"/>
    <d v="2023-12-24T00:00:00"/>
    <x v="3"/>
    <x v="0"/>
    <x v="0"/>
    <n v="3"/>
    <n v="348.6"/>
    <n v="1045.8"/>
    <x v="11"/>
  </r>
  <r>
    <s v="TCSTORD514"/>
    <d v="2023-12-24T00:00:00"/>
    <x v="4"/>
    <x v="1"/>
    <x v="3"/>
    <n v="4"/>
    <n v="332"/>
    <n v="1328"/>
    <x v="11"/>
  </r>
  <r>
    <s v="TCSTORD515"/>
    <d v="2023-12-24T00:00:00"/>
    <x v="4"/>
    <x v="1"/>
    <x v="2"/>
    <n v="1"/>
    <n v="332"/>
    <n v="332"/>
    <x v="11"/>
  </r>
  <r>
    <s v="TCSTORD516"/>
    <d v="2023-12-28T00:00:00"/>
    <x v="0"/>
    <x v="0"/>
    <x v="5"/>
    <n v="3"/>
    <n v="207.5"/>
    <n v="622.5"/>
    <x v="11"/>
  </r>
  <r>
    <s v="TCSTORD517"/>
    <d v="2023-12-28T00:00:00"/>
    <x v="4"/>
    <x v="1"/>
    <x v="8"/>
    <n v="1"/>
    <n v="332"/>
    <n v="332"/>
    <x v="11"/>
  </r>
  <r>
    <s v="TCSTORD518"/>
    <d v="2023-12-29T00:00:00"/>
    <x v="1"/>
    <x v="1"/>
    <x v="3"/>
    <n v="2"/>
    <n v="290.5"/>
    <n v="581"/>
    <x v="11"/>
  </r>
  <r>
    <s v="TCSTORD519"/>
    <d v="2023-12-30T00:00:00"/>
    <x v="3"/>
    <x v="0"/>
    <x v="0"/>
    <n v="1"/>
    <n v="348.6"/>
    <n v="348.6"/>
    <x v="11"/>
  </r>
  <r>
    <s v="TCSTORD520"/>
    <d v="2023-12-31T00:00:00"/>
    <x v="5"/>
    <x v="1"/>
    <x v="7"/>
    <n v="2"/>
    <n v="249"/>
    <n v="498"/>
    <x v="11"/>
  </r>
  <r>
    <s v="TCSTORD521"/>
    <d v="2023-12-31T00:00:00"/>
    <x v="3"/>
    <x v="0"/>
    <x v="3"/>
    <n v="1"/>
    <n v="348.6"/>
    <n v="348.6"/>
    <x v="11"/>
  </r>
  <r>
    <s v="TCSTORD522"/>
    <d v="2024-01-01T00:00:00"/>
    <x v="4"/>
    <x v="1"/>
    <x v="9"/>
    <n v="4"/>
    <n v="332"/>
    <n v="1328"/>
    <x v="12"/>
  </r>
  <r>
    <s v="TCSTORD523"/>
    <d v="2024-01-01T00:00:00"/>
    <x v="5"/>
    <x v="1"/>
    <x v="5"/>
    <n v="1"/>
    <n v="249"/>
    <n v="249"/>
    <x v="12"/>
  </r>
  <r>
    <s v="TCSTORD524"/>
    <d v="2024-01-01T00:00:00"/>
    <x v="3"/>
    <x v="0"/>
    <x v="7"/>
    <n v="1"/>
    <n v="348.6"/>
    <n v="348.6"/>
    <x v="12"/>
  </r>
  <r>
    <s v="TCSTORD525"/>
    <d v="2024-01-02T00:00:00"/>
    <x v="5"/>
    <x v="1"/>
    <x v="0"/>
    <n v="1"/>
    <n v="249"/>
    <n v="249"/>
    <x v="12"/>
  </r>
  <r>
    <s v="TCSTORD526"/>
    <d v="2024-01-02T00:00:00"/>
    <x v="3"/>
    <x v="0"/>
    <x v="3"/>
    <n v="1"/>
    <n v="348.6"/>
    <n v="348.6"/>
    <x v="12"/>
  </r>
  <r>
    <s v="TCSTORD527"/>
    <d v="2024-01-02T00:00:00"/>
    <x v="3"/>
    <x v="0"/>
    <x v="5"/>
    <n v="3"/>
    <n v="348.6"/>
    <n v="1045.8"/>
    <x v="12"/>
  </r>
  <r>
    <s v="TCSTORD528"/>
    <d v="2024-01-02T00:00:00"/>
    <x v="0"/>
    <x v="0"/>
    <x v="6"/>
    <n v="2"/>
    <n v="207.5"/>
    <n v="415"/>
    <x v="12"/>
  </r>
  <r>
    <s v="TCSTORD529"/>
    <d v="2024-01-03T00:00:00"/>
    <x v="2"/>
    <x v="0"/>
    <x v="1"/>
    <n v="4"/>
    <n v="315.39999999999998"/>
    <n v="1261.5999999999999"/>
    <x v="12"/>
  </r>
  <r>
    <s v="TCSTORD530"/>
    <d v="2024-01-03T00:00:00"/>
    <x v="3"/>
    <x v="0"/>
    <x v="8"/>
    <n v="2"/>
    <n v="348.6"/>
    <n v="697.2"/>
    <x v="12"/>
  </r>
  <r>
    <s v="TCSTORD531"/>
    <d v="2024-01-03T00:00:00"/>
    <x v="1"/>
    <x v="1"/>
    <x v="6"/>
    <n v="4"/>
    <n v="290.5"/>
    <n v="1162"/>
    <x v="12"/>
  </r>
  <r>
    <s v="TCSTORD532"/>
    <d v="2024-01-03T00:00:00"/>
    <x v="5"/>
    <x v="1"/>
    <x v="2"/>
    <n v="2"/>
    <n v="249"/>
    <n v="498"/>
    <x v="12"/>
  </r>
  <r>
    <s v="TCSTORD533"/>
    <d v="2024-01-04T00:00:00"/>
    <x v="5"/>
    <x v="1"/>
    <x v="2"/>
    <n v="4"/>
    <n v="249"/>
    <n v="996"/>
    <x v="12"/>
  </r>
  <r>
    <s v="TCSTORD534"/>
    <d v="2024-01-05T00:00:00"/>
    <x v="3"/>
    <x v="0"/>
    <x v="9"/>
    <n v="3"/>
    <n v="348.6"/>
    <n v="1045.8"/>
    <x v="12"/>
  </r>
  <r>
    <s v="TCSTORD535"/>
    <d v="2024-01-28T00:00:00"/>
    <x v="2"/>
    <x v="0"/>
    <x v="4"/>
    <n v="3"/>
    <n v="315.39999999999998"/>
    <n v="946.2"/>
    <x v="12"/>
  </r>
  <r>
    <s v="TCSTORD536"/>
    <d v="2024-01-29T00:00:00"/>
    <x v="1"/>
    <x v="1"/>
    <x v="1"/>
    <n v="4"/>
    <n v="290.5"/>
    <n v="1162"/>
    <x v="12"/>
  </r>
  <r>
    <s v="TCSTORD537"/>
    <d v="2024-01-29T00:00:00"/>
    <x v="3"/>
    <x v="0"/>
    <x v="7"/>
    <n v="1"/>
    <n v="348.6"/>
    <n v="348.6"/>
    <x v="12"/>
  </r>
  <r>
    <s v="TCSTORD538"/>
    <d v="2024-01-29T00:00:00"/>
    <x v="4"/>
    <x v="1"/>
    <x v="9"/>
    <n v="3"/>
    <n v="332"/>
    <n v="996"/>
    <x v="12"/>
  </r>
  <r>
    <s v="TCSTORD539"/>
    <d v="2024-01-29T00:00:00"/>
    <x v="0"/>
    <x v="0"/>
    <x v="5"/>
    <n v="1"/>
    <n v="207.5"/>
    <n v="207.5"/>
    <x v="12"/>
  </r>
  <r>
    <s v="TCSTORD540"/>
    <d v="2024-01-31T00:00:00"/>
    <x v="5"/>
    <x v="1"/>
    <x v="5"/>
    <n v="3"/>
    <n v="249"/>
    <n v="747"/>
    <x v="12"/>
  </r>
  <r>
    <s v="TCSTORD541"/>
    <d v="2024-02-01T00:00:00"/>
    <x v="0"/>
    <x v="0"/>
    <x v="3"/>
    <n v="2"/>
    <n v="207.5"/>
    <n v="415"/>
    <x v="13"/>
  </r>
  <r>
    <s v="TCSTORD542"/>
    <d v="2024-02-03T00:00:00"/>
    <x v="5"/>
    <x v="1"/>
    <x v="0"/>
    <n v="3"/>
    <n v="249"/>
    <n v="747"/>
    <x v="13"/>
  </r>
  <r>
    <s v="TCSTORD543"/>
    <d v="2024-02-03T00:00:00"/>
    <x v="1"/>
    <x v="1"/>
    <x v="1"/>
    <n v="1"/>
    <n v="290.5"/>
    <n v="290.5"/>
    <x v="13"/>
  </r>
  <r>
    <s v="TCSTORD544"/>
    <d v="2024-02-04T00:00:00"/>
    <x v="4"/>
    <x v="1"/>
    <x v="1"/>
    <n v="4"/>
    <n v="332"/>
    <n v="1328"/>
    <x v="13"/>
  </r>
  <r>
    <s v="TCSTORD545"/>
    <d v="2024-02-04T00:00:00"/>
    <x v="2"/>
    <x v="0"/>
    <x v="0"/>
    <n v="4"/>
    <n v="315.39999999999998"/>
    <n v="1261.5999999999999"/>
    <x v="13"/>
  </r>
  <r>
    <s v="TCSTORD546"/>
    <d v="2024-02-06T00:00:00"/>
    <x v="1"/>
    <x v="1"/>
    <x v="3"/>
    <n v="2"/>
    <n v="290.5"/>
    <n v="581"/>
    <x v="13"/>
  </r>
  <r>
    <s v="TCSTORD547"/>
    <d v="2024-02-06T00:00:00"/>
    <x v="3"/>
    <x v="0"/>
    <x v="5"/>
    <n v="3"/>
    <n v="348.6"/>
    <n v="1045.8"/>
    <x v="13"/>
  </r>
  <r>
    <s v="TCSTORD548"/>
    <d v="2024-02-08T00:00:00"/>
    <x v="1"/>
    <x v="1"/>
    <x v="5"/>
    <n v="4"/>
    <n v="290.5"/>
    <n v="1162"/>
    <x v="13"/>
  </r>
  <r>
    <s v="TCSTORD549"/>
    <d v="2024-02-09T00:00:00"/>
    <x v="5"/>
    <x v="1"/>
    <x v="0"/>
    <n v="1"/>
    <n v="249"/>
    <n v="249"/>
    <x v="13"/>
  </r>
  <r>
    <s v="TCSTORD550"/>
    <d v="2024-02-10T00:00:00"/>
    <x v="0"/>
    <x v="0"/>
    <x v="8"/>
    <n v="4"/>
    <n v="207.5"/>
    <n v="830"/>
    <x v="13"/>
  </r>
  <r>
    <s v="TCSTORD551"/>
    <d v="2024-02-10T00:00:00"/>
    <x v="5"/>
    <x v="1"/>
    <x v="4"/>
    <n v="4"/>
    <n v="249"/>
    <n v="996"/>
    <x v="13"/>
  </r>
  <r>
    <s v="TCSTORD552"/>
    <d v="2024-02-11T00:00:00"/>
    <x v="4"/>
    <x v="1"/>
    <x v="3"/>
    <n v="3"/>
    <n v="332"/>
    <n v="996"/>
    <x v="13"/>
  </r>
  <r>
    <s v="TCSTORD553"/>
    <d v="2024-02-15T00:00:00"/>
    <x v="2"/>
    <x v="0"/>
    <x v="8"/>
    <n v="3"/>
    <n v="315.39999999999998"/>
    <n v="946.2"/>
    <x v="13"/>
  </r>
  <r>
    <s v="TCSTORD554"/>
    <d v="2024-02-16T00:00:00"/>
    <x v="4"/>
    <x v="1"/>
    <x v="4"/>
    <n v="2"/>
    <n v="332"/>
    <n v="664"/>
    <x v="13"/>
  </r>
  <r>
    <s v="TCSTORD555"/>
    <d v="2024-02-17T00:00:00"/>
    <x v="5"/>
    <x v="1"/>
    <x v="2"/>
    <n v="4"/>
    <n v="249"/>
    <n v="996"/>
    <x v="13"/>
  </r>
  <r>
    <s v="TCSTORD556"/>
    <d v="2024-02-17T00:00:00"/>
    <x v="2"/>
    <x v="0"/>
    <x v="1"/>
    <n v="2"/>
    <n v="315.39999999999998"/>
    <n v="630.79999999999995"/>
    <x v="13"/>
  </r>
  <r>
    <s v="TCSTORD557"/>
    <d v="2024-02-18T00:00:00"/>
    <x v="2"/>
    <x v="0"/>
    <x v="6"/>
    <n v="2"/>
    <n v="315.39999999999998"/>
    <n v="630.79999999999995"/>
    <x v="13"/>
  </r>
  <r>
    <s v="TCSTORD558"/>
    <d v="2024-02-19T00:00:00"/>
    <x v="0"/>
    <x v="0"/>
    <x v="3"/>
    <n v="2"/>
    <n v="207.5"/>
    <n v="415"/>
    <x v="13"/>
  </r>
  <r>
    <s v="TCSTORD559"/>
    <d v="2024-02-20T00:00:00"/>
    <x v="1"/>
    <x v="1"/>
    <x v="7"/>
    <n v="1"/>
    <n v="290.5"/>
    <n v="290.5"/>
    <x v="13"/>
  </r>
  <r>
    <s v="TCSTORD560"/>
    <d v="2024-02-23T00:00:00"/>
    <x v="4"/>
    <x v="1"/>
    <x v="4"/>
    <n v="4"/>
    <n v="332"/>
    <n v="1328"/>
    <x v="13"/>
  </r>
  <r>
    <s v="TCSTORD561"/>
    <d v="2024-02-23T00:00:00"/>
    <x v="4"/>
    <x v="1"/>
    <x v="9"/>
    <n v="1"/>
    <n v="332"/>
    <n v="332"/>
    <x v="13"/>
  </r>
  <r>
    <s v="TCSTORD562"/>
    <d v="2024-02-24T00:00:00"/>
    <x v="2"/>
    <x v="0"/>
    <x v="7"/>
    <n v="2"/>
    <n v="315.39999999999998"/>
    <n v="630.79999999999995"/>
    <x v="13"/>
  </r>
  <r>
    <s v="TCSTORD563"/>
    <d v="2024-02-24T00:00:00"/>
    <x v="5"/>
    <x v="1"/>
    <x v="3"/>
    <n v="4"/>
    <n v="249"/>
    <n v="996"/>
    <x v="13"/>
  </r>
  <r>
    <s v="TCSTORD564"/>
    <d v="2024-02-24T00:00:00"/>
    <x v="5"/>
    <x v="1"/>
    <x v="9"/>
    <n v="3"/>
    <n v="249"/>
    <n v="747"/>
    <x v="13"/>
  </r>
  <r>
    <s v="TCSTORD565"/>
    <d v="2024-02-26T00:00:00"/>
    <x v="4"/>
    <x v="1"/>
    <x v="3"/>
    <n v="3"/>
    <n v="332"/>
    <n v="996"/>
    <x v="13"/>
  </r>
  <r>
    <s v="TCSTORD566"/>
    <d v="2024-02-26T00:00:00"/>
    <x v="3"/>
    <x v="0"/>
    <x v="1"/>
    <n v="2"/>
    <n v="348.6"/>
    <n v="697.2"/>
    <x v="13"/>
  </r>
  <r>
    <s v="TCSTORD567"/>
    <d v="2024-03-01T00:00:00"/>
    <x v="5"/>
    <x v="1"/>
    <x v="7"/>
    <n v="2"/>
    <n v="249"/>
    <n v="498"/>
    <x v="14"/>
  </r>
  <r>
    <s v="TCSTORD568"/>
    <d v="2024-03-01T00:00:00"/>
    <x v="0"/>
    <x v="0"/>
    <x v="8"/>
    <n v="4"/>
    <n v="207.5"/>
    <n v="830"/>
    <x v="14"/>
  </r>
  <r>
    <s v="TCSTORD569"/>
    <d v="2024-03-02T00:00:00"/>
    <x v="0"/>
    <x v="0"/>
    <x v="1"/>
    <n v="3"/>
    <n v="207.5"/>
    <n v="622.5"/>
    <x v="14"/>
  </r>
  <r>
    <s v="TCSTORD570"/>
    <d v="2024-03-02T00:00:00"/>
    <x v="1"/>
    <x v="1"/>
    <x v="5"/>
    <n v="4"/>
    <n v="290.5"/>
    <n v="1162"/>
    <x v="14"/>
  </r>
  <r>
    <s v="TCSTORD571"/>
    <d v="2024-03-02T00:00:00"/>
    <x v="2"/>
    <x v="0"/>
    <x v="8"/>
    <n v="1"/>
    <n v="315.39999999999998"/>
    <n v="315.39999999999998"/>
    <x v="14"/>
  </r>
  <r>
    <s v="TCSTORD572"/>
    <d v="2024-03-02T00:00:00"/>
    <x v="4"/>
    <x v="1"/>
    <x v="8"/>
    <n v="3"/>
    <n v="332"/>
    <n v="996"/>
    <x v="14"/>
  </r>
  <r>
    <s v="TCSTORD573"/>
    <d v="2024-03-03T00:00:00"/>
    <x v="4"/>
    <x v="1"/>
    <x v="3"/>
    <n v="4"/>
    <n v="332"/>
    <n v="1328"/>
    <x v="14"/>
  </r>
  <r>
    <s v="TCSTORD574"/>
    <d v="2024-03-03T00:00:00"/>
    <x v="0"/>
    <x v="0"/>
    <x v="1"/>
    <n v="2"/>
    <n v="207.5"/>
    <n v="415"/>
    <x v="14"/>
  </r>
  <r>
    <s v="TCSTORD575"/>
    <d v="2024-03-05T00:00:00"/>
    <x v="2"/>
    <x v="0"/>
    <x v="6"/>
    <n v="1"/>
    <n v="315.39999999999998"/>
    <n v="315.39999999999998"/>
    <x v="14"/>
  </r>
  <r>
    <s v="TCSTORD576"/>
    <d v="2024-03-05T00:00:00"/>
    <x v="4"/>
    <x v="1"/>
    <x v="0"/>
    <n v="2"/>
    <n v="332"/>
    <n v="664"/>
    <x v="14"/>
  </r>
  <r>
    <s v="TCSTORD577"/>
    <d v="2024-03-07T00:00:00"/>
    <x v="1"/>
    <x v="1"/>
    <x v="2"/>
    <n v="3"/>
    <n v="290.5"/>
    <n v="871.5"/>
    <x v="14"/>
  </r>
  <r>
    <s v="TCSTORD578"/>
    <d v="2024-03-10T00:00:00"/>
    <x v="5"/>
    <x v="1"/>
    <x v="8"/>
    <n v="3"/>
    <n v="249"/>
    <n v="747"/>
    <x v="14"/>
  </r>
  <r>
    <s v="TCSTORD579"/>
    <d v="2024-03-13T00:00:00"/>
    <x v="2"/>
    <x v="0"/>
    <x v="4"/>
    <n v="4"/>
    <n v="315.39999999999998"/>
    <n v="1261.5999999999999"/>
    <x v="14"/>
  </r>
  <r>
    <s v="TCSTORD580"/>
    <d v="2024-03-13T00:00:00"/>
    <x v="4"/>
    <x v="1"/>
    <x v="2"/>
    <n v="1"/>
    <n v="332"/>
    <n v="332"/>
    <x v="14"/>
  </r>
  <r>
    <s v="TCSTORD581"/>
    <d v="2024-03-13T00:00:00"/>
    <x v="5"/>
    <x v="1"/>
    <x v="1"/>
    <n v="2"/>
    <n v="249"/>
    <n v="498"/>
    <x v="14"/>
  </r>
  <r>
    <s v="TCSTORD582"/>
    <d v="2024-03-14T00:00:00"/>
    <x v="0"/>
    <x v="0"/>
    <x v="3"/>
    <n v="2"/>
    <n v="207.5"/>
    <n v="415"/>
    <x v="14"/>
  </r>
  <r>
    <s v="TCSTORD583"/>
    <d v="2024-03-14T00:00:00"/>
    <x v="1"/>
    <x v="1"/>
    <x v="4"/>
    <n v="2"/>
    <n v="290.5"/>
    <n v="581"/>
    <x v="14"/>
  </r>
  <r>
    <s v="TCSTORD584"/>
    <d v="2024-03-15T00:00:00"/>
    <x v="3"/>
    <x v="0"/>
    <x v="7"/>
    <n v="1"/>
    <n v="348.6"/>
    <n v="348.6"/>
    <x v="14"/>
  </r>
  <r>
    <s v="TCSTORD585"/>
    <d v="2024-03-16T00:00:00"/>
    <x v="4"/>
    <x v="1"/>
    <x v="8"/>
    <n v="2"/>
    <n v="332"/>
    <n v="664"/>
    <x v="14"/>
  </r>
  <r>
    <s v="TCSTORD586"/>
    <d v="2024-03-17T00:00:00"/>
    <x v="2"/>
    <x v="0"/>
    <x v="3"/>
    <n v="1"/>
    <n v="315.39999999999998"/>
    <n v="315.39999999999998"/>
    <x v="14"/>
  </r>
  <r>
    <s v="TCSTORD587"/>
    <d v="2024-03-19T00:00:00"/>
    <x v="3"/>
    <x v="0"/>
    <x v="2"/>
    <n v="2"/>
    <n v="348.6"/>
    <n v="697.2"/>
    <x v="14"/>
  </r>
  <r>
    <s v="TCSTORD588"/>
    <d v="2024-03-19T00:00:00"/>
    <x v="4"/>
    <x v="1"/>
    <x v="7"/>
    <n v="4"/>
    <n v="332"/>
    <n v="1328"/>
    <x v="14"/>
  </r>
  <r>
    <s v="TCSTORD589"/>
    <d v="2024-03-22T00:00:00"/>
    <x v="1"/>
    <x v="1"/>
    <x v="2"/>
    <n v="3"/>
    <n v="290.5"/>
    <n v="871.5"/>
    <x v="14"/>
  </r>
  <r>
    <s v="TCSTORD590"/>
    <d v="2024-03-24T00:00:00"/>
    <x v="2"/>
    <x v="0"/>
    <x v="5"/>
    <n v="4"/>
    <n v="315.39999999999998"/>
    <n v="1261.5999999999999"/>
    <x v="14"/>
  </r>
  <r>
    <s v="TCSTORD591"/>
    <d v="2024-03-25T00:00:00"/>
    <x v="0"/>
    <x v="0"/>
    <x v="6"/>
    <n v="4"/>
    <n v="207.5"/>
    <n v="830"/>
    <x v="14"/>
  </r>
  <r>
    <s v="TCSTORD592"/>
    <d v="2024-03-25T00:00:00"/>
    <x v="3"/>
    <x v="0"/>
    <x v="9"/>
    <n v="4"/>
    <n v="348.6"/>
    <n v="1394.4"/>
    <x v="14"/>
  </r>
  <r>
    <s v="TCSTORD593"/>
    <d v="2024-03-26T00:00:00"/>
    <x v="5"/>
    <x v="1"/>
    <x v="7"/>
    <n v="1"/>
    <n v="249"/>
    <n v="249"/>
    <x v="14"/>
  </r>
  <r>
    <s v="TCSTORD594"/>
    <d v="2024-03-27T00:00:00"/>
    <x v="2"/>
    <x v="0"/>
    <x v="3"/>
    <n v="1"/>
    <n v="315.39999999999998"/>
    <n v="315.39999999999998"/>
    <x v="14"/>
  </r>
  <r>
    <s v="TCSTORD595"/>
    <d v="2024-03-27T00:00:00"/>
    <x v="0"/>
    <x v="0"/>
    <x v="7"/>
    <n v="3"/>
    <n v="207.5"/>
    <n v="622.5"/>
    <x v="14"/>
  </r>
  <r>
    <s v="TCSTORD596"/>
    <d v="2024-03-29T00:00:00"/>
    <x v="3"/>
    <x v="0"/>
    <x v="6"/>
    <n v="1"/>
    <n v="348.6"/>
    <n v="348.6"/>
    <x v="14"/>
  </r>
  <r>
    <s v="TCSTORD597"/>
    <d v="2024-03-30T00:00:00"/>
    <x v="3"/>
    <x v="0"/>
    <x v="9"/>
    <n v="1"/>
    <n v="348.6"/>
    <n v="348.6"/>
    <x v="14"/>
  </r>
  <r>
    <s v="TCSTORD598"/>
    <d v="2024-03-30T00:00:00"/>
    <x v="0"/>
    <x v="0"/>
    <x v="3"/>
    <n v="1"/>
    <n v="207.5"/>
    <n v="207.5"/>
    <x v="14"/>
  </r>
  <r>
    <s v="TCSTORD599"/>
    <d v="2024-03-31T00:00:00"/>
    <x v="1"/>
    <x v="1"/>
    <x v="2"/>
    <n v="1"/>
    <n v="290.5"/>
    <n v="290.5"/>
    <x v="14"/>
  </r>
  <r>
    <s v="TCSTORD600"/>
    <d v="2024-04-01T00:00:00"/>
    <x v="4"/>
    <x v="1"/>
    <x v="1"/>
    <n v="2"/>
    <n v="332"/>
    <n v="664"/>
    <x v="15"/>
  </r>
  <r>
    <s v="TCSTORD601"/>
    <d v="2024-04-02T00:00:00"/>
    <x v="0"/>
    <x v="0"/>
    <x v="9"/>
    <n v="4"/>
    <n v="207.5"/>
    <n v="830"/>
    <x v="15"/>
  </r>
  <r>
    <s v="TCSTORD602"/>
    <d v="2024-04-02T00:00:00"/>
    <x v="2"/>
    <x v="0"/>
    <x v="4"/>
    <n v="1"/>
    <n v="315.39999999999998"/>
    <n v="315.39999999999998"/>
    <x v="15"/>
  </r>
  <r>
    <s v="TCSTORD603"/>
    <d v="2024-04-03T00:00:00"/>
    <x v="0"/>
    <x v="0"/>
    <x v="1"/>
    <n v="4"/>
    <n v="207.5"/>
    <n v="830"/>
    <x v="15"/>
  </r>
  <r>
    <s v="TCSTORD604"/>
    <d v="2024-04-04T00:00:00"/>
    <x v="3"/>
    <x v="0"/>
    <x v="8"/>
    <n v="1"/>
    <n v="348.6"/>
    <n v="348.6"/>
    <x v="15"/>
  </r>
  <r>
    <s v="TCSTORD605"/>
    <d v="2024-04-04T00:00:00"/>
    <x v="4"/>
    <x v="1"/>
    <x v="1"/>
    <n v="2"/>
    <n v="332"/>
    <n v="664"/>
    <x v="15"/>
  </r>
  <r>
    <s v="TCSTORD606"/>
    <d v="2024-04-04T00:00:00"/>
    <x v="2"/>
    <x v="0"/>
    <x v="0"/>
    <n v="2"/>
    <n v="315.39999999999998"/>
    <n v="630.79999999999995"/>
    <x v="15"/>
  </r>
  <r>
    <s v="TCSTORD607"/>
    <d v="2024-04-04T00:00:00"/>
    <x v="4"/>
    <x v="1"/>
    <x v="9"/>
    <n v="2"/>
    <n v="332"/>
    <n v="664"/>
    <x v="15"/>
  </r>
  <r>
    <s v="TCSTORD608"/>
    <d v="2024-04-05T00:00:00"/>
    <x v="0"/>
    <x v="0"/>
    <x v="4"/>
    <n v="3"/>
    <n v="207.5"/>
    <n v="622.5"/>
    <x v="15"/>
  </r>
  <r>
    <s v="TCSTORD609"/>
    <d v="2024-04-05T00:00:00"/>
    <x v="1"/>
    <x v="1"/>
    <x v="7"/>
    <n v="2"/>
    <n v="290.5"/>
    <n v="581"/>
    <x v="15"/>
  </r>
  <r>
    <s v="TCSTORD610"/>
    <d v="2024-04-07T00:00:00"/>
    <x v="1"/>
    <x v="1"/>
    <x v="9"/>
    <n v="2"/>
    <n v="290.5"/>
    <n v="581"/>
    <x v="15"/>
  </r>
  <r>
    <s v="TCSTORD611"/>
    <d v="2024-04-07T00:00:00"/>
    <x v="2"/>
    <x v="0"/>
    <x v="4"/>
    <n v="2"/>
    <n v="315.39999999999998"/>
    <n v="630.79999999999995"/>
    <x v="15"/>
  </r>
  <r>
    <s v="TCSTORD612"/>
    <d v="2024-04-07T00:00:00"/>
    <x v="3"/>
    <x v="0"/>
    <x v="3"/>
    <n v="1"/>
    <n v="348.6"/>
    <n v="348.6"/>
    <x v="15"/>
  </r>
  <r>
    <s v="TCSTORD613"/>
    <d v="2024-04-09T00:00:00"/>
    <x v="1"/>
    <x v="1"/>
    <x v="5"/>
    <n v="1"/>
    <n v="290.5"/>
    <n v="290.5"/>
    <x v="15"/>
  </r>
  <r>
    <s v="TCSTORD614"/>
    <d v="2024-04-10T00:00:00"/>
    <x v="1"/>
    <x v="1"/>
    <x v="0"/>
    <n v="3"/>
    <n v="290.5"/>
    <n v="871.5"/>
    <x v="15"/>
  </r>
  <r>
    <s v="TCSTORD615"/>
    <d v="2024-04-12T00:00:00"/>
    <x v="0"/>
    <x v="0"/>
    <x v="0"/>
    <n v="3"/>
    <n v="207.5"/>
    <n v="622.5"/>
    <x v="15"/>
  </r>
  <r>
    <s v="TCSTORD616"/>
    <d v="2024-04-13T00:00:00"/>
    <x v="2"/>
    <x v="0"/>
    <x v="2"/>
    <n v="3"/>
    <n v="315.39999999999998"/>
    <n v="946.2"/>
    <x v="15"/>
  </r>
  <r>
    <s v="TCSTORD617"/>
    <d v="2024-04-13T00:00:00"/>
    <x v="0"/>
    <x v="0"/>
    <x v="8"/>
    <n v="4"/>
    <n v="207.5"/>
    <n v="830"/>
    <x v="15"/>
  </r>
  <r>
    <s v="TCSTORD618"/>
    <d v="2024-04-13T00:00:00"/>
    <x v="0"/>
    <x v="0"/>
    <x v="9"/>
    <n v="3"/>
    <n v="207.5"/>
    <n v="622.5"/>
    <x v="15"/>
  </r>
  <r>
    <s v="TCSTORD619"/>
    <d v="2024-04-13T00:00:00"/>
    <x v="5"/>
    <x v="1"/>
    <x v="3"/>
    <n v="1"/>
    <n v="249"/>
    <n v="249"/>
    <x v="15"/>
  </r>
  <r>
    <s v="TCSTORD620"/>
    <d v="2024-04-15T00:00:00"/>
    <x v="5"/>
    <x v="1"/>
    <x v="3"/>
    <n v="2"/>
    <n v="249"/>
    <n v="498"/>
    <x v="15"/>
  </r>
  <r>
    <s v="TCSTORD621"/>
    <d v="2024-04-15T00:00:00"/>
    <x v="5"/>
    <x v="1"/>
    <x v="3"/>
    <n v="3"/>
    <n v="249"/>
    <n v="747"/>
    <x v="15"/>
  </r>
  <r>
    <s v="TCSTORD622"/>
    <d v="2024-04-16T00:00:00"/>
    <x v="1"/>
    <x v="1"/>
    <x v="0"/>
    <n v="1"/>
    <n v="290.5"/>
    <n v="290.5"/>
    <x v="15"/>
  </r>
  <r>
    <s v="TCSTORD623"/>
    <d v="2024-04-18T00:00:00"/>
    <x v="0"/>
    <x v="0"/>
    <x v="9"/>
    <n v="4"/>
    <n v="207.5"/>
    <n v="830"/>
    <x v="15"/>
  </r>
  <r>
    <s v="TCSTORD624"/>
    <d v="2024-04-21T00:00:00"/>
    <x v="4"/>
    <x v="1"/>
    <x v="0"/>
    <n v="4"/>
    <n v="332"/>
    <n v="1328"/>
    <x v="15"/>
  </r>
  <r>
    <s v="TCSTORD625"/>
    <d v="2024-04-21T00:00:00"/>
    <x v="2"/>
    <x v="0"/>
    <x v="3"/>
    <n v="1"/>
    <n v="315.39999999999998"/>
    <n v="315.39999999999998"/>
    <x v="15"/>
  </r>
  <r>
    <s v="TCSTORD626"/>
    <d v="2024-04-25T00:00:00"/>
    <x v="5"/>
    <x v="1"/>
    <x v="7"/>
    <n v="2"/>
    <n v="249"/>
    <n v="498"/>
    <x v="15"/>
  </r>
  <r>
    <s v="TCSTORD627"/>
    <d v="2024-04-25T00:00:00"/>
    <x v="1"/>
    <x v="1"/>
    <x v="7"/>
    <n v="2"/>
    <n v="290.5"/>
    <n v="581"/>
    <x v="15"/>
  </r>
  <r>
    <s v="TCSTORD628"/>
    <d v="2024-04-26T00:00:00"/>
    <x v="5"/>
    <x v="1"/>
    <x v="2"/>
    <n v="3"/>
    <n v="249"/>
    <n v="747"/>
    <x v="15"/>
  </r>
  <r>
    <s v="TCSTORD629"/>
    <d v="2024-04-28T00:00:00"/>
    <x v="4"/>
    <x v="1"/>
    <x v="6"/>
    <n v="4"/>
    <n v="332"/>
    <n v="1328"/>
    <x v="15"/>
  </r>
  <r>
    <s v="TCSTORD630"/>
    <d v="2024-04-29T00:00:00"/>
    <x v="2"/>
    <x v="0"/>
    <x v="4"/>
    <n v="1"/>
    <n v="315.39999999999998"/>
    <n v="315.39999999999998"/>
    <x v="15"/>
  </r>
  <r>
    <s v="TCSTORD631"/>
    <d v="2024-04-29T00:00:00"/>
    <x v="4"/>
    <x v="1"/>
    <x v="4"/>
    <n v="4"/>
    <n v="332"/>
    <n v="1328"/>
    <x v="15"/>
  </r>
  <r>
    <s v="TCSTORD632"/>
    <d v="2024-04-30T00:00:00"/>
    <x v="3"/>
    <x v="0"/>
    <x v="1"/>
    <n v="1"/>
    <n v="348.6"/>
    <n v="348.6"/>
    <x v="15"/>
  </r>
  <r>
    <s v="TCSTORD633"/>
    <d v="2024-04-30T00:00:00"/>
    <x v="1"/>
    <x v="1"/>
    <x v="7"/>
    <n v="3"/>
    <n v="290.5"/>
    <n v="871.5"/>
    <x v="15"/>
  </r>
  <r>
    <s v="TCSTORD634"/>
    <d v="2024-05-01T00:00:00"/>
    <x v="1"/>
    <x v="1"/>
    <x v="2"/>
    <n v="2"/>
    <n v="290.5"/>
    <n v="581"/>
    <x v="16"/>
  </r>
  <r>
    <s v="TCSTORD635"/>
    <d v="2024-05-01T00:00:00"/>
    <x v="3"/>
    <x v="0"/>
    <x v="7"/>
    <n v="3"/>
    <n v="348.6"/>
    <n v="1045.8"/>
    <x v="16"/>
  </r>
  <r>
    <s v="TCSTORD636"/>
    <d v="2024-05-03T00:00:00"/>
    <x v="3"/>
    <x v="0"/>
    <x v="7"/>
    <n v="3"/>
    <n v="348.6"/>
    <n v="1045.8"/>
    <x v="16"/>
  </r>
  <r>
    <s v="TCSTORD637"/>
    <d v="2024-05-03T00:00:00"/>
    <x v="0"/>
    <x v="0"/>
    <x v="2"/>
    <n v="4"/>
    <n v="207.5"/>
    <n v="830"/>
    <x v="16"/>
  </r>
  <r>
    <s v="TCSTORD638"/>
    <d v="2024-05-05T00:00:00"/>
    <x v="1"/>
    <x v="1"/>
    <x v="3"/>
    <n v="1"/>
    <n v="290.5"/>
    <n v="290.5"/>
    <x v="16"/>
  </r>
  <r>
    <s v="TCSTORD639"/>
    <d v="2024-05-05T00:00:00"/>
    <x v="1"/>
    <x v="1"/>
    <x v="3"/>
    <n v="3"/>
    <n v="290.5"/>
    <n v="871.5"/>
    <x v="16"/>
  </r>
  <r>
    <s v="TCSTORD640"/>
    <d v="2024-05-05T00:00:00"/>
    <x v="2"/>
    <x v="0"/>
    <x v="8"/>
    <n v="2"/>
    <n v="315.39999999999998"/>
    <n v="630.79999999999995"/>
    <x v="16"/>
  </r>
  <r>
    <s v="TCSTORD641"/>
    <d v="2024-05-06T00:00:00"/>
    <x v="3"/>
    <x v="0"/>
    <x v="2"/>
    <n v="2"/>
    <n v="348.6"/>
    <n v="697.2"/>
    <x v="16"/>
  </r>
  <r>
    <s v="TCSTORD642"/>
    <d v="2024-05-06T00:00:00"/>
    <x v="5"/>
    <x v="1"/>
    <x v="0"/>
    <n v="4"/>
    <n v="249"/>
    <n v="996"/>
    <x v="16"/>
  </r>
  <r>
    <s v="TCSTORD643"/>
    <d v="2024-05-07T00:00:00"/>
    <x v="1"/>
    <x v="1"/>
    <x v="1"/>
    <n v="3"/>
    <n v="290.5"/>
    <n v="871.5"/>
    <x v="16"/>
  </r>
  <r>
    <s v="TCSTORD644"/>
    <d v="2024-05-08T00:00:00"/>
    <x v="4"/>
    <x v="1"/>
    <x v="5"/>
    <n v="1"/>
    <n v="332"/>
    <n v="332"/>
    <x v="16"/>
  </r>
  <r>
    <s v="TCSTORD645"/>
    <d v="2024-05-09T00:00:00"/>
    <x v="0"/>
    <x v="0"/>
    <x v="7"/>
    <n v="3"/>
    <n v="207.5"/>
    <n v="622.5"/>
    <x v="16"/>
  </r>
  <r>
    <s v="TCSTORD646"/>
    <d v="2024-05-11T00:00:00"/>
    <x v="0"/>
    <x v="0"/>
    <x v="7"/>
    <n v="4"/>
    <n v="207.5"/>
    <n v="830"/>
    <x v="16"/>
  </r>
  <r>
    <s v="TCSTORD647"/>
    <d v="2024-05-14T00:00:00"/>
    <x v="5"/>
    <x v="1"/>
    <x v="7"/>
    <n v="2"/>
    <n v="249"/>
    <n v="498"/>
    <x v="16"/>
  </r>
  <r>
    <s v="TCSTORD648"/>
    <d v="2024-05-14T00:00:00"/>
    <x v="1"/>
    <x v="1"/>
    <x v="0"/>
    <n v="3"/>
    <n v="290.5"/>
    <n v="871.5"/>
    <x v="16"/>
  </r>
  <r>
    <s v="TCSTORD649"/>
    <d v="2024-05-14T00:00:00"/>
    <x v="2"/>
    <x v="0"/>
    <x v="8"/>
    <n v="2"/>
    <n v="315.39999999999998"/>
    <n v="630.79999999999995"/>
    <x v="16"/>
  </r>
  <r>
    <s v="TCSTORD650"/>
    <d v="2024-05-15T00:00:00"/>
    <x v="5"/>
    <x v="1"/>
    <x v="0"/>
    <n v="1"/>
    <n v="249"/>
    <n v="249"/>
    <x v="16"/>
  </r>
  <r>
    <s v="TCSTORD651"/>
    <d v="2024-05-17T00:00:00"/>
    <x v="5"/>
    <x v="1"/>
    <x v="6"/>
    <n v="4"/>
    <n v="249"/>
    <n v="996"/>
    <x v="16"/>
  </r>
  <r>
    <s v="TCSTORD652"/>
    <d v="2024-05-18T00:00:00"/>
    <x v="5"/>
    <x v="1"/>
    <x v="0"/>
    <n v="4"/>
    <n v="249"/>
    <n v="996"/>
    <x v="16"/>
  </r>
  <r>
    <s v="TCSTORD653"/>
    <d v="2024-05-18T00:00:00"/>
    <x v="1"/>
    <x v="1"/>
    <x v="9"/>
    <n v="1"/>
    <n v="290.5"/>
    <n v="290.5"/>
    <x v="16"/>
  </r>
  <r>
    <s v="TCSTORD654"/>
    <d v="2024-05-18T00:00:00"/>
    <x v="2"/>
    <x v="0"/>
    <x v="0"/>
    <n v="2"/>
    <n v="315.39999999999998"/>
    <n v="630.79999999999995"/>
    <x v="16"/>
  </r>
  <r>
    <s v="TCSTORD655"/>
    <d v="2024-05-19T00:00:00"/>
    <x v="4"/>
    <x v="1"/>
    <x v="4"/>
    <n v="2"/>
    <n v="332"/>
    <n v="664"/>
    <x v="16"/>
  </r>
  <r>
    <s v="TCSTORD656"/>
    <d v="2024-05-19T00:00:00"/>
    <x v="1"/>
    <x v="1"/>
    <x v="6"/>
    <n v="4"/>
    <n v="290.5"/>
    <n v="1162"/>
    <x v="16"/>
  </r>
  <r>
    <s v="TCSTORD657"/>
    <d v="2024-05-19T00:00:00"/>
    <x v="1"/>
    <x v="1"/>
    <x v="4"/>
    <n v="4"/>
    <n v="290.5"/>
    <n v="1162"/>
    <x v="16"/>
  </r>
  <r>
    <s v="TCSTORD658"/>
    <d v="2024-05-21T00:00:00"/>
    <x v="5"/>
    <x v="1"/>
    <x v="4"/>
    <n v="3"/>
    <n v="249"/>
    <n v="747"/>
    <x v="16"/>
  </r>
  <r>
    <s v="TCSTORD659"/>
    <d v="2024-05-23T00:00:00"/>
    <x v="0"/>
    <x v="0"/>
    <x v="9"/>
    <n v="4"/>
    <n v="207.5"/>
    <n v="830"/>
    <x v="16"/>
  </r>
  <r>
    <s v="TCSTORD660"/>
    <d v="2024-05-23T00:00:00"/>
    <x v="2"/>
    <x v="0"/>
    <x v="7"/>
    <n v="2"/>
    <n v="315.39999999999998"/>
    <n v="630.79999999999995"/>
    <x v="16"/>
  </r>
  <r>
    <s v="TCSTORD661"/>
    <d v="2024-05-24T00:00:00"/>
    <x v="5"/>
    <x v="1"/>
    <x v="6"/>
    <n v="1"/>
    <n v="249"/>
    <n v="249"/>
    <x v="16"/>
  </r>
  <r>
    <s v="TCSTORD662"/>
    <d v="2024-05-24T00:00:00"/>
    <x v="1"/>
    <x v="1"/>
    <x v="8"/>
    <n v="4"/>
    <n v="290.5"/>
    <n v="1162"/>
    <x v="16"/>
  </r>
  <r>
    <s v="TCSTORD663"/>
    <d v="2024-05-25T00:00:00"/>
    <x v="0"/>
    <x v="0"/>
    <x v="9"/>
    <n v="2"/>
    <n v="207.5"/>
    <n v="415"/>
    <x v="16"/>
  </r>
  <r>
    <s v="TCSTORD664"/>
    <d v="2024-05-25T00:00:00"/>
    <x v="0"/>
    <x v="0"/>
    <x v="5"/>
    <n v="1"/>
    <n v="207.5"/>
    <n v="207.5"/>
    <x v="16"/>
  </r>
  <r>
    <s v="TCSTORD665"/>
    <d v="2024-05-26T00:00:00"/>
    <x v="0"/>
    <x v="0"/>
    <x v="9"/>
    <n v="4"/>
    <n v="207.5"/>
    <n v="830"/>
    <x v="16"/>
  </r>
  <r>
    <s v="TCSTORD666"/>
    <d v="2024-05-30T00:00:00"/>
    <x v="5"/>
    <x v="1"/>
    <x v="6"/>
    <n v="3"/>
    <n v="249"/>
    <n v="747"/>
    <x v="16"/>
  </r>
  <r>
    <s v="TCSTORD667"/>
    <d v="2024-05-31T00:00:00"/>
    <x v="5"/>
    <x v="1"/>
    <x v="4"/>
    <n v="1"/>
    <n v="249"/>
    <n v="249"/>
    <x v="16"/>
  </r>
  <r>
    <s v="TCSTORD668"/>
    <d v="2024-06-01T00:00:00"/>
    <x v="4"/>
    <x v="1"/>
    <x v="9"/>
    <n v="1"/>
    <n v="332"/>
    <n v="332"/>
    <x v="17"/>
  </r>
  <r>
    <s v="TCSTORD669"/>
    <d v="2024-06-01T00:00:00"/>
    <x v="0"/>
    <x v="0"/>
    <x v="3"/>
    <n v="1"/>
    <n v="207.5"/>
    <n v="207.5"/>
    <x v="17"/>
  </r>
  <r>
    <s v="TCSTORD670"/>
    <d v="2024-06-02T00:00:00"/>
    <x v="5"/>
    <x v="1"/>
    <x v="5"/>
    <n v="4"/>
    <n v="249"/>
    <n v="996"/>
    <x v="17"/>
  </r>
  <r>
    <s v="TCSTORD671"/>
    <d v="2024-06-02T00:00:00"/>
    <x v="0"/>
    <x v="0"/>
    <x v="8"/>
    <n v="1"/>
    <n v="207.5"/>
    <n v="207.5"/>
    <x v="17"/>
  </r>
  <r>
    <s v="TCSTORD672"/>
    <d v="2024-06-02T00:00:00"/>
    <x v="0"/>
    <x v="0"/>
    <x v="0"/>
    <n v="2"/>
    <n v="207.5"/>
    <n v="415"/>
    <x v="17"/>
  </r>
  <r>
    <s v="TCSTORD673"/>
    <d v="2024-06-03T00:00:00"/>
    <x v="2"/>
    <x v="0"/>
    <x v="1"/>
    <n v="1"/>
    <n v="315.39999999999998"/>
    <n v="315.39999999999998"/>
    <x v="17"/>
  </r>
  <r>
    <s v="TCSTORD674"/>
    <d v="2024-06-03T00:00:00"/>
    <x v="5"/>
    <x v="1"/>
    <x v="0"/>
    <n v="2"/>
    <n v="249"/>
    <n v="498"/>
    <x v="17"/>
  </r>
  <r>
    <s v="TCSTORD675"/>
    <d v="2024-06-04T00:00:00"/>
    <x v="2"/>
    <x v="0"/>
    <x v="7"/>
    <n v="1"/>
    <n v="315.39999999999998"/>
    <n v="315.39999999999998"/>
    <x v="17"/>
  </r>
  <r>
    <s v="TCSTORD676"/>
    <d v="2024-06-06T00:00:00"/>
    <x v="5"/>
    <x v="1"/>
    <x v="4"/>
    <n v="1"/>
    <n v="249"/>
    <n v="249"/>
    <x v="17"/>
  </r>
  <r>
    <s v="TCSTORD677"/>
    <d v="2024-06-06T00:00:00"/>
    <x v="5"/>
    <x v="1"/>
    <x v="2"/>
    <n v="4"/>
    <n v="249"/>
    <n v="996"/>
    <x v="17"/>
  </r>
  <r>
    <s v="TCSTORD678"/>
    <d v="2024-06-07T00:00:00"/>
    <x v="0"/>
    <x v="0"/>
    <x v="8"/>
    <n v="4"/>
    <n v="207.5"/>
    <n v="830"/>
    <x v="17"/>
  </r>
  <r>
    <s v="TCSTORD679"/>
    <d v="2024-06-09T00:00:00"/>
    <x v="3"/>
    <x v="0"/>
    <x v="7"/>
    <n v="4"/>
    <n v="348.6"/>
    <n v="1394.4"/>
    <x v="17"/>
  </r>
  <r>
    <s v="TCSTORD680"/>
    <d v="2024-06-10T00:00:00"/>
    <x v="1"/>
    <x v="1"/>
    <x v="1"/>
    <n v="1"/>
    <n v="290.5"/>
    <n v="290.5"/>
    <x v="17"/>
  </r>
  <r>
    <s v="TCSTORD681"/>
    <d v="2024-06-10T00:00:00"/>
    <x v="0"/>
    <x v="0"/>
    <x v="1"/>
    <n v="2"/>
    <n v="207.5"/>
    <n v="415"/>
    <x v="17"/>
  </r>
  <r>
    <s v="TCSTORD682"/>
    <d v="2024-06-12T00:00:00"/>
    <x v="2"/>
    <x v="0"/>
    <x v="0"/>
    <n v="1"/>
    <n v="315.39999999999998"/>
    <n v="315.39999999999998"/>
    <x v="17"/>
  </r>
  <r>
    <s v="TCSTORD683"/>
    <d v="2024-06-12T00:00:00"/>
    <x v="4"/>
    <x v="1"/>
    <x v="6"/>
    <n v="2"/>
    <n v="332"/>
    <n v="664"/>
    <x v="17"/>
  </r>
  <r>
    <s v="TCSTORD684"/>
    <d v="2024-06-14T00:00:00"/>
    <x v="1"/>
    <x v="1"/>
    <x v="1"/>
    <n v="4"/>
    <n v="290.5"/>
    <n v="1162"/>
    <x v="17"/>
  </r>
  <r>
    <s v="TCSTORD685"/>
    <d v="2024-06-14T00:00:00"/>
    <x v="5"/>
    <x v="1"/>
    <x v="1"/>
    <n v="4"/>
    <n v="249"/>
    <n v="996"/>
    <x v="17"/>
  </r>
  <r>
    <s v="TCSTORD686"/>
    <d v="2024-06-17T00:00:00"/>
    <x v="0"/>
    <x v="0"/>
    <x v="3"/>
    <n v="2"/>
    <n v="207.5"/>
    <n v="415"/>
    <x v="17"/>
  </r>
  <r>
    <s v="TCSTORD687"/>
    <d v="2024-06-17T00:00:00"/>
    <x v="4"/>
    <x v="1"/>
    <x v="3"/>
    <n v="3"/>
    <n v="332"/>
    <n v="996"/>
    <x v="17"/>
  </r>
  <r>
    <s v="TCSTORD688"/>
    <d v="2024-06-19T00:00:00"/>
    <x v="1"/>
    <x v="1"/>
    <x v="1"/>
    <n v="4"/>
    <n v="290.5"/>
    <n v="1162"/>
    <x v="17"/>
  </r>
  <r>
    <s v="TCSTORD689"/>
    <d v="2024-06-20T00:00:00"/>
    <x v="1"/>
    <x v="1"/>
    <x v="8"/>
    <n v="1"/>
    <n v="290.5"/>
    <n v="290.5"/>
    <x v="17"/>
  </r>
  <r>
    <s v="TCSTORD690"/>
    <d v="2024-06-20T00:00:00"/>
    <x v="4"/>
    <x v="1"/>
    <x v="8"/>
    <n v="2"/>
    <n v="332"/>
    <n v="664"/>
    <x v="17"/>
  </r>
  <r>
    <s v="TCSTORD691"/>
    <d v="2024-06-23T00:00:00"/>
    <x v="1"/>
    <x v="1"/>
    <x v="7"/>
    <n v="2"/>
    <n v="290.5"/>
    <n v="581"/>
    <x v="17"/>
  </r>
  <r>
    <s v="TCSTORD692"/>
    <d v="2024-06-23T00:00:00"/>
    <x v="5"/>
    <x v="1"/>
    <x v="4"/>
    <n v="4"/>
    <n v="249"/>
    <n v="996"/>
    <x v="17"/>
  </r>
  <r>
    <s v="TCSTORD693"/>
    <d v="2024-06-26T00:00:00"/>
    <x v="2"/>
    <x v="0"/>
    <x v="0"/>
    <n v="1"/>
    <n v="315.39999999999998"/>
    <n v="315.39999999999998"/>
    <x v="17"/>
  </r>
  <r>
    <s v="TCSTORD694"/>
    <d v="2024-06-26T00:00:00"/>
    <x v="0"/>
    <x v="0"/>
    <x v="4"/>
    <n v="2"/>
    <n v="207.5"/>
    <n v="415"/>
    <x v="17"/>
  </r>
  <r>
    <s v="TCSTORD695"/>
    <d v="2024-06-27T00:00:00"/>
    <x v="1"/>
    <x v="1"/>
    <x v="2"/>
    <n v="4"/>
    <n v="290.5"/>
    <n v="1162"/>
    <x v="17"/>
  </r>
  <r>
    <s v="TCSTORD696"/>
    <d v="2024-06-27T00:00:00"/>
    <x v="0"/>
    <x v="0"/>
    <x v="1"/>
    <n v="3"/>
    <n v="207.5"/>
    <n v="622.5"/>
    <x v="17"/>
  </r>
  <r>
    <s v="TCSTORD697"/>
    <d v="2024-06-28T00:00:00"/>
    <x v="3"/>
    <x v="0"/>
    <x v="6"/>
    <n v="3"/>
    <n v="348.6"/>
    <n v="1045.8"/>
    <x v="17"/>
  </r>
  <r>
    <s v="TCSTORD698"/>
    <d v="2024-06-29T00:00:00"/>
    <x v="3"/>
    <x v="0"/>
    <x v="5"/>
    <n v="3"/>
    <n v="348.6"/>
    <n v="1045.8"/>
    <x v="17"/>
  </r>
  <r>
    <s v="TCSTORD699"/>
    <d v="2024-06-30T00:00:00"/>
    <x v="0"/>
    <x v="0"/>
    <x v="0"/>
    <n v="1"/>
    <n v="207.5"/>
    <n v="207.5"/>
    <x v="17"/>
  </r>
  <r>
    <s v="TCSTORD700"/>
    <d v="2024-07-01T00:00:00"/>
    <x v="5"/>
    <x v="1"/>
    <x v="4"/>
    <n v="4"/>
    <n v="249"/>
    <n v="996"/>
    <x v="18"/>
  </r>
  <r>
    <s v="TCSTORD701"/>
    <d v="2024-07-01T00:00:00"/>
    <x v="5"/>
    <x v="1"/>
    <x v="0"/>
    <n v="3"/>
    <n v="249"/>
    <n v="747"/>
    <x v="18"/>
  </r>
  <r>
    <s v="TCSTORD702"/>
    <d v="2024-07-02T00:00:00"/>
    <x v="1"/>
    <x v="1"/>
    <x v="8"/>
    <n v="4"/>
    <n v="290.5"/>
    <n v="1162"/>
    <x v="18"/>
  </r>
  <r>
    <s v="TCSTORD703"/>
    <d v="2024-07-02T00:00:00"/>
    <x v="3"/>
    <x v="0"/>
    <x v="8"/>
    <n v="3"/>
    <n v="348.6"/>
    <n v="1045.8"/>
    <x v="18"/>
  </r>
  <r>
    <s v="TCSTORD704"/>
    <d v="2024-07-04T00:00:00"/>
    <x v="1"/>
    <x v="1"/>
    <x v="6"/>
    <n v="1"/>
    <n v="290.5"/>
    <n v="290.5"/>
    <x v="18"/>
  </r>
  <r>
    <s v="TCSTORD705"/>
    <d v="2024-07-04T00:00:00"/>
    <x v="5"/>
    <x v="1"/>
    <x v="2"/>
    <n v="3"/>
    <n v="249"/>
    <n v="747"/>
    <x v="18"/>
  </r>
  <r>
    <s v="TCSTORD706"/>
    <d v="2024-07-04T00:00:00"/>
    <x v="3"/>
    <x v="0"/>
    <x v="0"/>
    <n v="1"/>
    <n v="348.6"/>
    <n v="348.6"/>
    <x v="18"/>
  </r>
  <r>
    <s v="TCSTORD707"/>
    <d v="2024-07-05T00:00:00"/>
    <x v="2"/>
    <x v="0"/>
    <x v="4"/>
    <n v="4"/>
    <n v="315.39999999999998"/>
    <n v="1261.5999999999999"/>
    <x v="18"/>
  </r>
  <r>
    <s v="TCSTORD708"/>
    <d v="2024-07-05T00:00:00"/>
    <x v="0"/>
    <x v="0"/>
    <x v="7"/>
    <n v="4"/>
    <n v="207.5"/>
    <n v="830"/>
    <x v="18"/>
  </r>
  <r>
    <s v="TCSTORD709"/>
    <d v="2024-07-07T00:00:00"/>
    <x v="2"/>
    <x v="0"/>
    <x v="2"/>
    <n v="1"/>
    <n v="315.39999999999998"/>
    <n v="315.39999999999998"/>
    <x v="18"/>
  </r>
  <r>
    <s v="TCSTORD710"/>
    <d v="2024-07-08T00:00:00"/>
    <x v="5"/>
    <x v="1"/>
    <x v="4"/>
    <n v="3"/>
    <n v="249"/>
    <n v="747"/>
    <x v="18"/>
  </r>
  <r>
    <s v="TCSTORD711"/>
    <d v="2024-07-09T00:00:00"/>
    <x v="1"/>
    <x v="1"/>
    <x v="7"/>
    <n v="4"/>
    <n v="290.5"/>
    <n v="1162"/>
    <x v="18"/>
  </r>
  <r>
    <s v="TCSTORD712"/>
    <d v="2024-07-11T00:00:00"/>
    <x v="0"/>
    <x v="0"/>
    <x v="3"/>
    <n v="2"/>
    <n v="207.5"/>
    <n v="415"/>
    <x v="18"/>
  </r>
  <r>
    <s v="TCSTORD713"/>
    <d v="2024-07-14T00:00:00"/>
    <x v="2"/>
    <x v="0"/>
    <x v="2"/>
    <n v="2"/>
    <n v="315.39999999999998"/>
    <n v="630.79999999999995"/>
    <x v="18"/>
  </r>
  <r>
    <s v="TCSTORD714"/>
    <d v="2024-07-15T00:00:00"/>
    <x v="4"/>
    <x v="1"/>
    <x v="5"/>
    <n v="3"/>
    <n v="332"/>
    <n v="996"/>
    <x v="18"/>
  </r>
  <r>
    <s v="TCSTORD715"/>
    <d v="2024-07-15T00:00:00"/>
    <x v="1"/>
    <x v="1"/>
    <x v="6"/>
    <n v="1"/>
    <n v="290.5"/>
    <n v="290.5"/>
    <x v="18"/>
  </r>
  <r>
    <s v="TCSTORD716"/>
    <d v="2024-07-15T00:00:00"/>
    <x v="5"/>
    <x v="1"/>
    <x v="8"/>
    <n v="3"/>
    <n v="249"/>
    <n v="747"/>
    <x v="18"/>
  </r>
  <r>
    <s v="TCSTORD717"/>
    <d v="2024-07-16T00:00:00"/>
    <x v="4"/>
    <x v="1"/>
    <x v="9"/>
    <n v="1"/>
    <n v="332"/>
    <n v="332"/>
    <x v="18"/>
  </r>
  <r>
    <s v="TCSTORD718"/>
    <d v="2024-07-16T00:00:00"/>
    <x v="5"/>
    <x v="1"/>
    <x v="1"/>
    <n v="2"/>
    <n v="249"/>
    <n v="498"/>
    <x v="18"/>
  </r>
  <r>
    <s v="TCSTORD719"/>
    <d v="2024-07-17T00:00:00"/>
    <x v="0"/>
    <x v="0"/>
    <x v="8"/>
    <n v="3"/>
    <n v="207.5"/>
    <n v="622.5"/>
    <x v="18"/>
  </r>
  <r>
    <s v="TCSTORD720"/>
    <d v="2024-07-17T00:00:00"/>
    <x v="5"/>
    <x v="1"/>
    <x v="1"/>
    <n v="1"/>
    <n v="249"/>
    <n v="249"/>
    <x v="18"/>
  </r>
  <r>
    <s v="TCSTORD721"/>
    <d v="2024-07-17T00:00:00"/>
    <x v="4"/>
    <x v="1"/>
    <x v="0"/>
    <n v="3"/>
    <n v="332"/>
    <n v="996"/>
    <x v="18"/>
  </r>
  <r>
    <s v="TCSTORD722"/>
    <d v="2024-07-18T00:00:00"/>
    <x v="1"/>
    <x v="1"/>
    <x v="9"/>
    <n v="2"/>
    <n v="290.5"/>
    <n v="581"/>
    <x v="18"/>
  </r>
  <r>
    <s v="TCSTORD723"/>
    <d v="2024-07-20T00:00:00"/>
    <x v="4"/>
    <x v="1"/>
    <x v="6"/>
    <n v="2"/>
    <n v="332"/>
    <n v="664"/>
    <x v="18"/>
  </r>
  <r>
    <s v="TCSTORD724"/>
    <d v="2024-07-21T00:00:00"/>
    <x v="1"/>
    <x v="1"/>
    <x v="6"/>
    <n v="4"/>
    <n v="290.5"/>
    <n v="1162"/>
    <x v="18"/>
  </r>
  <r>
    <s v="TCSTORD725"/>
    <d v="2024-07-22T00:00:00"/>
    <x v="2"/>
    <x v="0"/>
    <x v="3"/>
    <n v="2"/>
    <n v="315.39999999999998"/>
    <n v="630.79999999999995"/>
    <x v="18"/>
  </r>
  <r>
    <s v="TCSTORD726"/>
    <d v="2024-07-23T00:00:00"/>
    <x v="0"/>
    <x v="0"/>
    <x v="2"/>
    <n v="2"/>
    <n v="207.5"/>
    <n v="415"/>
    <x v="18"/>
  </r>
  <r>
    <s v="TCSTORD727"/>
    <d v="2024-07-24T00:00:00"/>
    <x v="4"/>
    <x v="1"/>
    <x v="7"/>
    <n v="4"/>
    <n v="332"/>
    <n v="1328"/>
    <x v="18"/>
  </r>
  <r>
    <s v="TCSTORD728"/>
    <d v="2024-07-26T00:00:00"/>
    <x v="1"/>
    <x v="1"/>
    <x v="6"/>
    <n v="4"/>
    <n v="290.5"/>
    <n v="1162"/>
    <x v="18"/>
  </r>
  <r>
    <s v="TCSTORD729"/>
    <d v="2024-07-26T00:00:00"/>
    <x v="1"/>
    <x v="1"/>
    <x v="9"/>
    <n v="2"/>
    <n v="290.5"/>
    <n v="581"/>
    <x v="18"/>
  </r>
  <r>
    <s v="TCSTORD730"/>
    <d v="2024-07-29T00:00:00"/>
    <x v="0"/>
    <x v="0"/>
    <x v="1"/>
    <n v="1"/>
    <n v="207.5"/>
    <n v="207.5"/>
    <x v="18"/>
  </r>
  <r>
    <s v="TCSTORD731"/>
    <d v="2024-07-29T00:00:00"/>
    <x v="3"/>
    <x v="0"/>
    <x v="0"/>
    <n v="4"/>
    <n v="348.6"/>
    <n v="1394.4"/>
    <x v="18"/>
  </r>
  <r>
    <s v="TCSTORD732"/>
    <d v="2024-07-29T00:00:00"/>
    <x v="3"/>
    <x v="0"/>
    <x v="9"/>
    <n v="1"/>
    <n v="348.6"/>
    <n v="348.6"/>
    <x v="18"/>
  </r>
  <r>
    <s v="TCSTORD733"/>
    <d v="2024-07-31T00:00:00"/>
    <x v="0"/>
    <x v="0"/>
    <x v="6"/>
    <n v="1"/>
    <n v="207.5"/>
    <n v="207.5"/>
    <x v="18"/>
  </r>
  <r>
    <s v="TCSTORD734"/>
    <d v="2024-07-31T00:00:00"/>
    <x v="3"/>
    <x v="0"/>
    <x v="5"/>
    <n v="2"/>
    <n v="348.6"/>
    <n v="697.2"/>
    <x v="18"/>
  </r>
  <r>
    <s v="TCSTORD735"/>
    <d v="2024-07-31T00:00:00"/>
    <x v="3"/>
    <x v="0"/>
    <x v="4"/>
    <n v="1"/>
    <n v="348.6"/>
    <n v="348.6"/>
    <x v="18"/>
  </r>
  <r>
    <s v="TCSTORD736"/>
    <d v="2024-08-01T00:00:00"/>
    <x v="5"/>
    <x v="1"/>
    <x v="4"/>
    <n v="3"/>
    <n v="249"/>
    <n v="747"/>
    <x v="19"/>
  </r>
  <r>
    <s v="TCSTORD737"/>
    <d v="2024-08-01T00:00:00"/>
    <x v="5"/>
    <x v="1"/>
    <x v="3"/>
    <n v="1"/>
    <n v="249"/>
    <n v="249"/>
    <x v="19"/>
  </r>
  <r>
    <s v="TCSTORD738"/>
    <d v="2024-08-06T00:00:00"/>
    <x v="3"/>
    <x v="0"/>
    <x v="4"/>
    <n v="3"/>
    <n v="348.6"/>
    <n v="1045.8"/>
    <x v="19"/>
  </r>
  <r>
    <s v="TCSTORD739"/>
    <d v="2024-08-09T00:00:00"/>
    <x v="1"/>
    <x v="1"/>
    <x v="9"/>
    <n v="2"/>
    <n v="290.5"/>
    <n v="581"/>
    <x v="19"/>
  </r>
  <r>
    <s v="TCSTORD740"/>
    <d v="2024-08-10T00:00:00"/>
    <x v="2"/>
    <x v="0"/>
    <x v="1"/>
    <n v="1"/>
    <n v="315.39999999999998"/>
    <n v="315.39999999999998"/>
    <x v="19"/>
  </r>
  <r>
    <s v="TCSTORD741"/>
    <d v="2024-08-11T00:00:00"/>
    <x v="0"/>
    <x v="0"/>
    <x v="0"/>
    <n v="3"/>
    <n v="207.5"/>
    <n v="622.5"/>
    <x v="19"/>
  </r>
  <r>
    <s v="TCSTORD742"/>
    <d v="2024-08-11T00:00:00"/>
    <x v="2"/>
    <x v="0"/>
    <x v="2"/>
    <n v="2"/>
    <n v="315.39999999999998"/>
    <n v="630.79999999999995"/>
    <x v="19"/>
  </r>
  <r>
    <s v="TCSTORD743"/>
    <d v="2024-08-11T00:00:00"/>
    <x v="5"/>
    <x v="1"/>
    <x v="2"/>
    <n v="3"/>
    <n v="249"/>
    <n v="747"/>
    <x v="19"/>
  </r>
  <r>
    <s v="TCSTORD744"/>
    <d v="2024-08-11T00:00:00"/>
    <x v="3"/>
    <x v="0"/>
    <x v="2"/>
    <n v="2"/>
    <n v="348.6"/>
    <n v="697.2"/>
    <x v="19"/>
  </r>
  <r>
    <s v="TCSTORD745"/>
    <d v="2024-08-12T00:00:00"/>
    <x v="1"/>
    <x v="1"/>
    <x v="7"/>
    <n v="2"/>
    <n v="290.5"/>
    <n v="581"/>
    <x v="19"/>
  </r>
  <r>
    <s v="TCSTORD746"/>
    <d v="2024-08-12T00:00:00"/>
    <x v="5"/>
    <x v="1"/>
    <x v="8"/>
    <n v="1"/>
    <n v="249"/>
    <n v="249"/>
    <x v="19"/>
  </r>
  <r>
    <s v="TCSTORD747"/>
    <d v="2024-08-13T00:00:00"/>
    <x v="2"/>
    <x v="0"/>
    <x v="0"/>
    <n v="4"/>
    <n v="315.39999999999998"/>
    <n v="1261.5999999999999"/>
    <x v="19"/>
  </r>
  <r>
    <s v="TCSTORD748"/>
    <d v="2024-08-13T00:00:00"/>
    <x v="4"/>
    <x v="1"/>
    <x v="7"/>
    <n v="3"/>
    <n v="332"/>
    <n v="996"/>
    <x v="19"/>
  </r>
  <r>
    <s v="TCSTORD749"/>
    <d v="2024-08-13T00:00:00"/>
    <x v="5"/>
    <x v="1"/>
    <x v="4"/>
    <n v="1"/>
    <n v="249"/>
    <n v="249"/>
    <x v="19"/>
  </r>
  <r>
    <s v="TCSTORD750"/>
    <d v="2024-08-19T00:00:00"/>
    <x v="4"/>
    <x v="1"/>
    <x v="5"/>
    <n v="1"/>
    <n v="332"/>
    <n v="332"/>
    <x v="19"/>
  </r>
  <r>
    <s v="TCSTORD751"/>
    <d v="2024-08-19T00:00:00"/>
    <x v="1"/>
    <x v="1"/>
    <x v="6"/>
    <n v="3"/>
    <n v="290.5"/>
    <n v="871.5"/>
    <x v="19"/>
  </r>
  <r>
    <s v="TCSTORD752"/>
    <d v="2024-08-19T00:00:00"/>
    <x v="3"/>
    <x v="0"/>
    <x v="8"/>
    <n v="1"/>
    <n v="348.6"/>
    <n v="348.6"/>
    <x v="19"/>
  </r>
  <r>
    <s v="TCSTORD753"/>
    <d v="2024-08-19T00:00:00"/>
    <x v="4"/>
    <x v="1"/>
    <x v="4"/>
    <n v="2"/>
    <n v="332"/>
    <n v="664"/>
    <x v="19"/>
  </r>
  <r>
    <s v="TCSTORD754"/>
    <d v="2024-08-23T00:00:00"/>
    <x v="3"/>
    <x v="0"/>
    <x v="3"/>
    <n v="1"/>
    <n v="348.6"/>
    <n v="348.6"/>
    <x v="19"/>
  </r>
  <r>
    <s v="TCSTORD755"/>
    <d v="2024-08-23T00:00:00"/>
    <x v="4"/>
    <x v="1"/>
    <x v="3"/>
    <n v="2"/>
    <n v="332"/>
    <n v="664"/>
    <x v="19"/>
  </r>
  <r>
    <s v="TCSTORD756"/>
    <d v="2024-08-24T00:00:00"/>
    <x v="4"/>
    <x v="1"/>
    <x v="7"/>
    <n v="4"/>
    <n v="332"/>
    <n v="1328"/>
    <x v="19"/>
  </r>
  <r>
    <s v="TCSTORD757"/>
    <d v="2024-08-24T00:00:00"/>
    <x v="4"/>
    <x v="1"/>
    <x v="4"/>
    <n v="1"/>
    <n v="332"/>
    <n v="332"/>
    <x v="19"/>
  </r>
  <r>
    <s v="TCSTORD758"/>
    <d v="2024-08-26T00:00:00"/>
    <x v="2"/>
    <x v="0"/>
    <x v="2"/>
    <n v="1"/>
    <n v="315.39999999999998"/>
    <n v="315.39999999999998"/>
    <x v="19"/>
  </r>
  <r>
    <s v="TCSTORD759"/>
    <d v="2024-08-27T00:00:00"/>
    <x v="4"/>
    <x v="1"/>
    <x v="0"/>
    <n v="3"/>
    <n v="332"/>
    <n v="996"/>
    <x v="19"/>
  </r>
  <r>
    <s v="TCSTORD760"/>
    <d v="2024-08-29T00:00:00"/>
    <x v="2"/>
    <x v="0"/>
    <x v="6"/>
    <n v="1"/>
    <n v="315.39999999999998"/>
    <n v="315.39999999999998"/>
    <x v="19"/>
  </r>
  <r>
    <s v="TCSTORD761"/>
    <d v="2024-08-29T00:00:00"/>
    <x v="5"/>
    <x v="1"/>
    <x v="1"/>
    <n v="4"/>
    <n v="249"/>
    <n v="996"/>
    <x v="19"/>
  </r>
  <r>
    <s v="TCSTORD762"/>
    <d v="2024-08-30T00:00:00"/>
    <x v="5"/>
    <x v="1"/>
    <x v="8"/>
    <n v="4"/>
    <n v="249"/>
    <n v="996"/>
    <x v="19"/>
  </r>
  <r>
    <s v="TCSTORD763"/>
    <d v="2024-09-02T00:00:00"/>
    <x v="2"/>
    <x v="0"/>
    <x v="9"/>
    <n v="3"/>
    <n v="315.39999999999998"/>
    <n v="946.2"/>
    <x v="20"/>
  </r>
  <r>
    <s v="TCSTORD764"/>
    <d v="2024-09-02T00:00:00"/>
    <x v="2"/>
    <x v="0"/>
    <x v="9"/>
    <n v="4"/>
    <n v="315.39999999999998"/>
    <n v="1261.5999999999999"/>
    <x v="20"/>
  </r>
  <r>
    <s v="TCSTORD765"/>
    <d v="2024-09-04T00:00:00"/>
    <x v="1"/>
    <x v="1"/>
    <x v="1"/>
    <n v="1"/>
    <n v="290.5"/>
    <n v="290.5"/>
    <x v="20"/>
  </r>
  <r>
    <s v="TCSTORD766"/>
    <d v="2024-09-05T00:00:00"/>
    <x v="2"/>
    <x v="0"/>
    <x v="9"/>
    <n v="1"/>
    <n v="315.39999999999998"/>
    <n v="315.39999999999998"/>
    <x v="20"/>
  </r>
  <r>
    <s v="TCSTORD767"/>
    <d v="2024-09-06T00:00:00"/>
    <x v="5"/>
    <x v="1"/>
    <x v="5"/>
    <n v="3"/>
    <n v="249"/>
    <n v="747"/>
    <x v="20"/>
  </r>
  <r>
    <s v="TCSTORD768"/>
    <d v="2024-09-06T00:00:00"/>
    <x v="3"/>
    <x v="0"/>
    <x v="2"/>
    <n v="4"/>
    <n v="348.6"/>
    <n v="1394.4"/>
    <x v="20"/>
  </r>
  <r>
    <s v="TCSTORD769"/>
    <d v="2024-09-09T00:00:00"/>
    <x v="5"/>
    <x v="1"/>
    <x v="1"/>
    <n v="3"/>
    <n v="249"/>
    <n v="747"/>
    <x v="20"/>
  </r>
  <r>
    <s v="TCSTORD770"/>
    <d v="2024-09-09T00:00:00"/>
    <x v="4"/>
    <x v="1"/>
    <x v="4"/>
    <n v="4"/>
    <n v="332"/>
    <n v="1328"/>
    <x v="20"/>
  </r>
  <r>
    <s v="TCSTORD771"/>
    <d v="2024-09-09T00:00:00"/>
    <x v="2"/>
    <x v="0"/>
    <x v="8"/>
    <n v="3"/>
    <n v="315.39999999999998"/>
    <n v="946.2"/>
    <x v="20"/>
  </r>
  <r>
    <s v="TCSTORD772"/>
    <d v="2024-09-12T00:00:00"/>
    <x v="4"/>
    <x v="1"/>
    <x v="5"/>
    <n v="4"/>
    <n v="332"/>
    <n v="1328"/>
    <x v="20"/>
  </r>
  <r>
    <s v="TCSTORD773"/>
    <d v="2024-09-17T00:00:00"/>
    <x v="3"/>
    <x v="0"/>
    <x v="0"/>
    <n v="2"/>
    <n v="348.6"/>
    <n v="697.2"/>
    <x v="20"/>
  </r>
  <r>
    <s v="TCSTORD774"/>
    <d v="2024-09-19T00:00:00"/>
    <x v="0"/>
    <x v="0"/>
    <x v="9"/>
    <n v="4"/>
    <n v="207.5"/>
    <n v="830"/>
    <x v="20"/>
  </r>
  <r>
    <s v="TCSTORD775"/>
    <d v="2024-09-21T00:00:00"/>
    <x v="4"/>
    <x v="1"/>
    <x v="8"/>
    <n v="3"/>
    <n v="332"/>
    <n v="996"/>
    <x v="20"/>
  </r>
  <r>
    <s v="TCSTORD776"/>
    <d v="2024-09-23T00:00:00"/>
    <x v="4"/>
    <x v="1"/>
    <x v="4"/>
    <n v="4"/>
    <n v="332"/>
    <n v="1328"/>
    <x v="20"/>
  </r>
  <r>
    <s v="TCSTORD777"/>
    <d v="2024-09-23T00:00:00"/>
    <x v="2"/>
    <x v="0"/>
    <x v="7"/>
    <n v="4"/>
    <n v="315.39999999999998"/>
    <n v="1261.5999999999999"/>
    <x v="20"/>
  </r>
  <r>
    <s v="TCSTORD778"/>
    <d v="2024-09-24T00:00:00"/>
    <x v="2"/>
    <x v="0"/>
    <x v="7"/>
    <n v="3"/>
    <n v="315.39999999999998"/>
    <n v="946.2"/>
    <x v="20"/>
  </r>
  <r>
    <s v="TCSTORD779"/>
    <d v="2024-09-24T00:00:00"/>
    <x v="1"/>
    <x v="1"/>
    <x v="6"/>
    <n v="2"/>
    <n v="290.5"/>
    <n v="581"/>
    <x v="20"/>
  </r>
  <r>
    <s v="TCSTORD780"/>
    <d v="2024-09-24T00:00:00"/>
    <x v="3"/>
    <x v="0"/>
    <x v="1"/>
    <n v="4"/>
    <n v="348.6"/>
    <n v="1394.4"/>
    <x v="20"/>
  </r>
  <r>
    <s v="TCSTORD781"/>
    <d v="2024-09-25T00:00:00"/>
    <x v="3"/>
    <x v="0"/>
    <x v="9"/>
    <n v="3"/>
    <n v="348.6"/>
    <n v="1045.8"/>
    <x v="20"/>
  </r>
  <r>
    <s v="TCSTORD782"/>
    <d v="2024-09-25T00:00:00"/>
    <x v="0"/>
    <x v="0"/>
    <x v="2"/>
    <n v="1"/>
    <n v="207.5"/>
    <n v="207.5"/>
    <x v="20"/>
  </r>
  <r>
    <s v="TCSTORD783"/>
    <d v="2024-09-26T00:00:00"/>
    <x v="3"/>
    <x v="0"/>
    <x v="2"/>
    <n v="3"/>
    <n v="348.6"/>
    <n v="1045.8"/>
    <x v="20"/>
  </r>
  <r>
    <s v="TCSTORD784"/>
    <d v="2024-09-26T00:00:00"/>
    <x v="3"/>
    <x v="0"/>
    <x v="6"/>
    <n v="4"/>
    <n v="348.6"/>
    <n v="1394.4"/>
    <x v="20"/>
  </r>
  <r>
    <s v="TCSTORD785"/>
    <d v="2024-09-27T00:00:00"/>
    <x v="3"/>
    <x v="0"/>
    <x v="8"/>
    <n v="4"/>
    <n v="348.6"/>
    <n v="1394.4"/>
    <x v="20"/>
  </r>
  <r>
    <s v="TCSTORD786"/>
    <d v="2024-09-28T00:00:00"/>
    <x v="2"/>
    <x v="0"/>
    <x v="7"/>
    <n v="2"/>
    <n v="315.39999999999998"/>
    <n v="630.79999999999995"/>
    <x v="20"/>
  </r>
  <r>
    <s v="TCSTORD787"/>
    <d v="2024-09-28T00:00:00"/>
    <x v="5"/>
    <x v="1"/>
    <x v="0"/>
    <n v="4"/>
    <n v="249"/>
    <n v="996"/>
    <x v="20"/>
  </r>
  <r>
    <s v="TCSTORD788"/>
    <d v="2024-09-28T00:00:00"/>
    <x v="1"/>
    <x v="1"/>
    <x v="7"/>
    <n v="3"/>
    <n v="290.5"/>
    <n v="871.5"/>
    <x v="20"/>
  </r>
  <r>
    <s v="TCSTORD789"/>
    <d v="2024-09-29T00:00:00"/>
    <x v="1"/>
    <x v="1"/>
    <x v="5"/>
    <n v="3"/>
    <n v="290.5"/>
    <n v="871.5"/>
    <x v="20"/>
  </r>
  <r>
    <s v="TCSTORD790"/>
    <d v="2024-09-29T00:00:00"/>
    <x v="1"/>
    <x v="1"/>
    <x v="1"/>
    <n v="1"/>
    <n v="290.5"/>
    <n v="290.5"/>
    <x v="20"/>
  </r>
  <r>
    <s v="TCSTORD791"/>
    <d v="2024-09-30T00:00:00"/>
    <x v="4"/>
    <x v="1"/>
    <x v="3"/>
    <n v="4"/>
    <n v="332"/>
    <n v="1328"/>
    <x v="20"/>
  </r>
  <r>
    <s v="TCSTORD792"/>
    <d v="2024-10-01T00:00:00"/>
    <x v="2"/>
    <x v="0"/>
    <x v="9"/>
    <n v="4"/>
    <n v="315.39999999999998"/>
    <n v="1261.5999999999999"/>
    <x v="21"/>
  </r>
  <r>
    <s v="TCSTORD793"/>
    <d v="2024-10-01T00:00:00"/>
    <x v="4"/>
    <x v="1"/>
    <x v="3"/>
    <n v="3"/>
    <n v="332"/>
    <n v="996"/>
    <x v="21"/>
  </r>
  <r>
    <s v="TCSTORD794"/>
    <d v="2024-10-03T00:00:00"/>
    <x v="2"/>
    <x v="0"/>
    <x v="0"/>
    <n v="2"/>
    <n v="315.39999999999998"/>
    <n v="630.79999999999995"/>
    <x v="21"/>
  </r>
  <r>
    <s v="TCSTORD795"/>
    <d v="2024-10-04T00:00:00"/>
    <x v="2"/>
    <x v="0"/>
    <x v="0"/>
    <n v="3"/>
    <n v="315.39999999999998"/>
    <n v="946.2"/>
    <x v="21"/>
  </r>
  <r>
    <s v="TCSTORD796"/>
    <d v="2024-10-04T00:00:00"/>
    <x v="2"/>
    <x v="0"/>
    <x v="6"/>
    <n v="1"/>
    <n v="315.39999999999998"/>
    <n v="315.39999999999998"/>
    <x v="21"/>
  </r>
  <r>
    <s v="TCSTORD797"/>
    <d v="2024-10-05T00:00:00"/>
    <x v="5"/>
    <x v="1"/>
    <x v="5"/>
    <n v="2"/>
    <n v="249"/>
    <n v="498"/>
    <x v="21"/>
  </r>
  <r>
    <s v="TCSTORD798"/>
    <d v="2024-10-06T00:00:00"/>
    <x v="0"/>
    <x v="0"/>
    <x v="3"/>
    <n v="4"/>
    <n v="207.5"/>
    <n v="830"/>
    <x v="21"/>
  </r>
  <r>
    <s v="TCSTORD799"/>
    <d v="2024-10-10T00:00:00"/>
    <x v="2"/>
    <x v="0"/>
    <x v="9"/>
    <n v="4"/>
    <n v="315.39999999999998"/>
    <n v="1261.5999999999999"/>
    <x v="21"/>
  </r>
  <r>
    <s v="TCSTORD800"/>
    <d v="2024-10-10T00:00:00"/>
    <x v="3"/>
    <x v="0"/>
    <x v="2"/>
    <n v="4"/>
    <n v="348.6"/>
    <n v="1394.4"/>
    <x v="21"/>
  </r>
  <r>
    <s v="TCSTORD801"/>
    <d v="2024-10-12T00:00:00"/>
    <x v="4"/>
    <x v="1"/>
    <x v="8"/>
    <n v="2"/>
    <n v="332"/>
    <n v="664"/>
    <x v="21"/>
  </r>
  <r>
    <s v="TCSTORD802"/>
    <d v="2024-10-12T00:00:00"/>
    <x v="1"/>
    <x v="1"/>
    <x v="4"/>
    <n v="2"/>
    <n v="290.5"/>
    <n v="581"/>
    <x v="21"/>
  </r>
  <r>
    <s v="TCSTORD803"/>
    <d v="2024-10-14T00:00:00"/>
    <x v="3"/>
    <x v="0"/>
    <x v="6"/>
    <n v="3"/>
    <n v="348.6"/>
    <n v="1045.8"/>
    <x v="21"/>
  </r>
  <r>
    <s v="TCSTORD804"/>
    <d v="2024-10-14T00:00:00"/>
    <x v="4"/>
    <x v="1"/>
    <x v="5"/>
    <n v="2"/>
    <n v="332"/>
    <n v="664"/>
    <x v="21"/>
  </r>
  <r>
    <s v="TCSTORD805"/>
    <d v="2024-10-14T00:00:00"/>
    <x v="4"/>
    <x v="1"/>
    <x v="0"/>
    <n v="4"/>
    <n v="332"/>
    <n v="1328"/>
    <x v="21"/>
  </r>
  <r>
    <s v="TCSTORD806"/>
    <d v="2024-10-14T00:00:00"/>
    <x v="3"/>
    <x v="0"/>
    <x v="8"/>
    <n v="2"/>
    <n v="348.6"/>
    <n v="697.2"/>
    <x v="21"/>
  </r>
  <r>
    <s v="TCSTORD807"/>
    <d v="2024-10-16T00:00:00"/>
    <x v="5"/>
    <x v="1"/>
    <x v="0"/>
    <n v="2"/>
    <n v="249"/>
    <n v="498"/>
    <x v="21"/>
  </r>
  <r>
    <s v="TCSTORD808"/>
    <d v="2024-10-16T00:00:00"/>
    <x v="5"/>
    <x v="1"/>
    <x v="0"/>
    <n v="2"/>
    <n v="249"/>
    <n v="498"/>
    <x v="21"/>
  </r>
  <r>
    <s v="TCSTORD809"/>
    <d v="2024-10-17T00:00:00"/>
    <x v="0"/>
    <x v="0"/>
    <x v="3"/>
    <n v="3"/>
    <n v="207.5"/>
    <n v="622.5"/>
    <x v="21"/>
  </r>
  <r>
    <s v="TCSTORD810"/>
    <d v="2024-10-17T00:00:00"/>
    <x v="0"/>
    <x v="0"/>
    <x v="3"/>
    <n v="3"/>
    <n v="207.5"/>
    <n v="622.5"/>
    <x v="21"/>
  </r>
  <r>
    <s v="TCSTORD811"/>
    <d v="2024-10-21T00:00:00"/>
    <x v="1"/>
    <x v="1"/>
    <x v="1"/>
    <n v="1"/>
    <n v="290.5"/>
    <n v="290.5"/>
    <x v="21"/>
  </r>
  <r>
    <s v="TCSTORD812"/>
    <d v="2024-10-21T00:00:00"/>
    <x v="1"/>
    <x v="1"/>
    <x v="1"/>
    <n v="1"/>
    <n v="290.5"/>
    <n v="290.5"/>
    <x v="21"/>
  </r>
  <r>
    <s v="TCSTORD813"/>
    <d v="2024-10-22T00:00:00"/>
    <x v="3"/>
    <x v="0"/>
    <x v="4"/>
    <n v="3"/>
    <n v="348.6"/>
    <n v="1045.8"/>
    <x v="21"/>
  </r>
  <r>
    <s v="TCSTORD814"/>
    <d v="2024-10-22T00:00:00"/>
    <x v="3"/>
    <x v="0"/>
    <x v="4"/>
    <n v="3"/>
    <n v="348.6"/>
    <n v="1045.8"/>
    <x v="21"/>
  </r>
  <r>
    <s v="TCSTORD815"/>
    <d v="2024-10-23T00:00:00"/>
    <x v="1"/>
    <x v="1"/>
    <x v="8"/>
    <n v="1"/>
    <n v="290.5"/>
    <n v="290.5"/>
    <x v="21"/>
  </r>
  <r>
    <s v="TCSTORD816"/>
    <d v="2024-10-23T00:00:00"/>
    <x v="1"/>
    <x v="1"/>
    <x v="8"/>
    <n v="1"/>
    <n v="290.5"/>
    <n v="290.5"/>
    <x v="21"/>
  </r>
  <r>
    <s v="TCSTORD817"/>
    <d v="2024-10-24T00:00:00"/>
    <x v="5"/>
    <x v="1"/>
    <x v="8"/>
    <n v="3"/>
    <n v="249"/>
    <n v="747"/>
    <x v="21"/>
  </r>
  <r>
    <s v="TCSTORD818"/>
    <d v="2024-10-24T00:00:00"/>
    <x v="5"/>
    <x v="1"/>
    <x v="8"/>
    <n v="3"/>
    <n v="249"/>
    <n v="747"/>
    <x v="21"/>
  </r>
  <r>
    <s v="TCSTORD819"/>
    <d v="2024-10-25T00:00:00"/>
    <x v="2"/>
    <x v="0"/>
    <x v="5"/>
    <n v="1"/>
    <n v="315.39999999999998"/>
    <n v="315.39999999999998"/>
    <x v="21"/>
  </r>
  <r>
    <s v="TCSTORD820"/>
    <d v="2024-10-25T00:00:00"/>
    <x v="2"/>
    <x v="0"/>
    <x v="5"/>
    <n v="1"/>
    <n v="315.39999999999998"/>
    <n v="315.39999999999998"/>
    <x v="21"/>
  </r>
  <r>
    <s v="TCSTORD821"/>
    <d v="2024-10-26T00:00:00"/>
    <x v="1"/>
    <x v="1"/>
    <x v="1"/>
    <n v="4"/>
    <n v="290.5"/>
    <n v="1162"/>
    <x v="21"/>
  </r>
  <r>
    <s v="TCSTORD822"/>
    <d v="2024-10-26T00:00:00"/>
    <x v="3"/>
    <x v="0"/>
    <x v="0"/>
    <n v="1"/>
    <n v="348.6"/>
    <n v="348.6"/>
    <x v="21"/>
  </r>
  <r>
    <s v="TCSTORD823"/>
    <d v="2024-10-26T00:00:00"/>
    <x v="1"/>
    <x v="1"/>
    <x v="1"/>
    <n v="4"/>
    <n v="290.5"/>
    <n v="1162"/>
    <x v="21"/>
  </r>
  <r>
    <s v="TCSTORD824"/>
    <d v="2024-10-26T00:00:00"/>
    <x v="3"/>
    <x v="0"/>
    <x v="0"/>
    <n v="1"/>
    <n v="348.6"/>
    <n v="348.6"/>
    <x v="21"/>
  </r>
  <r>
    <s v="TCSTORD825"/>
    <d v="2024-10-27T00:00:00"/>
    <x v="0"/>
    <x v="0"/>
    <x v="3"/>
    <n v="1"/>
    <n v="207.5"/>
    <n v="207.5"/>
    <x v="21"/>
  </r>
  <r>
    <s v="TCSTORD826"/>
    <d v="2024-10-27T00:00:00"/>
    <x v="4"/>
    <x v="1"/>
    <x v="0"/>
    <n v="4"/>
    <n v="332"/>
    <n v="1328"/>
    <x v="21"/>
  </r>
  <r>
    <s v="TCSTORD827"/>
    <d v="2024-10-27T00:00:00"/>
    <x v="0"/>
    <x v="0"/>
    <x v="3"/>
    <n v="1"/>
    <n v="207.5"/>
    <n v="207.5"/>
    <x v="21"/>
  </r>
  <r>
    <s v="TCSTORD828"/>
    <d v="2024-10-27T00:00:00"/>
    <x v="4"/>
    <x v="1"/>
    <x v="0"/>
    <n v="4"/>
    <n v="332"/>
    <n v="1328"/>
    <x v="21"/>
  </r>
  <r>
    <s v="TCSTORD829"/>
    <d v="2024-10-29T00:00:00"/>
    <x v="4"/>
    <x v="1"/>
    <x v="2"/>
    <n v="1"/>
    <n v="332"/>
    <n v="332"/>
    <x v="21"/>
  </r>
  <r>
    <s v="TCSTORD830"/>
    <d v="2024-10-29T00:00:00"/>
    <x v="4"/>
    <x v="1"/>
    <x v="2"/>
    <n v="1"/>
    <n v="332"/>
    <n v="332"/>
    <x v="21"/>
  </r>
  <r>
    <s v="TCSTORD831"/>
    <d v="2024-10-30T00:00:00"/>
    <x v="1"/>
    <x v="1"/>
    <x v="0"/>
    <n v="2"/>
    <n v="290.5"/>
    <n v="581"/>
    <x v="21"/>
  </r>
  <r>
    <s v="TCSTORD832"/>
    <d v="2024-10-30T00:00:00"/>
    <x v="2"/>
    <x v="0"/>
    <x v="4"/>
    <n v="2"/>
    <n v="315.39999999999998"/>
    <n v="630.79999999999995"/>
    <x v="21"/>
  </r>
  <r>
    <s v="TCSTORD833"/>
    <d v="2024-10-30T00:00:00"/>
    <x v="0"/>
    <x v="0"/>
    <x v="3"/>
    <n v="1"/>
    <n v="207.5"/>
    <n v="207.5"/>
    <x v="21"/>
  </r>
  <r>
    <s v="TCSTORD834"/>
    <d v="2024-10-30T00:00:00"/>
    <x v="1"/>
    <x v="1"/>
    <x v="0"/>
    <n v="2"/>
    <n v="290.5"/>
    <n v="581"/>
    <x v="21"/>
  </r>
  <r>
    <s v="TCSTORD835"/>
    <d v="2024-10-30T00:00:00"/>
    <x v="2"/>
    <x v="0"/>
    <x v="4"/>
    <n v="2"/>
    <n v="315.39999999999998"/>
    <n v="630.79999999999995"/>
    <x v="21"/>
  </r>
  <r>
    <s v="TCSTORD836"/>
    <d v="2024-10-30T00:00:00"/>
    <x v="0"/>
    <x v="0"/>
    <x v="3"/>
    <n v="1"/>
    <n v="207.5"/>
    <n v="207.5"/>
    <x v="21"/>
  </r>
  <r>
    <s v="TCSTORD837"/>
    <d v="2024-10-31T00:00:00"/>
    <x v="1"/>
    <x v="1"/>
    <x v="9"/>
    <n v="4"/>
    <n v="290.5"/>
    <n v="1162"/>
    <x v="21"/>
  </r>
  <r>
    <s v="TCSTORD838"/>
    <d v="2024-10-31T00:00:00"/>
    <x v="5"/>
    <x v="1"/>
    <x v="3"/>
    <n v="3"/>
    <n v="249"/>
    <n v="747"/>
    <x v="21"/>
  </r>
  <r>
    <s v="TCSTORD839"/>
    <d v="2024-10-31T00:00:00"/>
    <x v="1"/>
    <x v="1"/>
    <x v="9"/>
    <n v="4"/>
    <n v="290.5"/>
    <n v="1162"/>
    <x v="21"/>
  </r>
  <r>
    <s v="TCSTORD840"/>
    <d v="2024-10-31T00:00:00"/>
    <x v="5"/>
    <x v="1"/>
    <x v="3"/>
    <n v="3"/>
    <n v="249"/>
    <n v="747"/>
    <x v="21"/>
  </r>
  <r>
    <s v="TCSTORD841"/>
    <d v="2024-11-03T00:00:00"/>
    <x v="1"/>
    <x v="1"/>
    <x v="6"/>
    <n v="1"/>
    <n v="290.5"/>
    <n v="290.5"/>
    <x v="22"/>
  </r>
  <r>
    <s v="TCSTORD842"/>
    <d v="2024-11-03T00:00:00"/>
    <x v="1"/>
    <x v="1"/>
    <x v="6"/>
    <n v="1"/>
    <n v="290.5"/>
    <n v="290.5"/>
    <x v="22"/>
  </r>
  <r>
    <s v="TCSTORD843"/>
    <d v="2024-11-04T00:00:00"/>
    <x v="1"/>
    <x v="1"/>
    <x v="5"/>
    <n v="2"/>
    <n v="290.5"/>
    <n v="581"/>
    <x v="22"/>
  </r>
  <r>
    <s v="TCSTORD844"/>
    <d v="2024-11-04T00:00:00"/>
    <x v="1"/>
    <x v="1"/>
    <x v="5"/>
    <n v="2"/>
    <n v="290.5"/>
    <n v="581"/>
    <x v="22"/>
  </r>
  <r>
    <s v="TCSTORD845"/>
    <d v="2024-11-07T00:00:00"/>
    <x v="5"/>
    <x v="1"/>
    <x v="4"/>
    <n v="1"/>
    <n v="249"/>
    <n v="249"/>
    <x v="22"/>
  </r>
  <r>
    <s v="TCSTORD846"/>
    <d v="2024-11-07T00:00:00"/>
    <x v="4"/>
    <x v="1"/>
    <x v="6"/>
    <n v="1"/>
    <n v="332"/>
    <n v="332"/>
    <x v="22"/>
  </r>
  <r>
    <s v="TCSTORD847"/>
    <d v="2024-11-07T00:00:00"/>
    <x v="1"/>
    <x v="1"/>
    <x v="4"/>
    <n v="2"/>
    <n v="290.5"/>
    <n v="581"/>
    <x v="22"/>
  </r>
  <r>
    <s v="TCSTORD848"/>
    <d v="2024-11-07T00:00:00"/>
    <x v="5"/>
    <x v="1"/>
    <x v="4"/>
    <n v="1"/>
    <n v="249"/>
    <n v="249"/>
    <x v="22"/>
  </r>
  <r>
    <s v="TCSTORD849"/>
    <d v="2024-11-07T00:00:00"/>
    <x v="4"/>
    <x v="1"/>
    <x v="6"/>
    <n v="1"/>
    <n v="332"/>
    <n v="332"/>
    <x v="22"/>
  </r>
  <r>
    <s v="TCSTORD850"/>
    <d v="2024-11-07T00:00:00"/>
    <x v="1"/>
    <x v="1"/>
    <x v="4"/>
    <n v="2"/>
    <n v="290.5"/>
    <n v="581"/>
    <x v="22"/>
  </r>
  <r>
    <s v="TCSTORD851"/>
    <d v="2024-11-08T00:00:00"/>
    <x v="0"/>
    <x v="0"/>
    <x v="5"/>
    <n v="4"/>
    <n v="207.5"/>
    <n v="830"/>
    <x v="22"/>
  </r>
  <r>
    <s v="TCSTORD852"/>
    <d v="2024-11-08T00:00:00"/>
    <x v="3"/>
    <x v="0"/>
    <x v="4"/>
    <n v="2"/>
    <n v="348.6"/>
    <n v="697.2"/>
    <x v="22"/>
  </r>
  <r>
    <s v="TCSTORD853"/>
    <d v="2024-11-08T00:00:00"/>
    <x v="0"/>
    <x v="0"/>
    <x v="5"/>
    <n v="4"/>
    <n v="207.5"/>
    <n v="830"/>
    <x v="22"/>
  </r>
  <r>
    <s v="TCSTORD854"/>
    <d v="2024-11-08T00:00:00"/>
    <x v="3"/>
    <x v="0"/>
    <x v="4"/>
    <n v="2"/>
    <n v="348.6"/>
    <n v="697.2"/>
    <x v="22"/>
  </r>
  <r>
    <s v="TCSTORD855"/>
    <d v="2024-11-09T00:00:00"/>
    <x v="0"/>
    <x v="0"/>
    <x v="8"/>
    <n v="4"/>
    <n v="207.5"/>
    <n v="830"/>
    <x v="22"/>
  </r>
  <r>
    <s v="TCSTORD856"/>
    <d v="2024-11-09T00:00:00"/>
    <x v="0"/>
    <x v="0"/>
    <x v="8"/>
    <n v="4"/>
    <n v="207.5"/>
    <n v="830"/>
    <x v="22"/>
  </r>
  <r>
    <s v="TCSTORD857"/>
    <d v="2024-11-10T00:00:00"/>
    <x v="5"/>
    <x v="1"/>
    <x v="9"/>
    <n v="3"/>
    <n v="249"/>
    <n v="747"/>
    <x v="22"/>
  </r>
  <r>
    <s v="TCSTORD858"/>
    <d v="2024-11-10T00:00:00"/>
    <x v="4"/>
    <x v="1"/>
    <x v="1"/>
    <n v="2"/>
    <n v="332"/>
    <n v="664"/>
    <x v="22"/>
  </r>
  <r>
    <s v="TCSTORD859"/>
    <d v="2024-11-10T00:00:00"/>
    <x v="4"/>
    <x v="1"/>
    <x v="4"/>
    <n v="1"/>
    <n v="332"/>
    <n v="332"/>
    <x v="22"/>
  </r>
  <r>
    <s v="TCSTORD860"/>
    <d v="2024-11-10T00:00:00"/>
    <x v="5"/>
    <x v="1"/>
    <x v="9"/>
    <n v="3"/>
    <n v="249"/>
    <n v="747"/>
    <x v="22"/>
  </r>
  <r>
    <s v="TCSTORD861"/>
    <d v="2024-11-10T00:00:00"/>
    <x v="4"/>
    <x v="1"/>
    <x v="1"/>
    <n v="2"/>
    <n v="332"/>
    <n v="664"/>
    <x v="22"/>
  </r>
  <r>
    <s v="TCSTORD862"/>
    <d v="2024-11-10T00:00:00"/>
    <x v="4"/>
    <x v="1"/>
    <x v="4"/>
    <n v="1"/>
    <n v="332"/>
    <n v="332"/>
    <x v="22"/>
  </r>
  <r>
    <s v="TCSTORD863"/>
    <d v="2024-11-17T00:00:00"/>
    <x v="4"/>
    <x v="1"/>
    <x v="4"/>
    <n v="3"/>
    <n v="332"/>
    <n v="996"/>
    <x v="22"/>
  </r>
  <r>
    <s v="TCSTORD864"/>
    <d v="2024-11-17T00:00:00"/>
    <x v="1"/>
    <x v="1"/>
    <x v="4"/>
    <n v="1"/>
    <n v="290.5"/>
    <n v="290.5"/>
    <x v="22"/>
  </r>
  <r>
    <s v="TCSTORD865"/>
    <d v="2024-11-17T00:00:00"/>
    <x v="4"/>
    <x v="1"/>
    <x v="4"/>
    <n v="3"/>
    <n v="332"/>
    <n v="996"/>
    <x v="22"/>
  </r>
  <r>
    <s v="TCSTORD866"/>
    <d v="2024-11-17T00:00:00"/>
    <x v="1"/>
    <x v="1"/>
    <x v="4"/>
    <n v="1"/>
    <n v="290.5"/>
    <n v="290.5"/>
    <x v="22"/>
  </r>
  <r>
    <s v="TCSTORD867"/>
    <d v="2024-11-18T00:00:00"/>
    <x v="2"/>
    <x v="0"/>
    <x v="8"/>
    <n v="4"/>
    <n v="315.39999999999998"/>
    <n v="1261.5999999999999"/>
    <x v="22"/>
  </r>
  <r>
    <s v="TCSTORD868"/>
    <d v="2024-11-18T00:00:00"/>
    <x v="1"/>
    <x v="1"/>
    <x v="8"/>
    <n v="1"/>
    <n v="290.5"/>
    <n v="290.5"/>
    <x v="22"/>
  </r>
  <r>
    <s v="TCSTORD869"/>
    <d v="2024-11-18T00:00:00"/>
    <x v="2"/>
    <x v="0"/>
    <x v="8"/>
    <n v="4"/>
    <n v="315.39999999999998"/>
    <n v="1261.5999999999999"/>
    <x v="22"/>
  </r>
  <r>
    <s v="TCSTORD870"/>
    <d v="2024-11-18T00:00:00"/>
    <x v="1"/>
    <x v="1"/>
    <x v="8"/>
    <n v="1"/>
    <n v="290.5"/>
    <n v="290.5"/>
    <x v="22"/>
  </r>
  <r>
    <s v="TCSTORD871"/>
    <d v="2024-11-21T00:00:00"/>
    <x v="1"/>
    <x v="1"/>
    <x v="5"/>
    <n v="4"/>
    <n v="290.5"/>
    <n v="1162"/>
    <x v="22"/>
  </r>
  <r>
    <s v="TCSTORD872"/>
    <d v="2024-11-21T00:00:00"/>
    <x v="1"/>
    <x v="1"/>
    <x v="5"/>
    <n v="4"/>
    <n v="290.5"/>
    <n v="1162"/>
    <x v="22"/>
  </r>
  <r>
    <s v="TCSTORD873"/>
    <d v="2024-11-24T00:00:00"/>
    <x v="2"/>
    <x v="0"/>
    <x v="1"/>
    <n v="2"/>
    <n v="315.39999999999998"/>
    <n v="630.79999999999995"/>
    <x v="22"/>
  </r>
  <r>
    <s v="TCSTORD874"/>
    <d v="2024-11-24T00:00:00"/>
    <x v="0"/>
    <x v="0"/>
    <x v="3"/>
    <n v="2"/>
    <n v="207.5"/>
    <n v="415"/>
    <x v="22"/>
  </r>
  <r>
    <s v="TCSTORD875"/>
    <d v="2024-11-24T00:00:00"/>
    <x v="2"/>
    <x v="0"/>
    <x v="1"/>
    <n v="2"/>
    <n v="315.39999999999998"/>
    <n v="630.79999999999995"/>
    <x v="22"/>
  </r>
  <r>
    <s v="TCSTORD876"/>
    <d v="2024-11-24T00:00:00"/>
    <x v="0"/>
    <x v="0"/>
    <x v="3"/>
    <n v="2"/>
    <n v="207.5"/>
    <n v="415"/>
    <x v="22"/>
  </r>
  <r>
    <s v="TCSTORD877"/>
    <d v="2024-11-25T00:00:00"/>
    <x v="1"/>
    <x v="1"/>
    <x v="8"/>
    <n v="3"/>
    <n v="290.5"/>
    <n v="871.5"/>
    <x v="22"/>
  </r>
  <r>
    <s v="TCSTORD878"/>
    <d v="2024-11-25T00:00:00"/>
    <x v="5"/>
    <x v="1"/>
    <x v="6"/>
    <n v="4"/>
    <n v="249"/>
    <n v="996"/>
    <x v="22"/>
  </r>
  <r>
    <s v="TCSTORD879"/>
    <d v="2024-11-25T00:00:00"/>
    <x v="0"/>
    <x v="0"/>
    <x v="8"/>
    <n v="4"/>
    <n v="207.5"/>
    <n v="830"/>
    <x v="22"/>
  </r>
  <r>
    <s v="TCSTORD880"/>
    <d v="2024-11-25T00:00:00"/>
    <x v="0"/>
    <x v="0"/>
    <x v="2"/>
    <n v="1"/>
    <n v="207.5"/>
    <n v="207.5"/>
    <x v="22"/>
  </r>
  <r>
    <s v="TCSTORD881"/>
    <d v="2024-11-25T00:00:00"/>
    <x v="1"/>
    <x v="1"/>
    <x v="8"/>
    <n v="3"/>
    <n v="290.5"/>
    <n v="871.5"/>
    <x v="22"/>
  </r>
  <r>
    <s v="TCSTORD882"/>
    <d v="2024-11-25T00:00:00"/>
    <x v="5"/>
    <x v="1"/>
    <x v="6"/>
    <n v="4"/>
    <n v="249"/>
    <n v="996"/>
    <x v="22"/>
  </r>
  <r>
    <s v="TCSTORD883"/>
    <d v="2024-11-25T00:00:00"/>
    <x v="0"/>
    <x v="0"/>
    <x v="8"/>
    <n v="4"/>
    <n v="207.5"/>
    <n v="830"/>
    <x v="22"/>
  </r>
  <r>
    <s v="TCSTORD884"/>
    <d v="2024-11-25T00:00:00"/>
    <x v="0"/>
    <x v="0"/>
    <x v="2"/>
    <n v="1"/>
    <n v="207.5"/>
    <n v="207.5"/>
    <x v="22"/>
  </r>
  <r>
    <s v="TCSTORD885"/>
    <d v="2024-11-28T00:00:00"/>
    <x v="1"/>
    <x v="1"/>
    <x v="4"/>
    <n v="1"/>
    <n v="290.5"/>
    <n v="290.5"/>
    <x v="22"/>
  </r>
  <r>
    <s v="TCSTORD886"/>
    <d v="2024-11-28T00:00:00"/>
    <x v="1"/>
    <x v="1"/>
    <x v="4"/>
    <n v="1"/>
    <n v="290.5"/>
    <n v="290.5"/>
    <x v="22"/>
  </r>
  <r>
    <s v="TCSTORD887"/>
    <d v="2024-11-30T00:00:00"/>
    <x v="0"/>
    <x v="0"/>
    <x v="4"/>
    <n v="2"/>
    <n v="207.5"/>
    <n v="415"/>
    <x v="22"/>
  </r>
  <r>
    <s v="TCSTORD888"/>
    <d v="2024-11-30T00:00:00"/>
    <x v="0"/>
    <x v="0"/>
    <x v="4"/>
    <n v="2"/>
    <n v="207.5"/>
    <n v="415"/>
    <x v="22"/>
  </r>
  <r>
    <s v="TCSTORD889"/>
    <d v="2024-12-04T00:00:00"/>
    <x v="5"/>
    <x v="1"/>
    <x v="5"/>
    <n v="1"/>
    <n v="249"/>
    <n v="249"/>
    <x v="23"/>
  </r>
  <r>
    <s v="TCSTORD890"/>
    <d v="2024-12-04T00:00:00"/>
    <x v="5"/>
    <x v="1"/>
    <x v="5"/>
    <n v="1"/>
    <n v="249"/>
    <n v="249"/>
    <x v="23"/>
  </r>
  <r>
    <s v="TCSTORD891"/>
    <d v="2024-12-05T00:00:00"/>
    <x v="4"/>
    <x v="1"/>
    <x v="5"/>
    <n v="2"/>
    <n v="332"/>
    <n v="664"/>
    <x v="23"/>
  </r>
  <r>
    <s v="TCSTORD892"/>
    <d v="2024-12-05T00:00:00"/>
    <x v="3"/>
    <x v="0"/>
    <x v="4"/>
    <n v="1"/>
    <n v="348.6"/>
    <n v="348.6"/>
    <x v="23"/>
  </r>
  <r>
    <s v="TCSTORD893"/>
    <d v="2024-12-05T00:00:00"/>
    <x v="4"/>
    <x v="1"/>
    <x v="5"/>
    <n v="2"/>
    <n v="332"/>
    <n v="664"/>
    <x v="23"/>
  </r>
  <r>
    <s v="TCSTORD894"/>
    <d v="2024-12-05T00:00:00"/>
    <x v="3"/>
    <x v="0"/>
    <x v="4"/>
    <n v="1"/>
    <n v="348.6"/>
    <n v="348.6"/>
    <x v="23"/>
  </r>
  <r>
    <s v="TCSTORD895"/>
    <d v="2024-12-06T00:00:00"/>
    <x v="0"/>
    <x v="0"/>
    <x v="2"/>
    <n v="1"/>
    <n v="207.5"/>
    <n v="207.5"/>
    <x v="23"/>
  </r>
  <r>
    <s v="TCSTORD896"/>
    <d v="2024-12-06T00:00:00"/>
    <x v="3"/>
    <x v="0"/>
    <x v="6"/>
    <n v="4"/>
    <n v="348.6"/>
    <n v="1394.4"/>
    <x v="23"/>
  </r>
  <r>
    <s v="TCSTORD897"/>
    <d v="2024-12-06T00:00:00"/>
    <x v="0"/>
    <x v="0"/>
    <x v="7"/>
    <n v="1"/>
    <n v="207.5"/>
    <n v="207.5"/>
    <x v="23"/>
  </r>
  <r>
    <s v="TCSTORD898"/>
    <d v="2024-12-06T00:00:00"/>
    <x v="0"/>
    <x v="0"/>
    <x v="2"/>
    <n v="1"/>
    <n v="207.5"/>
    <n v="207.5"/>
    <x v="23"/>
  </r>
  <r>
    <s v="TCSTORD899"/>
    <d v="2024-12-06T00:00:00"/>
    <x v="3"/>
    <x v="0"/>
    <x v="6"/>
    <n v="4"/>
    <n v="348.6"/>
    <n v="1394.4"/>
    <x v="23"/>
  </r>
  <r>
    <s v="TCSTORD900"/>
    <d v="2024-12-06T00:00:00"/>
    <x v="0"/>
    <x v="0"/>
    <x v="7"/>
    <n v="1"/>
    <n v="207.5"/>
    <n v="207.5"/>
    <x v="23"/>
  </r>
  <r>
    <s v="TCSTORD901"/>
    <d v="2024-12-07T00:00:00"/>
    <x v="3"/>
    <x v="0"/>
    <x v="0"/>
    <n v="2"/>
    <n v="348.6"/>
    <n v="697.2"/>
    <x v="23"/>
  </r>
  <r>
    <s v="TCSTORD902"/>
    <d v="2024-12-07T00:00:00"/>
    <x v="3"/>
    <x v="0"/>
    <x v="6"/>
    <n v="1"/>
    <n v="348.6"/>
    <n v="348.6"/>
    <x v="23"/>
  </r>
  <r>
    <s v="TCSTORD903"/>
    <d v="2024-12-07T00:00:00"/>
    <x v="2"/>
    <x v="0"/>
    <x v="5"/>
    <n v="4"/>
    <n v="315.39999999999998"/>
    <n v="1261.5999999999999"/>
    <x v="23"/>
  </r>
  <r>
    <s v="TCSTORD904"/>
    <d v="2024-12-07T00:00:00"/>
    <x v="3"/>
    <x v="0"/>
    <x v="0"/>
    <n v="2"/>
    <n v="348.6"/>
    <n v="697.2"/>
    <x v="23"/>
  </r>
  <r>
    <s v="TCSTORD905"/>
    <d v="2024-12-07T00:00:00"/>
    <x v="3"/>
    <x v="0"/>
    <x v="6"/>
    <n v="1"/>
    <n v="348.6"/>
    <n v="348.6"/>
    <x v="23"/>
  </r>
  <r>
    <s v="TCSTORD906"/>
    <d v="2024-12-07T00:00:00"/>
    <x v="2"/>
    <x v="0"/>
    <x v="5"/>
    <n v="4"/>
    <n v="315.39999999999998"/>
    <n v="1261.5999999999999"/>
    <x v="23"/>
  </r>
  <r>
    <s v="TCSTORD907"/>
    <d v="2024-12-10T00:00:00"/>
    <x v="0"/>
    <x v="0"/>
    <x v="2"/>
    <n v="3"/>
    <n v="207.5"/>
    <n v="622.5"/>
    <x v="23"/>
  </r>
  <r>
    <s v="TCSTORD908"/>
    <d v="2024-12-10T00:00:00"/>
    <x v="3"/>
    <x v="0"/>
    <x v="8"/>
    <n v="2"/>
    <n v="348.6"/>
    <n v="697.2"/>
    <x v="23"/>
  </r>
  <r>
    <s v="TCSTORD909"/>
    <d v="2024-12-10T00:00:00"/>
    <x v="2"/>
    <x v="0"/>
    <x v="8"/>
    <n v="3"/>
    <n v="315.39999999999998"/>
    <n v="946.2"/>
    <x v="23"/>
  </r>
  <r>
    <s v="TCSTORD910"/>
    <d v="2024-12-10T00:00:00"/>
    <x v="0"/>
    <x v="0"/>
    <x v="2"/>
    <n v="3"/>
    <n v="207.5"/>
    <n v="622.5"/>
    <x v="23"/>
  </r>
  <r>
    <s v="TCSTORD911"/>
    <d v="2024-12-10T00:00:00"/>
    <x v="3"/>
    <x v="0"/>
    <x v="8"/>
    <n v="2"/>
    <n v="348.6"/>
    <n v="697.2"/>
    <x v="23"/>
  </r>
  <r>
    <s v="TCSTORD912"/>
    <d v="2024-12-10T00:00:00"/>
    <x v="2"/>
    <x v="0"/>
    <x v="8"/>
    <n v="3"/>
    <n v="315.39999999999998"/>
    <n v="946.2"/>
    <x v="23"/>
  </r>
  <r>
    <s v="TCSTORD913"/>
    <d v="2024-12-11T00:00:00"/>
    <x v="3"/>
    <x v="0"/>
    <x v="0"/>
    <n v="1"/>
    <n v="348.6"/>
    <n v="348.6"/>
    <x v="23"/>
  </r>
  <r>
    <s v="TCSTORD914"/>
    <d v="2024-12-11T00:00:00"/>
    <x v="3"/>
    <x v="0"/>
    <x v="3"/>
    <n v="3"/>
    <n v="348.6"/>
    <n v="1045.8"/>
    <x v="23"/>
  </r>
  <r>
    <s v="TCSTORD915"/>
    <d v="2024-12-11T00:00:00"/>
    <x v="3"/>
    <x v="0"/>
    <x v="0"/>
    <n v="1"/>
    <n v="348.6"/>
    <n v="348.6"/>
    <x v="23"/>
  </r>
  <r>
    <s v="TCSTORD916"/>
    <d v="2024-12-11T00:00:00"/>
    <x v="3"/>
    <x v="0"/>
    <x v="3"/>
    <n v="3"/>
    <n v="348.6"/>
    <n v="1045.8"/>
    <x v="23"/>
  </r>
  <r>
    <s v="TCSTORD917"/>
    <d v="2024-12-12T00:00:00"/>
    <x v="1"/>
    <x v="1"/>
    <x v="6"/>
    <n v="4"/>
    <n v="290.5"/>
    <n v="1162"/>
    <x v="23"/>
  </r>
  <r>
    <s v="TCSTORD918"/>
    <d v="2024-12-12T00:00:00"/>
    <x v="3"/>
    <x v="0"/>
    <x v="2"/>
    <n v="3"/>
    <n v="348.6"/>
    <n v="1045.8"/>
    <x v="23"/>
  </r>
  <r>
    <s v="TCSTORD919"/>
    <d v="2024-12-12T00:00:00"/>
    <x v="1"/>
    <x v="1"/>
    <x v="6"/>
    <n v="4"/>
    <n v="290.5"/>
    <n v="1162"/>
    <x v="23"/>
  </r>
  <r>
    <s v="TCSTORD920"/>
    <d v="2024-12-12T00:00:00"/>
    <x v="3"/>
    <x v="0"/>
    <x v="2"/>
    <n v="3"/>
    <n v="348.6"/>
    <n v="1045.8"/>
    <x v="23"/>
  </r>
  <r>
    <s v="TCSTORD921"/>
    <d v="2024-12-13T00:00:00"/>
    <x v="4"/>
    <x v="1"/>
    <x v="6"/>
    <n v="3"/>
    <n v="332"/>
    <n v="996"/>
    <x v="23"/>
  </r>
  <r>
    <s v="TCSTORD922"/>
    <d v="2024-12-13T00:00:00"/>
    <x v="3"/>
    <x v="0"/>
    <x v="5"/>
    <n v="2"/>
    <n v="348.6"/>
    <n v="697.2"/>
    <x v="23"/>
  </r>
  <r>
    <s v="TCSTORD923"/>
    <d v="2024-12-13T00:00:00"/>
    <x v="0"/>
    <x v="0"/>
    <x v="8"/>
    <n v="2"/>
    <n v="207.5"/>
    <n v="415"/>
    <x v="23"/>
  </r>
  <r>
    <s v="TCSTORD924"/>
    <d v="2024-12-13T00:00:00"/>
    <x v="2"/>
    <x v="0"/>
    <x v="4"/>
    <n v="3"/>
    <n v="315.39999999999998"/>
    <n v="946.2"/>
    <x v="23"/>
  </r>
  <r>
    <s v="TCSTORD925"/>
    <d v="2024-12-13T00:00:00"/>
    <x v="4"/>
    <x v="1"/>
    <x v="6"/>
    <n v="3"/>
    <n v="332"/>
    <n v="996"/>
    <x v="23"/>
  </r>
  <r>
    <s v="TCSTORD926"/>
    <d v="2024-12-13T00:00:00"/>
    <x v="3"/>
    <x v="0"/>
    <x v="5"/>
    <n v="2"/>
    <n v="348.6"/>
    <n v="697.2"/>
    <x v="23"/>
  </r>
  <r>
    <s v="TCSTORD927"/>
    <d v="2024-12-13T00:00:00"/>
    <x v="0"/>
    <x v="0"/>
    <x v="8"/>
    <n v="2"/>
    <n v="207.5"/>
    <n v="415"/>
    <x v="23"/>
  </r>
  <r>
    <s v="TCSTORD928"/>
    <d v="2024-12-13T00:00:00"/>
    <x v="2"/>
    <x v="0"/>
    <x v="4"/>
    <n v="3"/>
    <n v="315.39999999999998"/>
    <n v="946.2"/>
    <x v="23"/>
  </r>
  <r>
    <s v="TCSTORD929"/>
    <d v="2024-12-14T00:00:00"/>
    <x v="3"/>
    <x v="0"/>
    <x v="4"/>
    <n v="1"/>
    <n v="348.6"/>
    <n v="348.6"/>
    <x v="23"/>
  </r>
  <r>
    <s v="TCSTORD930"/>
    <d v="2024-12-14T00:00:00"/>
    <x v="3"/>
    <x v="0"/>
    <x v="5"/>
    <n v="1"/>
    <n v="348.6"/>
    <n v="348.6"/>
    <x v="23"/>
  </r>
  <r>
    <s v="TCSTORD931"/>
    <d v="2024-12-14T00:00:00"/>
    <x v="4"/>
    <x v="1"/>
    <x v="9"/>
    <n v="1"/>
    <n v="332"/>
    <n v="332"/>
    <x v="23"/>
  </r>
  <r>
    <s v="TCSTORD932"/>
    <d v="2024-12-14T00:00:00"/>
    <x v="3"/>
    <x v="0"/>
    <x v="4"/>
    <n v="1"/>
    <n v="348.6"/>
    <n v="348.6"/>
    <x v="23"/>
  </r>
  <r>
    <s v="TCSTORD933"/>
    <d v="2024-12-14T00:00:00"/>
    <x v="3"/>
    <x v="0"/>
    <x v="5"/>
    <n v="1"/>
    <n v="348.6"/>
    <n v="348.6"/>
    <x v="23"/>
  </r>
  <r>
    <s v="TCSTORD934"/>
    <d v="2024-12-14T00:00:00"/>
    <x v="4"/>
    <x v="1"/>
    <x v="9"/>
    <n v="1"/>
    <n v="332"/>
    <n v="332"/>
    <x v="23"/>
  </r>
  <r>
    <s v="TCSTORD935"/>
    <d v="2024-12-16T00:00:00"/>
    <x v="5"/>
    <x v="1"/>
    <x v="3"/>
    <n v="2"/>
    <n v="249"/>
    <n v="498"/>
    <x v="23"/>
  </r>
  <r>
    <s v="TCSTORD936"/>
    <d v="2024-12-16T00:00:00"/>
    <x v="5"/>
    <x v="1"/>
    <x v="3"/>
    <n v="2"/>
    <n v="249"/>
    <n v="498"/>
    <x v="23"/>
  </r>
  <r>
    <s v="TCSTORD937"/>
    <d v="2024-12-18T00:00:00"/>
    <x v="2"/>
    <x v="0"/>
    <x v="1"/>
    <n v="1"/>
    <n v="315.39999999999998"/>
    <n v="315.39999999999998"/>
    <x v="23"/>
  </r>
  <r>
    <s v="TCSTORD938"/>
    <d v="2024-12-18T00:00:00"/>
    <x v="2"/>
    <x v="0"/>
    <x v="1"/>
    <n v="1"/>
    <n v="315.39999999999998"/>
    <n v="315.39999999999998"/>
    <x v="23"/>
  </r>
  <r>
    <s v="TCSTORD939"/>
    <d v="2024-12-19T00:00:00"/>
    <x v="3"/>
    <x v="0"/>
    <x v="1"/>
    <n v="1"/>
    <n v="348.6"/>
    <n v="348.6"/>
    <x v="23"/>
  </r>
  <r>
    <s v="TCSTORD940"/>
    <d v="2024-12-19T00:00:00"/>
    <x v="4"/>
    <x v="1"/>
    <x v="9"/>
    <n v="1"/>
    <n v="332"/>
    <n v="332"/>
    <x v="23"/>
  </r>
  <r>
    <s v="TCSTORD941"/>
    <d v="2024-12-19T00:00:00"/>
    <x v="1"/>
    <x v="1"/>
    <x v="2"/>
    <n v="1"/>
    <n v="290.5"/>
    <n v="290.5"/>
    <x v="23"/>
  </r>
  <r>
    <s v="TCSTORD942"/>
    <d v="2024-12-19T00:00:00"/>
    <x v="3"/>
    <x v="0"/>
    <x v="1"/>
    <n v="1"/>
    <n v="348.6"/>
    <n v="348.6"/>
    <x v="23"/>
  </r>
  <r>
    <s v="TCSTORD943"/>
    <d v="2024-12-19T00:00:00"/>
    <x v="4"/>
    <x v="1"/>
    <x v="9"/>
    <n v="1"/>
    <n v="332"/>
    <n v="332"/>
    <x v="23"/>
  </r>
  <r>
    <s v="TCSTORD944"/>
    <d v="2024-12-19T00:00:00"/>
    <x v="1"/>
    <x v="1"/>
    <x v="2"/>
    <n v="1"/>
    <n v="290.5"/>
    <n v="290.5"/>
    <x v="23"/>
  </r>
  <r>
    <s v="TCSTORD945"/>
    <d v="2024-12-20T00:00:00"/>
    <x v="0"/>
    <x v="0"/>
    <x v="2"/>
    <n v="2"/>
    <n v="207.5"/>
    <n v="415"/>
    <x v="23"/>
  </r>
  <r>
    <s v="TCSTORD946"/>
    <d v="2024-12-20T00:00:00"/>
    <x v="4"/>
    <x v="1"/>
    <x v="4"/>
    <n v="2"/>
    <n v="332"/>
    <n v="664"/>
    <x v="23"/>
  </r>
  <r>
    <s v="TCSTORD947"/>
    <d v="2024-12-20T00:00:00"/>
    <x v="0"/>
    <x v="0"/>
    <x v="2"/>
    <n v="2"/>
    <n v="207.5"/>
    <n v="415"/>
    <x v="23"/>
  </r>
  <r>
    <s v="TCSTORD948"/>
    <d v="2024-12-20T00:00:00"/>
    <x v="4"/>
    <x v="1"/>
    <x v="4"/>
    <n v="2"/>
    <n v="332"/>
    <n v="664"/>
    <x v="23"/>
  </r>
  <r>
    <s v="TCSTORD949"/>
    <d v="2024-12-21T00:00:00"/>
    <x v="2"/>
    <x v="0"/>
    <x v="7"/>
    <n v="1"/>
    <n v="315.39999999999998"/>
    <n v="315.39999999999998"/>
    <x v="23"/>
  </r>
  <r>
    <s v="TCSTORD950"/>
    <d v="2024-12-21T00:00:00"/>
    <x v="2"/>
    <x v="0"/>
    <x v="7"/>
    <n v="1"/>
    <n v="315.39999999999998"/>
    <n v="315.39999999999998"/>
    <x v="23"/>
  </r>
  <r>
    <s v="TCSTORD951"/>
    <d v="2024-12-22T00:00:00"/>
    <x v="2"/>
    <x v="0"/>
    <x v="7"/>
    <n v="2"/>
    <n v="315.39999999999998"/>
    <n v="630.79999999999995"/>
    <x v="23"/>
  </r>
  <r>
    <s v="TCSTORD952"/>
    <d v="2024-12-22T00:00:00"/>
    <x v="0"/>
    <x v="0"/>
    <x v="5"/>
    <n v="2"/>
    <n v="207.5"/>
    <n v="415"/>
    <x v="23"/>
  </r>
  <r>
    <s v="TCSTORD953"/>
    <d v="2024-12-22T00:00:00"/>
    <x v="2"/>
    <x v="0"/>
    <x v="7"/>
    <n v="2"/>
    <n v="315.39999999999998"/>
    <n v="630.79999999999995"/>
    <x v="23"/>
  </r>
  <r>
    <s v="TCSTORD954"/>
    <d v="2024-12-22T00:00:00"/>
    <x v="0"/>
    <x v="0"/>
    <x v="5"/>
    <n v="2"/>
    <n v="207.5"/>
    <n v="415"/>
    <x v="23"/>
  </r>
  <r>
    <s v="TCSTORD955"/>
    <d v="2024-12-23T00:00:00"/>
    <x v="5"/>
    <x v="1"/>
    <x v="3"/>
    <n v="1"/>
    <n v="249"/>
    <n v="249"/>
    <x v="23"/>
  </r>
  <r>
    <s v="TCSTORD956"/>
    <d v="2024-12-23T00:00:00"/>
    <x v="5"/>
    <x v="1"/>
    <x v="3"/>
    <n v="1"/>
    <n v="249"/>
    <n v="249"/>
    <x v="23"/>
  </r>
  <r>
    <s v="TCSTORD957"/>
    <d v="2024-12-24T00:00:00"/>
    <x v="0"/>
    <x v="0"/>
    <x v="1"/>
    <n v="1"/>
    <n v="207.5"/>
    <n v="207.5"/>
    <x v="23"/>
  </r>
  <r>
    <s v="TCSTORD958"/>
    <d v="2024-12-24T00:00:00"/>
    <x v="0"/>
    <x v="0"/>
    <x v="1"/>
    <n v="1"/>
    <n v="207.5"/>
    <n v="207.5"/>
    <x v="23"/>
  </r>
  <r>
    <s v="TCSTORD959"/>
    <d v="2024-12-26T00:00:00"/>
    <x v="0"/>
    <x v="0"/>
    <x v="2"/>
    <n v="1"/>
    <n v="207.5"/>
    <n v="207.5"/>
    <x v="23"/>
  </r>
  <r>
    <s v="TCSTORD960"/>
    <d v="2024-12-26T00:00:00"/>
    <x v="0"/>
    <x v="0"/>
    <x v="2"/>
    <n v="1"/>
    <n v="207.5"/>
    <n v="207.5"/>
    <x v="23"/>
  </r>
  <r>
    <s v="TCSTORD961"/>
    <d v="2024-12-28T00:00:00"/>
    <x v="4"/>
    <x v="1"/>
    <x v="7"/>
    <n v="1"/>
    <n v="332"/>
    <n v="332"/>
    <x v="23"/>
  </r>
  <r>
    <s v="TCSTORD962"/>
    <d v="2024-12-28T00:00:00"/>
    <x v="4"/>
    <x v="1"/>
    <x v="7"/>
    <n v="1"/>
    <n v="332"/>
    <n v="332"/>
    <x v="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48F141-A590-4167-87F9-1CC7068149E1}" name="PivotTable8"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L3:N6" firstHeaderRow="0" firstDataRow="1" firstDataCol="1"/>
  <pivotFields count="12">
    <pivotField showAll="0"/>
    <pivotField numFmtId="164" showAll="0">
      <items count="4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t="default"/>
      </items>
    </pivotField>
    <pivotField showAll="0"/>
    <pivotField axis="axisRow" showAll="0">
      <items count="3">
        <item x="0"/>
        <item x="1"/>
        <item t="default"/>
      </items>
    </pivotField>
    <pivotField showAll="0"/>
    <pivotField showAll="0"/>
    <pivotField showAll="0"/>
    <pivotField dataField="1" showAll="0"/>
    <pivotField numFmtId="165" showAll="0"/>
    <pivotField numFmtId="2" showAll="0"/>
    <pivotField dataField="1" numFmtId="2" showAll="0"/>
    <pivotField showAll="0">
      <items count="5">
        <item x="0"/>
        <item x="1"/>
        <item x="2"/>
        <item x="3"/>
        <item t="default"/>
      </items>
    </pivotField>
  </pivotFields>
  <rowFields count="1">
    <field x="3"/>
  </rowFields>
  <rowItems count="3">
    <i>
      <x/>
    </i>
    <i>
      <x v="1"/>
    </i>
    <i t="grand">
      <x/>
    </i>
  </rowItems>
  <colFields count="1">
    <field x="-2"/>
  </colFields>
  <colItems count="2">
    <i>
      <x/>
    </i>
    <i i="1">
      <x v="1"/>
    </i>
  </colItems>
  <dataFields count="2">
    <dataField name="Sum of Sales" fld="7" baseField="0" baseItem="0"/>
    <dataField name="Sum of Profit" fld="10" baseField="0" baseItem="0" numFmtId="2"/>
  </dataFields>
  <chartFormats count="12">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3" count="1" selected="0">
            <x v="0"/>
          </reference>
        </references>
      </pivotArea>
    </chartFormat>
    <chartFormat chart="4" format="10">
      <pivotArea type="data" outline="0" fieldPosition="0">
        <references count="2">
          <reference field="4294967294" count="1" selected="0">
            <x v="0"/>
          </reference>
          <reference field="3" count="1" selected="0">
            <x v="1"/>
          </reference>
        </references>
      </pivotArea>
    </chartFormat>
    <chartFormat chart="4" format="11" series="1">
      <pivotArea type="data" outline="0" fieldPosition="0">
        <references count="1">
          <reference field="4294967294" count="1" selected="0">
            <x v="1"/>
          </reference>
        </references>
      </pivotArea>
    </chartFormat>
    <chartFormat chart="4" format="12">
      <pivotArea type="data" outline="0" fieldPosition="0">
        <references count="2">
          <reference field="4294967294" count="1" selected="0">
            <x v="1"/>
          </reference>
          <reference field="3" count="1" selected="0">
            <x v="0"/>
          </reference>
        </references>
      </pivotArea>
    </chartFormat>
    <chartFormat chart="4" format="13">
      <pivotArea type="data" outline="0" fieldPosition="0">
        <references count="2">
          <reference field="4294967294" count="1" selected="0">
            <x v="1"/>
          </reference>
          <reference field="3" count="1" selected="0">
            <x v="1"/>
          </reference>
        </references>
      </pivotArea>
    </chartFormat>
    <chartFormat chart="7" format="20" series="1">
      <pivotArea type="data" outline="0" fieldPosition="0">
        <references count="1">
          <reference field="4294967294" count="1" selected="0">
            <x v="0"/>
          </reference>
        </references>
      </pivotArea>
    </chartFormat>
    <chartFormat chart="7" format="21">
      <pivotArea type="data" outline="0" fieldPosition="0">
        <references count="2">
          <reference field="4294967294" count="1" selected="0">
            <x v="0"/>
          </reference>
          <reference field="3" count="1" selected="0">
            <x v="0"/>
          </reference>
        </references>
      </pivotArea>
    </chartFormat>
    <chartFormat chart="7" format="22">
      <pivotArea type="data" outline="0" fieldPosition="0">
        <references count="2">
          <reference field="4294967294" count="1" selected="0">
            <x v="0"/>
          </reference>
          <reference field="3" count="1" selected="0">
            <x v="1"/>
          </reference>
        </references>
      </pivotArea>
    </chartFormat>
    <chartFormat chart="7" format="23" series="1">
      <pivotArea type="data" outline="0" fieldPosition="0">
        <references count="1">
          <reference field="4294967294" count="1" selected="0">
            <x v="1"/>
          </reference>
        </references>
      </pivotArea>
    </chartFormat>
    <chartFormat chart="7" format="24">
      <pivotArea type="data" outline="0" fieldPosition="0">
        <references count="2">
          <reference field="4294967294" count="1" selected="0">
            <x v="1"/>
          </reference>
          <reference field="3" count="1" selected="0">
            <x v="0"/>
          </reference>
        </references>
      </pivotArea>
    </chartFormat>
    <chartFormat chart="7" format="25">
      <pivotArea type="data" outline="0" fieldPosition="0">
        <references count="2">
          <reference field="4294967294" count="1" selected="0">
            <x v="1"/>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B891B4-0F6F-4DF2-A771-24B066737F46}"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I3:J28" firstHeaderRow="1" firstDataRow="1" firstDataCol="1"/>
  <pivotFields count="12">
    <pivotField showAll="0"/>
    <pivotField numFmtId="164" showAll="0"/>
    <pivotField showAll="0"/>
    <pivotField showAll="0"/>
    <pivotField showAll="0"/>
    <pivotField showAll="0"/>
    <pivotField showAll="0"/>
    <pivotField dataField="1" showAll="0"/>
    <pivotField axis="axisRow" numFmtId="165"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8"/>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Monthly sales" fld="7" baseField="8" baseItem="0" numFmtId="2"/>
  </dataFields>
  <formats count="4">
    <format dxfId="4">
      <pivotArea collapsedLevelsAreSubtotals="1" fieldPosition="0">
        <references count="1">
          <reference field="8" count="1">
            <x v="22"/>
          </reference>
        </references>
      </pivotArea>
    </format>
    <format dxfId="3">
      <pivotArea collapsedLevelsAreSubtotals="1" fieldPosition="0">
        <references count="1">
          <reference field="8" count="1">
            <x v="23"/>
          </reference>
        </references>
      </pivotArea>
    </format>
    <format dxfId="2">
      <pivotArea outline="0" collapsedLevelsAreSubtotals="1" fieldPosition="0"/>
    </format>
    <format dxfId="1">
      <pivotArea dataOnly="0" labelOnly="1" outline="0" axis="axisValues" fieldPosition="0"/>
    </format>
  </formats>
  <chartFormats count="2">
    <chartFormat chart="4"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D638B7-418B-489C-8B3D-880FC4FABBBF}"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17:F23" firstHeaderRow="1" firstDataRow="1" firstDataCol="1"/>
  <pivotFields count="12">
    <pivotField showAll="0"/>
    <pivotField numFmtId="164" showAll="0"/>
    <pivotField axis="axisRow" showAll="0" measureFilter="1" sortType="descending">
      <items count="7">
        <item x="1"/>
        <item x="2"/>
        <item x="4"/>
        <item x="0"/>
        <item x="3"/>
        <item x="5"/>
        <item t="default"/>
      </items>
    </pivotField>
    <pivotField showAll="0"/>
    <pivotField showAll="0"/>
    <pivotField showAll="0"/>
    <pivotField showAll="0"/>
    <pivotField dataField="1" showAll="0"/>
    <pivotField numFmtId="165"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6">
    <i>
      <x/>
    </i>
    <i>
      <x v="1"/>
    </i>
    <i>
      <x v="2"/>
    </i>
    <i>
      <x v="4"/>
    </i>
    <i>
      <x v="5"/>
    </i>
    <i t="grand">
      <x/>
    </i>
  </rowItems>
  <colItems count="1">
    <i/>
  </colItems>
  <dataFields count="1">
    <dataField name="Sum of Sales" fld="7" baseField="0" baseItem="0"/>
  </dataFields>
  <chartFormats count="2">
    <chartFormat chart="3"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1B217F-EA49-4596-846A-EA426A786C1F}"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E3:G5" firstHeaderRow="0" firstDataRow="1" firstDataCol="1"/>
  <pivotFields count="12">
    <pivotField showAll="0"/>
    <pivotField numFmtId="164" showAll="0"/>
    <pivotField showAll="0"/>
    <pivotField showAll="0">
      <items count="3">
        <item x="0"/>
        <item h="1" x="1"/>
        <item t="default"/>
      </items>
    </pivotField>
    <pivotField axis="axisRow" showAll="0">
      <items count="11">
        <item h="1" x="7"/>
        <item h="1" x="6"/>
        <item h="1" x="1"/>
        <item h="1" x="9"/>
        <item h="1" x="0"/>
        <item h="1" x="8"/>
        <item h="1" x="2"/>
        <item h="1" x="3"/>
        <item x="5"/>
        <item h="1" x="4"/>
        <item t="default"/>
      </items>
    </pivotField>
    <pivotField dataField="1" showAll="0"/>
    <pivotField showAll="0"/>
    <pivotField dataField="1" showAll="0"/>
    <pivotField numFmtId="165" showAll="0">
      <items count="25">
        <item h="1" x="0"/>
        <item h="1" x="1"/>
        <item h="1" x="2"/>
        <item x="3"/>
        <item h="1" x="4"/>
        <item h="1" x="5"/>
        <item h="1" x="6"/>
        <item h="1" x="7"/>
        <item h="1" x="8"/>
        <item h="1" x="9"/>
        <item h="1" x="10"/>
        <item h="1" x="11"/>
        <item h="1" x="12"/>
        <item h="1" x="13"/>
        <item h="1" x="14"/>
        <item h="1" x="15"/>
        <item h="1" x="16"/>
        <item h="1" x="17"/>
        <item h="1" x="18"/>
        <item h="1" x="19"/>
        <item h="1" x="20"/>
        <item h="1" x="21"/>
        <item h="1" x="22"/>
        <item h="1" x="2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2">
    <i>
      <x v="8"/>
    </i>
    <i t="grand">
      <x/>
    </i>
  </rowItems>
  <colFields count="1">
    <field x="-2"/>
  </colFields>
  <colItems count="2">
    <i>
      <x/>
    </i>
    <i i="1">
      <x v="1"/>
    </i>
  </colItems>
  <dataFields count="2">
    <dataField name="Total Sales" fld="7" baseField="4" baseItem="0"/>
    <dataField name="Total Units Sold" fld="5" baseField="4" baseItem="0"/>
  </dataFields>
  <chartFormats count="4">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12"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CDF1D21-E914-4359-AB6F-A3C0C11C8181}"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8" firstHeaderRow="0" firstDataRow="1" firstDataCol="1"/>
  <pivotFields count="12">
    <pivotField showAll="0"/>
    <pivotField numFmtId="164" showAll="0"/>
    <pivotField showAll="0"/>
    <pivotField showAll="0">
      <items count="3">
        <item x="0"/>
        <item h="1" x="1"/>
        <item t="default"/>
      </items>
    </pivotField>
    <pivotField showAll="0"/>
    <pivotField showAll="0"/>
    <pivotField showAll="0"/>
    <pivotField dataField="1" showAll="0"/>
    <pivotField axis="axisRow" showAll="0" sortType="ascending">
      <items count="25">
        <item x="0"/>
        <item x="1"/>
        <item x="2"/>
        <item x="3"/>
        <item x="4"/>
        <item x="5"/>
        <item x="6"/>
        <item x="7"/>
        <item x="8"/>
        <item x="9"/>
        <item x="10"/>
        <item x="11"/>
        <item x="12"/>
        <item x="13"/>
        <item x="14"/>
        <item x="15"/>
        <item x="16"/>
        <item x="17"/>
        <item x="18"/>
        <item x="19"/>
        <item x="20"/>
        <item x="21"/>
        <item x="22"/>
        <item x="2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8"/>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2">
    <i>
      <x/>
    </i>
    <i i="1">
      <x v="1"/>
    </i>
  </colItems>
  <dataFields count="2">
    <dataField name="Sum of Sales" fld="7" baseField="8" baseItem="0"/>
    <dataField name="Sales Growth %" fld="7" showDataAs="percentDiff" baseField="8" baseItem="1048828" numFmtId="10"/>
  </dataFields>
  <formats count="3">
    <format dxfId="7">
      <pivotArea field="8" type="button" dataOnly="0" labelOnly="1" outline="0" axis="axisRow" fieldPosition="0"/>
    </format>
    <format dxfId="6">
      <pivotArea dataOnly="0" labelOnly="1" grandRow="1" outline="0" fieldPosition="0"/>
    </format>
    <format dxfId="5">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7D61B69-E561-41FA-AC06-69EBA28760DD}" sourceName="Category">
  <pivotTables>
    <pivotTable tabId="2" name="PivotTable2"/>
  </pivotTables>
  <data>
    <tabular pivotCacheId="1102571771">
      <items count="2">
        <i x="0" s="1"/>
        <i x="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2DEFEBDB-B989-44E5-8693-12046B26E55A}" sourceName="State">
  <pivotTables>
    <pivotTable tabId="2" name="PivotTable2"/>
  </pivotTables>
  <data>
    <tabular pivotCacheId="1102571771">
      <items count="10">
        <i x="7"/>
        <i x="6"/>
        <i x="1"/>
        <i x="9"/>
        <i x="2"/>
        <i x="3"/>
        <i x="5" s="1"/>
        <i x="4"/>
        <i x="0" nd="1"/>
        <i x="8"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__Year" xr10:uid="{581C1CA3-378A-4A1B-88F2-06EB66591335}" sourceName="Month &amp; Year">
  <pivotTables>
    <pivotTable tabId="2" name="PivotTable2"/>
  </pivotTables>
  <data>
    <tabular pivotCacheId="1102571771">
      <items count="24">
        <i x="1"/>
        <i x="3" s="1"/>
        <i x="4"/>
        <i x="5"/>
        <i x="6"/>
        <i x="7"/>
        <i x="8"/>
        <i x="9"/>
        <i x="10"/>
        <i x="11"/>
        <i x="12"/>
        <i x="13"/>
        <i x="14"/>
        <i x="16"/>
        <i x="17"/>
        <i x="18"/>
        <i x="21"/>
        <i x="22"/>
        <i x="23"/>
        <i x="0" nd="1"/>
        <i x="2" nd="1"/>
        <i x="15" nd="1"/>
        <i x="19" nd="1"/>
        <i x="2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70B60861-7635-4AE3-A3A6-016623D0924A}" cache="Slicer_Category" caption="Category" rowHeight="234950"/>
  <slicer name="State" xr10:uid="{2E1301B8-87DD-4555-9D6E-25042EA0950C}" cache="Slicer_State" caption="State" rowHeight="234950"/>
  <slicer name="Month &amp; Year" xr10:uid="{30E6FCD3-C25A-4991-826A-7AA042853AE9}" cache="Slicer_Month___Year" caption="Month &amp; Yea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93406A6-6C41-4C1B-89FC-A08F974BE426}" name="Table3" displayName="Table3" ref="A3:I36" totalsRowShown="0">
  <autoFilter ref="A3:I36" xr:uid="{B93406A6-6C41-4C1B-89FC-A08F974BE426}"/>
  <tableColumns count="9">
    <tableColumn id="1" xr3:uid="{B7653F71-6C2F-454A-9E48-1D2DC2DE75FE}" name="Order ID"/>
    <tableColumn id="2" xr3:uid="{DA669DB7-7BA0-4A13-9441-AA6BD66247BC}" name="Date" dataDxfId="9"/>
    <tableColumn id="3" xr3:uid="{208C203B-836A-4A5A-95D8-5134EE2617D3}" name="Product"/>
    <tableColumn id="4" xr3:uid="{80E7583C-0546-44F0-870D-BD82337C34F5}" name="Category"/>
    <tableColumn id="5" xr3:uid="{744CAA78-4BEC-4349-9467-FC39FD57949A}" name="State"/>
    <tableColumn id="6" xr3:uid="{61FF35B1-F895-4EB7-8CF8-184E43D594D2}" name="Units Sold"/>
    <tableColumn id="7" xr3:uid="{D6058857-6D17-46F0-82BB-949ADA35B9B0}" name="Unit Price"/>
    <tableColumn id="8" xr3:uid="{6CB80AA9-4464-477A-81C9-45FC45F58A4D}" name="Sales"/>
    <tableColumn id="9" xr3:uid="{40AAD858-8625-4775-AE49-195214C72B19}" name="Month &amp; Year"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ADB84-ADE6-4C70-BA5D-403461F22D5C}">
  <dimension ref="A1:I36"/>
  <sheetViews>
    <sheetView tabSelected="1" workbookViewId="0">
      <selection activeCell="M35" sqref="M35"/>
    </sheetView>
  </sheetViews>
  <sheetFormatPr defaultRowHeight="14.4" x14ac:dyDescent="0.3"/>
  <cols>
    <col min="1" max="1" width="11.6640625" bestFit="1" customWidth="1"/>
    <col min="2" max="2" width="10.33203125" bestFit="1" customWidth="1"/>
    <col min="3" max="3" width="19" bestFit="1" customWidth="1"/>
    <col min="4" max="4" width="10.77734375" bestFit="1" customWidth="1"/>
    <col min="5" max="5" width="13.5546875" bestFit="1" customWidth="1"/>
    <col min="6" max="6" width="11.88671875" bestFit="1" customWidth="1"/>
    <col min="7" max="7" width="11.6640625" bestFit="1" customWidth="1"/>
    <col min="8" max="8" width="9" bestFit="1" customWidth="1"/>
    <col min="9" max="9" width="15.44140625" bestFit="1" customWidth="1"/>
  </cols>
  <sheetData>
    <row r="1" spans="1:9" x14ac:dyDescent="0.3">
      <c r="A1" s="1" t="s">
        <v>1001</v>
      </c>
    </row>
    <row r="3" spans="1:9" x14ac:dyDescent="0.3">
      <c r="A3" t="s">
        <v>0</v>
      </c>
      <c r="B3" t="s">
        <v>1</v>
      </c>
      <c r="C3" t="s">
        <v>2</v>
      </c>
      <c r="D3" t="s">
        <v>3</v>
      </c>
      <c r="E3" t="s">
        <v>4</v>
      </c>
      <c r="F3" t="s">
        <v>5</v>
      </c>
      <c r="G3" t="s">
        <v>6</v>
      </c>
      <c r="H3" t="s">
        <v>7</v>
      </c>
      <c r="I3" t="s">
        <v>988</v>
      </c>
    </row>
    <row r="4" spans="1:9" x14ac:dyDescent="0.3">
      <c r="A4" t="s">
        <v>624</v>
      </c>
      <c r="B4" s="14">
        <v>45382</v>
      </c>
      <c r="C4" t="s">
        <v>13</v>
      </c>
      <c r="D4" t="s">
        <v>14</v>
      </c>
      <c r="E4" t="s">
        <v>18</v>
      </c>
      <c r="F4">
        <v>1</v>
      </c>
      <c r="G4">
        <v>290.5</v>
      </c>
      <c r="H4">
        <v>290.5</v>
      </c>
      <c r="I4" s="14">
        <v>45352</v>
      </c>
    </row>
    <row r="5" spans="1:9" x14ac:dyDescent="0.3">
      <c r="A5" t="s">
        <v>623</v>
      </c>
      <c r="B5" s="14">
        <v>45381</v>
      </c>
      <c r="C5" t="s">
        <v>9</v>
      </c>
      <c r="D5" t="s">
        <v>10</v>
      </c>
      <c r="E5" t="s">
        <v>37</v>
      </c>
      <c r="F5">
        <v>1</v>
      </c>
      <c r="G5">
        <v>207.5</v>
      </c>
      <c r="H5">
        <v>207.5</v>
      </c>
      <c r="I5" s="14">
        <v>45352</v>
      </c>
    </row>
    <row r="6" spans="1:9" x14ac:dyDescent="0.3">
      <c r="A6" t="s">
        <v>622</v>
      </c>
      <c r="B6" s="14">
        <v>45381</v>
      </c>
      <c r="C6" t="s">
        <v>25</v>
      </c>
      <c r="D6" t="s">
        <v>10</v>
      </c>
      <c r="E6" t="s">
        <v>89</v>
      </c>
      <c r="F6">
        <v>1</v>
      </c>
      <c r="G6">
        <v>348.6</v>
      </c>
      <c r="H6">
        <v>348.6</v>
      </c>
      <c r="I6" s="14">
        <v>45352</v>
      </c>
    </row>
    <row r="7" spans="1:9" x14ac:dyDescent="0.3">
      <c r="A7" t="s">
        <v>621</v>
      </c>
      <c r="B7" s="14">
        <v>45380</v>
      </c>
      <c r="C7" t="s">
        <v>25</v>
      </c>
      <c r="D7" t="s">
        <v>10</v>
      </c>
      <c r="E7" t="s">
        <v>47</v>
      </c>
      <c r="F7">
        <v>1</v>
      </c>
      <c r="G7">
        <v>348.6</v>
      </c>
      <c r="H7">
        <v>348.6</v>
      </c>
      <c r="I7" s="14">
        <v>45352</v>
      </c>
    </row>
    <row r="8" spans="1:9" x14ac:dyDescent="0.3">
      <c r="A8" t="s">
        <v>620</v>
      </c>
      <c r="B8" s="14">
        <v>45378</v>
      </c>
      <c r="C8" t="s">
        <v>9</v>
      </c>
      <c r="D8" t="s">
        <v>10</v>
      </c>
      <c r="E8" t="s">
        <v>60</v>
      </c>
      <c r="F8">
        <v>3</v>
      </c>
      <c r="G8">
        <v>207.5</v>
      </c>
      <c r="H8">
        <v>622.5</v>
      </c>
      <c r="I8" s="14">
        <v>45352</v>
      </c>
    </row>
    <row r="9" spans="1:9" x14ac:dyDescent="0.3">
      <c r="A9" t="s">
        <v>619</v>
      </c>
      <c r="B9" s="14">
        <v>45378</v>
      </c>
      <c r="C9" t="s">
        <v>17</v>
      </c>
      <c r="D9" t="s">
        <v>10</v>
      </c>
      <c r="E9" t="s">
        <v>37</v>
      </c>
      <c r="F9">
        <v>1</v>
      </c>
      <c r="G9">
        <v>315.39999999999998</v>
      </c>
      <c r="H9">
        <v>315.39999999999998</v>
      </c>
      <c r="I9" s="14">
        <v>45352</v>
      </c>
    </row>
    <row r="10" spans="1:9" x14ac:dyDescent="0.3">
      <c r="A10" t="s">
        <v>618</v>
      </c>
      <c r="B10" s="14">
        <v>45377</v>
      </c>
      <c r="C10" t="s">
        <v>49</v>
      </c>
      <c r="D10" t="s">
        <v>14</v>
      </c>
      <c r="E10" t="s">
        <v>60</v>
      </c>
      <c r="F10">
        <v>1</v>
      </c>
      <c r="G10">
        <v>249</v>
      </c>
      <c r="H10">
        <v>249</v>
      </c>
      <c r="I10" s="14">
        <v>45352</v>
      </c>
    </row>
    <row r="11" spans="1:9" x14ac:dyDescent="0.3">
      <c r="A11" t="s">
        <v>617</v>
      </c>
      <c r="B11" s="14">
        <v>45376</v>
      </c>
      <c r="C11" t="s">
        <v>25</v>
      </c>
      <c r="D11" t="s">
        <v>10</v>
      </c>
      <c r="E11" t="s">
        <v>89</v>
      </c>
      <c r="F11">
        <v>4</v>
      </c>
      <c r="G11">
        <v>348.6</v>
      </c>
      <c r="H11">
        <v>1394.4</v>
      </c>
      <c r="I11" s="14">
        <v>45352</v>
      </c>
    </row>
    <row r="12" spans="1:9" x14ac:dyDescent="0.3">
      <c r="A12" t="s">
        <v>616</v>
      </c>
      <c r="B12" s="14">
        <v>45376</v>
      </c>
      <c r="C12" t="s">
        <v>9</v>
      </c>
      <c r="D12" t="s">
        <v>10</v>
      </c>
      <c r="E12" t="s">
        <v>47</v>
      </c>
      <c r="F12">
        <v>4</v>
      </c>
      <c r="G12">
        <v>207.5</v>
      </c>
      <c r="H12">
        <v>830</v>
      </c>
      <c r="I12" s="14">
        <v>45352</v>
      </c>
    </row>
    <row r="13" spans="1:9" x14ac:dyDescent="0.3">
      <c r="A13" t="s">
        <v>615</v>
      </c>
      <c r="B13" s="14">
        <v>45375</v>
      </c>
      <c r="C13" t="s">
        <v>17</v>
      </c>
      <c r="D13" t="s">
        <v>10</v>
      </c>
      <c r="E13" t="s">
        <v>43</v>
      </c>
      <c r="F13">
        <v>4</v>
      </c>
      <c r="G13">
        <v>315.39999999999998</v>
      </c>
      <c r="H13">
        <v>1261.5999999999999</v>
      </c>
      <c r="I13" s="14">
        <v>45352</v>
      </c>
    </row>
    <row r="14" spans="1:9" x14ac:dyDescent="0.3">
      <c r="A14" t="s">
        <v>614</v>
      </c>
      <c r="B14" s="14">
        <v>45373</v>
      </c>
      <c r="C14" t="s">
        <v>13</v>
      </c>
      <c r="D14" t="s">
        <v>14</v>
      </c>
      <c r="E14" t="s">
        <v>18</v>
      </c>
      <c r="F14">
        <v>3</v>
      </c>
      <c r="G14">
        <v>290.5</v>
      </c>
      <c r="H14">
        <v>871.5</v>
      </c>
      <c r="I14" s="14">
        <v>45352</v>
      </c>
    </row>
    <row r="15" spans="1:9" x14ac:dyDescent="0.3">
      <c r="A15" t="s">
        <v>613</v>
      </c>
      <c r="B15" s="14">
        <v>45370</v>
      </c>
      <c r="C15" t="s">
        <v>32</v>
      </c>
      <c r="D15" t="s">
        <v>14</v>
      </c>
      <c r="E15" t="s">
        <v>60</v>
      </c>
      <c r="F15">
        <v>4</v>
      </c>
      <c r="G15">
        <v>332</v>
      </c>
      <c r="H15">
        <v>1328</v>
      </c>
      <c r="I15" s="14">
        <v>45352</v>
      </c>
    </row>
    <row r="16" spans="1:9" x14ac:dyDescent="0.3">
      <c r="A16" t="s">
        <v>612</v>
      </c>
      <c r="B16" s="14">
        <v>45370</v>
      </c>
      <c r="C16" t="s">
        <v>25</v>
      </c>
      <c r="D16" t="s">
        <v>10</v>
      </c>
      <c r="E16" t="s">
        <v>18</v>
      </c>
      <c r="F16">
        <v>2</v>
      </c>
      <c r="G16">
        <v>348.6</v>
      </c>
      <c r="H16">
        <v>697.2</v>
      </c>
      <c r="I16" s="14">
        <v>45352</v>
      </c>
    </row>
    <row r="17" spans="1:9" x14ac:dyDescent="0.3">
      <c r="A17" t="s">
        <v>611</v>
      </c>
      <c r="B17" s="14">
        <v>45368</v>
      </c>
      <c r="C17" t="s">
        <v>17</v>
      </c>
      <c r="D17" t="s">
        <v>10</v>
      </c>
      <c r="E17" t="s">
        <v>37</v>
      </c>
      <c r="F17">
        <v>1</v>
      </c>
      <c r="G17">
        <v>315.39999999999998</v>
      </c>
      <c r="H17">
        <v>315.39999999999998</v>
      </c>
      <c r="I17" s="14">
        <v>45352</v>
      </c>
    </row>
    <row r="18" spans="1:9" x14ac:dyDescent="0.3">
      <c r="A18" t="s">
        <v>610</v>
      </c>
      <c r="B18" s="14">
        <v>45367</v>
      </c>
      <c r="C18" t="s">
        <v>32</v>
      </c>
      <c r="D18" t="s">
        <v>14</v>
      </c>
      <c r="E18" t="s">
        <v>67</v>
      </c>
      <c r="F18">
        <v>2</v>
      </c>
      <c r="G18">
        <v>332</v>
      </c>
      <c r="H18">
        <v>664</v>
      </c>
      <c r="I18" s="14">
        <v>45352</v>
      </c>
    </row>
    <row r="19" spans="1:9" x14ac:dyDescent="0.3">
      <c r="A19" t="s">
        <v>609</v>
      </c>
      <c r="B19" s="14">
        <v>45366</v>
      </c>
      <c r="C19" t="s">
        <v>25</v>
      </c>
      <c r="D19" t="s">
        <v>10</v>
      </c>
      <c r="E19" t="s">
        <v>60</v>
      </c>
      <c r="F19">
        <v>1</v>
      </c>
      <c r="G19">
        <v>348.6</v>
      </c>
      <c r="H19">
        <v>348.6</v>
      </c>
      <c r="I19" s="14">
        <v>45352</v>
      </c>
    </row>
    <row r="20" spans="1:9" x14ac:dyDescent="0.3">
      <c r="A20" t="s">
        <v>608</v>
      </c>
      <c r="B20" s="14">
        <v>45365</v>
      </c>
      <c r="C20" t="s">
        <v>13</v>
      </c>
      <c r="D20" t="s">
        <v>14</v>
      </c>
      <c r="E20" t="s">
        <v>40</v>
      </c>
      <c r="F20">
        <v>2</v>
      </c>
      <c r="G20">
        <v>290.5</v>
      </c>
      <c r="H20">
        <v>581</v>
      </c>
      <c r="I20" s="14">
        <v>45352</v>
      </c>
    </row>
    <row r="21" spans="1:9" x14ac:dyDescent="0.3">
      <c r="A21" t="s">
        <v>607</v>
      </c>
      <c r="B21" s="14">
        <v>45365</v>
      </c>
      <c r="C21" t="s">
        <v>9</v>
      </c>
      <c r="D21" t="s">
        <v>10</v>
      </c>
      <c r="E21" t="s">
        <v>37</v>
      </c>
      <c r="F21">
        <v>2</v>
      </c>
      <c r="G21">
        <v>207.5</v>
      </c>
      <c r="H21">
        <v>415</v>
      </c>
      <c r="I21" s="14">
        <v>45352</v>
      </c>
    </row>
    <row r="22" spans="1:9" x14ac:dyDescent="0.3">
      <c r="A22" t="s">
        <v>606</v>
      </c>
      <c r="B22" s="14">
        <v>45364</v>
      </c>
      <c r="C22" t="s">
        <v>49</v>
      </c>
      <c r="D22" t="s">
        <v>14</v>
      </c>
      <c r="E22" t="s">
        <v>15</v>
      </c>
      <c r="F22">
        <v>2</v>
      </c>
      <c r="G22">
        <v>249</v>
      </c>
      <c r="H22">
        <v>498</v>
      </c>
      <c r="I22" s="14">
        <v>45352</v>
      </c>
    </row>
    <row r="23" spans="1:9" x14ac:dyDescent="0.3">
      <c r="A23" t="s">
        <v>605</v>
      </c>
      <c r="B23" s="14">
        <v>45364</v>
      </c>
      <c r="C23" t="s">
        <v>32</v>
      </c>
      <c r="D23" t="s">
        <v>14</v>
      </c>
      <c r="E23" t="s">
        <v>18</v>
      </c>
      <c r="F23">
        <v>1</v>
      </c>
      <c r="G23">
        <v>332</v>
      </c>
      <c r="H23">
        <v>332</v>
      </c>
      <c r="I23" s="14">
        <v>45352</v>
      </c>
    </row>
    <row r="24" spans="1:9" x14ac:dyDescent="0.3">
      <c r="A24" t="s">
        <v>604</v>
      </c>
      <c r="B24" s="14">
        <v>45364</v>
      </c>
      <c r="C24" t="s">
        <v>17</v>
      </c>
      <c r="D24" t="s">
        <v>10</v>
      </c>
      <c r="E24" t="s">
        <v>40</v>
      </c>
      <c r="F24">
        <v>4</v>
      </c>
      <c r="G24">
        <v>315.39999999999998</v>
      </c>
      <c r="H24">
        <v>1261.5999999999999</v>
      </c>
      <c r="I24" s="14">
        <v>45352</v>
      </c>
    </row>
    <row r="25" spans="1:9" x14ac:dyDescent="0.3">
      <c r="A25" t="s">
        <v>603</v>
      </c>
      <c r="B25" s="14">
        <v>45361</v>
      </c>
      <c r="C25" t="s">
        <v>49</v>
      </c>
      <c r="D25" t="s">
        <v>14</v>
      </c>
      <c r="E25" t="s">
        <v>67</v>
      </c>
      <c r="F25">
        <v>3</v>
      </c>
      <c r="G25">
        <v>249</v>
      </c>
      <c r="H25">
        <v>747</v>
      </c>
      <c r="I25" s="14">
        <v>45352</v>
      </c>
    </row>
    <row r="26" spans="1:9" x14ac:dyDescent="0.3">
      <c r="A26" t="s">
        <v>602</v>
      </c>
      <c r="B26" s="14">
        <v>45358</v>
      </c>
      <c r="C26" t="s">
        <v>13</v>
      </c>
      <c r="D26" t="s">
        <v>14</v>
      </c>
      <c r="E26" t="s">
        <v>18</v>
      </c>
      <c r="F26">
        <v>3</v>
      </c>
      <c r="G26">
        <v>290.5</v>
      </c>
      <c r="H26">
        <v>871.5</v>
      </c>
      <c r="I26" s="14">
        <v>45352</v>
      </c>
    </row>
    <row r="27" spans="1:9" x14ac:dyDescent="0.3">
      <c r="A27" t="s">
        <v>601</v>
      </c>
      <c r="B27" s="14">
        <v>45356</v>
      </c>
      <c r="C27" t="s">
        <v>32</v>
      </c>
      <c r="D27" t="s">
        <v>14</v>
      </c>
      <c r="E27" t="s">
        <v>11</v>
      </c>
      <c r="F27">
        <v>2</v>
      </c>
      <c r="G27">
        <v>332</v>
      </c>
      <c r="H27">
        <v>664</v>
      </c>
      <c r="I27" s="14">
        <v>45352</v>
      </c>
    </row>
    <row r="28" spans="1:9" x14ac:dyDescent="0.3">
      <c r="A28" t="s">
        <v>600</v>
      </c>
      <c r="B28" s="14">
        <v>45356</v>
      </c>
      <c r="C28" t="s">
        <v>17</v>
      </c>
      <c r="D28" t="s">
        <v>10</v>
      </c>
      <c r="E28" t="s">
        <v>47</v>
      </c>
      <c r="F28">
        <v>1</v>
      </c>
      <c r="G28">
        <v>315.39999999999998</v>
      </c>
      <c r="H28">
        <v>315.39999999999998</v>
      </c>
      <c r="I28" s="14">
        <v>45352</v>
      </c>
    </row>
    <row r="29" spans="1:9" x14ac:dyDescent="0.3">
      <c r="A29" t="s">
        <v>599</v>
      </c>
      <c r="B29" s="14">
        <v>45354</v>
      </c>
      <c r="C29" t="s">
        <v>9</v>
      </c>
      <c r="D29" t="s">
        <v>10</v>
      </c>
      <c r="E29" t="s">
        <v>15</v>
      </c>
      <c r="F29">
        <v>2</v>
      </c>
      <c r="G29">
        <v>207.5</v>
      </c>
      <c r="H29">
        <v>415</v>
      </c>
      <c r="I29" s="14">
        <v>45352</v>
      </c>
    </row>
    <row r="30" spans="1:9" x14ac:dyDescent="0.3">
      <c r="A30" t="s">
        <v>598</v>
      </c>
      <c r="B30" s="14">
        <v>45354</v>
      </c>
      <c r="C30" t="s">
        <v>32</v>
      </c>
      <c r="D30" t="s">
        <v>14</v>
      </c>
      <c r="E30" t="s">
        <v>37</v>
      </c>
      <c r="F30">
        <v>4</v>
      </c>
      <c r="G30">
        <v>332</v>
      </c>
      <c r="H30">
        <v>1328</v>
      </c>
      <c r="I30" s="14">
        <v>45352</v>
      </c>
    </row>
    <row r="31" spans="1:9" x14ac:dyDescent="0.3">
      <c r="A31" t="s">
        <v>597</v>
      </c>
      <c r="B31" s="14">
        <v>45353</v>
      </c>
      <c r="C31" t="s">
        <v>32</v>
      </c>
      <c r="D31" t="s">
        <v>14</v>
      </c>
      <c r="E31" t="s">
        <v>67</v>
      </c>
      <c r="F31">
        <v>3</v>
      </c>
      <c r="G31">
        <v>332</v>
      </c>
      <c r="H31">
        <v>996</v>
      </c>
      <c r="I31" s="14">
        <v>45352</v>
      </c>
    </row>
    <row r="32" spans="1:9" x14ac:dyDescent="0.3">
      <c r="A32" t="s">
        <v>596</v>
      </c>
      <c r="B32" s="14">
        <v>45353</v>
      </c>
      <c r="C32" t="s">
        <v>17</v>
      </c>
      <c r="D32" t="s">
        <v>10</v>
      </c>
      <c r="E32" t="s">
        <v>67</v>
      </c>
      <c r="F32">
        <v>1</v>
      </c>
      <c r="G32">
        <v>315.39999999999998</v>
      </c>
      <c r="H32">
        <v>315.39999999999998</v>
      </c>
      <c r="I32" s="14">
        <v>45352</v>
      </c>
    </row>
    <row r="33" spans="1:9" x14ac:dyDescent="0.3">
      <c r="A33" t="s">
        <v>595</v>
      </c>
      <c r="B33" s="14">
        <v>45353</v>
      </c>
      <c r="C33" t="s">
        <v>13</v>
      </c>
      <c r="D33" t="s">
        <v>14</v>
      </c>
      <c r="E33" t="s">
        <v>43</v>
      </c>
      <c r="F33">
        <v>4</v>
      </c>
      <c r="G33">
        <v>290.5</v>
      </c>
      <c r="H33">
        <v>1162</v>
      </c>
      <c r="I33" s="14">
        <v>45352</v>
      </c>
    </row>
    <row r="34" spans="1:9" x14ac:dyDescent="0.3">
      <c r="A34" t="s">
        <v>594</v>
      </c>
      <c r="B34" s="14">
        <v>45353</v>
      </c>
      <c r="C34" t="s">
        <v>9</v>
      </c>
      <c r="D34" t="s">
        <v>10</v>
      </c>
      <c r="E34" t="s">
        <v>15</v>
      </c>
      <c r="F34">
        <v>3</v>
      </c>
      <c r="G34">
        <v>207.5</v>
      </c>
      <c r="H34">
        <v>622.5</v>
      </c>
      <c r="I34" s="14">
        <v>45352</v>
      </c>
    </row>
    <row r="35" spans="1:9" x14ac:dyDescent="0.3">
      <c r="A35" t="s">
        <v>593</v>
      </c>
      <c r="B35" s="14">
        <v>45352</v>
      </c>
      <c r="C35" t="s">
        <v>9</v>
      </c>
      <c r="D35" t="s">
        <v>10</v>
      </c>
      <c r="E35" t="s">
        <v>67</v>
      </c>
      <c r="F35">
        <v>4</v>
      </c>
      <c r="G35">
        <v>207.5</v>
      </c>
      <c r="H35">
        <v>830</v>
      </c>
      <c r="I35" s="14">
        <v>45352</v>
      </c>
    </row>
    <row r="36" spans="1:9" x14ac:dyDescent="0.3">
      <c r="A36" t="s">
        <v>592</v>
      </c>
      <c r="B36" s="14">
        <v>45352</v>
      </c>
      <c r="C36" t="s">
        <v>49</v>
      </c>
      <c r="D36" t="s">
        <v>14</v>
      </c>
      <c r="E36" t="s">
        <v>60</v>
      </c>
      <c r="F36">
        <v>2</v>
      </c>
      <c r="G36">
        <v>249</v>
      </c>
      <c r="H36">
        <v>498</v>
      </c>
      <c r="I36" s="14">
        <v>45352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2DFA6-3A4B-4D81-BBF8-9A89A3B2A243}">
  <dimension ref="A3:N62"/>
  <sheetViews>
    <sheetView workbookViewId="0">
      <selection activeCell="N23" sqref="N23"/>
    </sheetView>
  </sheetViews>
  <sheetFormatPr defaultRowHeight="14.4" x14ac:dyDescent="0.3"/>
  <cols>
    <col min="1" max="1" width="12.77734375" style="6" bestFit="1" customWidth="1"/>
    <col min="2" max="2" width="11.77734375" bestFit="1" customWidth="1"/>
    <col min="3" max="3" width="14.44140625" bestFit="1" customWidth="1"/>
    <col min="5" max="5" width="12.77734375" bestFit="1" customWidth="1"/>
    <col min="6" max="6" width="10.109375" bestFit="1" customWidth="1"/>
    <col min="7" max="7" width="14.5546875" bestFit="1" customWidth="1"/>
    <col min="9" max="9" width="12.77734375" bestFit="1" customWidth="1"/>
    <col min="10" max="10" width="13.21875" style="18" bestFit="1" customWidth="1"/>
    <col min="12" max="12" width="12.77734375" bestFit="1" customWidth="1"/>
    <col min="13" max="13" width="11.77734375" bestFit="1" customWidth="1"/>
    <col min="14" max="14" width="12.21875" bestFit="1" customWidth="1"/>
    <col min="16" max="16" width="12.77734375" bestFit="1" customWidth="1"/>
    <col min="17" max="17" width="11.77734375" bestFit="1" customWidth="1"/>
  </cols>
  <sheetData>
    <row r="3" spans="1:14" x14ac:dyDescent="0.3">
      <c r="A3" s="12" t="s">
        <v>990</v>
      </c>
      <c r="B3" t="s">
        <v>989</v>
      </c>
      <c r="C3" t="s">
        <v>992</v>
      </c>
      <c r="E3" s="9" t="s">
        <v>990</v>
      </c>
      <c r="F3" t="s">
        <v>993</v>
      </c>
      <c r="G3" t="s">
        <v>994</v>
      </c>
      <c r="I3" s="9" t="s">
        <v>990</v>
      </c>
      <c r="J3" s="18" t="s">
        <v>1002</v>
      </c>
      <c r="L3" s="9" t="s">
        <v>990</v>
      </c>
      <c r="M3" t="s">
        <v>989</v>
      </c>
      <c r="N3" t="s">
        <v>997</v>
      </c>
    </row>
    <row r="4" spans="1:14" x14ac:dyDescent="0.3">
      <c r="A4" s="15">
        <v>44927</v>
      </c>
      <c r="B4">
        <v>36553.19999999999</v>
      </c>
      <c r="C4" s="11"/>
      <c r="E4" s="10" t="s">
        <v>43</v>
      </c>
      <c r="F4" s="44">
        <v>3336.6</v>
      </c>
      <c r="G4" s="44">
        <v>12</v>
      </c>
      <c r="I4" s="13">
        <v>44927</v>
      </c>
      <c r="J4" s="18">
        <v>36553.19999999999</v>
      </c>
      <c r="L4" s="10" t="s">
        <v>10</v>
      </c>
      <c r="M4" s="44">
        <v>334597.89999999985</v>
      </c>
      <c r="N4" s="18">
        <v>77214.900000000154</v>
      </c>
    </row>
    <row r="5" spans="1:14" x14ac:dyDescent="0.3">
      <c r="A5" s="15">
        <v>44958</v>
      </c>
      <c r="B5">
        <v>24111.500000000004</v>
      </c>
      <c r="C5" s="11">
        <v>-0.34037238873751108</v>
      </c>
      <c r="E5" s="10" t="s">
        <v>991</v>
      </c>
      <c r="F5" s="44">
        <v>3336.6</v>
      </c>
      <c r="G5" s="44">
        <v>12</v>
      </c>
      <c r="I5" s="13">
        <v>44958</v>
      </c>
      <c r="J5" s="18">
        <v>24111.500000000004</v>
      </c>
      <c r="L5" s="10" t="s">
        <v>14</v>
      </c>
      <c r="M5" s="44">
        <v>339968</v>
      </c>
      <c r="N5" s="18">
        <v>78454.153846153873</v>
      </c>
    </row>
    <row r="6" spans="1:14" x14ac:dyDescent="0.3">
      <c r="A6" s="15">
        <v>44986</v>
      </c>
      <c r="B6">
        <v>34162.800000000003</v>
      </c>
      <c r="C6" s="11">
        <v>0.416867469879518</v>
      </c>
      <c r="I6" s="13">
        <v>44986</v>
      </c>
      <c r="J6" s="18">
        <v>34162.800000000003</v>
      </c>
      <c r="L6" s="10" t="s">
        <v>991</v>
      </c>
      <c r="M6" s="44">
        <v>674565.89999999991</v>
      </c>
      <c r="N6" s="18">
        <v>155669.05384615401</v>
      </c>
    </row>
    <row r="7" spans="1:14" x14ac:dyDescent="0.3">
      <c r="A7" s="15">
        <v>45017</v>
      </c>
      <c r="B7">
        <v>33930.399999999994</v>
      </c>
      <c r="C7" s="11">
        <v>-6.8027210884356289E-3</v>
      </c>
      <c r="I7" s="13">
        <v>45017</v>
      </c>
      <c r="J7" s="18">
        <v>33930.399999999994</v>
      </c>
    </row>
    <row r="8" spans="1:14" x14ac:dyDescent="0.3">
      <c r="A8" s="15">
        <v>45047</v>
      </c>
      <c r="B8">
        <v>44969.400000000009</v>
      </c>
      <c r="C8" s="11">
        <v>0.32534246575342513</v>
      </c>
      <c r="I8" s="13">
        <v>45047</v>
      </c>
      <c r="J8" s="18">
        <v>44969.400000000009</v>
      </c>
    </row>
    <row r="9" spans="1:14" x14ac:dyDescent="0.3">
      <c r="A9" s="15">
        <v>45078</v>
      </c>
      <c r="B9">
        <v>44969.4</v>
      </c>
      <c r="C9" s="11">
        <v>-1.6179796960118267E-16</v>
      </c>
      <c r="I9" s="13">
        <v>45078</v>
      </c>
      <c r="J9" s="18">
        <v>44969.4</v>
      </c>
    </row>
    <row r="10" spans="1:14" x14ac:dyDescent="0.3">
      <c r="A10" s="15">
        <v>45108</v>
      </c>
      <c r="B10">
        <v>24468.400000000005</v>
      </c>
      <c r="C10" s="11">
        <v>-0.45588778146917674</v>
      </c>
      <c r="I10" s="13">
        <v>45108</v>
      </c>
      <c r="J10" s="18">
        <v>24468.400000000005</v>
      </c>
    </row>
    <row r="11" spans="1:14" x14ac:dyDescent="0.3">
      <c r="A11" s="15">
        <v>45139</v>
      </c>
      <c r="B11">
        <v>28195.100000000002</v>
      </c>
      <c r="C11" s="11">
        <v>0.15230664857530515</v>
      </c>
      <c r="I11" s="13">
        <v>45139</v>
      </c>
      <c r="J11" s="18">
        <v>28195.100000000002</v>
      </c>
    </row>
    <row r="12" spans="1:14" x14ac:dyDescent="0.3">
      <c r="A12" s="15">
        <v>45170</v>
      </c>
      <c r="B12">
        <v>25705.1</v>
      </c>
      <c r="C12" s="11">
        <v>-8.8313217544892672E-2</v>
      </c>
      <c r="I12" s="13">
        <v>45170</v>
      </c>
      <c r="J12" s="18">
        <v>25705.1</v>
      </c>
    </row>
    <row r="13" spans="1:14" x14ac:dyDescent="0.3">
      <c r="A13" s="15">
        <v>45200</v>
      </c>
      <c r="B13">
        <v>27937.8</v>
      </c>
      <c r="C13" s="11">
        <v>8.685824991927675E-2</v>
      </c>
      <c r="I13" s="13">
        <v>45200</v>
      </c>
      <c r="J13" s="18">
        <v>27937.8</v>
      </c>
    </row>
    <row r="14" spans="1:14" x14ac:dyDescent="0.3">
      <c r="A14" s="15">
        <v>45231</v>
      </c>
      <c r="B14">
        <v>19554.800000000003</v>
      </c>
      <c r="C14" s="11">
        <v>-0.30005941770647643</v>
      </c>
      <c r="I14" s="13">
        <v>45231</v>
      </c>
      <c r="J14" s="18">
        <v>19554.800000000003</v>
      </c>
    </row>
    <row r="15" spans="1:14" x14ac:dyDescent="0.3">
      <c r="A15" s="15">
        <v>45261</v>
      </c>
      <c r="B15">
        <v>32378.299999999996</v>
      </c>
      <c r="C15" s="11">
        <v>0.65577249575551733</v>
      </c>
      <c r="I15" s="13">
        <v>45261</v>
      </c>
      <c r="J15" s="18">
        <v>32378.299999999996</v>
      </c>
    </row>
    <row r="16" spans="1:14" x14ac:dyDescent="0.3">
      <c r="A16" s="15">
        <v>45292</v>
      </c>
      <c r="B16">
        <v>14051.9</v>
      </c>
      <c r="C16" s="11">
        <v>-0.56600871571391942</v>
      </c>
      <c r="I16" s="13">
        <v>45292</v>
      </c>
      <c r="J16" s="18">
        <v>14051.9</v>
      </c>
    </row>
    <row r="17" spans="1:11" x14ac:dyDescent="0.3">
      <c r="A17" s="15">
        <v>45323</v>
      </c>
      <c r="B17">
        <v>20202.2</v>
      </c>
      <c r="C17" s="11">
        <v>0.43768458357944484</v>
      </c>
      <c r="E17" s="9" t="s">
        <v>990</v>
      </c>
      <c r="F17" t="s">
        <v>989</v>
      </c>
      <c r="I17" s="13">
        <v>45323</v>
      </c>
      <c r="J17" s="18">
        <v>20202.2</v>
      </c>
    </row>
    <row r="18" spans="1:11" x14ac:dyDescent="0.3">
      <c r="A18" s="15">
        <v>45352</v>
      </c>
      <c r="B18">
        <v>21945.200000000001</v>
      </c>
      <c r="C18" s="11">
        <v>8.6277732128184056E-2</v>
      </c>
      <c r="E18" s="10" t="s">
        <v>13</v>
      </c>
      <c r="F18">
        <v>115619</v>
      </c>
      <c r="I18" s="13">
        <v>45352</v>
      </c>
      <c r="J18" s="18">
        <v>21945.200000000001</v>
      </c>
      <c r="K18" s="18"/>
    </row>
    <row r="19" spans="1:11" x14ac:dyDescent="0.3">
      <c r="A19" s="15">
        <v>45383</v>
      </c>
      <c r="B19">
        <v>22169.300000000003</v>
      </c>
      <c r="C19" s="11">
        <v>1.0211800302571961E-2</v>
      </c>
      <c r="E19" s="10" t="s">
        <v>17</v>
      </c>
      <c r="F19">
        <v>123636.79999999996</v>
      </c>
      <c r="I19" s="13">
        <v>45383</v>
      </c>
      <c r="J19" s="18">
        <v>22169.300000000003</v>
      </c>
    </row>
    <row r="20" spans="1:11" x14ac:dyDescent="0.3">
      <c r="A20" s="15">
        <v>45413</v>
      </c>
      <c r="B20">
        <v>23862.499999999996</v>
      </c>
      <c r="C20" s="11">
        <v>7.6375889180082063E-2</v>
      </c>
      <c r="E20" s="10" t="s">
        <v>32</v>
      </c>
      <c r="F20">
        <v>130476</v>
      </c>
      <c r="I20" s="13">
        <v>45413</v>
      </c>
      <c r="J20" s="18">
        <v>23862.499999999996</v>
      </c>
    </row>
    <row r="21" spans="1:11" x14ac:dyDescent="0.3">
      <c r="A21" s="15">
        <v>45444</v>
      </c>
      <c r="B21">
        <v>20517.599999999999</v>
      </c>
      <c r="C21" s="11">
        <v>-0.1401739130434782</v>
      </c>
      <c r="E21" s="10" t="s">
        <v>25</v>
      </c>
      <c r="F21">
        <v>122358.60000000011</v>
      </c>
      <c r="I21" s="13">
        <v>45444</v>
      </c>
      <c r="J21" s="18">
        <v>20517.599999999999</v>
      </c>
    </row>
    <row r="22" spans="1:11" x14ac:dyDescent="0.3">
      <c r="A22" s="15">
        <v>45474</v>
      </c>
      <c r="B22">
        <v>25157.299999999996</v>
      </c>
      <c r="C22" s="11">
        <v>0.22613268608414228</v>
      </c>
      <c r="E22" s="10" t="s">
        <v>49</v>
      </c>
      <c r="F22">
        <v>93873</v>
      </c>
      <c r="I22" s="13">
        <v>45474</v>
      </c>
      <c r="J22" s="18">
        <v>25157.299999999996</v>
      </c>
    </row>
    <row r="23" spans="1:11" x14ac:dyDescent="0.3">
      <c r="A23" s="15">
        <v>45505</v>
      </c>
      <c r="B23">
        <v>17479.8</v>
      </c>
      <c r="C23" s="11">
        <v>-0.30517980864401179</v>
      </c>
      <c r="E23" s="10" t="s">
        <v>991</v>
      </c>
      <c r="F23">
        <v>585963.4</v>
      </c>
      <c r="I23" s="13">
        <v>45505</v>
      </c>
      <c r="J23" s="18">
        <v>17479.8</v>
      </c>
    </row>
    <row r="24" spans="1:11" x14ac:dyDescent="0.3">
      <c r="A24" s="15">
        <v>45536</v>
      </c>
      <c r="B24">
        <v>27414.9</v>
      </c>
      <c r="C24" s="11">
        <v>0.56837606837606858</v>
      </c>
      <c r="I24" s="13">
        <v>45536</v>
      </c>
      <c r="J24" s="18">
        <v>27414.9</v>
      </c>
    </row>
    <row r="25" spans="1:11" x14ac:dyDescent="0.3">
      <c r="A25" s="15">
        <v>45566</v>
      </c>
      <c r="B25">
        <v>34146.199999999997</v>
      </c>
      <c r="C25" s="11">
        <v>0.24553436270057508</v>
      </c>
      <c r="I25" s="13">
        <v>45566</v>
      </c>
      <c r="J25" s="18">
        <v>34146.199999999997</v>
      </c>
    </row>
    <row r="26" spans="1:11" x14ac:dyDescent="0.3">
      <c r="A26" s="15">
        <v>45597</v>
      </c>
      <c r="B26">
        <v>29581.199999999997</v>
      </c>
      <c r="C26" s="11">
        <v>-0.13368983957219252</v>
      </c>
      <c r="I26" s="13">
        <v>45597</v>
      </c>
      <c r="J26" s="18">
        <v>29581.199999999997</v>
      </c>
    </row>
    <row r="27" spans="1:11" x14ac:dyDescent="0.3">
      <c r="A27" s="15">
        <v>45627</v>
      </c>
      <c r="B27">
        <v>41101.600000000006</v>
      </c>
      <c r="C27" s="11">
        <v>0.38945005611672312</v>
      </c>
      <c r="I27" s="13">
        <v>45627</v>
      </c>
      <c r="J27" s="18">
        <v>41101.600000000006</v>
      </c>
    </row>
    <row r="28" spans="1:11" x14ac:dyDescent="0.3">
      <c r="A28" s="13" t="s">
        <v>991</v>
      </c>
      <c r="B28">
        <v>674565.89999999991</v>
      </c>
      <c r="C28" s="11"/>
      <c r="I28" s="13" t="s">
        <v>991</v>
      </c>
      <c r="J28" s="18">
        <v>674565.89999999991</v>
      </c>
    </row>
    <row r="29" spans="1:11" x14ac:dyDescent="0.3">
      <c r="A29"/>
    </row>
    <row r="30" spans="1:11" x14ac:dyDescent="0.3">
      <c r="A30"/>
    </row>
    <row r="31" spans="1:11" x14ac:dyDescent="0.3">
      <c r="A31"/>
    </row>
    <row r="32" spans="1:11" x14ac:dyDescent="0.3">
      <c r="A32"/>
    </row>
    <row r="33" spans="1:9" x14ac:dyDescent="0.3">
      <c r="A33"/>
    </row>
    <row r="34" spans="1:9" x14ac:dyDescent="0.3">
      <c r="A34"/>
    </row>
    <row r="35" spans="1:9" x14ac:dyDescent="0.3">
      <c r="A35"/>
    </row>
    <row r="36" spans="1:9" x14ac:dyDescent="0.3">
      <c r="A36"/>
    </row>
    <row r="37" spans="1:9" x14ac:dyDescent="0.3">
      <c r="A37"/>
    </row>
    <row r="38" spans="1:9" x14ac:dyDescent="0.3">
      <c r="A38"/>
    </row>
    <row r="39" spans="1:9" x14ac:dyDescent="0.3">
      <c r="A39"/>
    </row>
    <row r="40" spans="1:9" x14ac:dyDescent="0.3">
      <c r="A40"/>
      <c r="I40" s="18"/>
    </row>
    <row r="41" spans="1:9" x14ac:dyDescent="0.3">
      <c r="A41"/>
    </row>
    <row r="42" spans="1:9" x14ac:dyDescent="0.3">
      <c r="A42"/>
    </row>
    <row r="43" spans="1:9" x14ac:dyDescent="0.3">
      <c r="A43"/>
    </row>
    <row r="44" spans="1:9" x14ac:dyDescent="0.3">
      <c r="A44"/>
    </row>
    <row r="45" spans="1:9" x14ac:dyDescent="0.3">
      <c r="A45"/>
    </row>
    <row r="46" spans="1:9" x14ac:dyDescent="0.3">
      <c r="A46"/>
    </row>
    <row r="47" spans="1:9" x14ac:dyDescent="0.3">
      <c r="A47"/>
    </row>
    <row r="48" spans="1:9" x14ac:dyDescent="0.3">
      <c r="A48"/>
    </row>
    <row r="49" spans="1:1" x14ac:dyDescent="0.3">
      <c r="A49"/>
    </row>
    <row r="50" spans="1:1" x14ac:dyDescent="0.3">
      <c r="A50"/>
    </row>
    <row r="51" spans="1:1" x14ac:dyDescent="0.3">
      <c r="A51"/>
    </row>
    <row r="52" spans="1:1" x14ac:dyDescent="0.3">
      <c r="A52"/>
    </row>
    <row r="53" spans="1:1" x14ac:dyDescent="0.3">
      <c r="A53"/>
    </row>
    <row r="54" spans="1:1" x14ac:dyDescent="0.3">
      <c r="A54"/>
    </row>
    <row r="55" spans="1:1" x14ac:dyDescent="0.3">
      <c r="A55"/>
    </row>
    <row r="56" spans="1:1" x14ac:dyDescent="0.3">
      <c r="A56"/>
    </row>
    <row r="57" spans="1:1" x14ac:dyDescent="0.3">
      <c r="A57"/>
    </row>
    <row r="58" spans="1:1" x14ac:dyDescent="0.3">
      <c r="A58"/>
    </row>
    <row r="59" spans="1:1" x14ac:dyDescent="0.3">
      <c r="A59"/>
    </row>
    <row r="60" spans="1:1" x14ac:dyDescent="0.3">
      <c r="A60"/>
    </row>
    <row r="61" spans="1:1" x14ac:dyDescent="0.3">
      <c r="A61"/>
    </row>
    <row r="62" spans="1:1" x14ac:dyDescent="0.3">
      <c r="A6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3054A-B4F3-4AB3-9A86-4E63C64CFE8D}">
  <dimension ref="A1"/>
  <sheetViews>
    <sheetView workbookViewId="0">
      <selection activeCell="V32" sqref="V32"/>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4C5E4-7821-41A4-869D-B1616A723708}">
  <dimension ref="A1:L6"/>
  <sheetViews>
    <sheetView workbookViewId="0">
      <selection activeCell="K8" sqref="K8"/>
    </sheetView>
  </sheetViews>
  <sheetFormatPr defaultRowHeight="14.4" x14ac:dyDescent="0.3"/>
  <cols>
    <col min="1" max="26" width="20.77734375" customWidth="1"/>
  </cols>
  <sheetData>
    <row r="1" spans="1:12" ht="15" customHeight="1" x14ac:dyDescent="0.3">
      <c r="A1" s="42" t="s">
        <v>998</v>
      </c>
      <c r="B1" s="43"/>
      <c r="C1" s="43"/>
      <c r="D1" s="43"/>
      <c r="E1" s="43"/>
      <c r="F1" s="43"/>
      <c r="G1" s="43"/>
      <c r="H1" s="43"/>
      <c r="I1" s="43"/>
      <c r="J1" s="43"/>
    </row>
    <row r="2" spans="1:12" x14ac:dyDescent="0.3">
      <c r="A2" s="43"/>
      <c r="B2" s="43"/>
      <c r="C2" s="43"/>
      <c r="D2" s="43"/>
      <c r="E2" s="43"/>
      <c r="F2" s="43"/>
      <c r="G2" s="43"/>
      <c r="H2" s="43"/>
      <c r="I2" s="43"/>
      <c r="J2" s="43"/>
    </row>
    <row r="3" spans="1:12" ht="14.4" customHeight="1" x14ac:dyDescent="0.3">
      <c r="A3" s="35"/>
      <c r="B3" s="23" t="s">
        <v>999</v>
      </c>
      <c r="C3" s="34">
        <f>GETPIVOTDATA("Total Sales",'Pivot Tables'!$E$3)</f>
        <v>3336.6</v>
      </c>
      <c r="D3" s="38" t="s">
        <v>1000</v>
      </c>
      <c r="E3" s="39"/>
      <c r="F3" s="20">
        <f>GETPIVOTDATA("Total Units Sold",'Pivot Tables'!$E$3)</f>
        <v>12</v>
      </c>
      <c r="G3" s="20"/>
      <c r="H3" s="23" t="s">
        <v>1003</v>
      </c>
      <c r="I3" s="26">
        <f>GETPIVOTDATA("Total Sales", 'Pivot Tables'!$F$3) / GETPIVOTDATA("Total Units Sold", 'Pivot Tables'!$F$3)</f>
        <v>278.05</v>
      </c>
      <c r="J3" s="29"/>
    </row>
    <row r="4" spans="1:12" ht="21.6" customHeight="1" x14ac:dyDescent="0.3">
      <c r="A4" s="36"/>
      <c r="B4" s="32"/>
      <c r="C4" s="32"/>
      <c r="D4" s="40"/>
      <c r="E4" s="40"/>
      <c r="F4" s="21"/>
      <c r="G4" s="21"/>
      <c r="H4" s="24"/>
      <c r="I4" s="27"/>
      <c r="J4" s="30"/>
      <c r="L4" s="11"/>
    </row>
    <row r="5" spans="1:12" ht="15" customHeight="1" x14ac:dyDescent="0.3">
      <c r="A5" s="37"/>
      <c r="B5" s="33"/>
      <c r="C5" s="33"/>
      <c r="D5" s="41"/>
      <c r="E5" s="41"/>
      <c r="F5" s="22"/>
      <c r="G5" s="22"/>
      <c r="H5" s="25"/>
      <c r="I5" s="28"/>
      <c r="J5" s="31"/>
    </row>
    <row r="6" spans="1:12" x14ac:dyDescent="0.3">
      <c r="I6" s="18"/>
    </row>
  </sheetData>
  <mergeCells count="10">
    <mergeCell ref="B3:B5"/>
    <mergeCell ref="C3:C5"/>
    <mergeCell ref="A3:A5"/>
    <mergeCell ref="D3:E5"/>
    <mergeCell ref="A1:J2"/>
    <mergeCell ref="F3:F5"/>
    <mergeCell ref="G3:G5"/>
    <mergeCell ref="H3:H5"/>
    <mergeCell ref="I3:I5"/>
    <mergeCell ref="J3:J5"/>
  </mergeCells>
  <phoneticPr fontId="21" type="noConversion"/>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C2997-71B8-4219-A7E9-80738F141286}">
  <dimension ref="A1:K965"/>
  <sheetViews>
    <sheetView workbookViewId="0">
      <pane ySplit="1" topLeftCell="A527" activePane="bottomLeft" state="frozen"/>
      <selection pane="bottomLeft" activeCell="P959" sqref="P959"/>
    </sheetView>
  </sheetViews>
  <sheetFormatPr defaultRowHeight="14.4" x14ac:dyDescent="0.3"/>
  <cols>
    <col min="1" max="1" width="11.6640625" bestFit="1" customWidth="1"/>
    <col min="2" max="2" width="17.44140625" style="2" bestFit="1" customWidth="1"/>
    <col min="3" max="3" width="19" bestFit="1" customWidth="1"/>
    <col min="4" max="4" width="8.5546875" bestFit="1" customWidth="1"/>
    <col min="5" max="5" width="13.5546875" bestFit="1" customWidth="1"/>
    <col min="6" max="6" width="9.5546875" bestFit="1" customWidth="1"/>
    <col min="7" max="7" width="9.33203125" bestFit="1" customWidth="1"/>
    <col min="8" max="8" width="9.5546875" style="18" bestFit="1" customWidth="1"/>
    <col min="9" max="9" width="12.77734375" style="6" bestFit="1" customWidth="1"/>
    <col min="10" max="10" width="12.77734375" style="18" customWidth="1"/>
  </cols>
  <sheetData>
    <row r="1" spans="1:11" s="1" customFormat="1" ht="22.2" customHeight="1" x14ac:dyDescent="0.3">
      <c r="A1" s="3" t="s">
        <v>0</v>
      </c>
      <c r="B1" s="4" t="s">
        <v>1</v>
      </c>
      <c r="C1" s="3" t="s">
        <v>2</v>
      </c>
      <c r="D1" s="3" t="s">
        <v>3</v>
      </c>
      <c r="E1" s="3" t="s">
        <v>4</v>
      </c>
      <c r="F1" s="3" t="s">
        <v>5</v>
      </c>
      <c r="G1" s="3" t="s">
        <v>6</v>
      </c>
      <c r="H1" s="17" t="s">
        <v>7</v>
      </c>
      <c r="I1" s="5" t="s">
        <v>988</v>
      </c>
      <c r="J1" s="17" t="s">
        <v>996</v>
      </c>
      <c r="K1" s="3" t="s">
        <v>995</v>
      </c>
    </row>
    <row r="2" spans="1:11" x14ac:dyDescent="0.3">
      <c r="A2" t="s">
        <v>8</v>
      </c>
      <c r="B2" s="2">
        <v>44928</v>
      </c>
      <c r="C2" t="s">
        <v>9</v>
      </c>
      <c r="D2" t="s">
        <v>10</v>
      </c>
      <c r="E2" t="s">
        <v>11</v>
      </c>
      <c r="F2">
        <v>3</v>
      </c>
      <c r="G2">
        <v>207.5</v>
      </c>
      <c r="H2" s="18">
        <v>622.5</v>
      </c>
      <c r="I2" s="6">
        <f>DATE(YEAR(B2), MONTH(B2), 1)</f>
        <v>44927</v>
      </c>
      <c r="J2" s="18">
        <f xml:space="preserve"> H2 / 1.3</f>
        <v>478.84615384615381</v>
      </c>
      <c r="K2" s="18">
        <f xml:space="preserve">  H2-J2</f>
        <v>143.65384615384619</v>
      </c>
    </row>
    <row r="3" spans="1:11" x14ac:dyDescent="0.3">
      <c r="A3" t="s">
        <v>12</v>
      </c>
      <c r="B3" s="2">
        <v>44928</v>
      </c>
      <c r="C3" t="s">
        <v>13</v>
      </c>
      <c r="D3" t="s">
        <v>14</v>
      </c>
      <c r="E3" t="s">
        <v>15</v>
      </c>
      <c r="F3">
        <v>2</v>
      </c>
      <c r="G3">
        <v>290.5</v>
      </c>
      <c r="H3" s="18">
        <v>581</v>
      </c>
      <c r="I3" s="6">
        <f>DATE(YEAR(B3), MONTH(B3), 1)</f>
        <v>44927</v>
      </c>
      <c r="J3" s="18">
        <f t="shared" ref="J3:J66" si="0" xml:space="preserve"> H3 / 1.3</f>
        <v>446.92307692307691</v>
      </c>
      <c r="K3" s="18">
        <f t="shared" ref="K3:K66" si="1" xml:space="preserve">  H3-J3</f>
        <v>134.07692307692309</v>
      </c>
    </row>
    <row r="4" spans="1:11" x14ac:dyDescent="0.3">
      <c r="A4" t="s">
        <v>16</v>
      </c>
      <c r="B4" s="2">
        <v>44928</v>
      </c>
      <c r="C4" t="s">
        <v>17</v>
      </c>
      <c r="D4" t="s">
        <v>10</v>
      </c>
      <c r="E4" t="s">
        <v>18</v>
      </c>
      <c r="F4">
        <v>2</v>
      </c>
      <c r="G4">
        <v>315.39999999999998</v>
      </c>
      <c r="H4" s="18">
        <v>630.79999999999995</v>
      </c>
      <c r="I4" s="6">
        <f>DATE(YEAR(B4), MONTH(B4), 1)</f>
        <v>44927</v>
      </c>
      <c r="J4" s="18">
        <f t="shared" si="0"/>
        <v>485.23076923076917</v>
      </c>
      <c r="K4" s="18">
        <f t="shared" si="1"/>
        <v>145.56923076923078</v>
      </c>
    </row>
    <row r="5" spans="1:11" x14ac:dyDescent="0.3">
      <c r="A5" t="s">
        <v>19</v>
      </c>
      <c r="B5" s="2">
        <v>44928</v>
      </c>
      <c r="C5" t="s">
        <v>9</v>
      </c>
      <c r="D5" t="s">
        <v>10</v>
      </c>
      <c r="E5" t="s">
        <v>11</v>
      </c>
      <c r="F5">
        <v>3</v>
      </c>
      <c r="G5">
        <v>207.5</v>
      </c>
      <c r="H5" s="18">
        <v>622.5</v>
      </c>
      <c r="I5" s="6">
        <f>DATE(YEAR(B5), MONTH(B5), 1)</f>
        <v>44927</v>
      </c>
      <c r="J5" s="18">
        <f t="shared" si="0"/>
        <v>478.84615384615381</v>
      </c>
      <c r="K5" s="18">
        <f t="shared" si="1"/>
        <v>143.65384615384619</v>
      </c>
    </row>
    <row r="6" spans="1:11" x14ac:dyDescent="0.3">
      <c r="A6" t="s">
        <v>20</v>
      </c>
      <c r="B6" s="2">
        <v>44928</v>
      </c>
      <c r="C6" t="s">
        <v>13</v>
      </c>
      <c r="D6" t="s">
        <v>14</v>
      </c>
      <c r="E6" t="s">
        <v>15</v>
      </c>
      <c r="F6">
        <v>2</v>
      </c>
      <c r="G6">
        <v>290.5</v>
      </c>
      <c r="H6" s="18">
        <v>581</v>
      </c>
      <c r="I6" s="6">
        <f>DATE(YEAR(B6), MONTH(B6), 1)</f>
        <v>44927</v>
      </c>
      <c r="J6" s="18">
        <f t="shared" si="0"/>
        <v>446.92307692307691</v>
      </c>
      <c r="K6" s="18">
        <f t="shared" si="1"/>
        <v>134.07692307692309</v>
      </c>
    </row>
    <row r="7" spans="1:11" x14ac:dyDescent="0.3">
      <c r="A7" t="s">
        <v>21</v>
      </c>
      <c r="B7" s="2">
        <v>44928</v>
      </c>
      <c r="C7" t="s">
        <v>17</v>
      </c>
      <c r="D7" t="s">
        <v>10</v>
      </c>
      <c r="E7" t="s">
        <v>18</v>
      </c>
      <c r="F7">
        <v>2</v>
      </c>
      <c r="G7">
        <v>315.39999999999998</v>
      </c>
      <c r="H7" s="18">
        <v>630.79999999999995</v>
      </c>
      <c r="I7" s="6">
        <f>DATE(YEAR(B7), MONTH(B7), 1)</f>
        <v>44927</v>
      </c>
      <c r="J7" s="18">
        <f t="shared" si="0"/>
        <v>485.23076923076917</v>
      </c>
      <c r="K7" s="18">
        <f t="shared" si="1"/>
        <v>145.56923076923078</v>
      </c>
    </row>
    <row r="8" spans="1:11" x14ac:dyDescent="0.3">
      <c r="A8" t="s">
        <v>22</v>
      </c>
      <c r="B8" s="2">
        <v>44930</v>
      </c>
      <c r="C8" t="s">
        <v>13</v>
      </c>
      <c r="D8" t="s">
        <v>14</v>
      </c>
      <c r="E8" t="s">
        <v>15</v>
      </c>
      <c r="F8">
        <v>2</v>
      </c>
      <c r="G8">
        <v>290.5</v>
      </c>
      <c r="H8" s="18">
        <v>581</v>
      </c>
      <c r="I8" s="6">
        <f>DATE(YEAR(B8), MONTH(B8), 1)</f>
        <v>44927</v>
      </c>
      <c r="J8" s="18">
        <f t="shared" si="0"/>
        <v>446.92307692307691</v>
      </c>
      <c r="K8" s="18">
        <f t="shared" si="1"/>
        <v>134.07692307692309</v>
      </c>
    </row>
    <row r="9" spans="1:11" x14ac:dyDescent="0.3">
      <c r="A9" t="s">
        <v>23</v>
      </c>
      <c r="B9" s="2">
        <v>44930</v>
      </c>
      <c r="C9" t="s">
        <v>13</v>
      </c>
      <c r="D9" t="s">
        <v>14</v>
      </c>
      <c r="E9" t="s">
        <v>15</v>
      </c>
      <c r="F9">
        <v>2</v>
      </c>
      <c r="G9">
        <v>290.5</v>
      </c>
      <c r="H9" s="18">
        <v>581</v>
      </c>
      <c r="I9" s="6">
        <f>DATE(YEAR(B9), MONTH(B9), 1)</f>
        <v>44927</v>
      </c>
      <c r="J9" s="18">
        <f t="shared" si="0"/>
        <v>446.92307692307691</v>
      </c>
      <c r="K9" s="18">
        <f t="shared" si="1"/>
        <v>134.07692307692309</v>
      </c>
    </row>
    <row r="10" spans="1:11" x14ac:dyDescent="0.3">
      <c r="A10" t="s">
        <v>24</v>
      </c>
      <c r="B10" s="2">
        <v>44931</v>
      </c>
      <c r="C10" t="s">
        <v>25</v>
      </c>
      <c r="D10" t="s">
        <v>10</v>
      </c>
      <c r="E10" t="s">
        <v>11</v>
      </c>
      <c r="F10">
        <v>4</v>
      </c>
      <c r="G10">
        <v>348.6</v>
      </c>
      <c r="H10" s="18">
        <v>1394.4</v>
      </c>
      <c r="I10" s="6">
        <f>DATE(YEAR(B10), MONTH(B10), 1)</f>
        <v>44927</v>
      </c>
      <c r="J10" s="18">
        <f t="shared" si="0"/>
        <v>1072.6153846153848</v>
      </c>
      <c r="K10" s="18">
        <f t="shared" si="1"/>
        <v>321.78461538461534</v>
      </c>
    </row>
    <row r="11" spans="1:11" x14ac:dyDescent="0.3">
      <c r="A11" t="s">
        <v>26</v>
      </c>
      <c r="B11" s="2">
        <v>44931</v>
      </c>
      <c r="C11" t="s">
        <v>13</v>
      </c>
      <c r="D11" t="s">
        <v>14</v>
      </c>
      <c r="E11" t="s">
        <v>18</v>
      </c>
      <c r="F11">
        <v>2</v>
      </c>
      <c r="G11">
        <v>290.5</v>
      </c>
      <c r="H11" s="18">
        <v>581</v>
      </c>
      <c r="I11" s="6">
        <f>DATE(YEAR(B11), MONTH(B11), 1)</f>
        <v>44927</v>
      </c>
      <c r="J11" s="18">
        <f t="shared" si="0"/>
        <v>446.92307692307691</v>
      </c>
      <c r="K11" s="18">
        <f t="shared" si="1"/>
        <v>134.07692307692309</v>
      </c>
    </row>
    <row r="12" spans="1:11" x14ac:dyDescent="0.3">
      <c r="A12" t="s">
        <v>27</v>
      </c>
      <c r="B12" s="2">
        <v>44931</v>
      </c>
      <c r="C12" t="s">
        <v>25</v>
      </c>
      <c r="D12" t="s">
        <v>10</v>
      </c>
      <c r="E12" t="s">
        <v>11</v>
      </c>
      <c r="F12">
        <v>4</v>
      </c>
      <c r="G12">
        <v>348.6</v>
      </c>
      <c r="H12" s="18">
        <v>1394.4</v>
      </c>
      <c r="I12" s="6">
        <f>DATE(YEAR(B12), MONTH(B12), 1)</f>
        <v>44927</v>
      </c>
      <c r="J12" s="18">
        <f t="shared" si="0"/>
        <v>1072.6153846153848</v>
      </c>
      <c r="K12" s="18">
        <f t="shared" si="1"/>
        <v>321.78461538461534</v>
      </c>
    </row>
    <row r="13" spans="1:11" x14ac:dyDescent="0.3">
      <c r="A13" t="s">
        <v>28</v>
      </c>
      <c r="B13" s="2">
        <v>44931</v>
      </c>
      <c r="C13" t="s">
        <v>13</v>
      </c>
      <c r="D13" t="s">
        <v>14</v>
      </c>
      <c r="E13" t="s">
        <v>18</v>
      </c>
      <c r="F13">
        <v>2</v>
      </c>
      <c r="G13">
        <v>290.5</v>
      </c>
      <c r="H13" s="18">
        <v>581</v>
      </c>
      <c r="I13" s="6">
        <f>DATE(YEAR(B13), MONTH(B13), 1)</f>
        <v>44927</v>
      </c>
      <c r="J13" s="18">
        <f t="shared" si="0"/>
        <v>446.92307692307691</v>
      </c>
      <c r="K13" s="18">
        <f t="shared" si="1"/>
        <v>134.07692307692309</v>
      </c>
    </row>
    <row r="14" spans="1:11" x14ac:dyDescent="0.3">
      <c r="A14" t="s">
        <v>29</v>
      </c>
      <c r="B14" s="2">
        <v>44935</v>
      </c>
      <c r="C14" t="s">
        <v>17</v>
      </c>
      <c r="D14" t="s">
        <v>10</v>
      </c>
      <c r="E14" t="s">
        <v>11</v>
      </c>
      <c r="F14">
        <v>1</v>
      </c>
      <c r="G14">
        <v>315.39999999999998</v>
      </c>
      <c r="H14" s="18">
        <v>315.39999999999998</v>
      </c>
      <c r="I14" s="6">
        <f>DATE(YEAR(B14), MONTH(B14), 1)</f>
        <v>44927</v>
      </c>
      <c r="J14" s="18">
        <f t="shared" si="0"/>
        <v>242.61538461538458</v>
      </c>
      <c r="K14" s="18">
        <f t="shared" si="1"/>
        <v>72.784615384615392</v>
      </c>
    </row>
    <row r="15" spans="1:11" x14ac:dyDescent="0.3">
      <c r="A15" t="s">
        <v>30</v>
      </c>
      <c r="B15" s="2">
        <v>44935</v>
      </c>
      <c r="C15" t="s">
        <v>17</v>
      </c>
      <c r="D15" t="s">
        <v>10</v>
      </c>
      <c r="E15" t="s">
        <v>11</v>
      </c>
      <c r="F15">
        <v>1</v>
      </c>
      <c r="G15">
        <v>315.39999999999998</v>
      </c>
      <c r="H15" s="18">
        <v>315.39999999999998</v>
      </c>
      <c r="I15" s="6">
        <f>DATE(YEAR(B15), MONTH(B15), 1)</f>
        <v>44927</v>
      </c>
      <c r="J15" s="18">
        <f t="shared" si="0"/>
        <v>242.61538461538458</v>
      </c>
      <c r="K15" s="18">
        <f t="shared" si="1"/>
        <v>72.784615384615392</v>
      </c>
    </row>
    <row r="16" spans="1:11" x14ac:dyDescent="0.3">
      <c r="A16" t="s">
        <v>31</v>
      </c>
      <c r="B16" s="2">
        <v>44936</v>
      </c>
      <c r="C16" t="s">
        <v>32</v>
      </c>
      <c r="D16" t="s">
        <v>14</v>
      </c>
      <c r="E16" t="s">
        <v>15</v>
      </c>
      <c r="F16">
        <v>2</v>
      </c>
      <c r="G16">
        <v>332</v>
      </c>
      <c r="H16" s="18">
        <v>664</v>
      </c>
      <c r="I16" s="6">
        <f>DATE(YEAR(B16), MONTH(B16), 1)</f>
        <v>44927</v>
      </c>
      <c r="J16" s="18">
        <f t="shared" si="0"/>
        <v>510.76923076923077</v>
      </c>
      <c r="K16" s="18">
        <f t="shared" si="1"/>
        <v>153.23076923076923</v>
      </c>
    </row>
    <row r="17" spans="1:11" x14ac:dyDescent="0.3">
      <c r="A17" t="s">
        <v>33</v>
      </c>
      <c r="B17" s="2">
        <v>44936</v>
      </c>
      <c r="C17" t="s">
        <v>32</v>
      </c>
      <c r="D17" t="s">
        <v>14</v>
      </c>
      <c r="E17" t="s">
        <v>15</v>
      </c>
      <c r="F17">
        <v>2</v>
      </c>
      <c r="G17">
        <v>332</v>
      </c>
      <c r="H17" s="18">
        <v>664</v>
      </c>
      <c r="I17" s="6">
        <f>DATE(YEAR(B17), MONTH(B17), 1)</f>
        <v>44927</v>
      </c>
      <c r="J17" s="18">
        <f t="shared" si="0"/>
        <v>510.76923076923077</v>
      </c>
      <c r="K17" s="18">
        <f t="shared" si="1"/>
        <v>153.23076923076923</v>
      </c>
    </row>
    <row r="18" spans="1:11" x14ac:dyDescent="0.3">
      <c r="A18" t="s">
        <v>34</v>
      </c>
      <c r="B18" s="2">
        <v>44938</v>
      </c>
      <c r="C18" t="s">
        <v>25</v>
      </c>
      <c r="D18" t="s">
        <v>10</v>
      </c>
      <c r="E18" t="s">
        <v>11</v>
      </c>
      <c r="F18">
        <v>1</v>
      </c>
      <c r="G18">
        <v>348.6</v>
      </c>
      <c r="H18" s="18">
        <v>348.6</v>
      </c>
      <c r="I18" s="6">
        <f>DATE(YEAR(B18), MONTH(B18), 1)</f>
        <v>44927</v>
      </c>
      <c r="J18" s="18">
        <f t="shared" si="0"/>
        <v>268.15384615384619</v>
      </c>
      <c r="K18" s="18">
        <f t="shared" si="1"/>
        <v>80.446153846153834</v>
      </c>
    </row>
    <row r="19" spans="1:11" x14ac:dyDescent="0.3">
      <c r="A19" t="s">
        <v>35</v>
      </c>
      <c r="B19" s="2">
        <v>44938</v>
      </c>
      <c r="C19" t="s">
        <v>25</v>
      </c>
      <c r="D19" t="s">
        <v>10</v>
      </c>
      <c r="E19" t="s">
        <v>11</v>
      </c>
      <c r="F19">
        <v>1</v>
      </c>
      <c r="G19">
        <v>348.6</v>
      </c>
      <c r="H19" s="18">
        <v>348.6</v>
      </c>
      <c r="I19" s="6">
        <f>DATE(YEAR(B19), MONTH(B19), 1)</f>
        <v>44927</v>
      </c>
      <c r="J19" s="18">
        <f t="shared" si="0"/>
        <v>268.15384615384619</v>
      </c>
      <c r="K19" s="18">
        <f t="shared" si="1"/>
        <v>80.446153846153834</v>
      </c>
    </row>
    <row r="20" spans="1:11" x14ac:dyDescent="0.3">
      <c r="A20" t="s">
        <v>36</v>
      </c>
      <c r="B20" s="2">
        <v>44940</v>
      </c>
      <c r="C20" t="s">
        <v>17</v>
      </c>
      <c r="D20" t="s">
        <v>10</v>
      </c>
      <c r="E20" t="s">
        <v>37</v>
      </c>
      <c r="F20">
        <v>4</v>
      </c>
      <c r="G20">
        <v>315.39999999999998</v>
      </c>
      <c r="H20" s="18">
        <v>1261.5999999999999</v>
      </c>
      <c r="I20" s="6">
        <f>DATE(YEAR(B20), MONTH(B20), 1)</f>
        <v>44927</v>
      </c>
      <c r="J20" s="18">
        <f t="shared" si="0"/>
        <v>970.46153846153834</v>
      </c>
      <c r="K20" s="18">
        <f t="shared" si="1"/>
        <v>291.13846153846157</v>
      </c>
    </row>
    <row r="21" spans="1:11" x14ac:dyDescent="0.3">
      <c r="A21" t="s">
        <v>38</v>
      </c>
      <c r="B21" s="2">
        <v>44940</v>
      </c>
      <c r="C21" t="s">
        <v>17</v>
      </c>
      <c r="D21" t="s">
        <v>10</v>
      </c>
      <c r="E21" t="s">
        <v>37</v>
      </c>
      <c r="F21">
        <v>4</v>
      </c>
      <c r="G21">
        <v>315.39999999999998</v>
      </c>
      <c r="H21" s="18">
        <v>1261.5999999999999</v>
      </c>
      <c r="I21" s="6">
        <f>DATE(YEAR(B21), MONTH(B21), 1)</f>
        <v>44927</v>
      </c>
      <c r="J21" s="18">
        <f t="shared" si="0"/>
        <v>970.46153846153834</v>
      </c>
      <c r="K21" s="18">
        <f t="shared" si="1"/>
        <v>291.13846153846157</v>
      </c>
    </row>
    <row r="22" spans="1:11" x14ac:dyDescent="0.3">
      <c r="A22" t="s">
        <v>39</v>
      </c>
      <c r="B22" s="2">
        <v>44941</v>
      </c>
      <c r="C22" t="s">
        <v>9</v>
      </c>
      <c r="D22" t="s">
        <v>10</v>
      </c>
      <c r="E22" t="s">
        <v>40</v>
      </c>
      <c r="F22">
        <v>4</v>
      </c>
      <c r="G22">
        <v>207.5</v>
      </c>
      <c r="H22" s="18">
        <v>830</v>
      </c>
      <c r="I22" s="6">
        <f>DATE(YEAR(B22), MONTH(B22), 1)</f>
        <v>44927</v>
      </c>
      <c r="J22" s="18">
        <f t="shared" si="0"/>
        <v>638.46153846153845</v>
      </c>
      <c r="K22" s="18">
        <f t="shared" si="1"/>
        <v>191.53846153846155</v>
      </c>
    </row>
    <row r="23" spans="1:11" x14ac:dyDescent="0.3">
      <c r="A23" t="s">
        <v>41</v>
      </c>
      <c r="B23" s="2">
        <v>44941</v>
      </c>
      <c r="C23" t="s">
        <v>9</v>
      </c>
      <c r="D23" t="s">
        <v>10</v>
      </c>
      <c r="E23" t="s">
        <v>40</v>
      </c>
      <c r="F23">
        <v>4</v>
      </c>
      <c r="G23">
        <v>207.5</v>
      </c>
      <c r="H23" s="18">
        <v>830</v>
      </c>
      <c r="I23" s="6">
        <f>DATE(YEAR(B23), MONTH(B23), 1)</f>
        <v>44927</v>
      </c>
      <c r="J23" s="18">
        <f t="shared" si="0"/>
        <v>638.46153846153845</v>
      </c>
      <c r="K23" s="18">
        <f t="shared" si="1"/>
        <v>191.53846153846155</v>
      </c>
    </row>
    <row r="24" spans="1:11" x14ac:dyDescent="0.3">
      <c r="A24" t="s">
        <v>42</v>
      </c>
      <c r="B24" s="2">
        <v>44943</v>
      </c>
      <c r="C24" t="s">
        <v>13</v>
      </c>
      <c r="D24" t="s">
        <v>14</v>
      </c>
      <c r="E24" t="s">
        <v>43</v>
      </c>
      <c r="F24">
        <v>1</v>
      </c>
      <c r="G24">
        <v>290.5</v>
      </c>
      <c r="H24" s="18">
        <v>290.5</v>
      </c>
      <c r="I24" s="6">
        <f>DATE(YEAR(B24), MONTH(B24), 1)</f>
        <v>44927</v>
      </c>
      <c r="J24" s="18">
        <f t="shared" si="0"/>
        <v>223.46153846153845</v>
      </c>
      <c r="K24" s="18">
        <f t="shared" si="1"/>
        <v>67.038461538461547</v>
      </c>
    </row>
    <row r="25" spans="1:11" x14ac:dyDescent="0.3">
      <c r="A25" t="s">
        <v>44</v>
      </c>
      <c r="B25" s="2">
        <v>44943</v>
      </c>
      <c r="C25" t="s">
        <v>13</v>
      </c>
      <c r="D25" t="s">
        <v>14</v>
      </c>
      <c r="E25" t="s">
        <v>43</v>
      </c>
      <c r="F25">
        <v>1</v>
      </c>
      <c r="G25">
        <v>290.5</v>
      </c>
      <c r="H25" s="18">
        <v>290.5</v>
      </c>
      <c r="I25" s="6">
        <f>DATE(YEAR(B25), MONTH(B25), 1)</f>
        <v>44927</v>
      </c>
      <c r="J25" s="18">
        <f t="shared" si="0"/>
        <v>223.46153846153845</v>
      </c>
      <c r="K25" s="18">
        <f t="shared" si="1"/>
        <v>67.038461538461547</v>
      </c>
    </row>
    <row r="26" spans="1:11" x14ac:dyDescent="0.3">
      <c r="A26" t="s">
        <v>45</v>
      </c>
      <c r="B26" s="2">
        <v>44944</v>
      </c>
      <c r="C26" t="s">
        <v>32</v>
      </c>
      <c r="D26" t="s">
        <v>14</v>
      </c>
      <c r="E26" t="s">
        <v>15</v>
      </c>
      <c r="F26">
        <v>1</v>
      </c>
      <c r="G26">
        <v>332</v>
      </c>
      <c r="H26" s="18">
        <v>332</v>
      </c>
      <c r="I26" s="6">
        <f>DATE(YEAR(B26), MONTH(B26), 1)</f>
        <v>44927</v>
      </c>
      <c r="J26" s="18">
        <f t="shared" si="0"/>
        <v>255.38461538461539</v>
      </c>
      <c r="K26" s="18">
        <f t="shared" si="1"/>
        <v>76.615384615384613</v>
      </c>
    </row>
    <row r="27" spans="1:11" x14ac:dyDescent="0.3">
      <c r="A27" t="s">
        <v>46</v>
      </c>
      <c r="B27" s="2">
        <v>44944</v>
      </c>
      <c r="C27" t="s">
        <v>17</v>
      </c>
      <c r="D27" t="s">
        <v>10</v>
      </c>
      <c r="E27" t="s">
        <v>47</v>
      </c>
      <c r="F27">
        <v>4</v>
      </c>
      <c r="G27">
        <v>315.39999999999998</v>
      </c>
      <c r="H27" s="18">
        <v>1261.5999999999999</v>
      </c>
      <c r="I27" s="6">
        <f>DATE(YEAR(B27), MONTH(B27), 1)</f>
        <v>44927</v>
      </c>
      <c r="J27" s="18">
        <f t="shared" si="0"/>
        <v>970.46153846153834</v>
      </c>
      <c r="K27" s="18">
        <f t="shared" si="1"/>
        <v>291.13846153846157</v>
      </c>
    </row>
    <row r="28" spans="1:11" x14ac:dyDescent="0.3">
      <c r="A28" t="s">
        <v>48</v>
      </c>
      <c r="B28" s="2">
        <v>44944</v>
      </c>
      <c r="C28" t="s">
        <v>49</v>
      </c>
      <c r="D28" t="s">
        <v>14</v>
      </c>
      <c r="E28" t="s">
        <v>40</v>
      </c>
      <c r="F28">
        <v>2</v>
      </c>
      <c r="G28">
        <v>249</v>
      </c>
      <c r="H28" s="18">
        <v>498</v>
      </c>
      <c r="I28" s="6">
        <f>DATE(YEAR(B28), MONTH(B28), 1)</f>
        <v>44927</v>
      </c>
      <c r="J28" s="18">
        <f t="shared" si="0"/>
        <v>383.07692307692304</v>
      </c>
      <c r="K28" s="18">
        <f t="shared" si="1"/>
        <v>114.92307692307696</v>
      </c>
    </row>
    <row r="29" spans="1:11" x14ac:dyDescent="0.3">
      <c r="A29" t="s">
        <v>50</v>
      </c>
      <c r="B29" s="2">
        <v>44944</v>
      </c>
      <c r="C29" t="s">
        <v>32</v>
      </c>
      <c r="D29" t="s">
        <v>14</v>
      </c>
      <c r="E29" t="s">
        <v>15</v>
      </c>
      <c r="F29">
        <v>1</v>
      </c>
      <c r="G29">
        <v>332</v>
      </c>
      <c r="H29" s="18">
        <v>332</v>
      </c>
      <c r="I29" s="6">
        <f>DATE(YEAR(B29), MONTH(B29), 1)</f>
        <v>44927</v>
      </c>
      <c r="J29" s="18">
        <f t="shared" si="0"/>
        <v>255.38461538461539</v>
      </c>
      <c r="K29" s="18">
        <f t="shared" si="1"/>
        <v>76.615384615384613</v>
      </c>
    </row>
    <row r="30" spans="1:11" x14ac:dyDescent="0.3">
      <c r="A30" t="s">
        <v>51</v>
      </c>
      <c r="B30" s="2">
        <v>44944</v>
      </c>
      <c r="C30" t="s">
        <v>17</v>
      </c>
      <c r="D30" t="s">
        <v>10</v>
      </c>
      <c r="E30" t="s">
        <v>47</v>
      </c>
      <c r="F30">
        <v>4</v>
      </c>
      <c r="G30">
        <v>315.39999999999998</v>
      </c>
      <c r="H30" s="18">
        <v>1261.5999999999999</v>
      </c>
      <c r="I30" s="6">
        <f>DATE(YEAR(B30), MONTH(B30), 1)</f>
        <v>44927</v>
      </c>
      <c r="J30" s="18">
        <f t="shared" si="0"/>
        <v>970.46153846153834</v>
      </c>
      <c r="K30" s="18">
        <f t="shared" si="1"/>
        <v>291.13846153846157</v>
      </c>
    </row>
    <row r="31" spans="1:11" x14ac:dyDescent="0.3">
      <c r="A31" t="s">
        <v>52</v>
      </c>
      <c r="B31" s="2">
        <v>44944</v>
      </c>
      <c r="C31" t="s">
        <v>49</v>
      </c>
      <c r="D31" t="s">
        <v>14</v>
      </c>
      <c r="E31" t="s">
        <v>40</v>
      </c>
      <c r="F31">
        <v>2</v>
      </c>
      <c r="G31">
        <v>249</v>
      </c>
      <c r="H31" s="18">
        <v>498</v>
      </c>
      <c r="I31" s="6">
        <f>DATE(YEAR(B31), MONTH(B31), 1)</f>
        <v>44927</v>
      </c>
      <c r="J31" s="18">
        <f t="shared" si="0"/>
        <v>383.07692307692304</v>
      </c>
      <c r="K31" s="18">
        <f t="shared" si="1"/>
        <v>114.92307692307696</v>
      </c>
    </row>
    <row r="32" spans="1:11" x14ac:dyDescent="0.3">
      <c r="A32" t="s">
        <v>53</v>
      </c>
      <c r="B32" s="2">
        <v>44947</v>
      </c>
      <c r="C32" t="s">
        <v>32</v>
      </c>
      <c r="D32" t="s">
        <v>14</v>
      </c>
      <c r="E32" t="s">
        <v>37</v>
      </c>
      <c r="F32">
        <v>4</v>
      </c>
      <c r="G32">
        <v>332</v>
      </c>
      <c r="H32" s="18">
        <v>1328</v>
      </c>
      <c r="I32" s="6">
        <f>DATE(YEAR(B32), MONTH(B32), 1)</f>
        <v>44927</v>
      </c>
      <c r="J32" s="18">
        <f t="shared" si="0"/>
        <v>1021.5384615384615</v>
      </c>
      <c r="K32" s="18">
        <f t="shared" si="1"/>
        <v>306.46153846153845</v>
      </c>
    </row>
    <row r="33" spans="1:11" x14ac:dyDescent="0.3">
      <c r="A33" t="s">
        <v>54</v>
      </c>
      <c r="B33" s="2">
        <v>44947</v>
      </c>
      <c r="C33" t="s">
        <v>32</v>
      </c>
      <c r="D33" t="s">
        <v>14</v>
      </c>
      <c r="E33" t="s">
        <v>37</v>
      </c>
      <c r="F33">
        <v>4</v>
      </c>
      <c r="G33">
        <v>332</v>
      </c>
      <c r="H33" s="18">
        <v>1328</v>
      </c>
      <c r="I33" s="6">
        <f>DATE(YEAR(B33), MONTH(B33), 1)</f>
        <v>44927</v>
      </c>
      <c r="J33" s="18">
        <f t="shared" si="0"/>
        <v>1021.5384615384615</v>
      </c>
      <c r="K33" s="18">
        <f t="shared" si="1"/>
        <v>306.46153846153845</v>
      </c>
    </row>
    <row r="34" spans="1:11" x14ac:dyDescent="0.3">
      <c r="A34" t="s">
        <v>55</v>
      </c>
      <c r="B34" s="2">
        <v>44948</v>
      </c>
      <c r="C34" t="s">
        <v>49</v>
      </c>
      <c r="D34" t="s">
        <v>14</v>
      </c>
      <c r="E34" t="s">
        <v>18</v>
      </c>
      <c r="F34">
        <v>3</v>
      </c>
      <c r="G34">
        <v>249</v>
      </c>
      <c r="H34" s="18">
        <v>747</v>
      </c>
      <c r="I34" s="6">
        <f>DATE(YEAR(B34), MONTH(B34), 1)</f>
        <v>44927</v>
      </c>
      <c r="J34" s="18">
        <f t="shared" si="0"/>
        <v>574.61538461538464</v>
      </c>
      <c r="K34" s="18">
        <f t="shared" si="1"/>
        <v>172.38461538461536</v>
      </c>
    </row>
    <row r="35" spans="1:11" x14ac:dyDescent="0.3">
      <c r="A35" t="s">
        <v>56</v>
      </c>
      <c r="B35" s="2">
        <v>44948</v>
      </c>
      <c r="C35" t="s">
        <v>9</v>
      </c>
      <c r="D35" t="s">
        <v>10</v>
      </c>
      <c r="E35" t="s">
        <v>47</v>
      </c>
      <c r="F35">
        <v>1</v>
      </c>
      <c r="G35">
        <v>207.5</v>
      </c>
      <c r="H35" s="18">
        <v>207.5</v>
      </c>
      <c r="I35" s="6">
        <f>DATE(YEAR(B35), MONTH(B35), 1)</f>
        <v>44927</v>
      </c>
      <c r="J35" s="18">
        <f t="shared" si="0"/>
        <v>159.61538461538461</v>
      </c>
      <c r="K35" s="18">
        <f t="shared" si="1"/>
        <v>47.884615384615387</v>
      </c>
    </row>
    <row r="36" spans="1:11" x14ac:dyDescent="0.3">
      <c r="A36" t="s">
        <v>57</v>
      </c>
      <c r="B36" s="2">
        <v>44948</v>
      </c>
      <c r="C36" t="s">
        <v>49</v>
      </c>
      <c r="D36" t="s">
        <v>14</v>
      </c>
      <c r="E36" t="s">
        <v>18</v>
      </c>
      <c r="F36">
        <v>3</v>
      </c>
      <c r="G36">
        <v>249</v>
      </c>
      <c r="H36" s="18">
        <v>747</v>
      </c>
      <c r="I36" s="6">
        <f>DATE(YEAR(B36), MONTH(B36), 1)</f>
        <v>44927</v>
      </c>
      <c r="J36" s="18">
        <f t="shared" si="0"/>
        <v>574.61538461538464</v>
      </c>
      <c r="K36" s="18">
        <f t="shared" si="1"/>
        <v>172.38461538461536</v>
      </c>
    </row>
    <row r="37" spans="1:11" x14ac:dyDescent="0.3">
      <c r="A37" t="s">
        <v>58</v>
      </c>
      <c r="B37" s="2">
        <v>44948</v>
      </c>
      <c r="C37" t="s">
        <v>9</v>
      </c>
      <c r="D37" t="s">
        <v>10</v>
      </c>
      <c r="E37" t="s">
        <v>47</v>
      </c>
      <c r="F37">
        <v>1</v>
      </c>
      <c r="G37">
        <v>207.5</v>
      </c>
      <c r="H37" s="18">
        <v>207.5</v>
      </c>
      <c r="I37" s="6">
        <f>DATE(YEAR(B37), MONTH(B37), 1)</f>
        <v>44927</v>
      </c>
      <c r="J37" s="18">
        <f t="shared" si="0"/>
        <v>159.61538461538461</v>
      </c>
      <c r="K37" s="18">
        <f t="shared" si="1"/>
        <v>47.884615384615387</v>
      </c>
    </row>
    <row r="38" spans="1:11" x14ac:dyDescent="0.3">
      <c r="A38" t="s">
        <v>59</v>
      </c>
      <c r="B38" s="2">
        <v>44949</v>
      </c>
      <c r="C38" t="s">
        <v>9</v>
      </c>
      <c r="D38" t="s">
        <v>10</v>
      </c>
      <c r="E38" t="s">
        <v>60</v>
      </c>
      <c r="F38">
        <v>4</v>
      </c>
      <c r="G38">
        <v>207.5</v>
      </c>
      <c r="H38" s="18">
        <v>830</v>
      </c>
      <c r="I38" s="6">
        <f>DATE(YEAR(B38), MONTH(B38), 1)</f>
        <v>44927</v>
      </c>
      <c r="J38" s="18">
        <f t="shared" si="0"/>
        <v>638.46153846153845</v>
      </c>
      <c r="K38" s="18">
        <f t="shared" si="1"/>
        <v>191.53846153846155</v>
      </c>
    </row>
    <row r="39" spans="1:11" x14ac:dyDescent="0.3">
      <c r="A39" t="s">
        <v>61</v>
      </c>
      <c r="B39" s="2">
        <v>44949</v>
      </c>
      <c r="C39" t="s">
        <v>9</v>
      </c>
      <c r="D39" t="s">
        <v>10</v>
      </c>
      <c r="E39" t="s">
        <v>60</v>
      </c>
      <c r="F39">
        <v>4</v>
      </c>
      <c r="G39">
        <v>207.5</v>
      </c>
      <c r="H39" s="18">
        <v>830</v>
      </c>
      <c r="I39" s="6">
        <f>DATE(YEAR(B39), MONTH(B39), 1)</f>
        <v>44927</v>
      </c>
      <c r="J39" s="18">
        <f t="shared" si="0"/>
        <v>638.46153846153845</v>
      </c>
      <c r="K39" s="18">
        <f t="shared" si="1"/>
        <v>191.53846153846155</v>
      </c>
    </row>
    <row r="40" spans="1:11" x14ac:dyDescent="0.3">
      <c r="A40" t="s">
        <v>62</v>
      </c>
      <c r="B40" s="2">
        <v>44950</v>
      </c>
      <c r="C40" t="s">
        <v>17</v>
      </c>
      <c r="D40" t="s">
        <v>10</v>
      </c>
      <c r="E40" t="s">
        <v>60</v>
      </c>
      <c r="F40">
        <v>1</v>
      </c>
      <c r="G40">
        <v>315.39999999999998</v>
      </c>
      <c r="H40" s="18">
        <v>315.39999999999998</v>
      </c>
      <c r="I40" s="6">
        <f>DATE(YEAR(B40), MONTH(B40), 1)</f>
        <v>44927</v>
      </c>
      <c r="J40" s="18">
        <f t="shared" si="0"/>
        <v>242.61538461538458</v>
      </c>
      <c r="K40" s="18">
        <f t="shared" si="1"/>
        <v>72.784615384615392</v>
      </c>
    </row>
    <row r="41" spans="1:11" x14ac:dyDescent="0.3">
      <c r="A41" t="s">
        <v>63</v>
      </c>
      <c r="B41" s="2">
        <v>44950</v>
      </c>
      <c r="C41" t="s">
        <v>17</v>
      </c>
      <c r="D41" t="s">
        <v>10</v>
      </c>
      <c r="E41" t="s">
        <v>40</v>
      </c>
      <c r="F41">
        <v>2</v>
      </c>
      <c r="G41">
        <v>315.39999999999998</v>
      </c>
      <c r="H41" s="18">
        <v>630.79999999999995</v>
      </c>
      <c r="I41" s="6">
        <f>DATE(YEAR(B41), MONTH(B41), 1)</f>
        <v>44927</v>
      </c>
      <c r="J41" s="18">
        <f t="shared" si="0"/>
        <v>485.23076923076917</v>
      </c>
      <c r="K41" s="18">
        <f t="shared" si="1"/>
        <v>145.56923076923078</v>
      </c>
    </row>
    <row r="42" spans="1:11" x14ac:dyDescent="0.3">
      <c r="A42" t="s">
        <v>64</v>
      </c>
      <c r="B42" s="2">
        <v>44950</v>
      </c>
      <c r="C42" t="s">
        <v>17</v>
      </c>
      <c r="D42" t="s">
        <v>10</v>
      </c>
      <c r="E42" t="s">
        <v>60</v>
      </c>
      <c r="F42">
        <v>1</v>
      </c>
      <c r="G42">
        <v>315.39999999999998</v>
      </c>
      <c r="H42" s="18">
        <v>315.39999999999998</v>
      </c>
      <c r="I42" s="6">
        <f>DATE(YEAR(B42), MONTH(B42), 1)</f>
        <v>44927</v>
      </c>
      <c r="J42" s="18">
        <f t="shared" si="0"/>
        <v>242.61538461538458</v>
      </c>
      <c r="K42" s="18">
        <f t="shared" si="1"/>
        <v>72.784615384615392</v>
      </c>
    </row>
    <row r="43" spans="1:11" x14ac:dyDescent="0.3">
      <c r="A43" t="s">
        <v>65</v>
      </c>
      <c r="B43" s="2">
        <v>44950</v>
      </c>
      <c r="C43" t="s">
        <v>17</v>
      </c>
      <c r="D43" t="s">
        <v>10</v>
      </c>
      <c r="E43" t="s">
        <v>40</v>
      </c>
      <c r="F43">
        <v>2</v>
      </c>
      <c r="G43">
        <v>315.39999999999998</v>
      </c>
      <c r="H43" s="18">
        <v>630.79999999999995</v>
      </c>
      <c r="I43" s="6">
        <f>DATE(YEAR(B43), MONTH(B43), 1)</f>
        <v>44927</v>
      </c>
      <c r="J43" s="18">
        <f t="shared" si="0"/>
        <v>485.23076923076917</v>
      </c>
      <c r="K43" s="18">
        <f t="shared" si="1"/>
        <v>145.56923076923078</v>
      </c>
    </row>
    <row r="44" spans="1:11" x14ac:dyDescent="0.3">
      <c r="A44" t="s">
        <v>66</v>
      </c>
      <c r="B44" s="2">
        <v>44951</v>
      </c>
      <c r="C44" t="s">
        <v>17</v>
      </c>
      <c r="D44" t="s">
        <v>10</v>
      </c>
      <c r="E44" t="s">
        <v>67</v>
      </c>
      <c r="F44">
        <v>4</v>
      </c>
      <c r="G44">
        <v>315.39999999999998</v>
      </c>
      <c r="H44" s="18">
        <v>1261.5999999999999</v>
      </c>
      <c r="I44" s="6">
        <f>DATE(YEAR(B44), MONTH(B44), 1)</f>
        <v>44927</v>
      </c>
      <c r="J44" s="18">
        <f t="shared" si="0"/>
        <v>970.46153846153834</v>
      </c>
      <c r="K44" s="18">
        <f t="shared" si="1"/>
        <v>291.13846153846157</v>
      </c>
    </row>
    <row r="45" spans="1:11" x14ac:dyDescent="0.3">
      <c r="A45" t="s">
        <v>68</v>
      </c>
      <c r="B45" s="2">
        <v>44951</v>
      </c>
      <c r="C45" t="s">
        <v>17</v>
      </c>
      <c r="D45" t="s">
        <v>10</v>
      </c>
      <c r="E45" t="s">
        <v>15</v>
      </c>
      <c r="F45">
        <v>4</v>
      </c>
      <c r="G45">
        <v>315.39999999999998</v>
      </c>
      <c r="H45" s="18">
        <v>1261.5999999999999</v>
      </c>
      <c r="I45" s="6">
        <f>DATE(YEAR(B45), MONTH(B45), 1)</f>
        <v>44927</v>
      </c>
      <c r="J45" s="18">
        <f t="shared" si="0"/>
        <v>970.46153846153834</v>
      </c>
      <c r="K45" s="18">
        <f t="shared" si="1"/>
        <v>291.13846153846157</v>
      </c>
    </row>
    <row r="46" spans="1:11" x14ac:dyDescent="0.3">
      <c r="A46" t="s">
        <v>69</v>
      </c>
      <c r="B46" s="2">
        <v>44951</v>
      </c>
      <c r="C46" t="s">
        <v>17</v>
      </c>
      <c r="D46" t="s">
        <v>10</v>
      </c>
      <c r="E46" t="s">
        <v>67</v>
      </c>
      <c r="F46">
        <v>4</v>
      </c>
      <c r="G46">
        <v>315.39999999999998</v>
      </c>
      <c r="H46" s="18">
        <v>1261.5999999999999</v>
      </c>
      <c r="I46" s="6">
        <f>DATE(YEAR(B46), MONTH(B46), 1)</f>
        <v>44927</v>
      </c>
      <c r="J46" s="18">
        <f t="shared" si="0"/>
        <v>970.46153846153834</v>
      </c>
      <c r="K46" s="18">
        <f t="shared" si="1"/>
        <v>291.13846153846157</v>
      </c>
    </row>
    <row r="47" spans="1:11" x14ac:dyDescent="0.3">
      <c r="A47" t="s">
        <v>70</v>
      </c>
      <c r="B47" s="2">
        <v>44953</v>
      </c>
      <c r="C47" t="s">
        <v>32</v>
      </c>
      <c r="D47" t="s">
        <v>14</v>
      </c>
      <c r="E47" t="s">
        <v>47</v>
      </c>
      <c r="F47">
        <v>2</v>
      </c>
      <c r="G47">
        <v>332</v>
      </c>
      <c r="H47" s="18">
        <v>664</v>
      </c>
      <c r="I47" s="6">
        <f>DATE(YEAR(B47), MONTH(B47), 1)</f>
        <v>44927</v>
      </c>
      <c r="J47" s="18">
        <f t="shared" si="0"/>
        <v>510.76923076923077</v>
      </c>
      <c r="K47" s="18">
        <f t="shared" si="1"/>
        <v>153.23076923076923</v>
      </c>
    </row>
    <row r="48" spans="1:11" x14ac:dyDescent="0.3">
      <c r="A48" t="s">
        <v>71</v>
      </c>
      <c r="B48" s="2">
        <v>44953</v>
      </c>
      <c r="C48" t="s">
        <v>17</v>
      </c>
      <c r="D48" t="s">
        <v>10</v>
      </c>
      <c r="E48" t="s">
        <v>37</v>
      </c>
      <c r="F48">
        <v>3</v>
      </c>
      <c r="G48">
        <v>315.39999999999998</v>
      </c>
      <c r="H48" s="18">
        <v>946.2</v>
      </c>
      <c r="I48" s="6">
        <f>DATE(YEAR(B48), MONTH(B48), 1)</f>
        <v>44927</v>
      </c>
      <c r="J48" s="18">
        <f t="shared" si="0"/>
        <v>727.84615384615381</v>
      </c>
      <c r="K48" s="18">
        <f t="shared" si="1"/>
        <v>218.35384615384623</v>
      </c>
    </row>
    <row r="49" spans="1:11" x14ac:dyDescent="0.3">
      <c r="A49" t="s">
        <v>72</v>
      </c>
      <c r="B49" s="2">
        <v>44956</v>
      </c>
      <c r="C49" t="s">
        <v>32</v>
      </c>
      <c r="D49" t="s">
        <v>14</v>
      </c>
      <c r="E49" t="s">
        <v>18</v>
      </c>
      <c r="F49">
        <v>4</v>
      </c>
      <c r="G49">
        <v>332</v>
      </c>
      <c r="H49" s="18">
        <v>1328</v>
      </c>
      <c r="I49" s="6">
        <f>DATE(YEAR(B49), MONTH(B49), 1)</f>
        <v>44927</v>
      </c>
      <c r="J49" s="18">
        <f t="shared" si="0"/>
        <v>1021.5384615384615</v>
      </c>
      <c r="K49" s="18">
        <f t="shared" si="1"/>
        <v>306.46153846153845</v>
      </c>
    </row>
    <row r="50" spans="1:11" x14ac:dyDescent="0.3">
      <c r="A50" t="s">
        <v>73</v>
      </c>
      <c r="B50" s="2">
        <v>44956</v>
      </c>
      <c r="C50" t="s">
        <v>32</v>
      </c>
      <c r="D50" t="s">
        <v>14</v>
      </c>
      <c r="E50" t="s">
        <v>18</v>
      </c>
      <c r="F50">
        <v>4</v>
      </c>
      <c r="G50">
        <v>332</v>
      </c>
      <c r="H50" s="18">
        <v>1328</v>
      </c>
      <c r="I50" s="6">
        <f>DATE(YEAR(B50), MONTH(B50), 1)</f>
        <v>44927</v>
      </c>
      <c r="J50" s="18">
        <f t="shared" si="0"/>
        <v>1021.5384615384615</v>
      </c>
      <c r="K50" s="18">
        <f t="shared" si="1"/>
        <v>306.46153846153845</v>
      </c>
    </row>
    <row r="51" spans="1:11" x14ac:dyDescent="0.3">
      <c r="A51" t="s">
        <v>74</v>
      </c>
      <c r="B51" s="2">
        <v>44958</v>
      </c>
      <c r="C51" t="s">
        <v>49</v>
      </c>
      <c r="D51" t="s">
        <v>14</v>
      </c>
      <c r="E51" t="s">
        <v>18</v>
      </c>
      <c r="F51">
        <v>2</v>
      </c>
      <c r="G51">
        <v>249</v>
      </c>
      <c r="H51" s="18">
        <v>498</v>
      </c>
      <c r="I51" s="6">
        <f>DATE(YEAR(B51), MONTH(B51), 1)</f>
        <v>44958</v>
      </c>
      <c r="J51" s="18">
        <f t="shared" si="0"/>
        <v>383.07692307692304</v>
      </c>
      <c r="K51" s="18">
        <f t="shared" si="1"/>
        <v>114.92307692307696</v>
      </c>
    </row>
    <row r="52" spans="1:11" x14ac:dyDescent="0.3">
      <c r="A52" t="s">
        <v>75</v>
      </c>
      <c r="B52" s="2">
        <v>44958</v>
      </c>
      <c r="C52" t="s">
        <v>32</v>
      </c>
      <c r="D52" t="s">
        <v>14</v>
      </c>
      <c r="E52" t="s">
        <v>60</v>
      </c>
      <c r="F52">
        <v>1</v>
      </c>
      <c r="G52">
        <v>332</v>
      </c>
      <c r="H52" s="18">
        <v>332</v>
      </c>
      <c r="I52" s="6">
        <f>DATE(YEAR(B52), MONTH(B52), 1)</f>
        <v>44958</v>
      </c>
      <c r="J52" s="18">
        <f t="shared" si="0"/>
        <v>255.38461538461539</v>
      </c>
      <c r="K52" s="18">
        <f t="shared" si="1"/>
        <v>76.615384615384613</v>
      </c>
    </row>
    <row r="53" spans="1:11" x14ac:dyDescent="0.3">
      <c r="A53" t="s">
        <v>76</v>
      </c>
      <c r="B53" s="2">
        <v>44959</v>
      </c>
      <c r="C53" t="s">
        <v>17</v>
      </c>
      <c r="D53" t="s">
        <v>10</v>
      </c>
      <c r="E53" t="s">
        <v>47</v>
      </c>
      <c r="F53">
        <v>1</v>
      </c>
      <c r="G53">
        <v>315.39999999999998</v>
      </c>
      <c r="H53" s="18">
        <v>315.39999999999998</v>
      </c>
      <c r="I53" s="6">
        <f>DATE(YEAR(B53), MONTH(B53), 1)</f>
        <v>44958</v>
      </c>
      <c r="J53" s="18">
        <f t="shared" si="0"/>
        <v>242.61538461538458</v>
      </c>
      <c r="K53" s="18">
        <f t="shared" si="1"/>
        <v>72.784615384615392</v>
      </c>
    </row>
    <row r="54" spans="1:11" x14ac:dyDescent="0.3">
      <c r="A54" t="s">
        <v>77</v>
      </c>
      <c r="B54" s="2">
        <v>44959</v>
      </c>
      <c r="C54" t="s">
        <v>17</v>
      </c>
      <c r="D54" t="s">
        <v>10</v>
      </c>
      <c r="E54" t="s">
        <v>43</v>
      </c>
      <c r="F54">
        <v>1</v>
      </c>
      <c r="G54">
        <v>315.39999999999998</v>
      </c>
      <c r="H54" s="18">
        <v>315.39999999999998</v>
      </c>
      <c r="I54" s="6">
        <f>DATE(YEAR(B54), MONTH(B54), 1)</f>
        <v>44958</v>
      </c>
      <c r="J54" s="18">
        <f t="shared" si="0"/>
        <v>242.61538461538458</v>
      </c>
      <c r="K54" s="18">
        <f t="shared" si="1"/>
        <v>72.784615384615392</v>
      </c>
    </row>
    <row r="55" spans="1:11" x14ac:dyDescent="0.3">
      <c r="A55" t="s">
        <v>78</v>
      </c>
      <c r="B55" s="2">
        <v>44960</v>
      </c>
      <c r="C55" t="s">
        <v>13</v>
      </c>
      <c r="D55" t="s">
        <v>14</v>
      </c>
      <c r="E55" t="s">
        <v>43</v>
      </c>
      <c r="F55">
        <v>4</v>
      </c>
      <c r="G55">
        <v>290.5</v>
      </c>
      <c r="H55" s="18">
        <v>1162</v>
      </c>
      <c r="I55" s="6">
        <f>DATE(YEAR(B55), MONTH(B55), 1)</f>
        <v>44958</v>
      </c>
      <c r="J55" s="18">
        <f t="shared" si="0"/>
        <v>893.84615384615381</v>
      </c>
      <c r="K55" s="18">
        <f t="shared" si="1"/>
        <v>268.15384615384619</v>
      </c>
    </row>
    <row r="56" spans="1:11" x14ac:dyDescent="0.3">
      <c r="A56" t="s">
        <v>79</v>
      </c>
      <c r="B56" s="2">
        <v>44960</v>
      </c>
      <c r="C56" t="s">
        <v>13</v>
      </c>
      <c r="D56" t="s">
        <v>14</v>
      </c>
      <c r="E56" t="s">
        <v>15</v>
      </c>
      <c r="F56">
        <v>1</v>
      </c>
      <c r="G56">
        <v>290.5</v>
      </c>
      <c r="H56" s="18">
        <v>290.5</v>
      </c>
      <c r="I56" s="6">
        <f>DATE(YEAR(B56), MONTH(B56), 1)</f>
        <v>44958</v>
      </c>
      <c r="J56" s="18">
        <f t="shared" si="0"/>
        <v>223.46153846153845</v>
      </c>
      <c r="K56" s="18">
        <f t="shared" si="1"/>
        <v>67.038461538461547</v>
      </c>
    </row>
    <row r="57" spans="1:11" x14ac:dyDescent="0.3">
      <c r="A57" t="s">
        <v>80</v>
      </c>
      <c r="B57" s="2">
        <v>44961</v>
      </c>
      <c r="C57" t="s">
        <v>17</v>
      </c>
      <c r="D57" t="s">
        <v>10</v>
      </c>
      <c r="E57" t="s">
        <v>60</v>
      </c>
      <c r="F57">
        <v>1</v>
      </c>
      <c r="G57">
        <v>315.39999999999998</v>
      </c>
      <c r="H57" s="18">
        <v>315.39999999999998</v>
      </c>
      <c r="I57" s="6">
        <f>DATE(YEAR(B57), MONTH(B57), 1)</f>
        <v>44958</v>
      </c>
      <c r="J57" s="18">
        <f t="shared" si="0"/>
        <v>242.61538461538458</v>
      </c>
      <c r="K57" s="18">
        <f t="shared" si="1"/>
        <v>72.784615384615392</v>
      </c>
    </row>
    <row r="58" spans="1:11" x14ac:dyDescent="0.3">
      <c r="A58" t="s">
        <v>81</v>
      </c>
      <c r="B58" s="2">
        <v>44961</v>
      </c>
      <c r="C58" t="s">
        <v>17</v>
      </c>
      <c r="D58" t="s">
        <v>10</v>
      </c>
      <c r="E58" t="s">
        <v>47</v>
      </c>
      <c r="F58">
        <v>2</v>
      </c>
      <c r="G58">
        <v>315.39999999999998</v>
      </c>
      <c r="H58" s="18">
        <v>630.79999999999995</v>
      </c>
      <c r="I58" s="6">
        <f>DATE(YEAR(B58), MONTH(B58), 1)</f>
        <v>44958</v>
      </c>
      <c r="J58" s="18">
        <f t="shared" si="0"/>
        <v>485.23076923076917</v>
      </c>
      <c r="K58" s="18">
        <f t="shared" si="1"/>
        <v>145.56923076923078</v>
      </c>
    </row>
    <row r="59" spans="1:11" x14ac:dyDescent="0.3">
      <c r="A59" t="s">
        <v>82</v>
      </c>
      <c r="B59" s="2">
        <v>44961</v>
      </c>
      <c r="C59" t="s">
        <v>17</v>
      </c>
      <c r="D59" t="s">
        <v>10</v>
      </c>
      <c r="E59" t="s">
        <v>15</v>
      </c>
      <c r="F59">
        <v>1</v>
      </c>
      <c r="G59">
        <v>315.39999999999998</v>
      </c>
      <c r="H59" s="18">
        <v>315.39999999999998</v>
      </c>
      <c r="I59" s="6">
        <f>DATE(YEAR(B59), MONTH(B59), 1)</f>
        <v>44958</v>
      </c>
      <c r="J59" s="18">
        <f t="shared" si="0"/>
        <v>242.61538461538458</v>
      </c>
      <c r="K59" s="18">
        <f t="shared" si="1"/>
        <v>72.784615384615392</v>
      </c>
    </row>
    <row r="60" spans="1:11" x14ac:dyDescent="0.3">
      <c r="A60" t="s">
        <v>83</v>
      </c>
      <c r="B60" s="2">
        <v>44965</v>
      </c>
      <c r="C60" t="s">
        <v>17</v>
      </c>
      <c r="D60" t="s">
        <v>10</v>
      </c>
      <c r="E60" t="s">
        <v>43</v>
      </c>
      <c r="F60">
        <v>3</v>
      </c>
      <c r="G60">
        <v>315.39999999999998</v>
      </c>
      <c r="H60" s="18">
        <v>946.2</v>
      </c>
      <c r="I60" s="6">
        <f>DATE(YEAR(B60), MONTH(B60), 1)</f>
        <v>44958</v>
      </c>
      <c r="J60" s="18">
        <f t="shared" si="0"/>
        <v>727.84615384615381</v>
      </c>
      <c r="K60" s="18">
        <f t="shared" si="1"/>
        <v>218.35384615384623</v>
      </c>
    </row>
    <row r="61" spans="1:11" x14ac:dyDescent="0.3">
      <c r="A61" t="s">
        <v>84</v>
      </c>
      <c r="B61" s="2">
        <v>44966</v>
      </c>
      <c r="C61" t="s">
        <v>25</v>
      </c>
      <c r="D61" t="s">
        <v>10</v>
      </c>
      <c r="E61" t="s">
        <v>43</v>
      </c>
      <c r="F61">
        <v>3</v>
      </c>
      <c r="G61">
        <v>348.6</v>
      </c>
      <c r="H61" s="18">
        <v>1045.8</v>
      </c>
      <c r="I61" s="6">
        <f>DATE(YEAR(B61), MONTH(B61), 1)</f>
        <v>44958</v>
      </c>
      <c r="J61" s="18">
        <f t="shared" si="0"/>
        <v>804.46153846153845</v>
      </c>
      <c r="K61" s="18">
        <f t="shared" si="1"/>
        <v>241.3384615384615</v>
      </c>
    </row>
    <row r="62" spans="1:11" x14ac:dyDescent="0.3">
      <c r="A62" t="s">
        <v>85</v>
      </c>
      <c r="B62" s="2">
        <v>44967</v>
      </c>
      <c r="C62" t="s">
        <v>13</v>
      </c>
      <c r="D62" t="s">
        <v>14</v>
      </c>
      <c r="E62" t="s">
        <v>15</v>
      </c>
      <c r="F62">
        <v>2</v>
      </c>
      <c r="G62">
        <v>290.5</v>
      </c>
      <c r="H62" s="18">
        <v>581</v>
      </c>
      <c r="I62" s="6">
        <f>DATE(YEAR(B62), MONTH(B62), 1)</f>
        <v>44958</v>
      </c>
      <c r="J62" s="18">
        <f t="shared" si="0"/>
        <v>446.92307692307691</v>
      </c>
      <c r="K62" s="18">
        <f t="shared" si="1"/>
        <v>134.07692307692309</v>
      </c>
    </row>
    <row r="63" spans="1:11" x14ac:dyDescent="0.3">
      <c r="A63" t="s">
        <v>86</v>
      </c>
      <c r="B63" s="2">
        <v>44967</v>
      </c>
      <c r="C63" t="s">
        <v>25</v>
      </c>
      <c r="D63" t="s">
        <v>10</v>
      </c>
      <c r="E63" t="s">
        <v>11</v>
      </c>
      <c r="F63">
        <v>2</v>
      </c>
      <c r="G63">
        <v>348.6</v>
      </c>
      <c r="H63" s="18">
        <v>697.2</v>
      </c>
      <c r="I63" s="6">
        <f>DATE(YEAR(B63), MONTH(B63), 1)</f>
        <v>44958</v>
      </c>
      <c r="J63" s="18">
        <f t="shared" si="0"/>
        <v>536.30769230769238</v>
      </c>
      <c r="K63" s="18">
        <f t="shared" si="1"/>
        <v>160.89230769230767</v>
      </c>
    </row>
    <row r="64" spans="1:11" x14ac:dyDescent="0.3">
      <c r="A64" t="s">
        <v>87</v>
      </c>
      <c r="B64" s="2">
        <v>44967</v>
      </c>
      <c r="C64" t="s">
        <v>32</v>
      </c>
      <c r="D64" t="s">
        <v>14</v>
      </c>
      <c r="E64" t="s">
        <v>15</v>
      </c>
      <c r="F64">
        <v>2</v>
      </c>
      <c r="G64">
        <v>332</v>
      </c>
      <c r="H64" s="18">
        <v>664</v>
      </c>
      <c r="I64" s="6">
        <f>DATE(YEAR(B64), MONTH(B64), 1)</f>
        <v>44958</v>
      </c>
      <c r="J64" s="18">
        <f t="shared" si="0"/>
        <v>510.76923076923077</v>
      </c>
      <c r="K64" s="18">
        <f t="shared" si="1"/>
        <v>153.23076923076923</v>
      </c>
    </row>
    <row r="65" spans="1:11" x14ac:dyDescent="0.3">
      <c r="A65" t="s">
        <v>88</v>
      </c>
      <c r="B65" s="2">
        <v>44968</v>
      </c>
      <c r="C65" t="s">
        <v>32</v>
      </c>
      <c r="D65" t="s">
        <v>14</v>
      </c>
      <c r="E65" t="s">
        <v>89</v>
      </c>
      <c r="F65">
        <v>2</v>
      </c>
      <c r="G65">
        <v>332</v>
      </c>
      <c r="H65" s="18">
        <v>664</v>
      </c>
      <c r="I65" s="6">
        <f>DATE(YEAR(B65), MONTH(B65), 1)</f>
        <v>44958</v>
      </c>
      <c r="J65" s="18">
        <f t="shared" si="0"/>
        <v>510.76923076923077</v>
      </c>
      <c r="K65" s="18">
        <f t="shared" si="1"/>
        <v>153.23076923076923</v>
      </c>
    </row>
    <row r="66" spans="1:11" x14ac:dyDescent="0.3">
      <c r="A66" t="s">
        <v>90</v>
      </c>
      <c r="B66" s="2">
        <v>44968</v>
      </c>
      <c r="C66" t="s">
        <v>13</v>
      </c>
      <c r="D66" t="s">
        <v>14</v>
      </c>
      <c r="E66" t="s">
        <v>18</v>
      </c>
      <c r="F66">
        <v>1</v>
      </c>
      <c r="G66">
        <v>290.5</v>
      </c>
      <c r="H66" s="18">
        <v>290.5</v>
      </c>
      <c r="I66" s="6">
        <f>DATE(YEAR(B66), MONTH(B66), 1)</f>
        <v>44958</v>
      </c>
      <c r="J66" s="18">
        <f t="shared" si="0"/>
        <v>223.46153846153845</v>
      </c>
      <c r="K66" s="18">
        <f t="shared" si="1"/>
        <v>67.038461538461547</v>
      </c>
    </row>
    <row r="67" spans="1:11" x14ac:dyDescent="0.3">
      <c r="A67" t="s">
        <v>91</v>
      </c>
      <c r="B67" s="2">
        <v>44969</v>
      </c>
      <c r="C67" t="s">
        <v>17</v>
      </c>
      <c r="D67" t="s">
        <v>10</v>
      </c>
      <c r="E67" t="s">
        <v>43</v>
      </c>
      <c r="F67">
        <v>4</v>
      </c>
      <c r="G67">
        <v>315.39999999999998</v>
      </c>
      <c r="H67" s="18">
        <v>1261.5999999999999</v>
      </c>
      <c r="I67" s="6">
        <f>DATE(YEAR(B67), MONTH(B67), 1)</f>
        <v>44958</v>
      </c>
      <c r="J67" s="18">
        <f t="shared" ref="J67:J130" si="2" xml:space="preserve"> H67 / 1.3</f>
        <v>970.46153846153834</v>
      </c>
      <c r="K67" s="18">
        <f t="shared" ref="K67:K130" si="3" xml:space="preserve">  H67-J67</f>
        <v>291.13846153846157</v>
      </c>
    </row>
    <row r="68" spans="1:11" x14ac:dyDescent="0.3">
      <c r="A68" t="s">
        <v>92</v>
      </c>
      <c r="B68" s="2">
        <v>44969</v>
      </c>
      <c r="C68" t="s">
        <v>17</v>
      </c>
      <c r="D68" t="s">
        <v>10</v>
      </c>
      <c r="E68" t="s">
        <v>40</v>
      </c>
      <c r="F68">
        <v>3</v>
      </c>
      <c r="G68">
        <v>315.39999999999998</v>
      </c>
      <c r="H68" s="18">
        <v>946.2</v>
      </c>
      <c r="I68" s="6">
        <f>DATE(YEAR(B68), MONTH(B68), 1)</f>
        <v>44958</v>
      </c>
      <c r="J68" s="18">
        <f t="shared" si="2"/>
        <v>727.84615384615381</v>
      </c>
      <c r="K68" s="18">
        <f t="shared" si="3"/>
        <v>218.35384615384623</v>
      </c>
    </row>
    <row r="69" spans="1:11" x14ac:dyDescent="0.3">
      <c r="A69" t="s">
        <v>93</v>
      </c>
      <c r="B69" s="2">
        <v>44971</v>
      </c>
      <c r="C69" t="s">
        <v>32</v>
      </c>
      <c r="D69" t="s">
        <v>14</v>
      </c>
      <c r="E69" t="s">
        <v>43</v>
      </c>
      <c r="F69">
        <v>3</v>
      </c>
      <c r="G69">
        <v>332</v>
      </c>
      <c r="H69" s="18">
        <v>996</v>
      </c>
      <c r="I69" s="6">
        <f>DATE(YEAR(B69), MONTH(B69), 1)</f>
        <v>44958</v>
      </c>
      <c r="J69" s="18">
        <f t="shared" si="2"/>
        <v>766.15384615384608</v>
      </c>
      <c r="K69" s="18">
        <f t="shared" si="3"/>
        <v>229.84615384615392</v>
      </c>
    </row>
    <row r="70" spans="1:11" x14ac:dyDescent="0.3">
      <c r="A70" t="s">
        <v>94</v>
      </c>
      <c r="B70" s="2">
        <v>44972</v>
      </c>
      <c r="C70" t="s">
        <v>49</v>
      </c>
      <c r="D70" t="s">
        <v>14</v>
      </c>
      <c r="E70" t="s">
        <v>40</v>
      </c>
      <c r="F70">
        <v>1</v>
      </c>
      <c r="G70">
        <v>249</v>
      </c>
      <c r="H70" s="18">
        <v>249</v>
      </c>
      <c r="I70" s="6">
        <f>DATE(YEAR(B70), MONTH(B70), 1)</f>
        <v>44958</v>
      </c>
      <c r="J70" s="18">
        <f t="shared" si="2"/>
        <v>191.53846153846152</v>
      </c>
      <c r="K70" s="18">
        <f t="shared" si="3"/>
        <v>57.461538461538481</v>
      </c>
    </row>
    <row r="71" spans="1:11" x14ac:dyDescent="0.3">
      <c r="A71" t="s">
        <v>95</v>
      </c>
      <c r="B71" s="2">
        <v>44973</v>
      </c>
      <c r="C71" t="s">
        <v>49</v>
      </c>
      <c r="D71" t="s">
        <v>14</v>
      </c>
      <c r="E71" t="s">
        <v>15</v>
      </c>
      <c r="F71">
        <v>1</v>
      </c>
      <c r="G71">
        <v>249</v>
      </c>
      <c r="H71" s="18">
        <v>249</v>
      </c>
      <c r="I71" s="6">
        <f>DATE(YEAR(B71), MONTH(B71), 1)</f>
        <v>44958</v>
      </c>
      <c r="J71" s="18">
        <f t="shared" si="2"/>
        <v>191.53846153846152</v>
      </c>
      <c r="K71" s="18">
        <f t="shared" si="3"/>
        <v>57.461538461538481</v>
      </c>
    </row>
    <row r="72" spans="1:11" x14ac:dyDescent="0.3">
      <c r="A72" t="s">
        <v>96</v>
      </c>
      <c r="B72" s="2">
        <v>44973</v>
      </c>
      <c r="C72" t="s">
        <v>32</v>
      </c>
      <c r="D72" t="s">
        <v>14</v>
      </c>
      <c r="E72" t="s">
        <v>67</v>
      </c>
      <c r="F72">
        <v>3</v>
      </c>
      <c r="G72">
        <v>332</v>
      </c>
      <c r="H72" s="18">
        <v>996</v>
      </c>
      <c r="I72" s="6">
        <f>DATE(YEAR(B72), MONTH(B72), 1)</f>
        <v>44958</v>
      </c>
      <c r="J72" s="18">
        <f t="shared" si="2"/>
        <v>766.15384615384608</v>
      </c>
      <c r="K72" s="18">
        <f t="shared" si="3"/>
        <v>229.84615384615392</v>
      </c>
    </row>
    <row r="73" spans="1:11" x14ac:dyDescent="0.3">
      <c r="A73" t="s">
        <v>97</v>
      </c>
      <c r="B73" s="2">
        <v>44973</v>
      </c>
      <c r="C73" t="s">
        <v>49</v>
      </c>
      <c r="D73" t="s">
        <v>14</v>
      </c>
      <c r="E73" t="s">
        <v>37</v>
      </c>
      <c r="F73">
        <v>1</v>
      </c>
      <c r="G73">
        <v>249</v>
      </c>
      <c r="H73" s="18">
        <v>249</v>
      </c>
      <c r="I73" s="6">
        <f>DATE(YEAR(B73), MONTH(B73), 1)</f>
        <v>44958</v>
      </c>
      <c r="J73" s="18">
        <f t="shared" si="2"/>
        <v>191.53846153846152</v>
      </c>
      <c r="K73" s="18">
        <f t="shared" si="3"/>
        <v>57.461538461538481</v>
      </c>
    </row>
    <row r="74" spans="1:11" x14ac:dyDescent="0.3">
      <c r="A74" t="s">
        <v>98</v>
      </c>
      <c r="B74" s="2">
        <v>44974</v>
      </c>
      <c r="C74" t="s">
        <v>13</v>
      </c>
      <c r="D74" t="s">
        <v>14</v>
      </c>
      <c r="E74" t="s">
        <v>40</v>
      </c>
      <c r="F74">
        <v>4</v>
      </c>
      <c r="G74">
        <v>290.5</v>
      </c>
      <c r="H74" s="18">
        <v>1162</v>
      </c>
      <c r="I74" s="6">
        <f>DATE(YEAR(B74), MONTH(B74), 1)</f>
        <v>44958</v>
      </c>
      <c r="J74" s="18">
        <f t="shared" si="2"/>
        <v>893.84615384615381</v>
      </c>
      <c r="K74" s="18">
        <f t="shared" si="3"/>
        <v>268.15384615384619</v>
      </c>
    </row>
    <row r="75" spans="1:11" x14ac:dyDescent="0.3">
      <c r="A75" t="s">
        <v>99</v>
      </c>
      <c r="B75" s="2">
        <v>44974</v>
      </c>
      <c r="C75" t="s">
        <v>25</v>
      </c>
      <c r="D75" t="s">
        <v>10</v>
      </c>
      <c r="E75" t="s">
        <v>47</v>
      </c>
      <c r="F75">
        <v>1</v>
      </c>
      <c r="G75">
        <v>348.6</v>
      </c>
      <c r="H75" s="18">
        <v>348.6</v>
      </c>
      <c r="I75" s="6">
        <f>DATE(YEAR(B75), MONTH(B75), 1)</f>
        <v>44958</v>
      </c>
      <c r="J75" s="18">
        <f t="shared" si="2"/>
        <v>268.15384615384619</v>
      </c>
      <c r="K75" s="18">
        <f t="shared" si="3"/>
        <v>80.446153846153834</v>
      </c>
    </row>
    <row r="76" spans="1:11" x14ac:dyDescent="0.3">
      <c r="A76" t="s">
        <v>100</v>
      </c>
      <c r="B76" s="2">
        <v>44974</v>
      </c>
      <c r="C76" t="s">
        <v>49</v>
      </c>
      <c r="D76" t="s">
        <v>14</v>
      </c>
      <c r="E76" t="s">
        <v>67</v>
      </c>
      <c r="F76">
        <v>1</v>
      </c>
      <c r="G76">
        <v>249</v>
      </c>
      <c r="H76" s="18">
        <v>249</v>
      </c>
      <c r="I76" s="6">
        <f>DATE(YEAR(B76), MONTH(B76), 1)</f>
        <v>44958</v>
      </c>
      <c r="J76" s="18">
        <f t="shared" si="2"/>
        <v>191.53846153846152</v>
      </c>
      <c r="K76" s="18">
        <f t="shared" si="3"/>
        <v>57.461538461538481</v>
      </c>
    </row>
    <row r="77" spans="1:11" x14ac:dyDescent="0.3">
      <c r="A77" t="s">
        <v>101</v>
      </c>
      <c r="B77" s="2">
        <v>44975</v>
      </c>
      <c r="C77" t="s">
        <v>25</v>
      </c>
      <c r="D77" t="s">
        <v>10</v>
      </c>
      <c r="E77" t="s">
        <v>67</v>
      </c>
      <c r="F77">
        <v>3</v>
      </c>
      <c r="G77">
        <v>348.6</v>
      </c>
      <c r="H77" s="18">
        <v>1045.8</v>
      </c>
      <c r="I77" s="6">
        <f>DATE(YEAR(B77), MONTH(B77), 1)</f>
        <v>44958</v>
      </c>
      <c r="J77" s="18">
        <f t="shared" si="2"/>
        <v>804.46153846153845</v>
      </c>
      <c r="K77" s="18">
        <f t="shared" si="3"/>
        <v>241.3384615384615</v>
      </c>
    </row>
    <row r="78" spans="1:11" x14ac:dyDescent="0.3">
      <c r="A78" t="s">
        <v>102</v>
      </c>
      <c r="B78" s="2">
        <v>44976</v>
      </c>
      <c r="C78" t="s">
        <v>9</v>
      </c>
      <c r="D78" t="s">
        <v>10</v>
      </c>
      <c r="E78" t="s">
        <v>60</v>
      </c>
      <c r="F78">
        <v>1</v>
      </c>
      <c r="G78">
        <v>207.5</v>
      </c>
      <c r="H78" s="18">
        <v>207.5</v>
      </c>
      <c r="I78" s="6">
        <f>DATE(YEAR(B78), MONTH(B78), 1)</f>
        <v>44958</v>
      </c>
      <c r="J78" s="18">
        <f t="shared" si="2"/>
        <v>159.61538461538461</v>
      </c>
      <c r="K78" s="18">
        <f t="shared" si="3"/>
        <v>47.884615384615387</v>
      </c>
    </row>
    <row r="79" spans="1:11" x14ac:dyDescent="0.3">
      <c r="A79" t="s">
        <v>103</v>
      </c>
      <c r="B79" s="2">
        <v>44976</v>
      </c>
      <c r="C79" t="s">
        <v>25</v>
      </c>
      <c r="D79" t="s">
        <v>10</v>
      </c>
      <c r="E79" t="s">
        <v>67</v>
      </c>
      <c r="F79">
        <v>4</v>
      </c>
      <c r="G79">
        <v>348.6</v>
      </c>
      <c r="H79" s="18">
        <v>1394.4</v>
      </c>
      <c r="I79" s="6">
        <f>DATE(YEAR(B79), MONTH(B79), 1)</f>
        <v>44958</v>
      </c>
      <c r="J79" s="18">
        <f t="shared" si="2"/>
        <v>1072.6153846153848</v>
      </c>
      <c r="K79" s="18">
        <f t="shared" si="3"/>
        <v>321.78461538461534</v>
      </c>
    </row>
    <row r="80" spans="1:11" x14ac:dyDescent="0.3">
      <c r="A80" t="s">
        <v>104</v>
      </c>
      <c r="B80" s="2">
        <v>44978</v>
      </c>
      <c r="C80" t="s">
        <v>13</v>
      </c>
      <c r="D80" t="s">
        <v>14</v>
      </c>
      <c r="E80" t="s">
        <v>37</v>
      </c>
      <c r="F80">
        <v>4</v>
      </c>
      <c r="G80">
        <v>290.5</v>
      </c>
      <c r="H80" s="18">
        <v>1162</v>
      </c>
      <c r="I80" s="6">
        <f>DATE(YEAR(B80), MONTH(B80), 1)</f>
        <v>44958</v>
      </c>
      <c r="J80" s="18">
        <f t="shared" si="2"/>
        <v>893.84615384615381</v>
      </c>
      <c r="K80" s="18">
        <f t="shared" si="3"/>
        <v>268.15384615384619</v>
      </c>
    </row>
    <row r="81" spans="1:11" x14ac:dyDescent="0.3">
      <c r="A81" t="s">
        <v>105</v>
      </c>
      <c r="B81" s="2">
        <v>44978</v>
      </c>
      <c r="C81" t="s">
        <v>32</v>
      </c>
      <c r="D81" t="s">
        <v>14</v>
      </c>
      <c r="E81" t="s">
        <v>15</v>
      </c>
      <c r="F81">
        <v>2</v>
      </c>
      <c r="G81">
        <v>332</v>
      </c>
      <c r="H81" s="18">
        <v>664</v>
      </c>
      <c r="I81" s="6">
        <f>DATE(YEAR(B81), MONTH(B81), 1)</f>
        <v>44958</v>
      </c>
      <c r="J81" s="18">
        <f t="shared" si="2"/>
        <v>510.76923076923077</v>
      </c>
      <c r="K81" s="18">
        <f t="shared" si="3"/>
        <v>153.23076923076923</v>
      </c>
    </row>
    <row r="82" spans="1:11" x14ac:dyDescent="0.3">
      <c r="A82" t="s">
        <v>106</v>
      </c>
      <c r="B82" s="2">
        <v>44978</v>
      </c>
      <c r="C82" t="s">
        <v>9</v>
      </c>
      <c r="D82" t="s">
        <v>10</v>
      </c>
      <c r="E82" t="s">
        <v>40</v>
      </c>
      <c r="F82">
        <v>2</v>
      </c>
      <c r="G82">
        <v>207.5</v>
      </c>
      <c r="H82" s="18">
        <v>415</v>
      </c>
      <c r="I82" s="6">
        <f>DATE(YEAR(B82), MONTH(B82), 1)</f>
        <v>44958</v>
      </c>
      <c r="J82" s="18">
        <f t="shared" si="2"/>
        <v>319.23076923076923</v>
      </c>
      <c r="K82" s="18">
        <f t="shared" si="3"/>
        <v>95.769230769230774</v>
      </c>
    </row>
    <row r="83" spans="1:11" x14ac:dyDescent="0.3">
      <c r="A83" t="s">
        <v>107</v>
      </c>
      <c r="B83" s="2">
        <v>44978</v>
      </c>
      <c r="C83" t="s">
        <v>17</v>
      </c>
      <c r="D83" t="s">
        <v>10</v>
      </c>
      <c r="E83" t="s">
        <v>40</v>
      </c>
      <c r="F83">
        <v>1</v>
      </c>
      <c r="G83">
        <v>315.39999999999998</v>
      </c>
      <c r="H83" s="18">
        <v>315.39999999999998</v>
      </c>
      <c r="I83" s="6">
        <f>DATE(YEAR(B83), MONTH(B83), 1)</f>
        <v>44958</v>
      </c>
      <c r="J83" s="18">
        <f t="shared" si="2"/>
        <v>242.61538461538458</v>
      </c>
      <c r="K83" s="18">
        <f t="shared" si="3"/>
        <v>72.784615384615392</v>
      </c>
    </row>
    <row r="84" spans="1:11" x14ac:dyDescent="0.3">
      <c r="A84" t="s">
        <v>108</v>
      </c>
      <c r="B84" s="2">
        <v>44981</v>
      </c>
      <c r="C84" t="s">
        <v>9</v>
      </c>
      <c r="D84" t="s">
        <v>10</v>
      </c>
      <c r="E84" t="s">
        <v>67</v>
      </c>
      <c r="F84">
        <v>4</v>
      </c>
      <c r="G84">
        <v>207.5</v>
      </c>
      <c r="H84" s="18">
        <v>830</v>
      </c>
      <c r="I84" s="6">
        <f>DATE(YEAR(B84), MONTH(B84), 1)</f>
        <v>44958</v>
      </c>
      <c r="J84" s="18">
        <f t="shared" si="2"/>
        <v>638.46153846153845</v>
      </c>
      <c r="K84" s="18">
        <f t="shared" si="3"/>
        <v>191.53846153846155</v>
      </c>
    </row>
    <row r="85" spans="1:11" x14ac:dyDescent="0.3">
      <c r="A85" t="s">
        <v>109</v>
      </c>
      <c r="B85" s="2">
        <v>44984</v>
      </c>
      <c r="C85" t="s">
        <v>17</v>
      </c>
      <c r="D85" t="s">
        <v>10</v>
      </c>
      <c r="E85" t="s">
        <v>37</v>
      </c>
      <c r="F85">
        <v>1</v>
      </c>
      <c r="G85">
        <v>315.39999999999998</v>
      </c>
      <c r="H85" s="18">
        <v>315.39999999999998</v>
      </c>
      <c r="I85" s="6">
        <f>DATE(YEAR(B85), MONTH(B85), 1)</f>
        <v>44958</v>
      </c>
      <c r="J85" s="18">
        <f t="shared" si="2"/>
        <v>242.61538461538458</v>
      </c>
      <c r="K85" s="18">
        <f t="shared" si="3"/>
        <v>72.784615384615392</v>
      </c>
    </row>
    <row r="86" spans="1:11" x14ac:dyDescent="0.3">
      <c r="A86" t="s">
        <v>110</v>
      </c>
      <c r="B86" s="2">
        <v>44984</v>
      </c>
      <c r="C86" t="s">
        <v>32</v>
      </c>
      <c r="D86" t="s">
        <v>14</v>
      </c>
      <c r="E86" t="s">
        <v>43</v>
      </c>
      <c r="F86">
        <v>3</v>
      </c>
      <c r="G86">
        <v>332</v>
      </c>
      <c r="H86" s="18">
        <v>996</v>
      </c>
      <c r="I86" s="6">
        <f>DATE(YEAR(B86), MONTH(B86), 1)</f>
        <v>44958</v>
      </c>
      <c r="J86" s="18">
        <f t="shared" si="2"/>
        <v>766.15384615384608</v>
      </c>
      <c r="K86" s="18">
        <f t="shared" si="3"/>
        <v>229.84615384615392</v>
      </c>
    </row>
    <row r="87" spans="1:11" x14ac:dyDescent="0.3">
      <c r="A87" t="s">
        <v>111</v>
      </c>
      <c r="B87" s="2">
        <v>44984</v>
      </c>
      <c r="C87" t="s">
        <v>49</v>
      </c>
      <c r="D87" t="s">
        <v>14</v>
      </c>
      <c r="E87" t="s">
        <v>15</v>
      </c>
      <c r="F87">
        <v>4</v>
      </c>
      <c r="G87">
        <v>249</v>
      </c>
      <c r="H87" s="18">
        <v>996</v>
      </c>
      <c r="I87" s="6">
        <f>DATE(YEAR(B87), MONTH(B87), 1)</f>
        <v>44958</v>
      </c>
      <c r="J87" s="18">
        <f t="shared" si="2"/>
        <v>766.15384615384608</v>
      </c>
      <c r="K87" s="18">
        <f t="shared" si="3"/>
        <v>229.84615384615392</v>
      </c>
    </row>
    <row r="88" spans="1:11" x14ac:dyDescent="0.3">
      <c r="A88" t="s">
        <v>112</v>
      </c>
      <c r="B88" s="2">
        <v>44986</v>
      </c>
      <c r="C88" t="s">
        <v>13</v>
      </c>
      <c r="D88" t="s">
        <v>14</v>
      </c>
      <c r="E88" t="s">
        <v>67</v>
      </c>
      <c r="F88">
        <v>2</v>
      </c>
      <c r="G88">
        <v>290.5</v>
      </c>
      <c r="H88" s="18">
        <v>581</v>
      </c>
      <c r="I88" s="6">
        <f>DATE(YEAR(B88), MONTH(B88), 1)</f>
        <v>44986</v>
      </c>
      <c r="J88" s="18">
        <f t="shared" si="2"/>
        <v>446.92307692307691</v>
      </c>
      <c r="K88" s="18">
        <f t="shared" si="3"/>
        <v>134.07692307692309</v>
      </c>
    </row>
    <row r="89" spans="1:11" x14ac:dyDescent="0.3">
      <c r="A89" t="s">
        <v>113</v>
      </c>
      <c r="B89" s="2">
        <v>44987</v>
      </c>
      <c r="C89" t="s">
        <v>9</v>
      </c>
      <c r="D89" t="s">
        <v>10</v>
      </c>
      <c r="E89" t="s">
        <v>37</v>
      </c>
      <c r="F89">
        <v>2</v>
      </c>
      <c r="G89">
        <v>207.5</v>
      </c>
      <c r="H89" s="18">
        <v>415</v>
      </c>
      <c r="I89" s="6">
        <f>DATE(YEAR(B89), MONTH(B89), 1)</f>
        <v>44986</v>
      </c>
      <c r="J89" s="18">
        <f t="shared" si="2"/>
        <v>319.23076923076923</v>
      </c>
      <c r="K89" s="18">
        <f t="shared" si="3"/>
        <v>95.769230769230774</v>
      </c>
    </row>
    <row r="90" spans="1:11" x14ac:dyDescent="0.3">
      <c r="A90" t="s">
        <v>114</v>
      </c>
      <c r="B90" s="2">
        <v>44987</v>
      </c>
      <c r="C90" t="s">
        <v>32</v>
      </c>
      <c r="D90" t="s">
        <v>14</v>
      </c>
      <c r="E90" t="s">
        <v>18</v>
      </c>
      <c r="F90">
        <v>4</v>
      </c>
      <c r="G90">
        <v>332</v>
      </c>
      <c r="H90" s="18">
        <v>1328</v>
      </c>
      <c r="I90" s="6">
        <f>DATE(YEAR(B90), MONTH(B90), 1)</f>
        <v>44986</v>
      </c>
      <c r="J90" s="18">
        <f t="shared" si="2"/>
        <v>1021.5384615384615</v>
      </c>
      <c r="K90" s="18">
        <f t="shared" si="3"/>
        <v>306.46153846153845</v>
      </c>
    </row>
    <row r="91" spans="1:11" x14ac:dyDescent="0.3">
      <c r="A91" t="s">
        <v>115</v>
      </c>
      <c r="B91" s="2">
        <v>44988</v>
      </c>
      <c r="C91" t="s">
        <v>32</v>
      </c>
      <c r="D91" t="s">
        <v>14</v>
      </c>
      <c r="E91" t="s">
        <v>89</v>
      </c>
      <c r="F91">
        <v>2</v>
      </c>
      <c r="G91">
        <v>332</v>
      </c>
      <c r="H91" s="18">
        <v>664</v>
      </c>
      <c r="I91" s="6">
        <f>DATE(YEAR(B91), MONTH(B91), 1)</f>
        <v>44986</v>
      </c>
      <c r="J91" s="18">
        <f t="shared" si="2"/>
        <v>510.76923076923077</v>
      </c>
      <c r="K91" s="18">
        <f t="shared" si="3"/>
        <v>153.23076923076923</v>
      </c>
    </row>
    <row r="92" spans="1:11" x14ac:dyDescent="0.3">
      <c r="A92" t="s">
        <v>116</v>
      </c>
      <c r="B92" s="2">
        <v>44988</v>
      </c>
      <c r="C92" t="s">
        <v>13</v>
      </c>
      <c r="D92" t="s">
        <v>14</v>
      </c>
      <c r="E92" t="s">
        <v>11</v>
      </c>
      <c r="F92">
        <v>3</v>
      </c>
      <c r="G92">
        <v>290.5</v>
      </c>
      <c r="H92" s="18">
        <v>871.5</v>
      </c>
      <c r="I92" s="6">
        <f>DATE(YEAR(B92), MONTH(B92), 1)</f>
        <v>44986</v>
      </c>
      <c r="J92" s="18">
        <f t="shared" si="2"/>
        <v>670.38461538461536</v>
      </c>
      <c r="K92" s="18">
        <f t="shared" si="3"/>
        <v>201.11538461538464</v>
      </c>
    </row>
    <row r="93" spans="1:11" x14ac:dyDescent="0.3">
      <c r="A93" t="s">
        <v>117</v>
      </c>
      <c r="B93" s="2">
        <v>44988</v>
      </c>
      <c r="C93" t="s">
        <v>17</v>
      </c>
      <c r="D93" t="s">
        <v>10</v>
      </c>
      <c r="E93" t="s">
        <v>89</v>
      </c>
      <c r="F93">
        <v>1</v>
      </c>
      <c r="G93">
        <v>315.39999999999998</v>
      </c>
      <c r="H93" s="18">
        <v>315.39999999999998</v>
      </c>
      <c r="I93" s="6">
        <f>DATE(YEAR(B93), MONTH(B93), 1)</f>
        <v>44986</v>
      </c>
      <c r="J93" s="18">
        <f t="shared" si="2"/>
        <v>242.61538461538458</v>
      </c>
      <c r="K93" s="18">
        <f t="shared" si="3"/>
        <v>72.784615384615392</v>
      </c>
    </row>
    <row r="94" spans="1:11" x14ac:dyDescent="0.3">
      <c r="A94" t="s">
        <v>118</v>
      </c>
      <c r="B94" s="2">
        <v>44990</v>
      </c>
      <c r="C94" t="s">
        <v>49</v>
      </c>
      <c r="D94" t="s">
        <v>14</v>
      </c>
      <c r="E94" t="s">
        <v>37</v>
      </c>
      <c r="F94">
        <v>4</v>
      </c>
      <c r="G94">
        <v>249</v>
      </c>
      <c r="H94" s="18">
        <v>996</v>
      </c>
      <c r="I94" s="6">
        <f>DATE(YEAR(B94), MONTH(B94), 1)</f>
        <v>44986</v>
      </c>
      <c r="J94" s="18">
        <f t="shared" si="2"/>
        <v>766.15384615384608</v>
      </c>
      <c r="K94" s="18">
        <f t="shared" si="3"/>
        <v>229.84615384615392</v>
      </c>
    </row>
    <row r="95" spans="1:11" x14ac:dyDescent="0.3">
      <c r="A95" t="s">
        <v>119</v>
      </c>
      <c r="B95" s="2">
        <v>44990</v>
      </c>
      <c r="C95" t="s">
        <v>49</v>
      </c>
      <c r="D95" t="s">
        <v>14</v>
      </c>
      <c r="E95" t="s">
        <v>67</v>
      </c>
      <c r="F95">
        <v>3</v>
      </c>
      <c r="G95">
        <v>249</v>
      </c>
      <c r="H95" s="18">
        <v>747</v>
      </c>
      <c r="I95" s="6">
        <f>DATE(YEAR(B95), MONTH(B95), 1)</f>
        <v>44986</v>
      </c>
      <c r="J95" s="18">
        <f t="shared" si="2"/>
        <v>574.61538461538464</v>
      </c>
      <c r="K95" s="18">
        <f t="shared" si="3"/>
        <v>172.38461538461536</v>
      </c>
    </row>
    <row r="96" spans="1:11" x14ac:dyDescent="0.3">
      <c r="A96" t="s">
        <v>120</v>
      </c>
      <c r="B96" s="2">
        <v>44992</v>
      </c>
      <c r="C96" t="s">
        <v>25</v>
      </c>
      <c r="D96" t="s">
        <v>10</v>
      </c>
      <c r="E96" t="s">
        <v>15</v>
      </c>
      <c r="F96">
        <v>2</v>
      </c>
      <c r="G96">
        <v>348.6</v>
      </c>
      <c r="H96" s="18">
        <v>697.2</v>
      </c>
      <c r="I96" s="6">
        <f>DATE(YEAR(B96), MONTH(B96), 1)</f>
        <v>44986</v>
      </c>
      <c r="J96" s="18">
        <f t="shared" si="2"/>
        <v>536.30769230769238</v>
      </c>
      <c r="K96" s="18">
        <f t="shared" si="3"/>
        <v>160.89230769230767</v>
      </c>
    </row>
    <row r="97" spans="1:11" x14ac:dyDescent="0.3">
      <c r="A97" t="s">
        <v>121</v>
      </c>
      <c r="B97" s="2">
        <v>44995</v>
      </c>
      <c r="C97" t="s">
        <v>9</v>
      </c>
      <c r="D97" t="s">
        <v>10</v>
      </c>
      <c r="E97" t="s">
        <v>37</v>
      </c>
      <c r="F97">
        <v>4</v>
      </c>
      <c r="G97">
        <v>207.5</v>
      </c>
      <c r="H97" s="18">
        <v>830</v>
      </c>
      <c r="I97" s="6">
        <f>DATE(YEAR(B97), MONTH(B97), 1)</f>
        <v>44986</v>
      </c>
      <c r="J97" s="18">
        <f t="shared" si="2"/>
        <v>638.46153846153845</v>
      </c>
      <c r="K97" s="18">
        <f t="shared" si="3"/>
        <v>191.53846153846155</v>
      </c>
    </row>
    <row r="98" spans="1:11" x14ac:dyDescent="0.3">
      <c r="A98" t="s">
        <v>122</v>
      </c>
      <c r="B98" s="2">
        <v>44995</v>
      </c>
      <c r="C98" t="s">
        <v>9</v>
      </c>
      <c r="D98" t="s">
        <v>10</v>
      </c>
      <c r="E98" t="s">
        <v>11</v>
      </c>
      <c r="F98">
        <v>2</v>
      </c>
      <c r="G98">
        <v>207.5</v>
      </c>
      <c r="H98" s="18">
        <v>415</v>
      </c>
      <c r="I98" s="6">
        <f>DATE(YEAR(B98), MONTH(B98), 1)</f>
        <v>44986</v>
      </c>
      <c r="J98" s="18">
        <f t="shared" si="2"/>
        <v>319.23076923076923</v>
      </c>
      <c r="K98" s="18">
        <f t="shared" si="3"/>
        <v>95.769230769230774</v>
      </c>
    </row>
    <row r="99" spans="1:11" x14ac:dyDescent="0.3">
      <c r="A99" t="s">
        <v>123</v>
      </c>
      <c r="B99" s="2">
        <v>44995</v>
      </c>
      <c r="C99" t="s">
        <v>17</v>
      </c>
      <c r="D99" t="s">
        <v>10</v>
      </c>
      <c r="E99" t="s">
        <v>67</v>
      </c>
      <c r="F99">
        <v>3</v>
      </c>
      <c r="G99">
        <v>315.39999999999998</v>
      </c>
      <c r="H99" s="18">
        <v>946.2</v>
      </c>
      <c r="I99" s="6">
        <f>DATE(YEAR(B99), MONTH(B99), 1)</f>
        <v>44986</v>
      </c>
      <c r="J99" s="18">
        <f t="shared" si="2"/>
        <v>727.84615384615381</v>
      </c>
      <c r="K99" s="18">
        <f t="shared" si="3"/>
        <v>218.35384615384623</v>
      </c>
    </row>
    <row r="100" spans="1:11" x14ac:dyDescent="0.3">
      <c r="A100" t="s">
        <v>124</v>
      </c>
      <c r="B100" s="2">
        <v>44996</v>
      </c>
      <c r="C100" t="s">
        <v>13</v>
      </c>
      <c r="D100" t="s">
        <v>14</v>
      </c>
      <c r="E100" t="s">
        <v>89</v>
      </c>
      <c r="F100">
        <v>1</v>
      </c>
      <c r="G100">
        <v>290.5</v>
      </c>
      <c r="H100" s="18">
        <v>290.5</v>
      </c>
      <c r="I100" s="6">
        <f>DATE(YEAR(B100), MONTH(B100), 1)</f>
        <v>44986</v>
      </c>
      <c r="J100" s="18">
        <f t="shared" si="2"/>
        <v>223.46153846153845</v>
      </c>
      <c r="K100" s="18">
        <f t="shared" si="3"/>
        <v>67.038461538461547</v>
      </c>
    </row>
    <row r="101" spans="1:11" x14ac:dyDescent="0.3">
      <c r="A101" t="s">
        <v>125</v>
      </c>
      <c r="B101" s="2">
        <v>44996</v>
      </c>
      <c r="C101" t="s">
        <v>13</v>
      </c>
      <c r="D101" t="s">
        <v>14</v>
      </c>
      <c r="E101" t="s">
        <v>47</v>
      </c>
      <c r="F101">
        <v>1</v>
      </c>
      <c r="G101">
        <v>290.5</v>
      </c>
      <c r="H101" s="18">
        <v>290.5</v>
      </c>
      <c r="I101" s="6">
        <f>DATE(YEAR(B101), MONTH(B101), 1)</f>
        <v>44986</v>
      </c>
      <c r="J101" s="18">
        <f t="shared" si="2"/>
        <v>223.46153846153845</v>
      </c>
      <c r="K101" s="18">
        <f t="shared" si="3"/>
        <v>67.038461538461547</v>
      </c>
    </row>
    <row r="102" spans="1:11" x14ac:dyDescent="0.3">
      <c r="A102" t="s">
        <v>126</v>
      </c>
      <c r="B102" s="2">
        <v>44998</v>
      </c>
      <c r="C102" t="s">
        <v>25</v>
      </c>
      <c r="D102" t="s">
        <v>10</v>
      </c>
      <c r="E102" t="s">
        <v>37</v>
      </c>
      <c r="F102">
        <v>1</v>
      </c>
      <c r="G102">
        <v>348.6</v>
      </c>
      <c r="H102" s="18">
        <v>348.6</v>
      </c>
      <c r="I102" s="6">
        <f>DATE(YEAR(B102), MONTH(B102), 1)</f>
        <v>44986</v>
      </c>
      <c r="J102" s="18">
        <f t="shared" si="2"/>
        <v>268.15384615384619</v>
      </c>
      <c r="K102" s="18">
        <f t="shared" si="3"/>
        <v>80.446153846153834</v>
      </c>
    </row>
    <row r="103" spans="1:11" x14ac:dyDescent="0.3">
      <c r="A103" t="s">
        <v>127</v>
      </c>
      <c r="B103" s="2">
        <v>44998</v>
      </c>
      <c r="C103" t="s">
        <v>32</v>
      </c>
      <c r="D103" t="s">
        <v>14</v>
      </c>
      <c r="E103" t="s">
        <v>47</v>
      </c>
      <c r="F103">
        <v>1</v>
      </c>
      <c r="G103">
        <v>332</v>
      </c>
      <c r="H103" s="18">
        <v>332</v>
      </c>
      <c r="I103" s="6">
        <f>DATE(YEAR(B103), MONTH(B103), 1)</f>
        <v>44986</v>
      </c>
      <c r="J103" s="18">
        <f t="shared" si="2"/>
        <v>255.38461538461539</v>
      </c>
      <c r="K103" s="18">
        <f t="shared" si="3"/>
        <v>76.615384615384613</v>
      </c>
    </row>
    <row r="104" spans="1:11" x14ac:dyDescent="0.3">
      <c r="A104" t="s">
        <v>128</v>
      </c>
      <c r="B104" s="2">
        <v>44998</v>
      </c>
      <c r="C104" t="s">
        <v>49</v>
      </c>
      <c r="D104" t="s">
        <v>14</v>
      </c>
      <c r="E104" t="s">
        <v>67</v>
      </c>
      <c r="F104">
        <v>4</v>
      </c>
      <c r="G104">
        <v>249</v>
      </c>
      <c r="H104" s="18">
        <v>996</v>
      </c>
      <c r="I104" s="6">
        <f>DATE(YEAR(B104), MONTH(B104), 1)</f>
        <v>44986</v>
      </c>
      <c r="J104" s="18">
        <f t="shared" si="2"/>
        <v>766.15384615384608</v>
      </c>
      <c r="K104" s="18">
        <f t="shared" si="3"/>
        <v>229.84615384615392</v>
      </c>
    </row>
    <row r="105" spans="1:11" x14ac:dyDescent="0.3">
      <c r="A105" t="s">
        <v>129</v>
      </c>
      <c r="B105" s="2">
        <v>44998</v>
      </c>
      <c r="C105" t="s">
        <v>9</v>
      </c>
      <c r="D105" t="s">
        <v>10</v>
      </c>
      <c r="E105" t="s">
        <v>15</v>
      </c>
      <c r="F105">
        <v>4</v>
      </c>
      <c r="G105">
        <v>207.5</v>
      </c>
      <c r="H105" s="18">
        <v>830</v>
      </c>
      <c r="I105" s="6">
        <f>DATE(YEAR(B105), MONTH(B105), 1)</f>
        <v>44986</v>
      </c>
      <c r="J105" s="18">
        <f t="shared" si="2"/>
        <v>638.46153846153845</v>
      </c>
      <c r="K105" s="18">
        <f t="shared" si="3"/>
        <v>191.53846153846155</v>
      </c>
    </row>
    <row r="106" spans="1:11" x14ac:dyDescent="0.3">
      <c r="A106" t="s">
        <v>130</v>
      </c>
      <c r="B106" s="2">
        <v>44999</v>
      </c>
      <c r="C106" t="s">
        <v>9</v>
      </c>
      <c r="D106" t="s">
        <v>10</v>
      </c>
      <c r="E106" t="s">
        <v>11</v>
      </c>
      <c r="F106">
        <v>4</v>
      </c>
      <c r="G106">
        <v>207.5</v>
      </c>
      <c r="H106" s="18">
        <v>830</v>
      </c>
      <c r="I106" s="6">
        <f>DATE(YEAR(B106), MONTH(B106), 1)</f>
        <v>44986</v>
      </c>
      <c r="J106" s="18">
        <f t="shared" si="2"/>
        <v>638.46153846153845</v>
      </c>
      <c r="K106" s="18">
        <f t="shared" si="3"/>
        <v>191.53846153846155</v>
      </c>
    </row>
    <row r="107" spans="1:11" x14ac:dyDescent="0.3">
      <c r="A107" t="s">
        <v>131</v>
      </c>
      <c r="B107" s="2">
        <v>44999</v>
      </c>
      <c r="C107" t="s">
        <v>9</v>
      </c>
      <c r="D107" t="s">
        <v>10</v>
      </c>
      <c r="E107" t="s">
        <v>40</v>
      </c>
      <c r="F107">
        <v>2</v>
      </c>
      <c r="G107">
        <v>207.5</v>
      </c>
      <c r="H107" s="18">
        <v>415</v>
      </c>
      <c r="I107" s="6">
        <f>DATE(YEAR(B107), MONTH(B107), 1)</f>
        <v>44986</v>
      </c>
      <c r="J107" s="18">
        <f t="shared" si="2"/>
        <v>319.23076923076923</v>
      </c>
      <c r="K107" s="18">
        <f t="shared" si="3"/>
        <v>95.769230769230774</v>
      </c>
    </row>
    <row r="108" spans="1:11" x14ac:dyDescent="0.3">
      <c r="A108" t="s">
        <v>132</v>
      </c>
      <c r="B108" s="2">
        <v>44999</v>
      </c>
      <c r="C108" t="s">
        <v>25</v>
      </c>
      <c r="D108" t="s">
        <v>10</v>
      </c>
      <c r="E108" t="s">
        <v>11</v>
      </c>
      <c r="F108">
        <v>3</v>
      </c>
      <c r="G108">
        <v>348.6</v>
      </c>
      <c r="H108" s="18">
        <v>1045.8</v>
      </c>
      <c r="I108" s="6">
        <f>DATE(YEAR(B108), MONTH(B108), 1)</f>
        <v>44986</v>
      </c>
      <c r="J108" s="18">
        <f t="shared" si="2"/>
        <v>804.46153846153845</v>
      </c>
      <c r="K108" s="18">
        <f t="shared" si="3"/>
        <v>241.3384615384615</v>
      </c>
    </row>
    <row r="109" spans="1:11" x14ac:dyDescent="0.3">
      <c r="A109" t="s">
        <v>133</v>
      </c>
      <c r="B109" s="2">
        <v>45000</v>
      </c>
      <c r="C109" t="s">
        <v>32</v>
      </c>
      <c r="D109" t="s">
        <v>14</v>
      </c>
      <c r="E109" t="s">
        <v>47</v>
      </c>
      <c r="F109">
        <v>3</v>
      </c>
      <c r="G109">
        <v>332</v>
      </c>
      <c r="H109" s="18">
        <v>996</v>
      </c>
      <c r="I109" s="6">
        <f>DATE(YEAR(B109), MONTH(B109), 1)</f>
        <v>44986</v>
      </c>
      <c r="J109" s="18">
        <f t="shared" si="2"/>
        <v>766.15384615384608</v>
      </c>
      <c r="K109" s="18">
        <f t="shared" si="3"/>
        <v>229.84615384615392</v>
      </c>
    </row>
    <row r="110" spans="1:11" x14ac:dyDescent="0.3">
      <c r="A110" t="s">
        <v>134</v>
      </c>
      <c r="B110" s="2">
        <v>45001</v>
      </c>
      <c r="C110" t="s">
        <v>49</v>
      </c>
      <c r="D110" t="s">
        <v>14</v>
      </c>
      <c r="E110" t="s">
        <v>37</v>
      </c>
      <c r="F110">
        <v>2</v>
      </c>
      <c r="G110">
        <v>249</v>
      </c>
      <c r="H110" s="18">
        <v>498</v>
      </c>
      <c r="I110" s="6">
        <f>DATE(YEAR(B110), MONTH(B110), 1)</f>
        <v>44986</v>
      </c>
      <c r="J110" s="18">
        <f t="shared" si="2"/>
        <v>383.07692307692304</v>
      </c>
      <c r="K110" s="18">
        <f t="shared" si="3"/>
        <v>114.92307692307696</v>
      </c>
    </row>
    <row r="111" spans="1:11" x14ac:dyDescent="0.3">
      <c r="A111" t="s">
        <v>135</v>
      </c>
      <c r="B111" s="2">
        <v>45001</v>
      </c>
      <c r="C111" t="s">
        <v>9</v>
      </c>
      <c r="D111" t="s">
        <v>10</v>
      </c>
      <c r="E111" t="s">
        <v>67</v>
      </c>
      <c r="F111">
        <v>2</v>
      </c>
      <c r="G111">
        <v>207.5</v>
      </c>
      <c r="H111" s="18">
        <v>415</v>
      </c>
      <c r="I111" s="6">
        <f>DATE(YEAR(B111), MONTH(B111), 1)</f>
        <v>44986</v>
      </c>
      <c r="J111" s="18">
        <f t="shared" si="2"/>
        <v>319.23076923076923</v>
      </c>
      <c r="K111" s="18">
        <f t="shared" si="3"/>
        <v>95.769230769230774</v>
      </c>
    </row>
    <row r="112" spans="1:11" x14ac:dyDescent="0.3">
      <c r="A112" t="s">
        <v>136</v>
      </c>
      <c r="B112" s="2">
        <v>45003</v>
      </c>
      <c r="C112" t="s">
        <v>49</v>
      </c>
      <c r="D112" t="s">
        <v>14</v>
      </c>
      <c r="E112" t="s">
        <v>67</v>
      </c>
      <c r="F112">
        <v>2</v>
      </c>
      <c r="G112">
        <v>249</v>
      </c>
      <c r="H112" s="18">
        <v>498</v>
      </c>
      <c r="I112" s="6">
        <f>DATE(YEAR(B112), MONTH(B112), 1)</f>
        <v>44986</v>
      </c>
      <c r="J112" s="18">
        <f t="shared" si="2"/>
        <v>383.07692307692304</v>
      </c>
      <c r="K112" s="18">
        <f t="shared" si="3"/>
        <v>114.92307692307696</v>
      </c>
    </row>
    <row r="113" spans="1:11" x14ac:dyDescent="0.3">
      <c r="A113" t="s">
        <v>137</v>
      </c>
      <c r="B113" s="2">
        <v>45003</v>
      </c>
      <c r="C113" t="s">
        <v>13</v>
      </c>
      <c r="D113" t="s">
        <v>14</v>
      </c>
      <c r="E113" t="s">
        <v>89</v>
      </c>
      <c r="F113">
        <v>2</v>
      </c>
      <c r="G113">
        <v>290.5</v>
      </c>
      <c r="H113" s="18">
        <v>581</v>
      </c>
      <c r="I113" s="6">
        <f>DATE(YEAR(B113), MONTH(B113), 1)</f>
        <v>44986</v>
      </c>
      <c r="J113" s="18">
        <f t="shared" si="2"/>
        <v>446.92307692307691</v>
      </c>
      <c r="K113" s="18">
        <f t="shared" si="3"/>
        <v>134.07692307692309</v>
      </c>
    </row>
    <row r="114" spans="1:11" x14ac:dyDescent="0.3">
      <c r="A114" t="s">
        <v>138</v>
      </c>
      <c r="B114" s="2">
        <v>45003</v>
      </c>
      <c r="C114" t="s">
        <v>13</v>
      </c>
      <c r="D114" t="s">
        <v>14</v>
      </c>
      <c r="E114" t="s">
        <v>47</v>
      </c>
      <c r="F114">
        <v>3</v>
      </c>
      <c r="G114">
        <v>290.5</v>
      </c>
      <c r="H114" s="18">
        <v>871.5</v>
      </c>
      <c r="I114" s="6">
        <f>DATE(YEAR(B114), MONTH(B114), 1)</f>
        <v>44986</v>
      </c>
      <c r="J114" s="18">
        <f t="shared" si="2"/>
        <v>670.38461538461536</v>
      </c>
      <c r="K114" s="18">
        <f t="shared" si="3"/>
        <v>201.11538461538464</v>
      </c>
    </row>
    <row r="115" spans="1:11" x14ac:dyDescent="0.3">
      <c r="A115" t="s">
        <v>139</v>
      </c>
      <c r="B115" s="2">
        <v>45004</v>
      </c>
      <c r="C115" t="s">
        <v>25</v>
      </c>
      <c r="D115" t="s">
        <v>10</v>
      </c>
      <c r="E115" t="s">
        <v>18</v>
      </c>
      <c r="F115">
        <v>2</v>
      </c>
      <c r="G115">
        <v>348.6</v>
      </c>
      <c r="H115" s="18">
        <v>697.2</v>
      </c>
      <c r="I115" s="6">
        <f>DATE(YEAR(B115), MONTH(B115), 1)</f>
        <v>44986</v>
      </c>
      <c r="J115" s="18">
        <f t="shared" si="2"/>
        <v>536.30769230769238</v>
      </c>
      <c r="K115" s="18">
        <f t="shared" si="3"/>
        <v>160.89230769230767</v>
      </c>
    </row>
    <row r="116" spans="1:11" x14ac:dyDescent="0.3">
      <c r="A116" t="s">
        <v>140</v>
      </c>
      <c r="B116" s="2">
        <v>45005</v>
      </c>
      <c r="C116" t="s">
        <v>13</v>
      </c>
      <c r="D116" t="s">
        <v>14</v>
      </c>
      <c r="E116" t="s">
        <v>15</v>
      </c>
      <c r="F116">
        <v>2</v>
      </c>
      <c r="G116">
        <v>290.5</v>
      </c>
      <c r="H116" s="18">
        <v>581</v>
      </c>
      <c r="I116" s="6">
        <f>DATE(YEAR(B116), MONTH(B116), 1)</f>
        <v>44986</v>
      </c>
      <c r="J116" s="18">
        <f t="shared" si="2"/>
        <v>446.92307692307691</v>
      </c>
      <c r="K116" s="18">
        <f t="shared" si="3"/>
        <v>134.07692307692309</v>
      </c>
    </row>
    <row r="117" spans="1:11" x14ac:dyDescent="0.3">
      <c r="A117" t="s">
        <v>141</v>
      </c>
      <c r="B117" s="2">
        <v>45006</v>
      </c>
      <c r="C117" t="s">
        <v>9</v>
      </c>
      <c r="D117" t="s">
        <v>10</v>
      </c>
      <c r="E117" t="s">
        <v>60</v>
      </c>
      <c r="F117">
        <v>4</v>
      </c>
      <c r="G117">
        <v>207.5</v>
      </c>
      <c r="H117" s="18">
        <v>830</v>
      </c>
      <c r="I117" s="6">
        <f>DATE(YEAR(B117), MONTH(B117), 1)</f>
        <v>44986</v>
      </c>
      <c r="J117" s="18">
        <f t="shared" si="2"/>
        <v>638.46153846153845</v>
      </c>
      <c r="K117" s="18">
        <f t="shared" si="3"/>
        <v>191.53846153846155</v>
      </c>
    </row>
    <row r="118" spans="1:11" x14ac:dyDescent="0.3">
      <c r="A118" t="s">
        <v>142</v>
      </c>
      <c r="B118" s="2">
        <v>45006</v>
      </c>
      <c r="C118" t="s">
        <v>17</v>
      </c>
      <c r="D118" t="s">
        <v>10</v>
      </c>
      <c r="E118" t="s">
        <v>18</v>
      </c>
      <c r="F118">
        <v>1</v>
      </c>
      <c r="G118">
        <v>315.39999999999998</v>
      </c>
      <c r="H118" s="18">
        <v>315.39999999999998</v>
      </c>
      <c r="I118" s="6">
        <f>DATE(YEAR(B118), MONTH(B118), 1)</f>
        <v>44986</v>
      </c>
      <c r="J118" s="18">
        <f t="shared" si="2"/>
        <v>242.61538461538458</v>
      </c>
      <c r="K118" s="18">
        <f t="shared" si="3"/>
        <v>72.784615384615392</v>
      </c>
    </row>
    <row r="119" spans="1:11" x14ac:dyDescent="0.3">
      <c r="A119" t="s">
        <v>143</v>
      </c>
      <c r="B119" s="2">
        <v>45006</v>
      </c>
      <c r="C119" t="s">
        <v>32</v>
      </c>
      <c r="D119" t="s">
        <v>14</v>
      </c>
      <c r="E119" t="s">
        <v>15</v>
      </c>
      <c r="F119">
        <v>1</v>
      </c>
      <c r="G119">
        <v>332</v>
      </c>
      <c r="H119" s="18">
        <v>332</v>
      </c>
      <c r="I119" s="6">
        <f>DATE(YEAR(B119), MONTH(B119), 1)</f>
        <v>44986</v>
      </c>
      <c r="J119" s="18">
        <f t="shared" si="2"/>
        <v>255.38461538461539</v>
      </c>
      <c r="K119" s="18">
        <f t="shared" si="3"/>
        <v>76.615384615384613</v>
      </c>
    </row>
    <row r="120" spans="1:11" x14ac:dyDescent="0.3">
      <c r="A120" t="s">
        <v>144</v>
      </c>
      <c r="B120" s="2">
        <v>45006</v>
      </c>
      <c r="C120" t="s">
        <v>25</v>
      </c>
      <c r="D120" t="s">
        <v>10</v>
      </c>
      <c r="E120" t="s">
        <v>89</v>
      </c>
      <c r="F120">
        <v>4</v>
      </c>
      <c r="G120">
        <v>348.6</v>
      </c>
      <c r="H120" s="18">
        <v>1394.4</v>
      </c>
      <c r="I120" s="6">
        <f>DATE(YEAR(B120), MONTH(B120), 1)</f>
        <v>44986</v>
      </c>
      <c r="J120" s="18">
        <f t="shared" si="2"/>
        <v>1072.6153846153848</v>
      </c>
      <c r="K120" s="18">
        <f t="shared" si="3"/>
        <v>321.78461538461534</v>
      </c>
    </row>
    <row r="121" spans="1:11" x14ac:dyDescent="0.3">
      <c r="A121" t="s">
        <v>145</v>
      </c>
      <c r="B121" s="2">
        <v>45006</v>
      </c>
      <c r="C121" t="s">
        <v>49</v>
      </c>
      <c r="D121" t="s">
        <v>14</v>
      </c>
      <c r="E121" t="s">
        <v>60</v>
      </c>
      <c r="F121">
        <v>4</v>
      </c>
      <c r="G121">
        <v>249</v>
      </c>
      <c r="H121" s="18">
        <v>996</v>
      </c>
      <c r="I121" s="6">
        <f>DATE(YEAR(B121), MONTH(B121), 1)</f>
        <v>44986</v>
      </c>
      <c r="J121" s="18">
        <f t="shared" si="2"/>
        <v>766.15384615384608</v>
      </c>
      <c r="K121" s="18">
        <f t="shared" si="3"/>
        <v>229.84615384615392</v>
      </c>
    </row>
    <row r="122" spans="1:11" x14ac:dyDescent="0.3">
      <c r="A122" t="s">
        <v>146</v>
      </c>
      <c r="B122" s="2">
        <v>45007</v>
      </c>
      <c r="C122" t="s">
        <v>13</v>
      </c>
      <c r="D122" t="s">
        <v>14</v>
      </c>
      <c r="E122" t="s">
        <v>43</v>
      </c>
      <c r="F122">
        <v>1</v>
      </c>
      <c r="G122">
        <v>290.5</v>
      </c>
      <c r="H122" s="18">
        <v>290.5</v>
      </c>
      <c r="I122" s="6">
        <f>DATE(YEAR(B122), MONTH(B122), 1)</f>
        <v>44986</v>
      </c>
      <c r="J122" s="18">
        <f t="shared" si="2"/>
        <v>223.46153846153845</v>
      </c>
      <c r="K122" s="18">
        <f t="shared" si="3"/>
        <v>67.038461538461547</v>
      </c>
    </row>
    <row r="123" spans="1:11" x14ac:dyDescent="0.3">
      <c r="A123" t="s">
        <v>147</v>
      </c>
      <c r="B123" s="2">
        <v>45008</v>
      </c>
      <c r="C123" t="s">
        <v>17</v>
      </c>
      <c r="D123" t="s">
        <v>10</v>
      </c>
      <c r="E123" t="s">
        <v>89</v>
      </c>
      <c r="F123">
        <v>1</v>
      </c>
      <c r="G123">
        <v>315.39999999999998</v>
      </c>
      <c r="H123" s="18">
        <v>315.39999999999998</v>
      </c>
      <c r="I123" s="6">
        <f>DATE(YEAR(B123), MONTH(B123), 1)</f>
        <v>44986</v>
      </c>
      <c r="J123" s="18">
        <f t="shared" si="2"/>
        <v>242.61538461538458</v>
      </c>
      <c r="K123" s="18">
        <f t="shared" si="3"/>
        <v>72.784615384615392</v>
      </c>
    </row>
    <row r="124" spans="1:11" x14ac:dyDescent="0.3">
      <c r="A124" t="s">
        <v>148</v>
      </c>
      <c r="B124" s="2">
        <v>45009</v>
      </c>
      <c r="C124" t="s">
        <v>9</v>
      </c>
      <c r="D124" t="s">
        <v>10</v>
      </c>
      <c r="E124" t="s">
        <v>18</v>
      </c>
      <c r="F124">
        <v>1</v>
      </c>
      <c r="G124">
        <v>207.5</v>
      </c>
      <c r="H124" s="18">
        <v>207.5</v>
      </c>
      <c r="I124" s="6">
        <f>DATE(YEAR(B124), MONTH(B124), 1)</f>
        <v>44986</v>
      </c>
      <c r="J124" s="18">
        <f t="shared" si="2"/>
        <v>159.61538461538461</v>
      </c>
      <c r="K124" s="18">
        <f t="shared" si="3"/>
        <v>47.884615384615387</v>
      </c>
    </row>
    <row r="125" spans="1:11" x14ac:dyDescent="0.3">
      <c r="A125" t="s">
        <v>149</v>
      </c>
      <c r="B125" s="2">
        <v>45009</v>
      </c>
      <c r="C125" t="s">
        <v>17</v>
      </c>
      <c r="D125" t="s">
        <v>10</v>
      </c>
      <c r="E125" t="s">
        <v>40</v>
      </c>
      <c r="F125">
        <v>3</v>
      </c>
      <c r="G125">
        <v>315.39999999999998</v>
      </c>
      <c r="H125" s="18">
        <v>946.2</v>
      </c>
      <c r="I125" s="6">
        <f>DATE(YEAR(B125), MONTH(B125), 1)</f>
        <v>44986</v>
      </c>
      <c r="J125" s="18">
        <f t="shared" si="2"/>
        <v>727.84615384615381</v>
      </c>
      <c r="K125" s="18">
        <f t="shared" si="3"/>
        <v>218.35384615384623</v>
      </c>
    </row>
    <row r="126" spans="1:11" x14ac:dyDescent="0.3">
      <c r="A126" t="s">
        <v>150</v>
      </c>
      <c r="B126" s="2">
        <v>45010</v>
      </c>
      <c r="C126" t="s">
        <v>49</v>
      </c>
      <c r="D126" t="s">
        <v>14</v>
      </c>
      <c r="E126" t="s">
        <v>43</v>
      </c>
      <c r="F126">
        <v>4</v>
      </c>
      <c r="G126">
        <v>249</v>
      </c>
      <c r="H126" s="18">
        <v>996</v>
      </c>
      <c r="I126" s="6">
        <f>DATE(YEAR(B126), MONTH(B126), 1)</f>
        <v>44986</v>
      </c>
      <c r="J126" s="18">
        <f t="shared" si="2"/>
        <v>766.15384615384608</v>
      </c>
      <c r="K126" s="18">
        <f t="shared" si="3"/>
        <v>229.84615384615392</v>
      </c>
    </row>
    <row r="127" spans="1:11" x14ac:dyDescent="0.3">
      <c r="A127" t="s">
        <v>151</v>
      </c>
      <c r="B127" s="2">
        <v>45010</v>
      </c>
      <c r="C127" t="s">
        <v>9</v>
      </c>
      <c r="D127" t="s">
        <v>10</v>
      </c>
      <c r="E127" t="s">
        <v>37</v>
      </c>
      <c r="F127">
        <v>3</v>
      </c>
      <c r="G127">
        <v>207.5</v>
      </c>
      <c r="H127" s="18">
        <v>622.5</v>
      </c>
      <c r="I127" s="6">
        <f>DATE(YEAR(B127), MONTH(B127), 1)</f>
        <v>44986</v>
      </c>
      <c r="J127" s="18">
        <f t="shared" si="2"/>
        <v>478.84615384615381</v>
      </c>
      <c r="K127" s="18">
        <f t="shared" si="3"/>
        <v>143.65384615384619</v>
      </c>
    </row>
    <row r="128" spans="1:11" x14ac:dyDescent="0.3">
      <c r="A128" t="s">
        <v>152</v>
      </c>
      <c r="B128" s="2">
        <v>45010</v>
      </c>
      <c r="C128" t="s">
        <v>25</v>
      </c>
      <c r="D128" t="s">
        <v>10</v>
      </c>
      <c r="E128" t="s">
        <v>11</v>
      </c>
      <c r="F128">
        <v>3</v>
      </c>
      <c r="G128">
        <v>348.6</v>
      </c>
      <c r="H128" s="18">
        <v>1045.8</v>
      </c>
      <c r="I128" s="6">
        <f>DATE(YEAR(B128), MONTH(B128), 1)</f>
        <v>44986</v>
      </c>
      <c r="J128" s="18">
        <f t="shared" si="2"/>
        <v>804.46153846153845</v>
      </c>
      <c r="K128" s="18">
        <f t="shared" si="3"/>
        <v>241.3384615384615</v>
      </c>
    </row>
    <row r="129" spans="1:11" x14ac:dyDescent="0.3">
      <c r="A129" t="s">
        <v>153</v>
      </c>
      <c r="B129" s="2">
        <v>45011</v>
      </c>
      <c r="C129" t="s">
        <v>17</v>
      </c>
      <c r="D129" t="s">
        <v>10</v>
      </c>
      <c r="E129" t="s">
        <v>89</v>
      </c>
      <c r="F129">
        <v>1</v>
      </c>
      <c r="G129">
        <v>315.39999999999998</v>
      </c>
      <c r="H129" s="18">
        <v>315.39999999999998</v>
      </c>
      <c r="I129" s="6">
        <f>DATE(YEAR(B129), MONTH(B129), 1)</f>
        <v>44986</v>
      </c>
      <c r="J129" s="18">
        <f t="shared" si="2"/>
        <v>242.61538461538458</v>
      </c>
      <c r="K129" s="18">
        <f t="shared" si="3"/>
        <v>72.784615384615392</v>
      </c>
    </row>
    <row r="130" spans="1:11" x14ac:dyDescent="0.3">
      <c r="A130" t="s">
        <v>154</v>
      </c>
      <c r="B130" s="2">
        <v>45012</v>
      </c>
      <c r="C130" t="s">
        <v>17</v>
      </c>
      <c r="D130" t="s">
        <v>10</v>
      </c>
      <c r="E130" t="s">
        <v>18</v>
      </c>
      <c r="F130">
        <v>3</v>
      </c>
      <c r="G130">
        <v>315.39999999999998</v>
      </c>
      <c r="H130" s="18">
        <v>946.2</v>
      </c>
      <c r="I130" s="6">
        <f>DATE(YEAR(B130), MONTH(B130), 1)</f>
        <v>44986</v>
      </c>
      <c r="J130" s="18">
        <f t="shared" si="2"/>
        <v>727.84615384615381</v>
      </c>
      <c r="K130" s="18">
        <f t="shared" si="3"/>
        <v>218.35384615384623</v>
      </c>
    </row>
    <row r="131" spans="1:11" x14ac:dyDescent="0.3">
      <c r="A131" t="s">
        <v>155</v>
      </c>
      <c r="B131" s="2">
        <v>45013</v>
      </c>
      <c r="C131" t="s">
        <v>9</v>
      </c>
      <c r="D131" t="s">
        <v>10</v>
      </c>
      <c r="E131" t="s">
        <v>40</v>
      </c>
      <c r="F131">
        <v>2</v>
      </c>
      <c r="G131">
        <v>207.5</v>
      </c>
      <c r="H131" s="18">
        <v>415</v>
      </c>
      <c r="I131" s="6">
        <f>DATE(YEAR(B131), MONTH(B131), 1)</f>
        <v>44986</v>
      </c>
      <c r="J131" s="18">
        <f t="shared" ref="J131:J194" si="4" xml:space="preserve"> H131 / 1.3</f>
        <v>319.23076923076923</v>
      </c>
      <c r="K131" s="18">
        <f t="shared" ref="K131:K194" si="5" xml:space="preserve">  H131-J131</f>
        <v>95.769230769230774</v>
      </c>
    </row>
    <row r="132" spans="1:11" x14ac:dyDescent="0.3">
      <c r="A132" t="s">
        <v>156</v>
      </c>
      <c r="B132" s="2">
        <v>45014</v>
      </c>
      <c r="C132" t="s">
        <v>9</v>
      </c>
      <c r="D132" t="s">
        <v>10</v>
      </c>
      <c r="E132" t="s">
        <v>89</v>
      </c>
      <c r="F132">
        <v>2</v>
      </c>
      <c r="G132">
        <v>207.5</v>
      </c>
      <c r="H132" s="18">
        <v>415</v>
      </c>
      <c r="I132" s="6">
        <f>DATE(YEAR(B132), MONTH(B132), 1)</f>
        <v>44986</v>
      </c>
      <c r="J132" s="18">
        <f t="shared" si="4"/>
        <v>319.23076923076923</v>
      </c>
      <c r="K132" s="18">
        <f t="shared" si="5"/>
        <v>95.769230769230774</v>
      </c>
    </row>
    <row r="133" spans="1:11" x14ac:dyDescent="0.3">
      <c r="A133" t="s">
        <v>157</v>
      </c>
      <c r="B133" s="2">
        <v>45014</v>
      </c>
      <c r="C133" t="s">
        <v>49</v>
      </c>
      <c r="D133" t="s">
        <v>14</v>
      </c>
      <c r="E133" t="s">
        <v>18</v>
      </c>
      <c r="F133">
        <v>1</v>
      </c>
      <c r="G133">
        <v>249</v>
      </c>
      <c r="H133" s="18">
        <v>249</v>
      </c>
      <c r="I133" s="6">
        <f>DATE(YEAR(B133), MONTH(B133), 1)</f>
        <v>44986</v>
      </c>
      <c r="J133" s="18">
        <f t="shared" si="4"/>
        <v>191.53846153846152</v>
      </c>
      <c r="K133" s="18">
        <f t="shared" si="5"/>
        <v>57.461538461538481</v>
      </c>
    </row>
    <row r="134" spans="1:11" x14ac:dyDescent="0.3">
      <c r="A134" t="s">
        <v>158</v>
      </c>
      <c r="B134" s="2">
        <v>45014</v>
      </c>
      <c r="C134" t="s">
        <v>13</v>
      </c>
      <c r="D134" t="s">
        <v>14</v>
      </c>
      <c r="E134" t="s">
        <v>11</v>
      </c>
      <c r="F134">
        <v>1</v>
      </c>
      <c r="G134">
        <v>290.5</v>
      </c>
      <c r="H134" s="18">
        <v>290.5</v>
      </c>
      <c r="I134" s="6">
        <f>DATE(YEAR(B134), MONTH(B134), 1)</f>
        <v>44986</v>
      </c>
      <c r="J134" s="18">
        <f t="shared" si="4"/>
        <v>223.46153846153845</v>
      </c>
      <c r="K134" s="18">
        <f t="shared" si="5"/>
        <v>67.038461538461547</v>
      </c>
    </row>
    <row r="135" spans="1:11" x14ac:dyDescent="0.3">
      <c r="A135" t="s">
        <v>159</v>
      </c>
      <c r="B135" s="2">
        <v>45014</v>
      </c>
      <c r="C135" t="s">
        <v>17</v>
      </c>
      <c r="D135" t="s">
        <v>10</v>
      </c>
      <c r="E135" t="s">
        <v>18</v>
      </c>
      <c r="F135">
        <v>4</v>
      </c>
      <c r="G135">
        <v>315.39999999999998</v>
      </c>
      <c r="H135" s="18">
        <v>1261.5999999999999</v>
      </c>
      <c r="I135" s="6">
        <f>DATE(YEAR(B135), MONTH(B135), 1)</f>
        <v>44986</v>
      </c>
      <c r="J135" s="18">
        <f t="shared" si="4"/>
        <v>970.46153846153834</v>
      </c>
      <c r="K135" s="18">
        <f t="shared" si="5"/>
        <v>291.13846153846157</v>
      </c>
    </row>
    <row r="136" spans="1:11" x14ac:dyDescent="0.3">
      <c r="A136" t="s">
        <v>160</v>
      </c>
      <c r="B136" s="2">
        <v>45016</v>
      </c>
      <c r="C136" t="s">
        <v>32</v>
      </c>
      <c r="D136" t="s">
        <v>14</v>
      </c>
      <c r="E136" t="s">
        <v>18</v>
      </c>
      <c r="F136">
        <v>4</v>
      </c>
      <c r="G136">
        <v>332</v>
      </c>
      <c r="H136" s="18">
        <v>1328</v>
      </c>
      <c r="I136" s="6">
        <f>DATE(YEAR(B136), MONTH(B136), 1)</f>
        <v>44986</v>
      </c>
      <c r="J136" s="18">
        <f t="shared" si="4"/>
        <v>1021.5384615384615</v>
      </c>
      <c r="K136" s="18">
        <f t="shared" si="5"/>
        <v>306.46153846153845</v>
      </c>
    </row>
    <row r="137" spans="1:11" x14ac:dyDescent="0.3">
      <c r="A137" t="s">
        <v>161</v>
      </c>
      <c r="B137" s="2">
        <v>45016</v>
      </c>
      <c r="C137" t="s">
        <v>32</v>
      </c>
      <c r="D137" t="s">
        <v>14</v>
      </c>
      <c r="E137" t="s">
        <v>18</v>
      </c>
      <c r="F137">
        <v>4</v>
      </c>
      <c r="G137">
        <v>332</v>
      </c>
      <c r="H137" s="18">
        <v>1328</v>
      </c>
      <c r="I137" s="6">
        <f>DATE(YEAR(B137), MONTH(B137), 1)</f>
        <v>44986</v>
      </c>
      <c r="J137" s="18">
        <f t="shared" si="4"/>
        <v>1021.5384615384615</v>
      </c>
      <c r="K137" s="18">
        <f t="shared" si="5"/>
        <v>306.46153846153845</v>
      </c>
    </row>
    <row r="138" spans="1:11" x14ac:dyDescent="0.3">
      <c r="A138" t="s">
        <v>162</v>
      </c>
      <c r="B138" s="2">
        <v>45018</v>
      </c>
      <c r="C138" t="s">
        <v>9</v>
      </c>
      <c r="D138" t="s">
        <v>10</v>
      </c>
      <c r="E138" t="s">
        <v>89</v>
      </c>
      <c r="F138">
        <v>2</v>
      </c>
      <c r="G138">
        <v>207.5</v>
      </c>
      <c r="H138" s="18">
        <v>415</v>
      </c>
      <c r="I138" s="6">
        <f>DATE(YEAR(B138), MONTH(B138), 1)</f>
        <v>45017</v>
      </c>
      <c r="J138" s="18">
        <f t="shared" si="4"/>
        <v>319.23076923076923</v>
      </c>
      <c r="K138" s="18">
        <f t="shared" si="5"/>
        <v>95.769230769230774</v>
      </c>
    </row>
    <row r="139" spans="1:11" x14ac:dyDescent="0.3">
      <c r="A139" t="s">
        <v>163</v>
      </c>
      <c r="B139" s="2">
        <v>45018</v>
      </c>
      <c r="C139" t="s">
        <v>49</v>
      </c>
      <c r="D139" t="s">
        <v>14</v>
      </c>
      <c r="E139" t="s">
        <v>18</v>
      </c>
      <c r="F139">
        <v>4</v>
      </c>
      <c r="G139">
        <v>249</v>
      </c>
      <c r="H139" s="18">
        <v>996</v>
      </c>
      <c r="I139" s="6">
        <f>DATE(YEAR(B139), MONTH(B139), 1)</f>
        <v>45017</v>
      </c>
      <c r="J139" s="18">
        <f t="shared" si="4"/>
        <v>766.15384615384608</v>
      </c>
      <c r="K139" s="18">
        <f t="shared" si="5"/>
        <v>229.84615384615392</v>
      </c>
    </row>
    <row r="140" spans="1:11" x14ac:dyDescent="0.3">
      <c r="A140" t="s">
        <v>164</v>
      </c>
      <c r="B140" s="2">
        <v>45018</v>
      </c>
      <c r="C140" t="s">
        <v>9</v>
      </c>
      <c r="D140" t="s">
        <v>10</v>
      </c>
      <c r="E140" t="s">
        <v>89</v>
      </c>
      <c r="F140">
        <v>2</v>
      </c>
      <c r="G140">
        <v>207.5</v>
      </c>
      <c r="H140" s="18">
        <v>415</v>
      </c>
      <c r="I140" s="6">
        <f>DATE(YEAR(B140), MONTH(B140), 1)</f>
        <v>45017</v>
      </c>
      <c r="J140" s="18">
        <f t="shared" si="4"/>
        <v>319.23076923076923</v>
      </c>
      <c r="K140" s="18">
        <f t="shared" si="5"/>
        <v>95.769230769230774</v>
      </c>
    </row>
    <row r="141" spans="1:11" x14ac:dyDescent="0.3">
      <c r="A141" t="s">
        <v>165</v>
      </c>
      <c r="B141" s="2">
        <v>45018</v>
      </c>
      <c r="C141" t="s">
        <v>49</v>
      </c>
      <c r="D141" t="s">
        <v>14</v>
      </c>
      <c r="E141" t="s">
        <v>18</v>
      </c>
      <c r="F141">
        <v>4</v>
      </c>
      <c r="G141">
        <v>249</v>
      </c>
      <c r="H141" s="18">
        <v>996</v>
      </c>
      <c r="I141" s="6">
        <f>DATE(YEAR(B141), MONTH(B141), 1)</f>
        <v>45017</v>
      </c>
      <c r="J141" s="18">
        <f t="shared" si="4"/>
        <v>766.15384615384608</v>
      </c>
      <c r="K141" s="18">
        <f t="shared" si="5"/>
        <v>229.84615384615392</v>
      </c>
    </row>
    <row r="142" spans="1:11" x14ac:dyDescent="0.3">
      <c r="A142" t="s">
        <v>166</v>
      </c>
      <c r="B142" s="2">
        <v>45020</v>
      </c>
      <c r="C142" t="s">
        <v>9</v>
      </c>
      <c r="D142" t="s">
        <v>10</v>
      </c>
      <c r="E142" t="s">
        <v>60</v>
      </c>
      <c r="F142">
        <v>3</v>
      </c>
      <c r="G142">
        <v>207.5</v>
      </c>
      <c r="H142" s="18">
        <v>622.5</v>
      </c>
      <c r="I142" s="6">
        <f>DATE(YEAR(B142), MONTH(B142), 1)</f>
        <v>45017</v>
      </c>
      <c r="J142" s="18">
        <f t="shared" si="4"/>
        <v>478.84615384615381</v>
      </c>
      <c r="K142" s="18">
        <f t="shared" si="5"/>
        <v>143.65384615384619</v>
      </c>
    </row>
    <row r="143" spans="1:11" x14ac:dyDescent="0.3">
      <c r="A143" t="s">
        <v>167</v>
      </c>
      <c r="B143" s="2">
        <v>45020</v>
      </c>
      <c r="C143" t="s">
        <v>9</v>
      </c>
      <c r="D143" t="s">
        <v>10</v>
      </c>
      <c r="E143" t="s">
        <v>60</v>
      </c>
      <c r="F143">
        <v>3</v>
      </c>
      <c r="G143">
        <v>207.5</v>
      </c>
      <c r="H143" s="18">
        <v>622.5</v>
      </c>
      <c r="I143" s="6">
        <f>DATE(YEAR(B143), MONTH(B143), 1)</f>
        <v>45017</v>
      </c>
      <c r="J143" s="18">
        <f t="shared" si="4"/>
        <v>478.84615384615381</v>
      </c>
      <c r="K143" s="18">
        <f t="shared" si="5"/>
        <v>143.65384615384619</v>
      </c>
    </row>
    <row r="144" spans="1:11" x14ac:dyDescent="0.3">
      <c r="A144" t="s">
        <v>168</v>
      </c>
      <c r="B144" s="2">
        <v>45024</v>
      </c>
      <c r="C144" t="s">
        <v>9</v>
      </c>
      <c r="D144" t="s">
        <v>10</v>
      </c>
      <c r="E144" t="s">
        <v>37</v>
      </c>
      <c r="F144">
        <v>4</v>
      </c>
      <c r="G144">
        <v>207.5</v>
      </c>
      <c r="H144" s="18">
        <v>830</v>
      </c>
      <c r="I144" s="6">
        <f>DATE(YEAR(B144), MONTH(B144), 1)</f>
        <v>45017</v>
      </c>
      <c r="J144" s="18">
        <f t="shared" si="4"/>
        <v>638.46153846153845</v>
      </c>
      <c r="K144" s="18">
        <f t="shared" si="5"/>
        <v>191.53846153846155</v>
      </c>
    </row>
    <row r="145" spans="1:11" x14ac:dyDescent="0.3">
      <c r="A145" t="s">
        <v>169</v>
      </c>
      <c r="B145" s="2">
        <v>45024</v>
      </c>
      <c r="C145" t="s">
        <v>17</v>
      </c>
      <c r="D145" t="s">
        <v>10</v>
      </c>
      <c r="E145" t="s">
        <v>47</v>
      </c>
      <c r="F145">
        <v>1</v>
      </c>
      <c r="G145">
        <v>315.39999999999998</v>
      </c>
      <c r="H145" s="18">
        <v>315.39999999999998</v>
      </c>
      <c r="I145" s="6">
        <f>DATE(YEAR(B145), MONTH(B145), 1)</f>
        <v>45017</v>
      </c>
      <c r="J145" s="18">
        <f t="shared" si="4"/>
        <v>242.61538461538458</v>
      </c>
      <c r="K145" s="18">
        <f t="shared" si="5"/>
        <v>72.784615384615392</v>
      </c>
    </row>
    <row r="146" spans="1:11" x14ac:dyDescent="0.3">
      <c r="A146" t="s">
        <v>170</v>
      </c>
      <c r="B146" s="2">
        <v>45024</v>
      </c>
      <c r="C146" t="s">
        <v>9</v>
      </c>
      <c r="D146" t="s">
        <v>10</v>
      </c>
      <c r="E146" t="s">
        <v>37</v>
      </c>
      <c r="F146">
        <v>4</v>
      </c>
      <c r="G146">
        <v>207.5</v>
      </c>
      <c r="H146" s="18">
        <v>830</v>
      </c>
      <c r="I146" s="6">
        <f>DATE(YEAR(B146), MONTH(B146), 1)</f>
        <v>45017</v>
      </c>
      <c r="J146" s="18">
        <f t="shared" si="4"/>
        <v>638.46153846153845</v>
      </c>
      <c r="K146" s="18">
        <f t="shared" si="5"/>
        <v>191.53846153846155</v>
      </c>
    </row>
    <row r="147" spans="1:11" x14ac:dyDescent="0.3">
      <c r="A147" t="s">
        <v>171</v>
      </c>
      <c r="B147" s="2">
        <v>45024</v>
      </c>
      <c r="C147" t="s">
        <v>17</v>
      </c>
      <c r="D147" t="s">
        <v>10</v>
      </c>
      <c r="E147" t="s">
        <v>47</v>
      </c>
      <c r="F147">
        <v>1</v>
      </c>
      <c r="G147">
        <v>315.39999999999998</v>
      </c>
      <c r="H147" s="18">
        <v>315.39999999999998</v>
      </c>
      <c r="I147" s="6">
        <f>DATE(YEAR(B147), MONTH(B147), 1)</f>
        <v>45017</v>
      </c>
      <c r="J147" s="18">
        <f t="shared" si="4"/>
        <v>242.61538461538458</v>
      </c>
      <c r="K147" s="18">
        <f t="shared" si="5"/>
        <v>72.784615384615392</v>
      </c>
    </row>
    <row r="148" spans="1:11" x14ac:dyDescent="0.3">
      <c r="A148" t="s">
        <v>172</v>
      </c>
      <c r="B148" s="2">
        <v>45027</v>
      </c>
      <c r="C148" t="s">
        <v>13</v>
      </c>
      <c r="D148" t="s">
        <v>14</v>
      </c>
      <c r="E148" t="s">
        <v>40</v>
      </c>
      <c r="F148">
        <v>3</v>
      </c>
      <c r="G148">
        <v>290.5</v>
      </c>
      <c r="H148" s="18">
        <v>871.5</v>
      </c>
      <c r="I148" s="6">
        <f>DATE(YEAR(B148), MONTH(B148), 1)</f>
        <v>45017</v>
      </c>
      <c r="J148" s="18">
        <f t="shared" si="4"/>
        <v>670.38461538461536</v>
      </c>
      <c r="K148" s="18">
        <f t="shared" si="5"/>
        <v>201.11538461538464</v>
      </c>
    </row>
    <row r="149" spans="1:11" x14ac:dyDescent="0.3">
      <c r="A149" t="s">
        <v>173</v>
      </c>
      <c r="B149" s="2">
        <v>45027</v>
      </c>
      <c r="C149" t="s">
        <v>25</v>
      </c>
      <c r="D149" t="s">
        <v>10</v>
      </c>
      <c r="E149" t="s">
        <v>18</v>
      </c>
      <c r="F149">
        <v>2</v>
      </c>
      <c r="G149">
        <v>348.6</v>
      </c>
      <c r="H149" s="18">
        <v>697.2</v>
      </c>
      <c r="I149" s="6">
        <f>DATE(YEAR(B149), MONTH(B149), 1)</f>
        <v>45017</v>
      </c>
      <c r="J149" s="18">
        <f t="shared" si="4"/>
        <v>536.30769230769238</v>
      </c>
      <c r="K149" s="18">
        <f t="shared" si="5"/>
        <v>160.89230769230767</v>
      </c>
    </row>
    <row r="150" spans="1:11" x14ac:dyDescent="0.3">
      <c r="A150" t="s">
        <v>174</v>
      </c>
      <c r="B150" s="2">
        <v>45027</v>
      </c>
      <c r="C150" t="s">
        <v>13</v>
      </c>
      <c r="D150" t="s">
        <v>14</v>
      </c>
      <c r="E150" t="s">
        <v>40</v>
      </c>
      <c r="F150">
        <v>3</v>
      </c>
      <c r="G150">
        <v>290.5</v>
      </c>
      <c r="H150" s="18">
        <v>871.5</v>
      </c>
      <c r="I150" s="6">
        <f>DATE(YEAR(B150), MONTH(B150), 1)</f>
        <v>45017</v>
      </c>
      <c r="J150" s="18">
        <f t="shared" si="4"/>
        <v>670.38461538461536</v>
      </c>
      <c r="K150" s="18">
        <f t="shared" si="5"/>
        <v>201.11538461538464</v>
      </c>
    </row>
    <row r="151" spans="1:11" x14ac:dyDescent="0.3">
      <c r="A151" t="s">
        <v>175</v>
      </c>
      <c r="B151" s="2">
        <v>45027</v>
      </c>
      <c r="C151" t="s">
        <v>25</v>
      </c>
      <c r="D151" t="s">
        <v>10</v>
      </c>
      <c r="E151" t="s">
        <v>18</v>
      </c>
      <c r="F151">
        <v>2</v>
      </c>
      <c r="G151">
        <v>348.6</v>
      </c>
      <c r="H151" s="18">
        <v>697.2</v>
      </c>
      <c r="I151" s="6">
        <f>DATE(YEAR(B151), MONTH(B151), 1)</f>
        <v>45017</v>
      </c>
      <c r="J151" s="18">
        <f t="shared" si="4"/>
        <v>536.30769230769238</v>
      </c>
      <c r="K151" s="18">
        <f t="shared" si="5"/>
        <v>160.89230769230767</v>
      </c>
    </row>
    <row r="152" spans="1:11" x14ac:dyDescent="0.3">
      <c r="A152" t="s">
        <v>176</v>
      </c>
      <c r="B152" s="2">
        <v>45028</v>
      </c>
      <c r="C152" t="s">
        <v>25</v>
      </c>
      <c r="D152" t="s">
        <v>10</v>
      </c>
      <c r="E152" t="s">
        <v>60</v>
      </c>
      <c r="F152">
        <v>4</v>
      </c>
      <c r="G152">
        <v>348.6</v>
      </c>
      <c r="H152" s="18">
        <v>1394.4</v>
      </c>
      <c r="I152" s="6">
        <f>DATE(YEAR(B152), MONTH(B152), 1)</f>
        <v>45017</v>
      </c>
      <c r="J152" s="18">
        <f t="shared" si="4"/>
        <v>1072.6153846153848</v>
      </c>
      <c r="K152" s="18">
        <f t="shared" si="5"/>
        <v>321.78461538461534</v>
      </c>
    </row>
    <row r="153" spans="1:11" x14ac:dyDescent="0.3">
      <c r="A153" t="s">
        <v>177</v>
      </c>
      <c r="B153" s="2">
        <v>45028</v>
      </c>
      <c r="C153" t="s">
        <v>25</v>
      </c>
      <c r="D153" t="s">
        <v>10</v>
      </c>
      <c r="E153" t="s">
        <v>60</v>
      </c>
      <c r="F153">
        <v>4</v>
      </c>
      <c r="G153">
        <v>348.6</v>
      </c>
      <c r="H153" s="18">
        <v>1394.4</v>
      </c>
      <c r="I153" s="6">
        <f>DATE(YEAR(B153), MONTH(B153), 1)</f>
        <v>45017</v>
      </c>
      <c r="J153" s="18">
        <f t="shared" si="4"/>
        <v>1072.6153846153848</v>
      </c>
      <c r="K153" s="18">
        <f t="shared" si="5"/>
        <v>321.78461538461534</v>
      </c>
    </row>
    <row r="154" spans="1:11" x14ac:dyDescent="0.3">
      <c r="A154" t="s">
        <v>178</v>
      </c>
      <c r="B154" s="2">
        <v>45029</v>
      </c>
      <c r="C154" t="s">
        <v>9</v>
      </c>
      <c r="D154" t="s">
        <v>10</v>
      </c>
      <c r="E154" t="s">
        <v>43</v>
      </c>
      <c r="F154">
        <v>3</v>
      </c>
      <c r="G154">
        <v>207.5</v>
      </c>
      <c r="H154" s="18">
        <v>622.5</v>
      </c>
      <c r="I154" s="6">
        <f>DATE(YEAR(B154), MONTH(B154), 1)</f>
        <v>45017</v>
      </c>
      <c r="J154" s="18">
        <f t="shared" si="4"/>
        <v>478.84615384615381</v>
      </c>
      <c r="K154" s="18">
        <f t="shared" si="5"/>
        <v>143.65384615384619</v>
      </c>
    </row>
    <row r="155" spans="1:11" x14ac:dyDescent="0.3">
      <c r="A155" t="s">
        <v>179</v>
      </c>
      <c r="B155" s="2">
        <v>45029</v>
      </c>
      <c r="C155" t="s">
        <v>9</v>
      </c>
      <c r="D155" t="s">
        <v>10</v>
      </c>
      <c r="E155" t="s">
        <v>43</v>
      </c>
      <c r="F155">
        <v>3</v>
      </c>
      <c r="G155">
        <v>207.5</v>
      </c>
      <c r="H155" s="18">
        <v>622.5</v>
      </c>
      <c r="I155" s="6">
        <f>DATE(YEAR(B155), MONTH(B155), 1)</f>
        <v>45017</v>
      </c>
      <c r="J155" s="18">
        <f t="shared" si="4"/>
        <v>478.84615384615381</v>
      </c>
      <c r="K155" s="18">
        <f t="shared" si="5"/>
        <v>143.65384615384619</v>
      </c>
    </row>
    <row r="156" spans="1:11" x14ac:dyDescent="0.3">
      <c r="A156" t="s">
        <v>180</v>
      </c>
      <c r="B156" s="2">
        <v>45030</v>
      </c>
      <c r="C156" t="s">
        <v>13</v>
      </c>
      <c r="D156" t="s">
        <v>14</v>
      </c>
      <c r="E156" t="s">
        <v>18</v>
      </c>
      <c r="F156">
        <v>4</v>
      </c>
      <c r="G156">
        <v>290.5</v>
      </c>
      <c r="H156" s="18">
        <v>1162</v>
      </c>
      <c r="I156" s="6">
        <f>DATE(YEAR(B156), MONTH(B156), 1)</f>
        <v>45017</v>
      </c>
      <c r="J156" s="18">
        <f t="shared" si="4"/>
        <v>893.84615384615381</v>
      </c>
      <c r="K156" s="18">
        <f t="shared" si="5"/>
        <v>268.15384615384619</v>
      </c>
    </row>
    <row r="157" spans="1:11" x14ac:dyDescent="0.3">
      <c r="A157" t="s">
        <v>181</v>
      </c>
      <c r="B157" s="2">
        <v>45030</v>
      </c>
      <c r="C157" t="s">
        <v>13</v>
      </c>
      <c r="D157" t="s">
        <v>14</v>
      </c>
      <c r="E157" t="s">
        <v>18</v>
      </c>
      <c r="F157">
        <v>4</v>
      </c>
      <c r="G157">
        <v>290.5</v>
      </c>
      <c r="H157" s="18">
        <v>1162</v>
      </c>
      <c r="I157" s="6">
        <f>DATE(YEAR(B157), MONTH(B157), 1)</f>
        <v>45017</v>
      </c>
      <c r="J157" s="18">
        <f t="shared" si="4"/>
        <v>893.84615384615381</v>
      </c>
      <c r="K157" s="18">
        <f t="shared" si="5"/>
        <v>268.15384615384619</v>
      </c>
    </row>
    <row r="158" spans="1:11" x14ac:dyDescent="0.3">
      <c r="A158" t="s">
        <v>182</v>
      </c>
      <c r="B158" s="2">
        <v>45035</v>
      </c>
      <c r="C158" t="s">
        <v>32</v>
      </c>
      <c r="D158" t="s">
        <v>14</v>
      </c>
      <c r="E158" t="s">
        <v>60</v>
      </c>
      <c r="F158">
        <v>3</v>
      </c>
      <c r="G158">
        <v>332</v>
      </c>
      <c r="H158" s="18">
        <v>996</v>
      </c>
      <c r="I158" s="6">
        <f>DATE(YEAR(B158), MONTH(B158), 1)</f>
        <v>45017</v>
      </c>
      <c r="J158" s="18">
        <f t="shared" si="4"/>
        <v>766.15384615384608</v>
      </c>
      <c r="K158" s="18">
        <f t="shared" si="5"/>
        <v>229.84615384615392</v>
      </c>
    </row>
    <row r="159" spans="1:11" x14ac:dyDescent="0.3">
      <c r="A159" t="s">
        <v>183</v>
      </c>
      <c r="B159" s="2">
        <v>45035</v>
      </c>
      <c r="C159" t="s">
        <v>32</v>
      </c>
      <c r="D159" t="s">
        <v>14</v>
      </c>
      <c r="E159" t="s">
        <v>60</v>
      </c>
      <c r="F159">
        <v>3</v>
      </c>
      <c r="G159">
        <v>332</v>
      </c>
      <c r="H159" s="18">
        <v>996</v>
      </c>
      <c r="I159" s="6">
        <f>DATE(YEAR(B159), MONTH(B159), 1)</f>
        <v>45017</v>
      </c>
      <c r="J159" s="18">
        <f t="shared" si="4"/>
        <v>766.15384615384608</v>
      </c>
      <c r="K159" s="18">
        <f t="shared" si="5"/>
        <v>229.84615384615392</v>
      </c>
    </row>
    <row r="160" spans="1:11" x14ac:dyDescent="0.3">
      <c r="A160" t="s">
        <v>184</v>
      </c>
      <c r="B160" s="2">
        <v>45037</v>
      </c>
      <c r="C160" t="s">
        <v>17</v>
      </c>
      <c r="D160" t="s">
        <v>10</v>
      </c>
      <c r="E160" t="s">
        <v>47</v>
      </c>
      <c r="F160">
        <v>2</v>
      </c>
      <c r="G160">
        <v>315.39999999999998</v>
      </c>
      <c r="H160" s="18">
        <v>630.79999999999995</v>
      </c>
      <c r="I160" s="6">
        <f>DATE(YEAR(B160), MONTH(B160), 1)</f>
        <v>45017</v>
      </c>
      <c r="J160" s="18">
        <f t="shared" si="4"/>
        <v>485.23076923076917</v>
      </c>
      <c r="K160" s="18">
        <f t="shared" si="5"/>
        <v>145.56923076923078</v>
      </c>
    </row>
    <row r="161" spans="1:11" x14ac:dyDescent="0.3">
      <c r="A161" t="s">
        <v>185</v>
      </c>
      <c r="B161" s="2">
        <v>45037</v>
      </c>
      <c r="C161" t="s">
        <v>17</v>
      </c>
      <c r="D161" t="s">
        <v>10</v>
      </c>
      <c r="E161" t="s">
        <v>47</v>
      </c>
      <c r="F161">
        <v>2</v>
      </c>
      <c r="G161">
        <v>315.39999999999998</v>
      </c>
      <c r="H161" s="18">
        <v>630.79999999999995</v>
      </c>
      <c r="I161" s="6">
        <f>DATE(YEAR(B161), MONTH(B161), 1)</f>
        <v>45017</v>
      </c>
      <c r="J161" s="18">
        <f t="shared" si="4"/>
        <v>485.23076923076917</v>
      </c>
      <c r="K161" s="18">
        <f t="shared" si="5"/>
        <v>145.56923076923078</v>
      </c>
    </row>
    <row r="162" spans="1:11" x14ac:dyDescent="0.3">
      <c r="A162" t="s">
        <v>186</v>
      </c>
      <c r="B162" s="2">
        <v>45039</v>
      </c>
      <c r="C162" t="s">
        <v>32</v>
      </c>
      <c r="D162" t="s">
        <v>14</v>
      </c>
      <c r="E162" t="s">
        <v>18</v>
      </c>
      <c r="F162">
        <v>3</v>
      </c>
      <c r="G162">
        <v>332</v>
      </c>
      <c r="H162" s="18">
        <v>996</v>
      </c>
      <c r="I162" s="6">
        <f>DATE(YEAR(B162), MONTH(B162), 1)</f>
        <v>45017</v>
      </c>
      <c r="J162" s="18">
        <f t="shared" si="4"/>
        <v>766.15384615384608</v>
      </c>
      <c r="K162" s="18">
        <f t="shared" si="5"/>
        <v>229.84615384615392</v>
      </c>
    </row>
    <row r="163" spans="1:11" x14ac:dyDescent="0.3">
      <c r="A163" t="s">
        <v>187</v>
      </c>
      <c r="B163" s="2">
        <v>45039</v>
      </c>
      <c r="C163" t="s">
        <v>32</v>
      </c>
      <c r="D163" t="s">
        <v>14</v>
      </c>
      <c r="E163" t="s">
        <v>18</v>
      </c>
      <c r="F163">
        <v>3</v>
      </c>
      <c r="G163">
        <v>332</v>
      </c>
      <c r="H163" s="18">
        <v>996</v>
      </c>
      <c r="I163" s="6">
        <f>DATE(YEAR(B163), MONTH(B163), 1)</f>
        <v>45017</v>
      </c>
      <c r="J163" s="18">
        <f t="shared" si="4"/>
        <v>766.15384615384608</v>
      </c>
      <c r="K163" s="18">
        <f t="shared" si="5"/>
        <v>229.84615384615392</v>
      </c>
    </row>
    <row r="164" spans="1:11" x14ac:dyDescent="0.3">
      <c r="A164" t="s">
        <v>188</v>
      </c>
      <c r="B164" s="2">
        <v>45040</v>
      </c>
      <c r="C164" t="s">
        <v>9</v>
      </c>
      <c r="D164" t="s">
        <v>10</v>
      </c>
      <c r="E164" t="s">
        <v>37</v>
      </c>
      <c r="F164">
        <v>4</v>
      </c>
      <c r="G164">
        <v>207.5</v>
      </c>
      <c r="H164" s="18">
        <v>830</v>
      </c>
      <c r="I164" s="6">
        <f>DATE(YEAR(B164), MONTH(B164), 1)</f>
        <v>45017</v>
      </c>
      <c r="J164" s="18">
        <f t="shared" si="4"/>
        <v>638.46153846153845</v>
      </c>
      <c r="K164" s="18">
        <f t="shared" si="5"/>
        <v>191.53846153846155</v>
      </c>
    </row>
    <row r="165" spans="1:11" x14ac:dyDescent="0.3">
      <c r="A165" t="s">
        <v>189</v>
      </c>
      <c r="B165" s="2">
        <v>45040</v>
      </c>
      <c r="C165" t="s">
        <v>9</v>
      </c>
      <c r="D165" t="s">
        <v>10</v>
      </c>
      <c r="E165" t="s">
        <v>47</v>
      </c>
      <c r="F165">
        <v>2</v>
      </c>
      <c r="G165">
        <v>207.5</v>
      </c>
      <c r="H165" s="18">
        <v>415</v>
      </c>
      <c r="I165" s="6">
        <f>DATE(YEAR(B165), MONTH(B165), 1)</f>
        <v>45017</v>
      </c>
      <c r="J165" s="18">
        <f t="shared" si="4"/>
        <v>319.23076923076923</v>
      </c>
      <c r="K165" s="18">
        <f t="shared" si="5"/>
        <v>95.769230769230774</v>
      </c>
    </row>
    <row r="166" spans="1:11" x14ac:dyDescent="0.3">
      <c r="A166" t="s">
        <v>190</v>
      </c>
      <c r="B166" s="2">
        <v>45040</v>
      </c>
      <c r="C166" t="s">
        <v>9</v>
      </c>
      <c r="D166" t="s">
        <v>10</v>
      </c>
      <c r="E166" t="s">
        <v>37</v>
      </c>
      <c r="F166">
        <v>4</v>
      </c>
      <c r="G166">
        <v>207.5</v>
      </c>
      <c r="H166" s="18">
        <v>830</v>
      </c>
      <c r="I166" s="6">
        <f>DATE(YEAR(B166), MONTH(B166), 1)</f>
        <v>45017</v>
      </c>
      <c r="J166" s="18">
        <f t="shared" si="4"/>
        <v>638.46153846153845</v>
      </c>
      <c r="K166" s="18">
        <f t="shared" si="5"/>
        <v>191.53846153846155</v>
      </c>
    </row>
    <row r="167" spans="1:11" x14ac:dyDescent="0.3">
      <c r="A167" t="s">
        <v>191</v>
      </c>
      <c r="B167" s="2">
        <v>45040</v>
      </c>
      <c r="C167" t="s">
        <v>9</v>
      </c>
      <c r="D167" t="s">
        <v>10</v>
      </c>
      <c r="E167" t="s">
        <v>47</v>
      </c>
      <c r="F167">
        <v>2</v>
      </c>
      <c r="G167">
        <v>207.5</v>
      </c>
      <c r="H167" s="18">
        <v>415</v>
      </c>
      <c r="I167" s="6">
        <f>DATE(YEAR(B167), MONTH(B167), 1)</f>
        <v>45017</v>
      </c>
      <c r="J167" s="18">
        <f t="shared" si="4"/>
        <v>319.23076923076923</v>
      </c>
      <c r="K167" s="18">
        <f t="shared" si="5"/>
        <v>95.769230769230774</v>
      </c>
    </row>
    <row r="168" spans="1:11" x14ac:dyDescent="0.3">
      <c r="A168" t="s">
        <v>192</v>
      </c>
      <c r="B168" s="2">
        <v>45041</v>
      </c>
      <c r="C168" t="s">
        <v>25</v>
      </c>
      <c r="D168" t="s">
        <v>10</v>
      </c>
      <c r="E168" t="s">
        <v>40</v>
      </c>
      <c r="F168">
        <v>2</v>
      </c>
      <c r="G168">
        <v>348.6</v>
      </c>
      <c r="H168" s="18">
        <v>697.2</v>
      </c>
      <c r="I168" s="6">
        <f>DATE(YEAR(B168), MONTH(B168), 1)</f>
        <v>45017</v>
      </c>
      <c r="J168" s="18">
        <f t="shared" si="4"/>
        <v>536.30769230769238</v>
      </c>
      <c r="K168" s="18">
        <f t="shared" si="5"/>
        <v>160.89230769230767</v>
      </c>
    </row>
    <row r="169" spans="1:11" x14ac:dyDescent="0.3">
      <c r="A169" t="s">
        <v>193</v>
      </c>
      <c r="B169" s="2">
        <v>45041</v>
      </c>
      <c r="C169" t="s">
        <v>25</v>
      </c>
      <c r="D169" t="s">
        <v>10</v>
      </c>
      <c r="E169" t="s">
        <v>40</v>
      </c>
      <c r="F169">
        <v>2</v>
      </c>
      <c r="G169">
        <v>348.6</v>
      </c>
      <c r="H169" s="18">
        <v>697.2</v>
      </c>
      <c r="I169" s="6">
        <f>DATE(YEAR(B169), MONTH(B169), 1)</f>
        <v>45017</v>
      </c>
      <c r="J169" s="18">
        <f t="shared" si="4"/>
        <v>536.30769230769238</v>
      </c>
      <c r="K169" s="18">
        <f t="shared" si="5"/>
        <v>160.89230769230767</v>
      </c>
    </row>
    <row r="170" spans="1:11" x14ac:dyDescent="0.3">
      <c r="A170" t="s">
        <v>194</v>
      </c>
      <c r="B170" s="2">
        <v>45044</v>
      </c>
      <c r="C170" t="s">
        <v>25</v>
      </c>
      <c r="D170" t="s">
        <v>10</v>
      </c>
      <c r="E170" t="s">
        <v>47</v>
      </c>
      <c r="F170">
        <v>1</v>
      </c>
      <c r="G170">
        <v>348.6</v>
      </c>
      <c r="H170" s="18">
        <v>348.6</v>
      </c>
      <c r="I170" s="6">
        <f>DATE(YEAR(B170), MONTH(B170), 1)</f>
        <v>45017</v>
      </c>
      <c r="J170" s="18">
        <f t="shared" si="4"/>
        <v>268.15384615384619</v>
      </c>
      <c r="K170" s="18">
        <f t="shared" si="5"/>
        <v>80.446153846153834</v>
      </c>
    </row>
    <row r="171" spans="1:11" x14ac:dyDescent="0.3">
      <c r="A171" t="s">
        <v>195</v>
      </c>
      <c r="B171" s="2">
        <v>45044</v>
      </c>
      <c r="C171" t="s">
        <v>25</v>
      </c>
      <c r="D171" t="s">
        <v>10</v>
      </c>
      <c r="E171" t="s">
        <v>43</v>
      </c>
      <c r="F171">
        <v>3</v>
      </c>
      <c r="G171">
        <v>348.6</v>
      </c>
      <c r="H171" s="18">
        <v>1045.8</v>
      </c>
      <c r="I171" s="6">
        <f>DATE(YEAR(B171), MONTH(B171), 1)</f>
        <v>45017</v>
      </c>
      <c r="J171" s="18">
        <f t="shared" si="4"/>
        <v>804.46153846153845</v>
      </c>
      <c r="K171" s="18">
        <f t="shared" si="5"/>
        <v>241.3384615384615</v>
      </c>
    </row>
    <row r="172" spans="1:11" x14ac:dyDescent="0.3">
      <c r="A172" t="s">
        <v>196</v>
      </c>
      <c r="B172" s="2">
        <v>45044</v>
      </c>
      <c r="C172" t="s">
        <v>17</v>
      </c>
      <c r="D172" t="s">
        <v>10</v>
      </c>
      <c r="E172" t="s">
        <v>15</v>
      </c>
      <c r="F172">
        <v>4</v>
      </c>
      <c r="G172">
        <v>315.39999999999998</v>
      </c>
      <c r="H172" s="18">
        <v>1261.5999999999999</v>
      </c>
      <c r="I172" s="6">
        <f>DATE(YEAR(B172), MONTH(B172), 1)</f>
        <v>45017</v>
      </c>
      <c r="J172" s="18">
        <f t="shared" si="4"/>
        <v>970.46153846153834</v>
      </c>
      <c r="K172" s="18">
        <f t="shared" si="5"/>
        <v>291.13846153846157</v>
      </c>
    </row>
    <row r="173" spans="1:11" x14ac:dyDescent="0.3">
      <c r="A173" t="s">
        <v>197</v>
      </c>
      <c r="B173" s="2">
        <v>45044</v>
      </c>
      <c r="C173" t="s">
        <v>17</v>
      </c>
      <c r="D173" t="s">
        <v>10</v>
      </c>
      <c r="E173" t="s">
        <v>89</v>
      </c>
      <c r="F173">
        <v>3</v>
      </c>
      <c r="G173">
        <v>315.39999999999998</v>
      </c>
      <c r="H173" s="18">
        <v>946.2</v>
      </c>
      <c r="I173" s="6">
        <f>DATE(YEAR(B173), MONTH(B173), 1)</f>
        <v>45017</v>
      </c>
      <c r="J173" s="18">
        <f t="shared" si="4"/>
        <v>727.84615384615381</v>
      </c>
      <c r="K173" s="18">
        <f t="shared" si="5"/>
        <v>218.35384615384623</v>
      </c>
    </row>
    <row r="174" spans="1:11" x14ac:dyDescent="0.3">
      <c r="A174" t="s">
        <v>198</v>
      </c>
      <c r="B174" s="2">
        <v>45044</v>
      </c>
      <c r="C174" t="s">
        <v>25</v>
      </c>
      <c r="D174" t="s">
        <v>10</v>
      </c>
      <c r="E174" t="s">
        <v>47</v>
      </c>
      <c r="F174">
        <v>1</v>
      </c>
      <c r="G174">
        <v>348.6</v>
      </c>
      <c r="H174" s="18">
        <v>348.6</v>
      </c>
      <c r="I174" s="6">
        <f>DATE(YEAR(B174), MONTH(B174), 1)</f>
        <v>45017</v>
      </c>
      <c r="J174" s="18">
        <f t="shared" si="4"/>
        <v>268.15384615384619</v>
      </c>
      <c r="K174" s="18">
        <f t="shared" si="5"/>
        <v>80.446153846153834</v>
      </c>
    </row>
    <row r="175" spans="1:11" x14ac:dyDescent="0.3">
      <c r="A175" t="s">
        <v>199</v>
      </c>
      <c r="B175" s="2">
        <v>45044</v>
      </c>
      <c r="C175" t="s">
        <v>25</v>
      </c>
      <c r="D175" t="s">
        <v>10</v>
      </c>
      <c r="E175" t="s">
        <v>43</v>
      </c>
      <c r="F175">
        <v>3</v>
      </c>
      <c r="G175">
        <v>348.6</v>
      </c>
      <c r="H175" s="18">
        <v>1045.8</v>
      </c>
      <c r="I175" s="6">
        <f>DATE(YEAR(B175), MONTH(B175), 1)</f>
        <v>45017</v>
      </c>
      <c r="J175" s="18">
        <f t="shared" si="4"/>
        <v>804.46153846153845</v>
      </c>
      <c r="K175" s="18">
        <f t="shared" si="5"/>
        <v>241.3384615384615</v>
      </c>
    </row>
    <row r="176" spans="1:11" x14ac:dyDescent="0.3">
      <c r="A176" t="s">
        <v>200</v>
      </c>
      <c r="B176" s="2">
        <v>45044</v>
      </c>
      <c r="C176" t="s">
        <v>17</v>
      </c>
      <c r="D176" t="s">
        <v>10</v>
      </c>
      <c r="E176" t="s">
        <v>15</v>
      </c>
      <c r="F176">
        <v>4</v>
      </c>
      <c r="G176">
        <v>315.39999999999998</v>
      </c>
      <c r="H176" s="18">
        <v>1261.5999999999999</v>
      </c>
      <c r="I176" s="6">
        <f>DATE(YEAR(B176), MONTH(B176), 1)</f>
        <v>45017</v>
      </c>
      <c r="J176" s="18">
        <f t="shared" si="4"/>
        <v>970.46153846153834</v>
      </c>
      <c r="K176" s="18">
        <f t="shared" si="5"/>
        <v>291.13846153846157</v>
      </c>
    </row>
    <row r="177" spans="1:11" x14ac:dyDescent="0.3">
      <c r="A177" t="s">
        <v>201</v>
      </c>
      <c r="B177" s="2">
        <v>45044</v>
      </c>
      <c r="C177" t="s">
        <v>17</v>
      </c>
      <c r="D177" t="s">
        <v>10</v>
      </c>
      <c r="E177" t="s">
        <v>89</v>
      </c>
      <c r="F177">
        <v>3</v>
      </c>
      <c r="G177">
        <v>315.39999999999998</v>
      </c>
      <c r="H177" s="18">
        <v>946.2</v>
      </c>
      <c r="I177" s="6">
        <f>DATE(YEAR(B177), MONTH(B177), 1)</f>
        <v>45017</v>
      </c>
      <c r="J177" s="18">
        <f t="shared" si="4"/>
        <v>727.84615384615381</v>
      </c>
      <c r="K177" s="18">
        <f t="shared" si="5"/>
        <v>218.35384615384623</v>
      </c>
    </row>
    <row r="178" spans="1:11" x14ac:dyDescent="0.3">
      <c r="A178" t="s">
        <v>202</v>
      </c>
      <c r="B178" s="2">
        <v>45046</v>
      </c>
      <c r="C178" t="s">
        <v>13</v>
      </c>
      <c r="D178" t="s">
        <v>14</v>
      </c>
      <c r="E178" t="s">
        <v>11</v>
      </c>
      <c r="F178">
        <v>3</v>
      </c>
      <c r="G178">
        <v>290.5</v>
      </c>
      <c r="H178" s="18">
        <v>871.5</v>
      </c>
      <c r="I178" s="6">
        <f>DATE(YEAR(B178), MONTH(B178), 1)</f>
        <v>45017</v>
      </c>
      <c r="J178" s="18">
        <f t="shared" si="4"/>
        <v>670.38461538461536</v>
      </c>
      <c r="K178" s="18">
        <f t="shared" si="5"/>
        <v>201.11538461538464</v>
      </c>
    </row>
    <row r="179" spans="1:11" x14ac:dyDescent="0.3">
      <c r="A179" t="s">
        <v>203</v>
      </c>
      <c r="B179" s="2">
        <v>45046</v>
      </c>
      <c r="C179" t="s">
        <v>13</v>
      </c>
      <c r="D179" t="s">
        <v>14</v>
      </c>
      <c r="E179" t="s">
        <v>11</v>
      </c>
      <c r="F179">
        <v>3</v>
      </c>
      <c r="G179">
        <v>290.5</v>
      </c>
      <c r="H179" s="18">
        <v>871.5</v>
      </c>
      <c r="I179" s="6">
        <f>DATE(YEAR(B179), MONTH(B179), 1)</f>
        <v>45017</v>
      </c>
      <c r="J179" s="18">
        <f t="shared" si="4"/>
        <v>670.38461538461536</v>
      </c>
      <c r="K179" s="18">
        <f t="shared" si="5"/>
        <v>201.11538461538464</v>
      </c>
    </row>
    <row r="180" spans="1:11" x14ac:dyDescent="0.3">
      <c r="A180" t="s">
        <v>204</v>
      </c>
      <c r="B180" s="2">
        <v>45047</v>
      </c>
      <c r="C180" t="s">
        <v>32</v>
      </c>
      <c r="D180" t="s">
        <v>14</v>
      </c>
      <c r="E180" t="s">
        <v>47</v>
      </c>
      <c r="F180">
        <v>3</v>
      </c>
      <c r="G180">
        <v>332</v>
      </c>
      <c r="H180" s="18">
        <v>996</v>
      </c>
      <c r="I180" s="6">
        <f>DATE(YEAR(B180), MONTH(B180), 1)</f>
        <v>45047</v>
      </c>
      <c r="J180" s="18">
        <f t="shared" si="4"/>
        <v>766.15384615384608</v>
      </c>
      <c r="K180" s="18">
        <f t="shared" si="5"/>
        <v>229.84615384615392</v>
      </c>
    </row>
    <row r="181" spans="1:11" x14ac:dyDescent="0.3">
      <c r="A181" t="s">
        <v>205</v>
      </c>
      <c r="B181" s="2">
        <v>45047</v>
      </c>
      <c r="C181" t="s">
        <v>32</v>
      </c>
      <c r="D181" t="s">
        <v>14</v>
      </c>
      <c r="E181" t="s">
        <v>47</v>
      </c>
      <c r="F181">
        <v>3</v>
      </c>
      <c r="G181">
        <v>332</v>
      </c>
      <c r="H181" s="18">
        <v>996</v>
      </c>
      <c r="I181" s="6">
        <f>DATE(YEAR(B181), MONTH(B181), 1)</f>
        <v>45047</v>
      </c>
      <c r="J181" s="18">
        <f t="shared" si="4"/>
        <v>766.15384615384608</v>
      </c>
      <c r="K181" s="18">
        <f t="shared" si="5"/>
        <v>229.84615384615392</v>
      </c>
    </row>
    <row r="182" spans="1:11" x14ac:dyDescent="0.3">
      <c r="A182" t="s">
        <v>206</v>
      </c>
      <c r="B182" s="2">
        <v>45049</v>
      </c>
      <c r="C182" t="s">
        <v>25</v>
      </c>
      <c r="D182" t="s">
        <v>10</v>
      </c>
      <c r="E182" t="s">
        <v>11</v>
      </c>
      <c r="F182">
        <v>4</v>
      </c>
      <c r="G182">
        <v>348.6</v>
      </c>
      <c r="H182" s="18">
        <v>1394.4</v>
      </c>
      <c r="I182" s="6">
        <f>DATE(YEAR(B182), MONTH(B182), 1)</f>
        <v>45047</v>
      </c>
      <c r="J182" s="18">
        <f t="shared" si="4"/>
        <v>1072.6153846153848</v>
      </c>
      <c r="K182" s="18">
        <f t="shared" si="5"/>
        <v>321.78461538461534</v>
      </c>
    </row>
    <row r="183" spans="1:11" x14ac:dyDescent="0.3">
      <c r="A183" t="s">
        <v>207</v>
      </c>
      <c r="B183" s="2">
        <v>45049</v>
      </c>
      <c r="C183" t="s">
        <v>13</v>
      </c>
      <c r="D183" t="s">
        <v>14</v>
      </c>
      <c r="E183" t="s">
        <v>60</v>
      </c>
      <c r="F183">
        <v>4</v>
      </c>
      <c r="G183">
        <v>290.5</v>
      </c>
      <c r="H183" s="18">
        <v>1162</v>
      </c>
      <c r="I183" s="6">
        <f>DATE(YEAR(B183), MONTH(B183), 1)</f>
        <v>45047</v>
      </c>
      <c r="J183" s="18">
        <f t="shared" si="4"/>
        <v>893.84615384615381</v>
      </c>
      <c r="K183" s="18">
        <f t="shared" si="5"/>
        <v>268.15384615384619</v>
      </c>
    </row>
    <row r="184" spans="1:11" x14ac:dyDescent="0.3">
      <c r="A184" t="s">
        <v>208</v>
      </c>
      <c r="B184" s="2">
        <v>45049</v>
      </c>
      <c r="C184" t="s">
        <v>25</v>
      </c>
      <c r="D184" t="s">
        <v>10</v>
      </c>
      <c r="E184" t="s">
        <v>11</v>
      </c>
      <c r="F184">
        <v>4</v>
      </c>
      <c r="G184">
        <v>348.6</v>
      </c>
      <c r="H184" s="18">
        <v>1394.4</v>
      </c>
      <c r="I184" s="6">
        <f>DATE(YEAR(B184), MONTH(B184), 1)</f>
        <v>45047</v>
      </c>
      <c r="J184" s="18">
        <f t="shared" si="4"/>
        <v>1072.6153846153848</v>
      </c>
      <c r="K184" s="18">
        <f t="shared" si="5"/>
        <v>321.78461538461534</v>
      </c>
    </row>
    <row r="185" spans="1:11" x14ac:dyDescent="0.3">
      <c r="A185" t="s">
        <v>209</v>
      </c>
      <c r="B185" s="2">
        <v>45049</v>
      </c>
      <c r="C185" t="s">
        <v>13</v>
      </c>
      <c r="D185" t="s">
        <v>14</v>
      </c>
      <c r="E185" t="s">
        <v>60</v>
      </c>
      <c r="F185">
        <v>4</v>
      </c>
      <c r="G185">
        <v>290.5</v>
      </c>
      <c r="H185" s="18">
        <v>1162</v>
      </c>
      <c r="I185" s="6">
        <f>DATE(YEAR(B185), MONTH(B185), 1)</f>
        <v>45047</v>
      </c>
      <c r="J185" s="18">
        <f t="shared" si="4"/>
        <v>893.84615384615381</v>
      </c>
      <c r="K185" s="18">
        <f t="shared" si="5"/>
        <v>268.15384615384619</v>
      </c>
    </row>
    <row r="186" spans="1:11" x14ac:dyDescent="0.3">
      <c r="A186" t="s">
        <v>210</v>
      </c>
      <c r="B186" s="2">
        <v>45052</v>
      </c>
      <c r="C186" t="s">
        <v>32</v>
      </c>
      <c r="D186" t="s">
        <v>14</v>
      </c>
      <c r="E186" t="s">
        <v>37</v>
      </c>
      <c r="F186">
        <v>1</v>
      </c>
      <c r="G186">
        <v>332</v>
      </c>
      <c r="H186" s="18">
        <v>332</v>
      </c>
      <c r="I186" s="6">
        <f>DATE(YEAR(B186), MONTH(B186), 1)</f>
        <v>45047</v>
      </c>
      <c r="J186" s="18">
        <f t="shared" si="4"/>
        <v>255.38461538461539</v>
      </c>
      <c r="K186" s="18">
        <f t="shared" si="5"/>
        <v>76.615384615384613</v>
      </c>
    </row>
    <row r="187" spans="1:11" x14ac:dyDescent="0.3">
      <c r="A187" t="s">
        <v>211</v>
      </c>
      <c r="B187" s="2">
        <v>45052</v>
      </c>
      <c r="C187" t="s">
        <v>32</v>
      </c>
      <c r="D187" t="s">
        <v>14</v>
      </c>
      <c r="E187" t="s">
        <v>37</v>
      </c>
      <c r="F187">
        <v>1</v>
      </c>
      <c r="G187">
        <v>332</v>
      </c>
      <c r="H187" s="18">
        <v>332</v>
      </c>
      <c r="I187" s="6">
        <f>DATE(YEAR(B187), MONTH(B187), 1)</f>
        <v>45047</v>
      </c>
      <c r="J187" s="18">
        <f t="shared" si="4"/>
        <v>255.38461538461539</v>
      </c>
      <c r="K187" s="18">
        <f t="shared" si="5"/>
        <v>76.615384615384613</v>
      </c>
    </row>
    <row r="188" spans="1:11" x14ac:dyDescent="0.3">
      <c r="A188" t="s">
        <v>212</v>
      </c>
      <c r="B188" s="2">
        <v>45053</v>
      </c>
      <c r="C188" t="s">
        <v>17</v>
      </c>
      <c r="D188" t="s">
        <v>10</v>
      </c>
      <c r="E188" t="s">
        <v>15</v>
      </c>
      <c r="F188">
        <v>4</v>
      </c>
      <c r="G188">
        <v>315.39999999999998</v>
      </c>
      <c r="H188" s="18">
        <v>1261.5999999999999</v>
      </c>
      <c r="I188" s="6">
        <f>DATE(YEAR(B188), MONTH(B188), 1)</f>
        <v>45047</v>
      </c>
      <c r="J188" s="18">
        <f t="shared" si="4"/>
        <v>970.46153846153834</v>
      </c>
      <c r="K188" s="18">
        <f t="shared" si="5"/>
        <v>291.13846153846157</v>
      </c>
    </row>
    <row r="189" spans="1:11" x14ac:dyDescent="0.3">
      <c r="A189" t="s">
        <v>213</v>
      </c>
      <c r="B189" s="2">
        <v>45053</v>
      </c>
      <c r="C189" t="s">
        <v>13</v>
      </c>
      <c r="D189" t="s">
        <v>14</v>
      </c>
      <c r="E189" t="s">
        <v>47</v>
      </c>
      <c r="F189">
        <v>3</v>
      </c>
      <c r="G189">
        <v>290.5</v>
      </c>
      <c r="H189" s="18">
        <v>871.5</v>
      </c>
      <c r="I189" s="6">
        <f>DATE(YEAR(B189), MONTH(B189), 1)</f>
        <v>45047</v>
      </c>
      <c r="J189" s="18">
        <f t="shared" si="4"/>
        <v>670.38461538461536</v>
      </c>
      <c r="K189" s="18">
        <f t="shared" si="5"/>
        <v>201.11538461538464</v>
      </c>
    </row>
    <row r="190" spans="1:11" x14ac:dyDescent="0.3">
      <c r="A190" t="s">
        <v>214</v>
      </c>
      <c r="B190" s="2">
        <v>45053</v>
      </c>
      <c r="C190" t="s">
        <v>17</v>
      </c>
      <c r="D190" t="s">
        <v>10</v>
      </c>
      <c r="E190" t="s">
        <v>15</v>
      </c>
      <c r="F190">
        <v>4</v>
      </c>
      <c r="G190">
        <v>315.39999999999998</v>
      </c>
      <c r="H190" s="18">
        <v>1261.5999999999999</v>
      </c>
      <c r="I190" s="6">
        <f>DATE(YEAR(B190), MONTH(B190), 1)</f>
        <v>45047</v>
      </c>
      <c r="J190" s="18">
        <f t="shared" si="4"/>
        <v>970.46153846153834</v>
      </c>
      <c r="K190" s="18">
        <f t="shared" si="5"/>
        <v>291.13846153846157</v>
      </c>
    </row>
    <row r="191" spans="1:11" x14ac:dyDescent="0.3">
      <c r="A191" t="s">
        <v>215</v>
      </c>
      <c r="B191" s="2">
        <v>45053</v>
      </c>
      <c r="C191" t="s">
        <v>13</v>
      </c>
      <c r="D191" t="s">
        <v>14</v>
      </c>
      <c r="E191" t="s">
        <v>47</v>
      </c>
      <c r="F191">
        <v>3</v>
      </c>
      <c r="G191">
        <v>290.5</v>
      </c>
      <c r="H191" s="18">
        <v>871.5</v>
      </c>
      <c r="I191" s="6">
        <f>DATE(YEAR(B191), MONTH(B191), 1)</f>
        <v>45047</v>
      </c>
      <c r="J191" s="18">
        <f t="shared" si="4"/>
        <v>670.38461538461536</v>
      </c>
      <c r="K191" s="18">
        <f t="shared" si="5"/>
        <v>201.11538461538464</v>
      </c>
    </row>
    <row r="192" spans="1:11" x14ac:dyDescent="0.3">
      <c r="A192" t="s">
        <v>216</v>
      </c>
      <c r="B192" s="2">
        <v>45054</v>
      </c>
      <c r="C192" t="s">
        <v>13</v>
      </c>
      <c r="D192" t="s">
        <v>14</v>
      </c>
      <c r="E192" t="s">
        <v>47</v>
      </c>
      <c r="F192">
        <v>3</v>
      </c>
      <c r="G192">
        <v>290.5</v>
      </c>
      <c r="H192" s="18">
        <v>871.5</v>
      </c>
      <c r="I192" s="6">
        <f>DATE(YEAR(B192), MONTH(B192), 1)</f>
        <v>45047</v>
      </c>
      <c r="J192" s="18">
        <f t="shared" si="4"/>
        <v>670.38461538461536</v>
      </c>
      <c r="K192" s="18">
        <f t="shared" si="5"/>
        <v>201.11538461538464</v>
      </c>
    </row>
    <row r="193" spans="1:11" x14ac:dyDescent="0.3">
      <c r="A193" t="s">
        <v>217</v>
      </c>
      <c r="B193" s="2">
        <v>45054</v>
      </c>
      <c r="C193" t="s">
        <v>13</v>
      </c>
      <c r="D193" t="s">
        <v>14</v>
      </c>
      <c r="E193" t="s">
        <v>47</v>
      </c>
      <c r="F193">
        <v>3</v>
      </c>
      <c r="G193">
        <v>290.5</v>
      </c>
      <c r="H193" s="18">
        <v>871.5</v>
      </c>
      <c r="I193" s="6">
        <f>DATE(YEAR(B193), MONTH(B193), 1)</f>
        <v>45047</v>
      </c>
      <c r="J193" s="18">
        <f t="shared" si="4"/>
        <v>670.38461538461536</v>
      </c>
      <c r="K193" s="18">
        <f t="shared" si="5"/>
        <v>201.11538461538464</v>
      </c>
    </row>
    <row r="194" spans="1:11" x14ac:dyDescent="0.3">
      <c r="A194" t="s">
        <v>218</v>
      </c>
      <c r="B194" s="2">
        <v>45055</v>
      </c>
      <c r="C194" t="s">
        <v>32</v>
      </c>
      <c r="D194" t="s">
        <v>14</v>
      </c>
      <c r="E194" t="s">
        <v>11</v>
      </c>
      <c r="F194">
        <v>1</v>
      </c>
      <c r="G194">
        <v>332</v>
      </c>
      <c r="H194" s="18">
        <v>332</v>
      </c>
      <c r="I194" s="6">
        <f>DATE(YEAR(B194), MONTH(B194), 1)</f>
        <v>45047</v>
      </c>
      <c r="J194" s="18">
        <f t="shared" si="4"/>
        <v>255.38461538461539</v>
      </c>
      <c r="K194" s="18">
        <f t="shared" si="5"/>
        <v>76.615384615384613</v>
      </c>
    </row>
    <row r="195" spans="1:11" x14ac:dyDescent="0.3">
      <c r="A195" t="s">
        <v>219</v>
      </c>
      <c r="B195" s="2">
        <v>45055</v>
      </c>
      <c r="C195" t="s">
        <v>25</v>
      </c>
      <c r="D195" t="s">
        <v>10</v>
      </c>
      <c r="E195" t="s">
        <v>89</v>
      </c>
      <c r="F195">
        <v>1</v>
      </c>
      <c r="G195">
        <v>348.6</v>
      </c>
      <c r="H195" s="18">
        <v>348.6</v>
      </c>
      <c r="I195" s="6">
        <f>DATE(YEAR(B195), MONTH(B195), 1)</f>
        <v>45047</v>
      </c>
      <c r="J195" s="18">
        <f t="shared" ref="J195:J258" si="6" xml:space="preserve"> H195 / 1.3</f>
        <v>268.15384615384619</v>
      </c>
      <c r="K195" s="18">
        <f t="shared" ref="K195:K258" si="7" xml:space="preserve">  H195-J195</f>
        <v>80.446153846153834</v>
      </c>
    </row>
    <row r="196" spans="1:11" x14ac:dyDescent="0.3">
      <c r="A196" t="s">
        <v>220</v>
      </c>
      <c r="B196" s="2">
        <v>45055</v>
      </c>
      <c r="C196" t="s">
        <v>32</v>
      </c>
      <c r="D196" t="s">
        <v>14</v>
      </c>
      <c r="E196" t="s">
        <v>11</v>
      </c>
      <c r="F196">
        <v>1</v>
      </c>
      <c r="G196">
        <v>332</v>
      </c>
      <c r="H196" s="18">
        <v>332</v>
      </c>
      <c r="I196" s="6">
        <f>DATE(YEAR(B196), MONTH(B196), 1)</f>
        <v>45047</v>
      </c>
      <c r="J196" s="18">
        <f t="shared" si="6"/>
        <v>255.38461538461539</v>
      </c>
      <c r="K196" s="18">
        <f t="shared" si="7"/>
        <v>76.615384615384613</v>
      </c>
    </row>
    <row r="197" spans="1:11" x14ac:dyDescent="0.3">
      <c r="A197" t="s">
        <v>221</v>
      </c>
      <c r="B197" s="2">
        <v>45055</v>
      </c>
      <c r="C197" t="s">
        <v>25</v>
      </c>
      <c r="D197" t="s">
        <v>10</v>
      </c>
      <c r="E197" t="s">
        <v>89</v>
      </c>
      <c r="F197">
        <v>1</v>
      </c>
      <c r="G197">
        <v>348.6</v>
      </c>
      <c r="H197" s="18">
        <v>348.6</v>
      </c>
      <c r="I197" s="6">
        <f>DATE(YEAR(B197), MONTH(B197), 1)</f>
        <v>45047</v>
      </c>
      <c r="J197" s="18">
        <f t="shared" si="6"/>
        <v>268.15384615384619</v>
      </c>
      <c r="K197" s="18">
        <f t="shared" si="7"/>
        <v>80.446153846153834</v>
      </c>
    </row>
    <row r="198" spans="1:11" x14ac:dyDescent="0.3">
      <c r="A198" t="s">
        <v>222</v>
      </c>
      <c r="B198" s="2">
        <v>45056</v>
      </c>
      <c r="C198" t="s">
        <v>25</v>
      </c>
      <c r="D198" t="s">
        <v>10</v>
      </c>
      <c r="E198" t="s">
        <v>18</v>
      </c>
      <c r="F198">
        <v>3</v>
      </c>
      <c r="G198">
        <v>348.6</v>
      </c>
      <c r="H198" s="18">
        <v>1045.8</v>
      </c>
      <c r="I198" s="6">
        <f>DATE(YEAR(B198), MONTH(B198), 1)</f>
        <v>45047</v>
      </c>
      <c r="J198" s="18">
        <f t="shared" si="6"/>
        <v>804.46153846153845</v>
      </c>
      <c r="K198" s="18">
        <f t="shared" si="7"/>
        <v>241.3384615384615</v>
      </c>
    </row>
    <row r="199" spans="1:11" x14ac:dyDescent="0.3">
      <c r="A199" t="s">
        <v>223</v>
      </c>
      <c r="B199" s="2">
        <v>45056</v>
      </c>
      <c r="C199" t="s">
        <v>25</v>
      </c>
      <c r="D199" t="s">
        <v>10</v>
      </c>
      <c r="E199" t="s">
        <v>18</v>
      </c>
      <c r="F199">
        <v>3</v>
      </c>
      <c r="G199">
        <v>348.6</v>
      </c>
      <c r="H199" s="18">
        <v>1045.8</v>
      </c>
      <c r="I199" s="6">
        <f>DATE(YEAR(B199), MONTH(B199), 1)</f>
        <v>45047</v>
      </c>
      <c r="J199" s="18">
        <f t="shared" si="6"/>
        <v>804.46153846153845</v>
      </c>
      <c r="K199" s="18">
        <f t="shared" si="7"/>
        <v>241.3384615384615</v>
      </c>
    </row>
    <row r="200" spans="1:11" x14ac:dyDescent="0.3">
      <c r="A200" t="s">
        <v>224</v>
      </c>
      <c r="B200" s="2">
        <v>45057</v>
      </c>
      <c r="C200" t="s">
        <v>13</v>
      </c>
      <c r="D200" t="s">
        <v>14</v>
      </c>
      <c r="E200" t="s">
        <v>40</v>
      </c>
      <c r="F200">
        <v>4</v>
      </c>
      <c r="G200">
        <v>290.5</v>
      </c>
      <c r="H200" s="18">
        <v>1162</v>
      </c>
      <c r="I200" s="6">
        <f>DATE(YEAR(B200), MONTH(B200), 1)</f>
        <v>45047</v>
      </c>
      <c r="J200" s="18">
        <f t="shared" si="6"/>
        <v>893.84615384615381</v>
      </c>
      <c r="K200" s="18">
        <f t="shared" si="7"/>
        <v>268.15384615384619</v>
      </c>
    </row>
    <row r="201" spans="1:11" x14ac:dyDescent="0.3">
      <c r="A201" t="s">
        <v>225</v>
      </c>
      <c r="B201" s="2">
        <v>45057</v>
      </c>
      <c r="C201" t="s">
        <v>13</v>
      </c>
      <c r="D201" t="s">
        <v>14</v>
      </c>
      <c r="E201" t="s">
        <v>40</v>
      </c>
      <c r="F201">
        <v>4</v>
      </c>
      <c r="G201">
        <v>290.5</v>
      </c>
      <c r="H201" s="18">
        <v>1162</v>
      </c>
      <c r="I201" s="6">
        <f>DATE(YEAR(B201), MONTH(B201), 1)</f>
        <v>45047</v>
      </c>
      <c r="J201" s="18">
        <f t="shared" si="6"/>
        <v>893.84615384615381</v>
      </c>
      <c r="K201" s="18">
        <f t="shared" si="7"/>
        <v>268.15384615384619</v>
      </c>
    </row>
    <row r="202" spans="1:11" x14ac:dyDescent="0.3">
      <c r="A202" t="s">
        <v>226</v>
      </c>
      <c r="B202" s="2">
        <v>45058</v>
      </c>
      <c r="C202" t="s">
        <v>13</v>
      </c>
      <c r="D202" t="s">
        <v>14</v>
      </c>
      <c r="E202" t="s">
        <v>15</v>
      </c>
      <c r="F202">
        <v>1</v>
      </c>
      <c r="G202">
        <v>290.5</v>
      </c>
      <c r="H202" s="18">
        <v>290.5</v>
      </c>
      <c r="I202" s="6">
        <f>DATE(YEAR(B202), MONTH(B202), 1)</f>
        <v>45047</v>
      </c>
      <c r="J202" s="18">
        <f t="shared" si="6"/>
        <v>223.46153846153845</v>
      </c>
      <c r="K202" s="18">
        <f t="shared" si="7"/>
        <v>67.038461538461547</v>
      </c>
    </row>
    <row r="203" spans="1:11" x14ac:dyDescent="0.3">
      <c r="A203" t="s">
        <v>227</v>
      </c>
      <c r="B203" s="2">
        <v>45058</v>
      </c>
      <c r="C203" t="s">
        <v>13</v>
      </c>
      <c r="D203" t="s">
        <v>14</v>
      </c>
      <c r="E203" t="s">
        <v>15</v>
      </c>
      <c r="F203">
        <v>1</v>
      </c>
      <c r="G203">
        <v>290.5</v>
      </c>
      <c r="H203" s="18">
        <v>290.5</v>
      </c>
      <c r="I203" s="6">
        <f>DATE(YEAR(B203), MONTH(B203), 1)</f>
        <v>45047</v>
      </c>
      <c r="J203" s="18">
        <f t="shared" si="6"/>
        <v>223.46153846153845</v>
      </c>
      <c r="K203" s="18">
        <f t="shared" si="7"/>
        <v>67.038461538461547</v>
      </c>
    </row>
    <row r="204" spans="1:11" x14ac:dyDescent="0.3">
      <c r="A204" t="s">
        <v>228</v>
      </c>
      <c r="B204" s="2">
        <v>45059</v>
      </c>
      <c r="C204" t="s">
        <v>32</v>
      </c>
      <c r="D204" t="s">
        <v>14</v>
      </c>
      <c r="E204" t="s">
        <v>89</v>
      </c>
      <c r="F204">
        <v>2</v>
      </c>
      <c r="G204">
        <v>332</v>
      </c>
      <c r="H204" s="18">
        <v>664</v>
      </c>
      <c r="I204" s="6">
        <f>DATE(YEAR(B204), MONTH(B204), 1)</f>
        <v>45047</v>
      </c>
      <c r="J204" s="18">
        <f t="shared" si="6"/>
        <v>510.76923076923077</v>
      </c>
      <c r="K204" s="18">
        <f t="shared" si="7"/>
        <v>153.23076923076923</v>
      </c>
    </row>
    <row r="205" spans="1:11" x14ac:dyDescent="0.3">
      <c r="A205" t="s">
        <v>229</v>
      </c>
      <c r="B205" s="2">
        <v>45059</v>
      </c>
      <c r="C205" t="s">
        <v>32</v>
      </c>
      <c r="D205" t="s">
        <v>14</v>
      </c>
      <c r="E205" t="s">
        <v>89</v>
      </c>
      <c r="F205">
        <v>2</v>
      </c>
      <c r="G205">
        <v>332</v>
      </c>
      <c r="H205" s="18">
        <v>664</v>
      </c>
      <c r="I205" s="6">
        <f>DATE(YEAR(B205), MONTH(B205), 1)</f>
        <v>45047</v>
      </c>
      <c r="J205" s="18">
        <f t="shared" si="6"/>
        <v>510.76923076923077</v>
      </c>
      <c r="K205" s="18">
        <f t="shared" si="7"/>
        <v>153.23076923076923</v>
      </c>
    </row>
    <row r="206" spans="1:11" x14ac:dyDescent="0.3">
      <c r="A206" t="s">
        <v>230</v>
      </c>
      <c r="B206" s="2">
        <v>45060</v>
      </c>
      <c r="C206" t="s">
        <v>17</v>
      </c>
      <c r="D206" t="s">
        <v>10</v>
      </c>
      <c r="E206" t="s">
        <v>60</v>
      </c>
      <c r="F206">
        <v>3</v>
      </c>
      <c r="G206">
        <v>315.39999999999998</v>
      </c>
      <c r="H206" s="18">
        <v>946.2</v>
      </c>
      <c r="I206" s="6">
        <f>DATE(YEAR(B206), MONTH(B206), 1)</f>
        <v>45047</v>
      </c>
      <c r="J206" s="18">
        <f t="shared" si="6"/>
        <v>727.84615384615381</v>
      </c>
      <c r="K206" s="18">
        <f t="shared" si="7"/>
        <v>218.35384615384623</v>
      </c>
    </row>
    <row r="207" spans="1:11" x14ac:dyDescent="0.3">
      <c r="A207" t="s">
        <v>231</v>
      </c>
      <c r="B207" s="2">
        <v>45060</v>
      </c>
      <c r="C207" t="s">
        <v>32</v>
      </c>
      <c r="D207" t="s">
        <v>14</v>
      </c>
      <c r="E207" t="s">
        <v>37</v>
      </c>
      <c r="F207">
        <v>3</v>
      </c>
      <c r="G207">
        <v>332</v>
      </c>
      <c r="H207" s="18">
        <v>996</v>
      </c>
      <c r="I207" s="6">
        <f>DATE(YEAR(B207), MONTH(B207), 1)</f>
        <v>45047</v>
      </c>
      <c r="J207" s="18">
        <f t="shared" si="6"/>
        <v>766.15384615384608</v>
      </c>
      <c r="K207" s="18">
        <f t="shared" si="7"/>
        <v>229.84615384615392</v>
      </c>
    </row>
    <row r="208" spans="1:11" x14ac:dyDescent="0.3">
      <c r="A208" t="s">
        <v>232</v>
      </c>
      <c r="B208" s="2">
        <v>45060</v>
      </c>
      <c r="C208" t="s">
        <v>25</v>
      </c>
      <c r="D208" t="s">
        <v>10</v>
      </c>
      <c r="E208" t="s">
        <v>43</v>
      </c>
      <c r="F208">
        <v>2</v>
      </c>
      <c r="G208">
        <v>348.6</v>
      </c>
      <c r="H208" s="18">
        <v>697.2</v>
      </c>
      <c r="I208" s="6">
        <f>DATE(YEAR(B208), MONTH(B208), 1)</f>
        <v>45047</v>
      </c>
      <c r="J208" s="18">
        <f t="shared" si="6"/>
        <v>536.30769230769238</v>
      </c>
      <c r="K208" s="18">
        <f t="shared" si="7"/>
        <v>160.89230769230767</v>
      </c>
    </row>
    <row r="209" spans="1:11" x14ac:dyDescent="0.3">
      <c r="A209" t="s">
        <v>233</v>
      </c>
      <c r="B209" s="2">
        <v>45060</v>
      </c>
      <c r="C209" t="s">
        <v>17</v>
      </c>
      <c r="D209" t="s">
        <v>10</v>
      </c>
      <c r="E209" t="s">
        <v>60</v>
      </c>
      <c r="F209">
        <v>3</v>
      </c>
      <c r="G209">
        <v>315.39999999999998</v>
      </c>
      <c r="H209" s="18">
        <v>946.2</v>
      </c>
      <c r="I209" s="6">
        <f>DATE(YEAR(B209), MONTH(B209), 1)</f>
        <v>45047</v>
      </c>
      <c r="J209" s="18">
        <f t="shared" si="6"/>
        <v>727.84615384615381</v>
      </c>
      <c r="K209" s="18">
        <f t="shared" si="7"/>
        <v>218.35384615384623</v>
      </c>
    </row>
    <row r="210" spans="1:11" x14ac:dyDescent="0.3">
      <c r="A210" t="s">
        <v>234</v>
      </c>
      <c r="B210" s="2">
        <v>45060</v>
      </c>
      <c r="C210" t="s">
        <v>32</v>
      </c>
      <c r="D210" t="s">
        <v>14</v>
      </c>
      <c r="E210" t="s">
        <v>37</v>
      </c>
      <c r="F210">
        <v>3</v>
      </c>
      <c r="G210">
        <v>332</v>
      </c>
      <c r="H210" s="18">
        <v>996</v>
      </c>
      <c r="I210" s="6">
        <f>DATE(YEAR(B210), MONTH(B210), 1)</f>
        <v>45047</v>
      </c>
      <c r="J210" s="18">
        <f t="shared" si="6"/>
        <v>766.15384615384608</v>
      </c>
      <c r="K210" s="18">
        <f t="shared" si="7"/>
        <v>229.84615384615392</v>
      </c>
    </row>
    <row r="211" spans="1:11" x14ac:dyDescent="0.3">
      <c r="A211" t="s">
        <v>235</v>
      </c>
      <c r="B211" s="2">
        <v>45060</v>
      </c>
      <c r="C211" t="s">
        <v>25</v>
      </c>
      <c r="D211" t="s">
        <v>10</v>
      </c>
      <c r="E211" t="s">
        <v>43</v>
      </c>
      <c r="F211">
        <v>2</v>
      </c>
      <c r="G211">
        <v>348.6</v>
      </c>
      <c r="H211" s="18">
        <v>697.2</v>
      </c>
      <c r="I211" s="6">
        <f>DATE(YEAR(B211), MONTH(B211), 1)</f>
        <v>45047</v>
      </c>
      <c r="J211" s="18">
        <f t="shared" si="6"/>
        <v>536.30769230769238</v>
      </c>
      <c r="K211" s="18">
        <f t="shared" si="7"/>
        <v>160.89230769230767</v>
      </c>
    </row>
    <row r="212" spans="1:11" x14ac:dyDescent="0.3">
      <c r="A212" t="s">
        <v>236</v>
      </c>
      <c r="B212" s="2">
        <v>45062</v>
      </c>
      <c r="C212" t="s">
        <v>13</v>
      </c>
      <c r="D212" t="s">
        <v>14</v>
      </c>
      <c r="E212" t="s">
        <v>43</v>
      </c>
      <c r="F212">
        <v>2</v>
      </c>
      <c r="G212">
        <v>290.5</v>
      </c>
      <c r="H212" s="18">
        <v>581</v>
      </c>
      <c r="I212" s="6">
        <f>DATE(YEAR(B212), MONTH(B212), 1)</f>
        <v>45047</v>
      </c>
      <c r="J212" s="18">
        <f t="shared" si="6"/>
        <v>446.92307692307691</v>
      </c>
      <c r="K212" s="18">
        <f t="shared" si="7"/>
        <v>134.07692307692309</v>
      </c>
    </row>
    <row r="213" spans="1:11" x14ac:dyDescent="0.3">
      <c r="A213" t="s">
        <v>237</v>
      </c>
      <c r="B213" s="2">
        <v>45062</v>
      </c>
      <c r="C213" t="s">
        <v>13</v>
      </c>
      <c r="D213" t="s">
        <v>14</v>
      </c>
      <c r="E213" t="s">
        <v>43</v>
      </c>
      <c r="F213">
        <v>2</v>
      </c>
      <c r="G213">
        <v>290.5</v>
      </c>
      <c r="H213" s="18">
        <v>581</v>
      </c>
      <c r="I213" s="6">
        <f>DATE(YEAR(B213), MONTH(B213), 1)</f>
        <v>45047</v>
      </c>
      <c r="J213" s="18">
        <f t="shared" si="6"/>
        <v>446.92307692307691</v>
      </c>
      <c r="K213" s="18">
        <f t="shared" si="7"/>
        <v>134.07692307692309</v>
      </c>
    </row>
    <row r="214" spans="1:11" x14ac:dyDescent="0.3">
      <c r="A214" t="s">
        <v>238</v>
      </c>
      <c r="B214" s="2">
        <v>45066</v>
      </c>
      <c r="C214" t="s">
        <v>9</v>
      </c>
      <c r="D214" t="s">
        <v>10</v>
      </c>
      <c r="E214" t="s">
        <v>11</v>
      </c>
      <c r="F214">
        <v>2</v>
      </c>
      <c r="G214">
        <v>207.5</v>
      </c>
      <c r="H214" s="18">
        <v>415</v>
      </c>
      <c r="I214" s="6">
        <f>DATE(YEAR(B214), MONTH(B214), 1)</f>
        <v>45047</v>
      </c>
      <c r="J214" s="18">
        <f t="shared" si="6"/>
        <v>319.23076923076923</v>
      </c>
      <c r="K214" s="18">
        <f t="shared" si="7"/>
        <v>95.769230769230774</v>
      </c>
    </row>
    <row r="215" spans="1:11" x14ac:dyDescent="0.3">
      <c r="A215" t="s">
        <v>239</v>
      </c>
      <c r="B215" s="2">
        <v>45066</v>
      </c>
      <c r="C215" t="s">
        <v>49</v>
      </c>
      <c r="D215" t="s">
        <v>14</v>
      </c>
      <c r="E215" t="s">
        <v>40</v>
      </c>
      <c r="F215">
        <v>1</v>
      </c>
      <c r="G215">
        <v>249</v>
      </c>
      <c r="H215" s="18">
        <v>249</v>
      </c>
      <c r="I215" s="6">
        <f>DATE(YEAR(B215), MONTH(B215), 1)</f>
        <v>45047</v>
      </c>
      <c r="J215" s="18">
        <f t="shared" si="6"/>
        <v>191.53846153846152</v>
      </c>
      <c r="K215" s="18">
        <f t="shared" si="7"/>
        <v>57.461538461538481</v>
      </c>
    </row>
    <row r="216" spans="1:11" x14ac:dyDescent="0.3">
      <c r="A216" t="s">
        <v>240</v>
      </c>
      <c r="B216" s="2">
        <v>45066</v>
      </c>
      <c r="C216" t="s">
        <v>9</v>
      </c>
      <c r="D216" t="s">
        <v>10</v>
      </c>
      <c r="E216" t="s">
        <v>11</v>
      </c>
      <c r="F216">
        <v>2</v>
      </c>
      <c r="G216">
        <v>207.5</v>
      </c>
      <c r="H216" s="18">
        <v>415</v>
      </c>
      <c r="I216" s="6">
        <f>DATE(YEAR(B216), MONTH(B216), 1)</f>
        <v>45047</v>
      </c>
      <c r="J216" s="18">
        <f t="shared" si="6"/>
        <v>319.23076923076923</v>
      </c>
      <c r="K216" s="18">
        <f t="shared" si="7"/>
        <v>95.769230769230774</v>
      </c>
    </row>
    <row r="217" spans="1:11" x14ac:dyDescent="0.3">
      <c r="A217" t="s">
        <v>241</v>
      </c>
      <c r="B217" s="2">
        <v>45066</v>
      </c>
      <c r="C217" t="s">
        <v>49</v>
      </c>
      <c r="D217" t="s">
        <v>14</v>
      </c>
      <c r="E217" t="s">
        <v>40</v>
      </c>
      <c r="F217">
        <v>1</v>
      </c>
      <c r="G217">
        <v>249</v>
      </c>
      <c r="H217" s="18">
        <v>249</v>
      </c>
      <c r="I217" s="6">
        <f>DATE(YEAR(B217), MONTH(B217), 1)</f>
        <v>45047</v>
      </c>
      <c r="J217" s="18">
        <f t="shared" si="6"/>
        <v>191.53846153846152</v>
      </c>
      <c r="K217" s="18">
        <f t="shared" si="7"/>
        <v>57.461538461538481</v>
      </c>
    </row>
    <row r="218" spans="1:11" x14ac:dyDescent="0.3">
      <c r="A218" t="s">
        <v>242</v>
      </c>
      <c r="B218" s="2">
        <v>45067</v>
      </c>
      <c r="C218" t="s">
        <v>49</v>
      </c>
      <c r="D218" t="s">
        <v>14</v>
      </c>
      <c r="E218" t="s">
        <v>15</v>
      </c>
      <c r="F218">
        <v>3</v>
      </c>
      <c r="G218">
        <v>249</v>
      </c>
      <c r="H218" s="18">
        <v>747</v>
      </c>
      <c r="I218" s="6">
        <f>DATE(YEAR(B218), MONTH(B218), 1)</f>
        <v>45047</v>
      </c>
      <c r="J218" s="18">
        <f t="shared" si="6"/>
        <v>574.61538461538464</v>
      </c>
      <c r="K218" s="18">
        <f t="shared" si="7"/>
        <v>172.38461538461536</v>
      </c>
    </row>
    <row r="219" spans="1:11" x14ac:dyDescent="0.3">
      <c r="A219" t="s">
        <v>243</v>
      </c>
      <c r="B219" s="2">
        <v>45067</v>
      </c>
      <c r="C219" t="s">
        <v>49</v>
      </c>
      <c r="D219" t="s">
        <v>14</v>
      </c>
      <c r="E219" t="s">
        <v>15</v>
      </c>
      <c r="F219">
        <v>3</v>
      </c>
      <c r="G219">
        <v>249</v>
      </c>
      <c r="H219" s="18">
        <v>747</v>
      </c>
      <c r="I219" s="6">
        <f>DATE(YEAR(B219), MONTH(B219), 1)</f>
        <v>45047</v>
      </c>
      <c r="J219" s="18">
        <f t="shared" si="6"/>
        <v>574.61538461538464</v>
      </c>
      <c r="K219" s="18">
        <f t="shared" si="7"/>
        <v>172.38461538461536</v>
      </c>
    </row>
    <row r="220" spans="1:11" x14ac:dyDescent="0.3">
      <c r="A220" t="s">
        <v>244</v>
      </c>
      <c r="B220" s="2">
        <v>45068</v>
      </c>
      <c r="C220" t="s">
        <v>25</v>
      </c>
      <c r="D220" t="s">
        <v>10</v>
      </c>
      <c r="E220" t="s">
        <v>47</v>
      </c>
      <c r="F220">
        <v>1</v>
      </c>
      <c r="G220">
        <v>348.6</v>
      </c>
      <c r="H220" s="18">
        <v>348.6</v>
      </c>
      <c r="I220" s="6">
        <f>DATE(YEAR(B220), MONTH(B220), 1)</f>
        <v>45047</v>
      </c>
      <c r="J220" s="18">
        <f t="shared" si="6"/>
        <v>268.15384615384619</v>
      </c>
      <c r="K220" s="18">
        <f t="shared" si="7"/>
        <v>80.446153846153834</v>
      </c>
    </row>
    <row r="221" spans="1:11" x14ac:dyDescent="0.3">
      <c r="A221" t="s">
        <v>245</v>
      </c>
      <c r="B221" s="2">
        <v>45068</v>
      </c>
      <c r="C221" t="s">
        <v>25</v>
      </c>
      <c r="D221" t="s">
        <v>10</v>
      </c>
      <c r="E221" t="s">
        <v>15</v>
      </c>
      <c r="F221">
        <v>1</v>
      </c>
      <c r="G221">
        <v>348.6</v>
      </c>
      <c r="H221" s="18">
        <v>348.6</v>
      </c>
      <c r="I221" s="6">
        <f>DATE(YEAR(B221), MONTH(B221), 1)</f>
        <v>45047</v>
      </c>
      <c r="J221" s="18">
        <f t="shared" si="6"/>
        <v>268.15384615384619</v>
      </c>
      <c r="K221" s="18">
        <f t="shared" si="7"/>
        <v>80.446153846153834</v>
      </c>
    </row>
    <row r="222" spans="1:11" x14ac:dyDescent="0.3">
      <c r="A222" t="s">
        <v>246</v>
      </c>
      <c r="B222" s="2">
        <v>45068</v>
      </c>
      <c r="C222" t="s">
        <v>25</v>
      </c>
      <c r="D222" t="s">
        <v>10</v>
      </c>
      <c r="E222" t="s">
        <v>47</v>
      </c>
      <c r="F222">
        <v>1</v>
      </c>
      <c r="G222">
        <v>348.6</v>
      </c>
      <c r="H222" s="18">
        <v>348.6</v>
      </c>
      <c r="I222" s="6">
        <f>DATE(YEAR(B222), MONTH(B222), 1)</f>
        <v>45047</v>
      </c>
      <c r="J222" s="18">
        <f t="shared" si="6"/>
        <v>268.15384615384619</v>
      </c>
      <c r="K222" s="18">
        <f t="shared" si="7"/>
        <v>80.446153846153834</v>
      </c>
    </row>
    <row r="223" spans="1:11" x14ac:dyDescent="0.3">
      <c r="A223" t="s">
        <v>247</v>
      </c>
      <c r="B223" s="2">
        <v>45068</v>
      </c>
      <c r="C223" t="s">
        <v>25</v>
      </c>
      <c r="D223" t="s">
        <v>10</v>
      </c>
      <c r="E223" t="s">
        <v>15</v>
      </c>
      <c r="F223">
        <v>1</v>
      </c>
      <c r="G223">
        <v>348.6</v>
      </c>
      <c r="H223" s="18">
        <v>348.6</v>
      </c>
      <c r="I223" s="6">
        <f>DATE(YEAR(B223), MONTH(B223), 1)</f>
        <v>45047</v>
      </c>
      <c r="J223" s="18">
        <f t="shared" si="6"/>
        <v>268.15384615384619</v>
      </c>
      <c r="K223" s="18">
        <f t="shared" si="7"/>
        <v>80.446153846153834</v>
      </c>
    </row>
    <row r="224" spans="1:11" x14ac:dyDescent="0.3">
      <c r="A224" t="s">
        <v>248</v>
      </c>
      <c r="B224" s="2">
        <v>45069</v>
      </c>
      <c r="C224" t="s">
        <v>13</v>
      </c>
      <c r="D224" t="s">
        <v>14</v>
      </c>
      <c r="E224" t="s">
        <v>37</v>
      </c>
      <c r="F224">
        <v>3</v>
      </c>
      <c r="G224">
        <v>290.5</v>
      </c>
      <c r="H224" s="18">
        <v>871.5</v>
      </c>
      <c r="I224" s="6">
        <f>DATE(YEAR(B224), MONTH(B224), 1)</f>
        <v>45047</v>
      </c>
      <c r="J224" s="18">
        <f t="shared" si="6"/>
        <v>670.38461538461536</v>
      </c>
      <c r="K224" s="18">
        <f t="shared" si="7"/>
        <v>201.11538461538464</v>
      </c>
    </row>
    <row r="225" spans="1:11" x14ac:dyDescent="0.3">
      <c r="A225" t="s">
        <v>249</v>
      </c>
      <c r="B225" s="2">
        <v>45069</v>
      </c>
      <c r="C225" t="s">
        <v>9</v>
      </c>
      <c r="D225" t="s">
        <v>10</v>
      </c>
      <c r="E225" t="s">
        <v>15</v>
      </c>
      <c r="F225">
        <v>2</v>
      </c>
      <c r="G225">
        <v>207.5</v>
      </c>
      <c r="H225" s="18">
        <v>415</v>
      </c>
      <c r="I225" s="6">
        <f>DATE(YEAR(B225), MONTH(B225), 1)</f>
        <v>45047</v>
      </c>
      <c r="J225" s="18">
        <f t="shared" si="6"/>
        <v>319.23076923076923</v>
      </c>
      <c r="K225" s="18">
        <f t="shared" si="7"/>
        <v>95.769230769230774</v>
      </c>
    </row>
    <row r="226" spans="1:11" x14ac:dyDescent="0.3">
      <c r="A226" t="s">
        <v>250</v>
      </c>
      <c r="B226" s="2">
        <v>45069</v>
      </c>
      <c r="C226" t="s">
        <v>13</v>
      </c>
      <c r="D226" t="s">
        <v>14</v>
      </c>
      <c r="E226" t="s">
        <v>37</v>
      </c>
      <c r="F226">
        <v>3</v>
      </c>
      <c r="G226">
        <v>290.5</v>
      </c>
      <c r="H226" s="18">
        <v>871.5</v>
      </c>
      <c r="I226" s="6">
        <f>DATE(YEAR(B226), MONTH(B226), 1)</f>
        <v>45047</v>
      </c>
      <c r="J226" s="18">
        <f t="shared" si="6"/>
        <v>670.38461538461536</v>
      </c>
      <c r="K226" s="18">
        <f t="shared" si="7"/>
        <v>201.11538461538464</v>
      </c>
    </row>
    <row r="227" spans="1:11" x14ac:dyDescent="0.3">
      <c r="A227" t="s">
        <v>251</v>
      </c>
      <c r="B227" s="2">
        <v>45069</v>
      </c>
      <c r="C227" t="s">
        <v>9</v>
      </c>
      <c r="D227" t="s">
        <v>10</v>
      </c>
      <c r="E227" t="s">
        <v>15</v>
      </c>
      <c r="F227">
        <v>2</v>
      </c>
      <c r="G227">
        <v>207.5</v>
      </c>
      <c r="H227" s="18">
        <v>415</v>
      </c>
      <c r="I227" s="6">
        <f>DATE(YEAR(B227), MONTH(B227), 1)</f>
        <v>45047</v>
      </c>
      <c r="J227" s="18">
        <f t="shared" si="6"/>
        <v>319.23076923076923</v>
      </c>
      <c r="K227" s="18">
        <f t="shared" si="7"/>
        <v>95.769230769230774</v>
      </c>
    </row>
    <row r="228" spans="1:11" x14ac:dyDescent="0.3">
      <c r="A228" t="s">
        <v>252</v>
      </c>
      <c r="B228" s="2">
        <v>45070</v>
      </c>
      <c r="C228" t="s">
        <v>25</v>
      </c>
      <c r="D228" t="s">
        <v>10</v>
      </c>
      <c r="E228" t="s">
        <v>43</v>
      </c>
      <c r="F228">
        <v>2</v>
      </c>
      <c r="G228">
        <v>348.6</v>
      </c>
      <c r="H228" s="18">
        <v>697.2</v>
      </c>
      <c r="I228" s="6">
        <f>DATE(YEAR(B228), MONTH(B228), 1)</f>
        <v>45047</v>
      </c>
      <c r="J228" s="18">
        <f t="shared" si="6"/>
        <v>536.30769230769238</v>
      </c>
      <c r="K228" s="18">
        <f t="shared" si="7"/>
        <v>160.89230769230767</v>
      </c>
    </row>
    <row r="229" spans="1:11" x14ac:dyDescent="0.3">
      <c r="A229" t="s">
        <v>253</v>
      </c>
      <c r="B229" s="2">
        <v>45070</v>
      </c>
      <c r="C229" t="s">
        <v>25</v>
      </c>
      <c r="D229" t="s">
        <v>10</v>
      </c>
      <c r="E229" t="s">
        <v>43</v>
      </c>
      <c r="F229">
        <v>2</v>
      </c>
      <c r="G229">
        <v>348.6</v>
      </c>
      <c r="H229" s="18">
        <v>697.2</v>
      </c>
      <c r="I229" s="6">
        <f>DATE(YEAR(B229), MONTH(B229), 1)</f>
        <v>45047</v>
      </c>
      <c r="J229" s="18">
        <f t="shared" si="6"/>
        <v>536.30769230769238</v>
      </c>
      <c r="K229" s="18">
        <f t="shared" si="7"/>
        <v>160.89230769230767</v>
      </c>
    </row>
    <row r="230" spans="1:11" x14ac:dyDescent="0.3">
      <c r="A230" t="s">
        <v>254</v>
      </c>
      <c r="B230" s="2">
        <v>45072</v>
      </c>
      <c r="C230" t="s">
        <v>17</v>
      </c>
      <c r="D230" t="s">
        <v>10</v>
      </c>
      <c r="E230" t="s">
        <v>40</v>
      </c>
      <c r="F230">
        <v>1</v>
      </c>
      <c r="G230">
        <v>315.39999999999998</v>
      </c>
      <c r="H230" s="18">
        <v>315.39999999999998</v>
      </c>
      <c r="I230" s="6">
        <f>DATE(YEAR(B230), MONTH(B230), 1)</f>
        <v>45047</v>
      </c>
      <c r="J230" s="18">
        <f t="shared" si="6"/>
        <v>242.61538461538458</v>
      </c>
      <c r="K230" s="18">
        <f t="shared" si="7"/>
        <v>72.784615384615392</v>
      </c>
    </row>
    <row r="231" spans="1:11" x14ac:dyDescent="0.3">
      <c r="A231" t="s">
        <v>255</v>
      </c>
      <c r="B231" s="2">
        <v>45072</v>
      </c>
      <c r="C231" t="s">
        <v>17</v>
      </c>
      <c r="D231" t="s">
        <v>10</v>
      </c>
      <c r="E231" t="s">
        <v>40</v>
      </c>
      <c r="F231">
        <v>1</v>
      </c>
      <c r="G231">
        <v>315.39999999999998</v>
      </c>
      <c r="H231" s="18">
        <v>315.39999999999998</v>
      </c>
      <c r="I231" s="6">
        <f>DATE(YEAR(B231), MONTH(B231), 1)</f>
        <v>45047</v>
      </c>
      <c r="J231" s="18">
        <f t="shared" si="6"/>
        <v>242.61538461538458</v>
      </c>
      <c r="K231" s="18">
        <f t="shared" si="7"/>
        <v>72.784615384615392</v>
      </c>
    </row>
    <row r="232" spans="1:11" x14ac:dyDescent="0.3">
      <c r="A232" t="s">
        <v>256</v>
      </c>
      <c r="B232" s="2">
        <v>45073</v>
      </c>
      <c r="C232" t="s">
        <v>49</v>
      </c>
      <c r="D232" t="s">
        <v>14</v>
      </c>
      <c r="E232" t="s">
        <v>18</v>
      </c>
      <c r="F232">
        <v>4</v>
      </c>
      <c r="G232">
        <v>249</v>
      </c>
      <c r="H232" s="18">
        <v>996</v>
      </c>
      <c r="I232" s="6">
        <f>DATE(YEAR(B232), MONTH(B232), 1)</f>
        <v>45047</v>
      </c>
      <c r="J232" s="18">
        <f t="shared" si="6"/>
        <v>766.15384615384608</v>
      </c>
      <c r="K232" s="18">
        <f t="shared" si="7"/>
        <v>229.84615384615392</v>
      </c>
    </row>
    <row r="233" spans="1:11" x14ac:dyDescent="0.3">
      <c r="A233" t="s">
        <v>257</v>
      </c>
      <c r="B233" s="2">
        <v>45073</v>
      </c>
      <c r="C233" t="s">
        <v>49</v>
      </c>
      <c r="D233" t="s">
        <v>14</v>
      </c>
      <c r="E233" t="s">
        <v>18</v>
      </c>
      <c r="F233">
        <v>4</v>
      </c>
      <c r="G233">
        <v>249</v>
      </c>
      <c r="H233" s="18">
        <v>996</v>
      </c>
      <c r="I233" s="6">
        <f>DATE(YEAR(B233), MONTH(B233), 1)</f>
        <v>45047</v>
      </c>
      <c r="J233" s="18">
        <f t="shared" si="6"/>
        <v>766.15384615384608</v>
      </c>
      <c r="K233" s="18">
        <f t="shared" si="7"/>
        <v>229.84615384615392</v>
      </c>
    </row>
    <row r="234" spans="1:11" x14ac:dyDescent="0.3">
      <c r="A234" t="s">
        <v>258</v>
      </c>
      <c r="B234" s="2">
        <v>45074</v>
      </c>
      <c r="C234" t="s">
        <v>13</v>
      </c>
      <c r="D234" t="s">
        <v>14</v>
      </c>
      <c r="E234" t="s">
        <v>40</v>
      </c>
      <c r="F234">
        <v>1</v>
      </c>
      <c r="G234">
        <v>290.5</v>
      </c>
      <c r="H234" s="18">
        <v>290.5</v>
      </c>
      <c r="I234" s="6">
        <f>DATE(YEAR(B234), MONTH(B234), 1)</f>
        <v>45047</v>
      </c>
      <c r="J234" s="18">
        <f t="shared" si="6"/>
        <v>223.46153846153845</v>
      </c>
      <c r="K234" s="18">
        <f t="shared" si="7"/>
        <v>67.038461538461547</v>
      </c>
    </row>
    <row r="235" spans="1:11" x14ac:dyDescent="0.3">
      <c r="A235" t="s">
        <v>259</v>
      </c>
      <c r="B235" s="2">
        <v>45074</v>
      </c>
      <c r="C235" t="s">
        <v>13</v>
      </c>
      <c r="D235" t="s">
        <v>14</v>
      </c>
      <c r="E235" t="s">
        <v>40</v>
      </c>
      <c r="F235">
        <v>1</v>
      </c>
      <c r="G235">
        <v>290.5</v>
      </c>
      <c r="H235" s="18">
        <v>290.5</v>
      </c>
      <c r="I235" s="6">
        <f>DATE(YEAR(B235), MONTH(B235), 1)</f>
        <v>45047</v>
      </c>
      <c r="J235" s="18">
        <f t="shared" si="6"/>
        <v>223.46153846153845</v>
      </c>
      <c r="K235" s="18">
        <f t="shared" si="7"/>
        <v>67.038461538461547</v>
      </c>
    </row>
    <row r="236" spans="1:11" x14ac:dyDescent="0.3">
      <c r="A236" t="s">
        <v>260</v>
      </c>
      <c r="B236" s="2">
        <v>45076</v>
      </c>
      <c r="C236" t="s">
        <v>49</v>
      </c>
      <c r="D236" t="s">
        <v>14</v>
      </c>
      <c r="E236" t="s">
        <v>43</v>
      </c>
      <c r="F236">
        <v>3</v>
      </c>
      <c r="G236">
        <v>249</v>
      </c>
      <c r="H236" s="18">
        <v>747</v>
      </c>
      <c r="I236" s="6">
        <f>DATE(YEAR(B236), MONTH(B236), 1)</f>
        <v>45047</v>
      </c>
      <c r="J236" s="18">
        <f t="shared" si="6"/>
        <v>574.61538461538464</v>
      </c>
      <c r="K236" s="18">
        <f t="shared" si="7"/>
        <v>172.38461538461536</v>
      </c>
    </row>
    <row r="237" spans="1:11" x14ac:dyDescent="0.3">
      <c r="A237" t="s">
        <v>261</v>
      </c>
      <c r="B237" s="2">
        <v>45076</v>
      </c>
      <c r="C237" t="s">
        <v>25</v>
      </c>
      <c r="D237" t="s">
        <v>10</v>
      </c>
      <c r="E237" t="s">
        <v>15</v>
      </c>
      <c r="F237">
        <v>3</v>
      </c>
      <c r="G237">
        <v>348.6</v>
      </c>
      <c r="H237" s="18">
        <v>1045.8</v>
      </c>
      <c r="I237" s="6">
        <f>DATE(YEAR(B237), MONTH(B237), 1)</f>
        <v>45047</v>
      </c>
      <c r="J237" s="18">
        <f t="shared" si="6"/>
        <v>804.46153846153845</v>
      </c>
      <c r="K237" s="18">
        <f t="shared" si="7"/>
        <v>241.3384615384615</v>
      </c>
    </row>
    <row r="238" spans="1:11" x14ac:dyDescent="0.3">
      <c r="A238" t="s">
        <v>262</v>
      </c>
      <c r="B238" s="2">
        <v>45076</v>
      </c>
      <c r="C238" t="s">
        <v>49</v>
      </c>
      <c r="D238" t="s">
        <v>14</v>
      </c>
      <c r="E238" t="s">
        <v>43</v>
      </c>
      <c r="F238">
        <v>3</v>
      </c>
      <c r="G238">
        <v>249</v>
      </c>
      <c r="H238" s="18">
        <v>747</v>
      </c>
      <c r="I238" s="6">
        <f>DATE(YEAR(B238), MONTH(B238), 1)</f>
        <v>45047</v>
      </c>
      <c r="J238" s="18">
        <f t="shared" si="6"/>
        <v>574.61538461538464</v>
      </c>
      <c r="K238" s="18">
        <f t="shared" si="7"/>
        <v>172.38461538461536</v>
      </c>
    </row>
    <row r="239" spans="1:11" x14ac:dyDescent="0.3">
      <c r="A239" t="s">
        <v>263</v>
      </c>
      <c r="B239" s="2">
        <v>45076</v>
      </c>
      <c r="C239" t="s">
        <v>25</v>
      </c>
      <c r="D239" t="s">
        <v>10</v>
      </c>
      <c r="E239" t="s">
        <v>15</v>
      </c>
      <c r="F239">
        <v>3</v>
      </c>
      <c r="G239">
        <v>348.6</v>
      </c>
      <c r="H239" s="18">
        <v>1045.8</v>
      </c>
      <c r="I239" s="6">
        <f>DATE(YEAR(B239), MONTH(B239), 1)</f>
        <v>45047</v>
      </c>
      <c r="J239" s="18">
        <f t="shared" si="6"/>
        <v>804.46153846153845</v>
      </c>
      <c r="K239" s="18">
        <f t="shared" si="7"/>
        <v>241.3384615384615</v>
      </c>
    </row>
    <row r="240" spans="1:11" x14ac:dyDescent="0.3">
      <c r="A240" t="s">
        <v>264</v>
      </c>
      <c r="B240" s="2">
        <v>45077</v>
      </c>
      <c r="C240" t="s">
        <v>25</v>
      </c>
      <c r="D240" t="s">
        <v>10</v>
      </c>
      <c r="E240" t="s">
        <v>47</v>
      </c>
      <c r="F240">
        <v>3</v>
      </c>
      <c r="G240">
        <v>348.6</v>
      </c>
      <c r="H240" s="18">
        <v>1045.8</v>
      </c>
      <c r="I240" s="6">
        <f>DATE(YEAR(B240), MONTH(B240), 1)</f>
        <v>45047</v>
      </c>
      <c r="J240" s="18">
        <f t="shared" si="6"/>
        <v>804.46153846153845</v>
      </c>
      <c r="K240" s="18">
        <f t="shared" si="7"/>
        <v>241.3384615384615</v>
      </c>
    </row>
    <row r="241" spans="1:11" x14ac:dyDescent="0.3">
      <c r="A241" t="s">
        <v>265</v>
      </c>
      <c r="B241" s="2">
        <v>45077</v>
      </c>
      <c r="C241" t="s">
        <v>25</v>
      </c>
      <c r="D241" t="s">
        <v>10</v>
      </c>
      <c r="E241" t="s">
        <v>47</v>
      </c>
      <c r="F241">
        <v>3</v>
      </c>
      <c r="G241">
        <v>348.6</v>
      </c>
      <c r="H241" s="18">
        <v>1045.8</v>
      </c>
      <c r="I241" s="6">
        <f>DATE(YEAR(B241), MONTH(B241), 1)</f>
        <v>45047</v>
      </c>
      <c r="J241" s="18">
        <f t="shared" si="6"/>
        <v>804.46153846153845</v>
      </c>
      <c r="K241" s="18">
        <f t="shared" si="7"/>
        <v>241.3384615384615</v>
      </c>
    </row>
    <row r="242" spans="1:11" x14ac:dyDescent="0.3">
      <c r="A242" t="s">
        <v>266</v>
      </c>
      <c r="B242" s="2">
        <v>45079</v>
      </c>
      <c r="C242" t="s">
        <v>9</v>
      </c>
      <c r="D242" t="s">
        <v>10</v>
      </c>
      <c r="E242" t="s">
        <v>40</v>
      </c>
      <c r="F242">
        <v>3</v>
      </c>
      <c r="G242">
        <v>207.5</v>
      </c>
      <c r="H242" s="18">
        <v>622.5</v>
      </c>
      <c r="I242" s="6">
        <f>DATE(YEAR(B242), MONTH(B242), 1)</f>
        <v>45078</v>
      </c>
      <c r="J242" s="18">
        <f t="shared" si="6"/>
        <v>478.84615384615381</v>
      </c>
      <c r="K242" s="18">
        <f t="shared" si="7"/>
        <v>143.65384615384619</v>
      </c>
    </row>
    <row r="243" spans="1:11" x14ac:dyDescent="0.3">
      <c r="A243" t="s">
        <v>267</v>
      </c>
      <c r="B243" s="2">
        <v>45079</v>
      </c>
      <c r="C243" t="s">
        <v>32</v>
      </c>
      <c r="D243" t="s">
        <v>14</v>
      </c>
      <c r="E243" t="s">
        <v>15</v>
      </c>
      <c r="F243">
        <v>4</v>
      </c>
      <c r="G243">
        <v>332</v>
      </c>
      <c r="H243" s="18">
        <v>1328</v>
      </c>
      <c r="I243" s="6">
        <f>DATE(YEAR(B243), MONTH(B243), 1)</f>
        <v>45078</v>
      </c>
      <c r="J243" s="18">
        <f t="shared" si="6"/>
        <v>1021.5384615384615</v>
      </c>
      <c r="K243" s="18">
        <f t="shared" si="7"/>
        <v>306.46153846153845</v>
      </c>
    </row>
    <row r="244" spans="1:11" x14ac:dyDescent="0.3">
      <c r="A244" t="s">
        <v>268</v>
      </c>
      <c r="B244" s="2">
        <v>45079</v>
      </c>
      <c r="C244" t="s">
        <v>9</v>
      </c>
      <c r="D244" t="s">
        <v>10</v>
      </c>
      <c r="E244" t="s">
        <v>40</v>
      </c>
      <c r="F244">
        <v>3</v>
      </c>
      <c r="G244">
        <v>207.5</v>
      </c>
      <c r="H244" s="18">
        <v>622.5</v>
      </c>
      <c r="I244" s="6">
        <f>DATE(YEAR(B244), MONTH(B244), 1)</f>
        <v>45078</v>
      </c>
      <c r="J244" s="18">
        <f t="shared" si="6"/>
        <v>478.84615384615381</v>
      </c>
      <c r="K244" s="18">
        <f t="shared" si="7"/>
        <v>143.65384615384619</v>
      </c>
    </row>
    <row r="245" spans="1:11" x14ac:dyDescent="0.3">
      <c r="A245" t="s">
        <v>269</v>
      </c>
      <c r="B245" s="2">
        <v>45079</v>
      </c>
      <c r="C245" t="s">
        <v>32</v>
      </c>
      <c r="D245" t="s">
        <v>14</v>
      </c>
      <c r="E245" t="s">
        <v>15</v>
      </c>
      <c r="F245">
        <v>4</v>
      </c>
      <c r="G245">
        <v>332</v>
      </c>
      <c r="H245" s="18">
        <v>1328</v>
      </c>
      <c r="I245" s="6">
        <f>DATE(YEAR(B245), MONTH(B245), 1)</f>
        <v>45078</v>
      </c>
      <c r="J245" s="18">
        <f t="shared" si="6"/>
        <v>1021.5384615384615</v>
      </c>
      <c r="K245" s="18">
        <f t="shared" si="7"/>
        <v>306.46153846153845</v>
      </c>
    </row>
    <row r="246" spans="1:11" x14ac:dyDescent="0.3">
      <c r="A246" t="s">
        <v>270</v>
      </c>
      <c r="B246" s="2">
        <v>45080</v>
      </c>
      <c r="C246" t="s">
        <v>9</v>
      </c>
      <c r="D246" t="s">
        <v>10</v>
      </c>
      <c r="E246" t="s">
        <v>37</v>
      </c>
      <c r="F246">
        <v>1</v>
      </c>
      <c r="G246">
        <v>207.5</v>
      </c>
      <c r="H246" s="18">
        <v>207.5</v>
      </c>
      <c r="I246" s="6">
        <f>DATE(YEAR(B246), MONTH(B246), 1)</f>
        <v>45078</v>
      </c>
      <c r="J246" s="18">
        <f t="shared" si="6"/>
        <v>159.61538461538461</v>
      </c>
      <c r="K246" s="18">
        <f t="shared" si="7"/>
        <v>47.884615384615387</v>
      </c>
    </row>
    <row r="247" spans="1:11" x14ac:dyDescent="0.3">
      <c r="A247" t="s">
        <v>271</v>
      </c>
      <c r="B247" s="2">
        <v>45080</v>
      </c>
      <c r="C247" t="s">
        <v>9</v>
      </c>
      <c r="D247" t="s">
        <v>10</v>
      </c>
      <c r="E247" t="s">
        <v>37</v>
      </c>
      <c r="F247">
        <v>1</v>
      </c>
      <c r="G247">
        <v>207.5</v>
      </c>
      <c r="H247" s="18">
        <v>207.5</v>
      </c>
      <c r="I247" s="6">
        <f>DATE(YEAR(B247), MONTH(B247), 1)</f>
        <v>45078</v>
      </c>
      <c r="J247" s="18">
        <f t="shared" si="6"/>
        <v>159.61538461538461</v>
      </c>
      <c r="K247" s="18">
        <f t="shared" si="7"/>
        <v>47.884615384615387</v>
      </c>
    </row>
    <row r="248" spans="1:11" x14ac:dyDescent="0.3">
      <c r="A248" t="s">
        <v>272</v>
      </c>
      <c r="B248" s="2">
        <v>45083</v>
      </c>
      <c r="C248" t="s">
        <v>9</v>
      </c>
      <c r="D248" t="s">
        <v>10</v>
      </c>
      <c r="E248" t="s">
        <v>67</v>
      </c>
      <c r="F248">
        <v>3</v>
      </c>
      <c r="G248">
        <v>207.5</v>
      </c>
      <c r="H248" s="18">
        <v>622.5</v>
      </c>
      <c r="I248" s="6">
        <f>DATE(YEAR(B248), MONTH(B248), 1)</f>
        <v>45078</v>
      </c>
      <c r="J248" s="18">
        <f t="shared" si="6"/>
        <v>478.84615384615381</v>
      </c>
      <c r="K248" s="18">
        <f t="shared" si="7"/>
        <v>143.65384615384619</v>
      </c>
    </row>
    <row r="249" spans="1:11" x14ac:dyDescent="0.3">
      <c r="A249" t="s">
        <v>273</v>
      </c>
      <c r="B249" s="2">
        <v>45083</v>
      </c>
      <c r="C249" t="s">
        <v>9</v>
      </c>
      <c r="D249" t="s">
        <v>10</v>
      </c>
      <c r="E249" t="s">
        <v>67</v>
      </c>
      <c r="F249">
        <v>3</v>
      </c>
      <c r="G249">
        <v>207.5</v>
      </c>
      <c r="H249" s="18">
        <v>622.5</v>
      </c>
      <c r="I249" s="6">
        <f>DATE(YEAR(B249), MONTH(B249), 1)</f>
        <v>45078</v>
      </c>
      <c r="J249" s="18">
        <f t="shared" si="6"/>
        <v>478.84615384615381</v>
      </c>
      <c r="K249" s="18">
        <f t="shared" si="7"/>
        <v>143.65384615384619</v>
      </c>
    </row>
    <row r="250" spans="1:11" x14ac:dyDescent="0.3">
      <c r="A250" t="s">
        <v>274</v>
      </c>
      <c r="B250" s="2">
        <v>45086</v>
      </c>
      <c r="C250" t="s">
        <v>32</v>
      </c>
      <c r="D250" t="s">
        <v>14</v>
      </c>
      <c r="E250" t="s">
        <v>18</v>
      </c>
      <c r="F250">
        <v>4</v>
      </c>
      <c r="G250">
        <v>332</v>
      </c>
      <c r="H250" s="18">
        <v>1328</v>
      </c>
      <c r="I250" s="6">
        <f>DATE(YEAR(B250), MONTH(B250), 1)</f>
        <v>45078</v>
      </c>
      <c r="J250" s="18">
        <f t="shared" si="6"/>
        <v>1021.5384615384615</v>
      </c>
      <c r="K250" s="18">
        <f t="shared" si="7"/>
        <v>306.46153846153845</v>
      </c>
    </row>
    <row r="251" spans="1:11" x14ac:dyDescent="0.3">
      <c r="A251" t="s">
        <v>275</v>
      </c>
      <c r="B251" s="2">
        <v>45086</v>
      </c>
      <c r="C251" t="s">
        <v>49</v>
      </c>
      <c r="D251" t="s">
        <v>14</v>
      </c>
      <c r="E251" t="s">
        <v>43</v>
      </c>
      <c r="F251">
        <v>2</v>
      </c>
      <c r="G251">
        <v>249</v>
      </c>
      <c r="H251" s="18">
        <v>498</v>
      </c>
      <c r="I251" s="6">
        <f>DATE(YEAR(B251), MONTH(B251), 1)</f>
        <v>45078</v>
      </c>
      <c r="J251" s="18">
        <f t="shared" si="6"/>
        <v>383.07692307692304</v>
      </c>
      <c r="K251" s="18">
        <f t="shared" si="7"/>
        <v>114.92307692307696</v>
      </c>
    </row>
    <row r="252" spans="1:11" x14ac:dyDescent="0.3">
      <c r="A252" t="s">
        <v>276</v>
      </c>
      <c r="B252" s="2">
        <v>45086</v>
      </c>
      <c r="C252" t="s">
        <v>32</v>
      </c>
      <c r="D252" t="s">
        <v>14</v>
      </c>
      <c r="E252" t="s">
        <v>18</v>
      </c>
      <c r="F252">
        <v>4</v>
      </c>
      <c r="G252">
        <v>332</v>
      </c>
      <c r="H252" s="18">
        <v>1328</v>
      </c>
      <c r="I252" s="6">
        <f>DATE(YEAR(B252), MONTH(B252), 1)</f>
        <v>45078</v>
      </c>
      <c r="J252" s="18">
        <f t="shared" si="6"/>
        <v>1021.5384615384615</v>
      </c>
      <c r="K252" s="18">
        <f t="shared" si="7"/>
        <v>306.46153846153845</v>
      </c>
    </row>
    <row r="253" spans="1:11" x14ac:dyDescent="0.3">
      <c r="A253" t="s">
        <v>277</v>
      </c>
      <c r="B253" s="2">
        <v>45086</v>
      </c>
      <c r="C253" t="s">
        <v>49</v>
      </c>
      <c r="D253" t="s">
        <v>14</v>
      </c>
      <c r="E253" t="s">
        <v>43</v>
      </c>
      <c r="F253">
        <v>2</v>
      </c>
      <c r="G253">
        <v>249</v>
      </c>
      <c r="H253" s="18">
        <v>498</v>
      </c>
      <c r="I253" s="6">
        <f>DATE(YEAR(B253), MONTH(B253), 1)</f>
        <v>45078</v>
      </c>
      <c r="J253" s="18">
        <f t="shared" si="6"/>
        <v>383.07692307692304</v>
      </c>
      <c r="K253" s="18">
        <f t="shared" si="7"/>
        <v>114.92307692307696</v>
      </c>
    </row>
    <row r="254" spans="1:11" x14ac:dyDescent="0.3">
      <c r="A254" t="s">
        <v>278</v>
      </c>
      <c r="B254" s="2">
        <v>45087</v>
      </c>
      <c r="C254" t="s">
        <v>25</v>
      </c>
      <c r="D254" t="s">
        <v>10</v>
      </c>
      <c r="E254" t="s">
        <v>37</v>
      </c>
      <c r="F254">
        <v>4</v>
      </c>
      <c r="G254">
        <v>348.6</v>
      </c>
      <c r="H254" s="18">
        <v>1394.4</v>
      </c>
      <c r="I254" s="6">
        <f>DATE(YEAR(B254), MONTH(B254), 1)</f>
        <v>45078</v>
      </c>
      <c r="J254" s="18">
        <f t="shared" si="6"/>
        <v>1072.6153846153848</v>
      </c>
      <c r="K254" s="18">
        <f t="shared" si="7"/>
        <v>321.78461538461534</v>
      </c>
    </row>
    <row r="255" spans="1:11" x14ac:dyDescent="0.3">
      <c r="A255" t="s">
        <v>279</v>
      </c>
      <c r="B255" s="2">
        <v>45087</v>
      </c>
      <c r="C255" t="s">
        <v>25</v>
      </c>
      <c r="D255" t="s">
        <v>10</v>
      </c>
      <c r="E255" t="s">
        <v>37</v>
      </c>
      <c r="F255">
        <v>4</v>
      </c>
      <c r="G255">
        <v>348.6</v>
      </c>
      <c r="H255" s="18">
        <v>1394.4</v>
      </c>
      <c r="I255" s="6">
        <f>DATE(YEAR(B255), MONTH(B255), 1)</f>
        <v>45078</v>
      </c>
      <c r="J255" s="18">
        <f t="shared" si="6"/>
        <v>1072.6153846153848</v>
      </c>
      <c r="K255" s="18">
        <f t="shared" si="7"/>
        <v>321.78461538461534</v>
      </c>
    </row>
    <row r="256" spans="1:11" x14ac:dyDescent="0.3">
      <c r="A256" t="s">
        <v>280</v>
      </c>
      <c r="B256" s="2">
        <v>45088</v>
      </c>
      <c r="C256" t="s">
        <v>25</v>
      </c>
      <c r="D256" t="s">
        <v>10</v>
      </c>
      <c r="E256" t="s">
        <v>60</v>
      </c>
      <c r="F256">
        <v>1</v>
      </c>
      <c r="G256">
        <v>348.6</v>
      </c>
      <c r="H256" s="18">
        <v>348.6</v>
      </c>
      <c r="I256" s="6">
        <f>DATE(YEAR(B256), MONTH(B256), 1)</f>
        <v>45078</v>
      </c>
      <c r="J256" s="18">
        <f t="shared" si="6"/>
        <v>268.15384615384619</v>
      </c>
      <c r="K256" s="18">
        <f t="shared" si="7"/>
        <v>80.446153846153834</v>
      </c>
    </row>
    <row r="257" spans="1:11" x14ac:dyDescent="0.3">
      <c r="A257" t="s">
        <v>281</v>
      </c>
      <c r="B257" s="2">
        <v>45088</v>
      </c>
      <c r="C257" t="s">
        <v>25</v>
      </c>
      <c r="D257" t="s">
        <v>10</v>
      </c>
      <c r="E257" t="s">
        <v>60</v>
      </c>
      <c r="F257">
        <v>1</v>
      </c>
      <c r="G257">
        <v>348.6</v>
      </c>
      <c r="H257" s="18">
        <v>348.6</v>
      </c>
      <c r="I257" s="6">
        <f>DATE(YEAR(B257), MONTH(B257), 1)</f>
        <v>45078</v>
      </c>
      <c r="J257" s="18">
        <f t="shared" si="6"/>
        <v>268.15384615384619</v>
      </c>
      <c r="K257" s="18">
        <f t="shared" si="7"/>
        <v>80.446153846153834</v>
      </c>
    </row>
    <row r="258" spans="1:11" x14ac:dyDescent="0.3">
      <c r="A258" t="s">
        <v>282</v>
      </c>
      <c r="B258" s="2">
        <v>45089</v>
      </c>
      <c r="C258" t="s">
        <v>9</v>
      </c>
      <c r="D258" t="s">
        <v>10</v>
      </c>
      <c r="E258" t="s">
        <v>15</v>
      </c>
      <c r="F258">
        <v>3</v>
      </c>
      <c r="G258">
        <v>207.5</v>
      </c>
      <c r="H258" s="18">
        <v>622.5</v>
      </c>
      <c r="I258" s="6">
        <f>DATE(YEAR(B258), MONTH(B258), 1)</f>
        <v>45078</v>
      </c>
      <c r="J258" s="18">
        <f t="shared" si="6"/>
        <v>478.84615384615381</v>
      </c>
      <c r="K258" s="18">
        <f t="shared" si="7"/>
        <v>143.65384615384619</v>
      </c>
    </row>
    <row r="259" spans="1:11" x14ac:dyDescent="0.3">
      <c r="A259" t="s">
        <v>283</v>
      </c>
      <c r="B259" s="2">
        <v>45089</v>
      </c>
      <c r="C259" t="s">
        <v>9</v>
      </c>
      <c r="D259" t="s">
        <v>10</v>
      </c>
      <c r="E259" t="s">
        <v>15</v>
      </c>
      <c r="F259">
        <v>3</v>
      </c>
      <c r="G259">
        <v>207.5</v>
      </c>
      <c r="H259" s="18">
        <v>622.5</v>
      </c>
      <c r="I259" s="6">
        <f>DATE(YEAR(B259), MONTH(B259), 1)</f>
        <v>45078</v>
      </c>
      <c r="J259" s="18">
        <f t="shared" ref="J259:J322" si="8" xml:space="preserve"> H259 / 1.3</f>
        <v>478.84615384615381</v>
      </c>
      <c r="K259" s="18">
        <f t="shared" ref="K259:K322" si="9" xml:space="preserve">  H259-J259</f>
        <v>143.65384615384619</v>
      </c>
    </row>
    <row r="260" spans="1:11" x14ac:dyDescent="0.3">
      <c r="A260" t="s">
        <v>284</v>
      </c>
      <c r="B260" s="2">
        <v>45092</v>
      </c>
      <c r="C260" t="s">
        <v>17</v>
      </c>
      <c r="D260" t="s">
        <v>10</v>
      </c>
      <c r="E260" t="s">
        <v>43</v>
      </c>
      <c r="F260">
        <v>4</v>
      </c>
      <c r="G260">
        <v>315.39999999999998</v>
      </c>
      <c r="H260" s="18">
        <v>1261.5999999999999</v>
      </c>
      <c r="I260" s="6">
        <f>DATE(YEAR(B260), MONTH(B260), 1)</f>
        <v>45078</v>
      </c>
      <c r="J260" s="18">
        <f t="shared" si="8"/>
        <v>970.46153846153834</v>
      </c>
      <c r="K260" s="18">
        <f t="shared" si="9"/>
        <v>291.13846153846157</v>
      </c>
    </row>
    <row r="261" spans="1:11" x14ac:dyDescent="0.3">
      <c r="A261" t="s">
        <v>285</v>
      </c>
      <c r="B261" s="2">
        <v>45092</v>
      </c>
      <c r="C261" t="s">
        <v>9</v>
      </c>
      <c r="D261" t="s">
        <v>10</v>
      </c>
      <c r="E261" t="s">
        <v>89</v>
      </c>
      <c r="F261">
        <v>4</v>
      </c>
      <c r="G261">
        <v>207.5</v>
      </c>
      <c r="H261" s="18">
        <v>830</v>
      </c>
      <c r="I261" s="6">
        <f>DATE(YEAR(B261), MONTH(B261), 1)</f>
        <v>45078</v>
      </c>
      <c r="J261" s="18">
        <f t="shared" si="8"/>
        <v>638.46153846153845</v>
      </c>
      <c r="K261" s="18">
        <f t="shared" si="9"/>
        <v>191.53846153846155</v>
      </c>
    </row>
    <row r="262" spans="1:11" x14ac:dyDescent="0.3">
      <c r="A262" t="s">
        <v>286</v>
      </c>
      <c r="B262" s="2">
        <v>45092</v>
      </c>
      <c r="C262" t="s">
        <v>17</v>
      </c>
      <c r="D262" t="s">
        <v>10</v>
      </c>
      <c r="E262" t="s">
        <v>43</v>
      </c>
      <c r="F262">
        <v>4</v>
      </c>
      <c r="G262">
        <v>315.39999999999998</v>
      </c>
      <c r="H262" s="18">
        <v>1261.5999999999999</v>
      </c>
      <c r="I262" s="6">
        <f>DATE(YEAR(B262), MONTH(B262), 1)</f>
        <v>45078</v>
      </c>
      <c r="J262" s="18">
        <f t="shared" si="8"/>
        <v>970.46153846153834</v>
      </c>
      <c r="K262" s="18">
        <f t="shared" si="9"/>
        <v>291.13846153846157</v>
      </c>
    </row>
    <row r="263" spans="1:11" x14ac:dyDescent="0.3">
      <c r="A263" t="s">
        <v>287</v>
      </c>
      <c r="B263" s="2">
        <v>45092</v>
      </c>
      <c r="C263" t="s">
        <v>9</v>
      </c>
      <c r="D263" t="s">
        <v>10</v>
      </c>
      <c r="E263" t="s">
        <v>89</v>
      </c>
      <c r="F263">
        <v>4</v>
      </c>
      <c r="G263">
        <v>207.5</v>
      </c>
      <c r="H263" s="18">
        <v>830</v>
      </c>
      <c r="I263" s="6">
        <f>DATE(YEAR(B263), MONTH(B263), 1)</f>
        <v>45078</v>
      </c>
      <c r="J263" s="18">
        <f t="shared" si="8"/>
        <v>638.46153846153845</v>
      </c>
      <c r="K263" s="18">
        <f t="shared" si="9"/>
        <v>191.53846153846155</v>
      </c>
    </row>
    <row r="264" spans="1:11" x14ac:dyDescent="0.3">
      <c r="A264" t="s">
        <v>288</v>
      </c>
      <c r="B264" s="2">
        <v>45093</v>
      </c>
      <c r="C264" t="s">
        <v>32</v>
      </c>
      <c r="D264" t="s">
        <v>14</v>
      </c>
      <c r="E264" t="s">
        <v>15</v>
      </c>
      <c r="F264">
        <v>4</v>
      </c>
      <c r="G264">
        <v>332</v>
      </c>
      <c r="H264" s="18">
        <v>1328</v>
      </c>
      <c r="I264" s="6">
        <f>DATE(YEAR(B264), MONTH(B264), 1)</f>
        <v>45078</v>
      </c>
      <c r="J264" s="18">
        <f t="shared" si="8"/>
        <v>1021.5384615384615</v>
      </c>
      <c r="K264" s="18">
        <f t="shared" si="9"/>
        <v>306.46153846153845</v>
      </c>
    </row>
    <row r="265" spans="1:11" x14ac:dyDescent="0.3">
      <c r="A265" t="s">
        <v>289</v>
      </c>
      <c r="B265" s="2">
        <v>45093</v>
      </c>
      <c r="C265" t="s">
        <v>32</v>
      </c>
      <c r="D265" t="s">
        <v>14</v>
      </c>
      <c r="E265" t="s">
        <v>15</v>
      </c>
      <c r="F265">
        <v>4</v>
      </c>
      <c r="G265">
        <v>332</v>
      </c>
      <c r="H265" s="18">
        <v>1328</v>
      </c>
      <c r="I265" s="6">
        <f>DATE(YEAR(B265), MONTH(B265), 1)</f>
        <v>45078</v>
      </c>
      <c r="J265" s="18">
        <f t="shared" si="8"/>
        <v>1021.5384615384615</v>
      </c>
      <c r="K265" s="18">
        <f t="shared" si="9"/>
        <v>306.46153846153845</v>
      </c>
    </row>
    <row r="266" spans="1:11" x14ac:dyDescent="0.3">
      <c r="A266" t="s">
        <v>290</v>
      </c>
      <c r="B266" s="2">
        <v>45096</v>
      </c>
      <c r="C266" t="s">
        <v>13</v>
      </c>
      <c r="D266" t="s">
        <v>14</v>
      </c>
      <c r="E266" t="s">
        <v>47</v>
      </c>
      <c r="F266">
        <v>4</v>
      </c>
      <c r="G266">
        <v>290.5</v>
      </c>
      <c r="H266" s="18">
        <v>1162</v>
      </c>
      <c r="I266" s="6">
        <f>DATE(YEAR(B266), MONTH(B266), 1)</f>
        <v>45078</v>
      </c>
      <c r="J266" s="18">
        <f t="shared" si="8"/>
        <v>893.84615384615381</v>
      </c>
      <c r="K266" s="18">
        <f t="shared" si="9"/>
        <v>268.15384615384619</v>
      </c>
    </row>
    <row r="267" spans="1:11" x14ac:dyDescent="0.3">
      <c r="A267" t="s">
        <v>291</v>
      </c>
      <c r="B267" s="2">
        <v>45096</v>
      </c>
      <c r="C267" t="s">
        <v>49</v>
      </c>
      <c r="D267" t="s">
        <v>14</v>
      </c>
      <c r="E267" t="s">
        <v>67</v>
      </c>
      <c r="F267">
        <v>2</v>
      </c>
      <c r="G267">
        <v>249</v>
      </c>
      <c r="H267" s="18">
        <v>498</v>
      </c>
      <c r="I267" s="6">
        <f>DATE(YEAR(B267), MONTH(B267), 1)</f>
        <v>45078</v>
      </c>
      <c r="J267" s="18">
        <f t="shared" si="8"/>
        <v>383.07692307692304</v>
      </c>
      <c r="K267" s="18">
        <f t="shared" si="9"/>
        <v>114.92307692307696</v>
      </c>
    </row>
    <row r="268" spans="1:11" x14ac:dyDescent="0.3">
      <c r="A268" t="s">
        <v>292</v>
      </c>
      <c r="B268" s="2">
        <v>45096</v>
      </c>
      <c r="C268" t="s">
        <v>13</v>
      </c>
      <c r="D268" t="s">
        <v>14</v>
      </c>
      <c r="E268" t="s">
        <v>47</v>
      </c>
      <c r="F268">
        <v>4</v>
      </c>
      <c r="G268">
        <v>290.5</v>
      </c>
      <c r="H268" s="18">
        <v>1162</v>
      </c>
      <c r="I268" s="6">
        <f>DATE(YEAR(B268), MONTH(B268), 1)</f>
        <v>45078</v>
      </c>
      <c r="J268" s="18">
        <f t="shared" si="8"/>
        <v>893.84615384615381</v>
      </c>
      <c r="K268" s="18">
        <f t="shared" si="9"/>
        <v>268.15384615384619</v>
      </c>
    </row>
    <row r="269" spans="1:11" x14ac:dyDescent="0.3">
      <c r="A269" t="s">
        <v>293</v>
      </c>
      <c r="B269" s="2">
        <v>45096</v>
      </c>
      <c r="C269" t="s">
        <v>49</v>
      </c>
      <c r="D269" t="s">
        <v>14</v>
      </c>
      <c r="E269" t="s">
        <v>67</v>
      </c>
      <c r="F269">
        <v>2</v>
      </c>
      <c r="G269">
        <v>249</v>
      </c>
      <c r="H269" s="18">
        <v>498</v>
      </c>
      <c r="I269" s="6">
        <f>DATE(YEAR(B269), MONTH(B269), 1)</f>
        <v>45078</v>
      </c>
      <c r="J269" s="18">
        <f t="shared" si="8"/>
        <v>383.07692307692304</v>
      </c>
      <c r="K269" s="18">
        <f t="shared" si="9"/>
        <v>114.92307692307696</v>
      </c>
    </row>
    <row r="270" spans="1:11" x14ac:dyDescent="0.3">
      <c r="A270" t="s">
        <v>294</v>
      </c>
      <c r="B270" s="2">
        <v>45097</v>
      </c>
      <c r="C270" t="s">
        <v>32</v>
      </c>
      <c r="D270" t="s">
        <v>14</v>
      </c>
      <c r="E270" t="s">
        <v>18</v>
      </c>
      <c r="F270">
        <v>1</v>
      </c>
      <c r="G270">
        <v>332</v>
      </c>
      <c r="H270" s="18">
        <v>332</v>
      </c>
      <c r="I270" s="6">
        <f>DATE(YEAR(B270), MONTH(B270), 1)</f>
        <v>45078</v>
      </c>
      <c r="J270" s="18">
        <f t="shared" si="8"/>
        <v>255.38461538461539</v>
      </c>
      <c r="K270" s="18">
        <f t="shared" si="9"/>
        <v>76.615384615384613</v>
      </c>
    </row>
    <row r="271" spans="1:11" x14ac:dyDescent="0.3">
      <c r="A271" t="s">
        <v>295</v>
      </c>
      <c r="B271" s="2">
        <v>45097</v>
      </c>
      <c r="C271" t="s">
        <v>13</v>
      </c>
      <c r="D271" t="s">
        <v>14</v>
      </c>
      <c r="E271" t="s">
        <v>89</v>
      </c>
      <c r="F271">
        <v>2</v>
      </c>
      <c r="G271">
        <v>290.5</v>
      </c>
      <c r="H271" s="18">
        <v>581</v>
      </c>
      <c r="I271" s="6">
        <f>DATE(YEAR(B271), MONTH(B271), 1)</f>
        <v>45078</v>
      </c>
      <c r="J271" s="18">
        <f t="shared" si="8"/>
        <v>446.92307692307691</v>
      </c>
      <c r="K271" s="18">
        <f t="shared" si="9"/>
        <v>134.07692307692309</v>
      </c>
    </row>
    <row r="272" spans="1:11" x14ac:dyDescent="0.3">
      <c r="A272" t="s">
        <v>296</v>
      </c>
      <c r="B272" s="2">
        <v>45097</v>
      </c>
      <c r="C272" t="s">
        <v>32</v>
      </c>
      <c r="D272" t="s">
        <v>14</v>
      </c>
      <c r="E272" t="s">
        <v>18</v>
      </c>
      <c r="F272">
        <v>1</v>
      </c>
      <c r="G272">
        <v>332</v>
      </c>
      <c r="H272" s="18">
        <v>332</v>
      </c>
      <c r="I272" s="6">
        <f>DATE(YEAR(B272), MONTH(B272), 1)</f>
        <v>45078</v>
      </c>
      <c r="J272" s="18">
        <f t="shared" si="8"/>
        <v>255.38461538461539</v>
      </c>
      <c r="K272" s="18">
        <f t="shared" si="9"/>
        <v>76.615384615384613</v>
      </c>
    </row>
    <row r="273" spans="1:11" x14ac:dyDescent="0.3">
      <c r="A273" t="s">
        <v>297</v>
      </c>
      <c r="B273" s="2">
        <v>45097</v>
      </c>
      <c r="C273" t="s">
        <v>13</v>
      </c>
      <c r="D273" t="s">
        <v>14</v>
      </c>
      <c r="E273" t="s">
        <v>89</v>
      </c>
      <c r="F273">
        <v>2</v>
      </c>
      <c r="G273">
        <v>290.5</v>
      </c>
      <c r="H273" s="18">
        <v>581</v>
      </c>
      <c r="I273" s="6">
        <f>DATE(YEAR(B273), MONTH(B273), 1)</f>
        <v>45078</v>
      </c>
      <c r="J273" s="18">
        <f t="shared" si="8"/>
        <v>446.92307692307691</v>
      </c>
      <c r="K273" s="18">
        <f t="shared" si="9"/>
        <v>134.07692307692309</v>
      </c>
    </row>
    <row r="274" spans="1:11" x14ac:dyDescent="0.3">
      <c r="A274" t="s">
        <v>298</v>
      </c>
      <c r="B274" s="2">
        <v>45099</v>
      </c>
      <c r="C274" t="s">
        <v>13</v>
      </c>
      <c r="D274" t="s">
        <v>14</v>
      </c>
      <c r="E274" t="s">
        <v>60</v>
      </c>
      <c r="F274">
        <v>2</v>
      </c>
      <c r="G274">
        <v>290.5</v>
      </c>
      <c r="H274" s="18">
        <v>581</v>
      </c>
      <c r="I274" s="6">
        <f>DATE(YEAR(B274), MONTH(B274), 1)</f>
        <v>45078</v>
      </c>
      <c r="J274" s="18">
        <f t="shared" si="8"/>
        <v>446.92307692307691</v>
      </c>
      <c r="K274" s="18">
        <f t="shared" si="9"/>
        <v>134.07692307692309</v>
      </c>
    </row>
    <row r="275" spans="1:11" x14ac:dyDescent="0.3">
      <c r="A275" t="s">
        <v>299</v>
      </c>
      <c r="B275" s="2">
        <v>45099</v>
      </c>
      <c r="C275" t="s">
        <v>13</v>
      </c>
      <c r="D275" t="s">
        <v>14</v>
      </c>
      <c r="E275" t="s">
        <v>60</v>
      </c>
      <c r="F275">
        <v>2</v>
      </c>
      <c r="G275">
        <v>290.5</v>
      </c>
      <c r="H275" s="18">
        <v>581</v>
      </c>
      <c r="I275" s="6">
        <f>DATE(YEAR(B275), MONTH(B275), 1)</f>
        <v>45078</v>
      </c>
      <c r="J275" s="18">
        <f t="shared" si="8"/>
        <v>446.92307692307691</v>
      </c>
      <c r="K275" s="18">
        <f t="shared" si="9"/>
        <v>134.07692307692309</v>
      </c>
    </row>
    <row r="276" spans="1:11" x14ac:dyDescent="0.3">
      <c r="A276" t="s">
        <v>300</v>
      </c>
      <c r="B276" s="2">
        <v>45100</v>
      </c>
      <c r="C276" t="s">
        <v>9</v>
      </c>
      <c r="D276" t="s">
        <v>10</v>
      </c>
      <c r="E276" t="s">
        <v>37</v>
      </c>
      <c r="F276">
        <v>2</v>
      </c>
      <c r="G276">
        <v>207.5</v>
      </c>
      <c r="H276" s="18">
        <v>415</v>
      </c>
      <c r="I276" s="6">
        <f>DATE(YEAR(B276), MONTH(B276), 1)</f>
        <v>45078</v>
      </c>
      <c r="J276" s="18">
        <f t="shared" si="8"/>
        <v>319.23076923076923</v>
      </c>
      <c r="K276" s="18">
        <f t="shared" si="9"/>
        <v>95.769230769230774</v>
      </c>
    </row>
    <row r="277" spans="1:11" x14ac:dyDescent="0.3">
      <c r="A277" t="s">
        <v>301</v>
      </c>
      <c r="B277" s="2">
        <v>45100</v>
      </c>
      <c r="C277" t="s">
        <v>49</v>
      </c>
      <c r="D277" t="s">
        <v>14</v>
      </c>
      <c r="E277" t="s">
        <v>11</v>
      </c>
      <c r="F277">
        <v>1</v>
      </c>
      <c r="G277">
        <v>249</v>
      </c>
      <c r="H277" s="18">
        <v>249</v>
      </c>
      <c r="I277" s="6">
        <f>DATE(YEAR(B277), MONTH(B277), 1)</f>
        <v>45078</v>
      </c>
      <c r="J277" s="18">
        <f t="shared" si="8"/>
        <v>191.53846153846152</v>
      </c>
      <c r="K277" s="18">
        <f t="shared" si="9"/>
        <v>57.461538461538481</v>
      </c>
    </row>
    <row r="278" spans="1:11" x14ac:dyDescent="0.3">
      <c r="A278" t="s">
        <v>302</v>
      </c>
      <c r="B278" s="2">
        <v>45100</v>
      </c>
      <c r="C278" t="s">
        <v>9</v>
      </c>
      <c r="D278" t="s">
        <v>10</v>
      </c>
      <c r="E278" t="s">
        <v>37</v>
      </c>
      <c r="F278">
        <v>2</v>
      </c>
      <c r="G278">
        <v>207.5</v>
      </c>
      <c r="H278" s="18">
        <v>415</v>
      </c>
      <c r="I278" s="6">
        <f>DATE(YEAR(B278), MONTH(B278), 1)</f>
        <v>45078</v>
      </c>
      <c r="J278" s="18">
        <f t="shared" si="8"/>
        <v>319.23076923076923</v>
      </c>
      <c r="K278" s="18">
        <f t="shared" si="9"/>
        <v>95.769230769230774</v>
      </c>
    </row>
    <row r="279" spans="1:11" x14ac:dyDescent="0.3">
      <c r="A279" t="s">
        <v>303</v>
      </c>
      <c r="B279" s="2">
        <v>45100</v>
      </c>
      <c r="C279" t="s">
        <v>49</v>
      </c>
      <c r="D279" t="s">
        <v>14</v>
      </c>
      <c r="E279" t="s">
        <v>11</v>
      </c>
      <c r="F279">
        <v>1</v>
      </c>
      <c r="G279">
        <v>249</v>
      </c>
      <c r="H279" s="18">
        <v>249</v>
      </c>
      <c r="I279" s="6">
        <f>DATE(YEAR(B279), MONTH(B279), 1)</f>
        <v>45078</v>
      </c>
      <c r="J279" s="18">
        <f t="shared" si="8"/>
        <v>191.53846153846152</v>
      </c>
      <c r="K279" s="18">
        <f t="shared" si="9"/>
        <v>57.461538461538481</v>
      </c>
    </row>
    <row r="280" spans="1:11" x14ac:dyDescent="0.3">
      <c r="A280" t="s">
        <v>304</v>
      </c>
      <c r="B280" s="2">
        <v>45101</v>
      </c>
      <c r="C280" t="s">
        <v>9</v>
      </c>
      <c r="D280" t="s">
        <v>10</v>
      </c>
      <c r="E280" t="s">
        <v>15</v>
      </c>
      <c r="F280">
        <v>1</v>
      </c>
      <c r="G280">
        <v>207.5</v>
      </c>
      <c r="H280" s="18">
        <v>207.5</v>
      </c>
      <c r="I280" s="6">
        <f>DATE(YEAR(B280), MONTH(B280), 1)</f>
        <v>45078</v>
      </c>
      <c r="J280" s="18">
        <f t="shared" si="8"/>
        <v>159.61538461538461</v>
      </c>
      <c r="K280" s="18">
        <f t="shared" si="9"/>
        <v>47.884615384615387</v>
      </c>
    </row>
    <row r="281" spans="1:11" x14ac:dyDescent="0.3">
      <c r="A281" t="s">
        <v>305</v>
      </c>
      <c r="B281" s="2">
        <v>45101</v>
      </c>
      <c r="C281" t="s">
        <v>9</v>
      </c>
      <c r="D281" t="s">
        <v>10</v>
      </c>
      <c r="E281" t="s">
        <v>15</v>
      </c>
      <c r="F281">
        <v>1</v>
      </c>
      <c r="G281">
        <v>207.5</v>
      </c>
      <c r="H281" s="18">
        <v>207.5</v>
      </c>
      <c r="I281" s="6">
        <f>DATE(YEAR(B281), MONTH(B281), 1)</f>
        <v>45078</v>
      </c>
      <c r="J281" s="18">
        <f t="shared" si="8"/>
        <v>159.61538461538461</v>
      </c>
      <c r="K281" s="18">
        <f t="shared" si="9"/>
        <v>47.884615384615387</v>
      </c>
    </row>
    <row r="282" spans="1:11" x14ac:dyDescent="0.3">
      <c r="A282" t="s">
        <v>306</v>
      </c>
      <c r="B282" s="2">
        <v>45102</v>
      </c>
      <c r="C282" t="s">
        <v>17</v>
      </c>
      <c r="D282" t="s">
        <v>10</v>
      </c>
      <c r="E282" t="s">
        <v>37</v>
      </c>
      <c r="F282">
        <v>4</v>
      </c>
      <c r="G282">
        <v>315.39999999999998</v>
      </c>
      <c r="H282" s="18">
        <v>1261.5999999999999</v>
      </c>
      <c r="I282" s="6">
        <f>DATE(YEAR(B282), MONTH(B282), 1)</f>
        <v>45078</v>
      </c>
      <c r="J282" s="18">
        <f t="shared" si="8"/>
        <v>970.46153846153834</v>
      </c>
      <c r="K282" s="18">
        <f t="shared" si="9"/>
        <v>291.13846153846157</v>
      </c>
    </row>
    <row r="283" spans="1:11" x14ac:dyDescent="0.3">
      <c r="A283" t="s">
        <v>307</v>
      </c>
      <c r="B283" s="2">
        <v>45102</v>
      </c>
      <c r="C283" t="s">
        <v>9</v>
      </c>
      <c r="D283" t="s">
        <v>10</v>
      </c>
      <c r="E283" t="s">
        <v>47</v>
      </c>
      <c r="F283">
        <v>3</v>
      </c>
      <c r="G283">
        <v>207.5</v>
      </c>
      <c r="H283" s="18">
        <v>622.5</v>
      </c>
      <c r="I283" s="6">
        <f>DATE(YEAR(B283), MONTH(B283), 1)</f>
        <v>45078</v>
      </c>
      <c r="J283" s="18">
        <f t="shared" si="8"/>
        <v>478.84615384615381</v>
      </c>
      <c r="K283" s="18">
        <f t="shared" si="9"/>
        <v>143.65384615384619</v>
      </c>
    </row>
    <row r="284" spans="1:11" x14ac:dyDescent="0.3">
      <c r="A284" t="s">
        <v>308</v>
      </c>
      <c r="B284" s="2">
        <v>45102</v>
      </c>
      <c r="C284" t="s">
        <v>9</v>
      </c>
      <c r="D284" t="s">
        <v>10</v>
      </c>
      <c r="E284" t="s">
        <v>37</v>
      </c>
      <c r="F284">
        <v>3</v>
      </c>
      <c r="G284">
        <v>207.5</v>
      </c>
      <c r="H284" s="18">
        <v>622.5</v>
      </c>
      <c r="I284" s="6">
        <f>DATE(YEAR(B284), MONTH(B284), 1)</f>
        <v>45078</v>
      </c>
      <c r="J284" s="18">
        <f t="shared" si="8"/>
        <v>478.84615384615381</v>
      </c>
      <c r="K284" s="18">
        <f t="shared" si="9"/>
        <v>143.65384615384619</v>
      </c>
    </row>
    <row r="285" spans="1:11" x14ac:dyDescent="0.3">
      <c r="A285" t="s">
        <v>309</v>
      </c>
      <c r="B285" s="2">
        <v>45102</v>
      </c>
      <c r="C285" t="s">
        <v>13</v>
      </c>
      <c r="D285" t="s">
        <v>14</v>
      </c>
      <c r="E285" t="s">
        <v>89</v>
      </c>
      <c r="F285">
        <v>3</v>
      </c>
      <c r="G285">
        <v>290.5</v>
      </c>
      <c r="H285" s="18">
        <v>871.5</v>
      </c>
      <c r="I285" s="6">
        <f>DATE(YEAR(B285), MONTH(B285), 1)</f>
        <v>45078</v>
      </c>
      <c r="J285" s="18">
        <f t="shared" si="8"/>
        <v>670.38461538461536</v>
      </c>
      <c r="K285" s="18">
        <f t="shared" si="9"/>
        <v>201.11538461538464</v>
      </c>
    </row>
    <row r="286" spans="1:11" x14ac:dyDescent="0.3">
      <c r="A286" t="s">
        <v>310</v>
      </c>
      <c r="B286" s="2">
        <v>45102</v>
      </c>
      <c r="C286" t="s">
        <v>49</v>
      </c>
      <c r="D286" t="s">
        <v>14</v>
      </c>
      <c r="E286" t="s">
        <v>89</v>
      </c>
      <c r="F286">
        <v>2</v>
      </c>
      <c r="G286">
        <v>249</v>
      </c>
      <c r="H286" s="18">
        <v>498</v>
      </c>
      <c r="I286" s="6">
        <f>DATE(YEAR(B286), MONTH(B286), 1)</f>
        <v>45078</v>
      </c>
      <c r="J286" s="18">
        <f t="shared" si="8"/>
        <v>383.07692307692304</v>
      </c>
      <c r="K286" s="18">
        <f t="shared" si="9"/>
        <v>114.92307692307696</v>
      </c>
    </row>
    <row r="287" spans="1:11" x14ac:dyDescent="0.3">
      <c r="A287" t="s">
        <v>311</v>
      </c>
      <c r="B287" s="2">
        <v>45102</v>
      </c>
      <c r="C287" t="s">
        <v>17</v>
      </c>
      <c r="D287" t="s">
        <v>10</v>
      </c>
      <c r="E287" t="s">
        <v>37</v>
      </c>
      <c r="F287">
        <v>4</v>
      </c>
      <c r="G287">
        <v>315.39999999999998</v>
      </c>
      <c r="H287" s="18">
        <v>1261.5999999999999</v>
      </c>
      <c r="I287" s="6">
        <f>DATE(YEAR(B287), MONTH(B287), 1)</f>
        <v>45078</v>
      </c>
      <c r="J287" s="18">
        <f t="shared" si="8"/>
        <v>970.46153846153834</v>
      </c>
      <c r="K287" s="18">
        <f t="shared" si="9"/>
        <v>291.13846153846157</v>
      </c>
    </row>
    <row r="288" spans="1:11" x14ac:dyDescent="0.3">
      <c r="A288" t="s">
        <v>312</v>
      </c>
      <c r="B288" s="2">
        <v>45102</v>
      </c>
      <c r="C288" t="s">
        <v>9</v>
      </c>
      <c r="D288" t="s">
        <v>10</v>
      </c>
      <c r="E288" t="s">
        <v>47</v>
      </c>
      <c r="F288">
        <v>3</v>
      </c>
      <c r="G288">
        <v>207.5</v>
      </c>
      <c r="H288" s="18">
        <v>622.5</v>
      </c>
      <c r="I288" s="6">
        <f>DATE(YEAR(B288), MONTH(B288), 1)</f>
        <v>45078</v>
      </c>
      <c r="J288" s="18">
        <f t="shared" si="8"/>
        <v>478.84615384615381</v>
      </c>
      <c r="K288" s="18">
        <f t="shared" si="9"/>
        <v>143.65384615384619</v>
      </c>
    </row>
    <row r="289" spans="1:11" x14ac:dyDescent="0.3">
      <c r="A289" t="s">
        <v>313</v>
      </c>
      <c r="B289" s="2">
        <v>45102</v>
      </c>
      <c r="C289" t="s">
        <v>9</v>
      </c>
      <c r="D289" t="s">
        <v>10</v>
      </c>
      <c r="E289" t="s">
        <v>37</v>
      </c>
      <c r="F289">
        <v>3</v>
      </c>
      <c r="G289">
        <v>207.5</v>
      </c>
      <c r="H289" s="18">
        <v>622.5</v>
      </c>
      <c r="I289" s="6">
        <f>DATE(YEAR(B289), MONTH(B289), 1)</f>
        <v>45078</v>
      </c>
      <c r="J289" s="18">
        <f t="shared" si="8"/>
        <v>478.84615384615381</v>
      </c>
      <c r="K289" s="18">
        <f t="shared" si="9"/>
        <v>143.65384615384619</v>
      </c>
    </row>
    <row r="290" spans="1:11" x14ac:dyDescent="0.3">
      <c r="A290" t="s">
        <v>314</v>
      </c>
      <c r="B290" s="2">
        <v>45102</v>
      </c>
      <c r="C290" t="s">
        <v>13</v>
      </c>
      <c r="D290" t="s">
        <v>14</v>
      </c>
      <c r="E290" t="s">
        <v>89</v>
      </c>
      <c r="F290">
        <v>3</v>
      </c>
      <c r="G290">
        <v>290.5</v>
      </c>
      <c r="H290" s="18">
        <v>871.5</v>
      </c>
      <c r="I290" s="6">
        <f>DATE(YEAR(B290), MONTH(B290), 1)</f>
        <v>45078</v>
      </c>
      <c r="J290" s="18">
        <f t="shared" si="8"/>
        <v>670.38461538461536</v>
      </c>
      <c r="K290" s="18">
        <f t="shared" si="9"/>
        <v>201.11538461538464</v>
      </c>
    </row>
    <row r="291" spans="1:11" x14ac:dyDescent="0.3">
      <c r="A291" t="s">
        <v>315</v>
      </c>
      <c r="B291" s="2">
        <v>45102</v>
      </c>
      <c r="C291" t="s">
        <v>49</v>
      </c>
      <c r="D291" t="s">
        <v>14</v>
      </c>
      <c r="E291" t="s">
        <v>89</v>
      </c>
      <c r="F291">
        <v>2</v>
      </c>
      <c r="G291">
        <v>249</v>
      </c>
      <c r="H291" s="18">
        <v>498</v>
      </c>
      <c r="I291" s="6">
        <f>DATE(YEAR(B291), MONTH(B291), 1)</f>
        <v>45078</v>
      </c>
      <c r="J291" s="18">
        <f t="shared" si="8"/>
        <v>383.07692307692304</v>
      </c>
      <c r="K291" s="18">
        <f t="shared" si="9"/>
        <v>114.92307692307696</v>
      </c>
    </row>
    <row r="292" spans="1:11" x14ac:dyDescent="0.3">
      <c r="A292" t="s">
        <v>316</v>
      </c>
      <c r="B292" s="2">
        <v>45103</v>
      </c>
      <c r="C292" t="s">
        <v>9</v>
      </c>
      <c r="D292" t="s">
        <v>10</v>
      </c>
      <c r="E292" t="s">
        <v>11</v>
      </c>
      <c r="F292">
        <v>1</v>
      </c>
      <c r="G292">
        <v>207.5</v>
      </c>
      <c r="H292" s="18">
        <v>207.5</v>
      </c>
      <c r="I292" s="6">
        <f>DATE(YEAR(B292), MONTH(B292), 1)</f>
        <v>45078</v>
      </c>
      <c r="J292" s="18">
        <f t="shared" si="8"/>
        <v>159.61538461538461</v>
      </c>
      <c r="K292" s="18">
        <f t="shared" si="9"/>
        <v>47.884615384615387</v>
      </c>
    </row>
    <row r="293" spans="1:11" x14ac:dyDescent="0.3">
      <c r="A293" t="s">
        <v>317</v>
      </c>
      <c r="B293" s="2">
        <v>45103</v>
      </c>
      <c r="C293" t="s">
        <v>49</v>
      </c>
      <c r="D293" t="s">
        <v>14</v>
      </c>
      <c r="E293" t="s">
        <v>15</v>
      </c>
      <c r="F293">
        <v>4</v>
      </c>
      <c r="G293">
        <v>249</v>
      </c>
      <c r="H293" s="18">
        <v>996</v>
      </c>
      <c r="I293" s="6">
        <f>DATE(YEAR(B293), MONTH(B293), 1)</f>
        <v>45078</v>
      </c>
      <c r="J293" s="18">
        <f t="shared" si="8"/>
        <v>766.15384615384608</v>
      </c>
      <c r="K293" s="18">
        <f t="shared" si="9"/>
        <v>229.84615384615392</v>
      </c>
    </row>
    <row r="294" spans="1:11" x14ac:dyDescent="0.3">
      <c r="A294" t="s">
        <v>318</v>
      </c>
      <c r="B294" s="2">
        <v>45103</v>
      </c>
      <c r="C294" t="s">
        <v>32</v>
      </c>
      <c r="D294" t="s">
        <v>14</v>
      </c>
      <c r="E294" t="s">
        <v>47</v>
      </c>
      <c r="F294">
        <v>2</v>
      </c>
      <c r="G294">
        <v>332</v>
      </c>
      <c r="H294" s="18">
        <v>664</v>
      </c>
      <c r="I294" s="6">
        <f>DATE(YEAR(B294), MONTH(B294), 1)</f>
        <v>45078</v>
      </c>
      <c r="J294" s="18">
        <f t="shared" si="8"/>
        <v>510.76923076923077</v>
      </c>
      <c r="K294" s="18">
        <f t="shared" si="9"/>
        <v>153.23076923076923</v>
      </c>
    </row>
    <row r="295" spans="1:11" x14ac:dyDescent="0.3">
      <c r="A295" t="s">
        <v>319</v>
      </c>
      <c r="B295" s="2">
        <v>45103</v>
      </c>
      <c r="C295" t="s">
        <v>9</v>
      </c>
      <c r="D295" t="s">
        <v>10</v>
      </c>
      <c r="E295" t="s">
        <v>11</v>
      </c>
      <c r="F295">
        <v>1</v>
      </c>
      <c r="G295">
        <v>207.5</v>
      </c>
      <c r="H295" s="18">
        <v>207.5</v>
      </c>
      <c r="I295" s="6">
        <f>DATE(YEAR(B295), MONTH(B295), 1)</f>
        <v>45078</v>
      </c>
      <c r="J295" s="18">
        <f t="shared" si="8"/>
        <v>159.61538461538461</v>
      </c>
      <c r="K295" s="18">
        <f t="shared" si="9"/>
        <v>47.884615384615387</v>
      </c>
    </row>
    <row r="296" spans="1:11" x14ac:dyDescent="0.3">
      <c r="A296" t="s">
        <v>320</v>
      </c>
      <c r="B296" s="2">
        <v>45103</v>
      </c>
      <c r="C296" t="s">
        <v>49</v>
      </c>
      <c r="D296" t="s">
        <v>14</v>
      </c>
      <c r="E296" t="s">
        <v>15</v>
      </c>
      <c r="F296">
        <v>4</v>
      </c>
      <c r="G296">
        <v>249</v>
      </c>
      <c r="H296" s="18">
        <v>996</v>
      </c>
      <c r="I296" s="6">
        <f>DATE(YEAR(B296), MONTH(B296), 1)</f>
        <v>45078</v>
      </c>
      <c r="J296" s="18">
        <f t="shared" si="8"/>
        <v>766.15384615384608</v>
      </c>
      <c r="K296" s="18">
        <f t="shared" si="9"/>
        <v>229.84615384615392</v>
      </c>
    </row>
    <row r="297" spans="1:11" x14ac:dyDescent="0.3">
      <c r="A297" t="s">
        <v>321</v>
      </c>
      <c r="B297" s="2">
        <v>45103</v>
      </c>
      <c r="C297" t="s">
        <v>32</v>
      </c>
      <c r="D297" t="s">
        <v>14</v>
      </c>
      <c r="E297" t="s">
        <v>47</v>
      </c>
      <c r="F297">
        <v>2</v>
      </c>
      <c r="G297">
        <v>332</v>
      </c>
      <c r="H297" s="18">
        <v>664</v>
      </c>
      <c r="I297" s="6">
        <f>DATE(YEAR(B297), MONTH(B297), 1)</f>
        <v>45078</v>
      </c>
      <c r="J297" s="18">
        <f t="shared" si="8"/>
        <v>510.76923076923077</v>
      </c>
      <c r="K297" s="18">
        <f t="shared" si="9"/>
        <v>153.23076923076923</v>
      </c>
    </row>
    <row r="298" spans="1:11" x14ac:dyDescent="0.3">
      <c r="A298" t="s">
        <v>322</v>
      </c>
      <c r="B298" s="2">
        <v>45104</v>
      </c>
      <c r="C298" t="s">
        <v>32</v>
      </c>
      <c r="D298" t="s">
        <v>14</v>
      </c>
      <c r="E298" t="s">
        <v>18</v>
      </c>
      <c r="F298">
        <v>2</v>
      </c>
      <c r="G298">
        <v>332</v>
      </c>
      <c r="H298" s="18">
        <v>664</v>
      </c>
      <c r="I298" s="6">
        <f>DATE(YEAR(B298), MONTH(B298), 1)</f>
        <v>45078</v>
      </c>
      <c r="J298" s="18">
        <f t="shared" si="8"/>
        <v>510.76923076923077</v>
      </c>
      <c r="K298" s="18">
        <f t="shared" si="9"/>
        <v>153.23076923076923</v>
      </c>
    </row>
    <row r="299" spans="1:11" x14ac:dyDescent="0.3">
      <c r="A299" t="s">
        <v>323</v>
      </c>
      <c r="B299" s="2">
        <v>45104</v>
      </c>
      <c r="C299" t="s">
        <v>32</v>
      </c>
      <c r="D299" t="s">
        <v>14</v>
      </c>
      <c r="E299" t="s">
        <v>18</v>
      </c>
      <c r="F299">
        <v>2</v>
      </c>
      <c r="G299">
        <v>332</v>
      </c>
      <c r="H299" s="18">
        <v>664</v>
      </c>
      <c r="I299" s="6">
        <f>DATE(YEAR(B299), MONTH(B299), 1)</f>
        <v>45078</v>
      </c>
      <c r="J299" s="18">
        <f t="shared" si="8"/>
        <v>510.76923076923077</v>
      </c>
      <c r="K299" s="18">
        <f t="shared" si="9"/>
        <v>153.23076923076923</v>
      </c>
    </row>
    <row r="300" spans="1:11" x14ac:dyDescent="0.3">
      <c r="A300" t="s">
        <v>324</v>
      </c>
      <c r="B300" s="2">
        <v>45107</v>
      </c>
      <c r="C300" t="s">
        <v>49</v>
      </c>
      <c r="D300" t="s">
        <v>14</v>
      </c>
      <c r="E300" t="s">
        <v>37</v>
      </c>
      <c r="F300">
        <v>4</v>
      </c>
      <c r="G300">
        <v>249</v>
      </c>
      <c r="H300" s="18">
        <v>996</v>
      </c>
      <c r="I300" s="6">
        <f>DATE(YEAR(B300), MONTH(B300), 1)</f>
        <v>45078</v>
      </c>
      <c r="J300" s="18">
        <f t="shared" si="8"/>
        <v>766.15384615384608</v>
      </c>
      <c r="K300" s="18">
        <f t="shared" si="9"/>
        <v>229.84615384615392</v>
      </c>
    </row>
    <row r="301" spans="1:11" x14ac:dyDescent="0.3">
      <c r="A301" t="s">
        <v>325</v>
      </c>
      <c r="B301" s="2">
        <v>45107</v>
      </c>
      <c r="C301" t="s">
        <v>32</v>
      </c>
      <c r="D301" t="s">
        <v>14</v>
      </c>
      <c r="E301" t="s">
        <v>67</v>
      </c>
      <c r="F301">
        <v>2</v>
      </c>
      <c r="G301">
        <v>332</v>
      </c>
      <c r="H301" s="18">
        <v>664</v>
      </c>
      <c r="I301" s="6">
        <f>DATE(YEAR(B301), MONTH(B301), 1)</f>
        <v>45078</v>
      </c>
      <c r="J301" s="18">
        <f t="shared" si="8"/>
        <v>510.76923076923077</v>
      </c>
      <c r="K301" s="18">
        <f t="shared" si="9"/>
        <v>153.23076923076923</v>
      </c>
    </row>
    <row r="302" spans="1:11" x14ac:dyDescent="0.3">
      <c r="A302" t="s">
        <v>326</v>
      </c>
      <c r="B302" s="2">
        <v>45107</v>
      </c>
      <c r="C302" t="s">
        <v>49</v>
      </c>
      <c r="D302" t="s">
        <v>14</v>
      </c>
      <c r="E302" t="s">
        <v>37</v>
      </c>
      <c r="F302">
        <v>4</v>
      </c>
      <c r="G302">
        <v>249</v>
      </c>
      <c r="H302" s="18">
        <v>996</v>
      </c>
      <c r="I302" s="6">
        <f>DATE(YEAR(B302), MONTH(B302), 1)</f>
        <v>45078</v>
      </c>
      <c r="J302" s="18">
        <f t="shared" si="8"/>
        <v>766.15384615384608</v>
      </c>
      <c r="K302" s="18">
        <f t="shared" si="9"/>
        <v>229.84615384615392</v>
      </c>
    </row>
    <row r="303" spans="1:11" x14ac:dyDescent="0.3">
      <c r="A303" t="s">
        <v>327</v>
      </c>
      <c r="B303" s="2">
        <v>45107</v>
      </c>
      <c r="C303" t="s">
        <v>32</v>
      </c>
      <c r="D303" t="s">
        <v>14</v>
      </c>
      <c r="E303" t="s">
        <v>67</v>
      </c>
      <c r="F303">
        <v>2</v>
      </c>
      <c r="G303">
        <v>332</v>
      </c>
      <c r="H303" s="18">
        <v>664</v>
      </c>
      <c r="I303" s="6">
        <f>DATE(YEAR(B303), MONTH(B303), 1)</f>
        <v>45078</v>
      </c>
      <c r="J303" s="18">
        <f t="shared" si="8"/>
        <v>510.76923076923077</v>
      </c>
      <c r="K303" s="18">
        <f t="shared" si="9"/>
        <v>153.23076923076923</v>
      </c>
    </row>
    <row r="304" spans="1:11" x14ac:dyDescent="0.3">
      <c r="A304" t="s">
        <v>328</v>
      </c>
      <c r="B304" s="2">
        <v>45108</v>
      </c>
      <c r="C304" t="s">
        <v>32</v>
      </c>
      <c r="D304" t="s">
        <v>14</v>
      </c>
      <c r="E304" t="s">
        <v>11</v>
      </c>
      <c r="F304">
        <v>1</v>
      </c>
      <c r="G304">
        <v>332</v>
      </c>
      <c r="H304" s="18">
        <v>332</v>
      </c>
      <c r="I304" s="6">
        <f>DATE(YEAR(B304), MONTH(B304), 1)</f>
        <v>45108</v>
      </c>
      <c r="J304" s="18">
        <f t="shared" si="8"/>
        <v>255.38461538461539</v>
      </c>
      <c r="K304" s="18">
        <f t="shared" si="9"/>
        <v>76.615384615384613</v>
      </c>
    </row>
    <row r="305" spans="1:11" x14ac:dyDescent="0.3">
      <c r="A305" t="s">
        <v>329</v>
      </c>
      <c r="B305" s="2">
        <v>45108</v>
      </c>
      <c r="C305" t="s">
        <v>13</v>
      </c>
      <c r="D305" t="s">
        <v>14</v>
      </c>
      <c r="E305" t="s">
        <v>43</v>
      </c>
      <c r="F305">
        <v>2</v>
      </c>
      <c r="G305">
        <v>290.5</v>
      </c>
      <c r="H305" s="18">
        <v>581</v>
      </c>
      <c r="I305" s="6">
        <f>DATE(YEAR(B305), MONTH(B305), 1)</f>
        <v>45108</v>
      </c>
      <c r="J305" s="18">
        <f t="shared" si="8"/>
        <v>446.92307692307691</v>
      </c>
      <c r="K305" s="18">
        <f t="shared" si="9"/>
        <v>134.07692307692309</v>
      </c>
    </row>
    <row r="306" spans="1:11" x14ac:dyDescent="0.3">
      <c r="A306" t="s">
        <v>330</v>
      </c>
      <c r="B306" s="2">
        <v>45108</v>
      </c>
      <c r="C306" t="s">
        <v>17</v>
      </c>
      <c r="D306" t="s">
        <v>10</v>
      </c>
      <c r="E306" t="s">
        <v>67</v>
      </c>
      <c r="F306">
        <v>3</v>
      </c>
      <c r="G306">
        <v>315.39999999999998</v>
      </c>
      <c r="H306" s="18">
        <v>946.2</v>
      </c>
      <c r="I306" s="6">
        <f>DATE(YEAR(B306), MONTH(B306), 1)</f>
        <v>45108</v>
      </c>
      <c r="J306" s="18">
        <f t="shared" si="8"/>
        <v>727.84615384615381</v>
      </c>
      <c r="K306" s="18">
        <f t="shared" si="9"/>
        <v>218.35384615384623</v>
      </c>
    </row>
    <row r="307" spans="1:11" x14ac:dyDescent="0.3">
      <c r="A307" t="s">
        <v>331</v>
      </c>
      <c r="B307" s="2">
        <v>45108</v>
      </c>
      <c r="C307" t="s">
        <v>32</v>
      </c>
      <c r="D307" t="s">
        <v>14</v>
      </c>
      <c r="E307" t="s">
        <v>11</v>
      </c>
      <c r="F307">
        <v>1</v>
      </c>
      <c r="G307">
        <v>332</v>
      </c>
      <c r="H307" s="18">
        <v>332</v>
      </c>
      <c r="I307" s="6">
        <f>DATE(YEAR(B307), MONTH(B307), 1)</f>
        <v>45108</v>
      </c>
      <c r="J307" s="18">
        <f t="shared" si="8"/>
        <v>255.38461538461539</v>
      </c>
      <c r="K307" s="18">
        <f t="shared" si="9"/>
        <v>76.615384615384613</v>
      </c>
    </row>
    <row r="308" spans="1:11" x14ac:dyDescent="0.3">
      <c r="A308" t="s">
        <v>332</v>
      </c>
      <c r="B308" s="2">
        <v>45108</v>
      </c>
      <c r="C308" t="s">
        <v>13</v>
      </c>
      <c r="D308" t="s">
        <v>14</v>
      </c>
      <c r="E308" t="s">
        <v>43</v>
      </c>
      <c r="F308">
        <v>2</v>
      </c>
      <c r="G308">
        <v>290.5</v>
      </c>
      <c r="H308" s="18">
        <v>581</v>
      </c>
      <c r="I308" s="6">
        <f>DATE(YEAR(B308), MONTH(B308), 1)</f>
        <v>45108</v>
      </c>
      <c r="J308" s="18">
        <f t="shared" si="8"/>
        <v>446.92307692307691</v>
      </c>
      <c r="K308" s="18">
        <f t="shared" si="9"/>
        <v>134.07692307692309</v>
      </c>
    </row>
    <row r="309" spans="1:11" x14ac:dyDescent="0.3">
      <c r="A309" t="s">
        <v>333</v>
      </c>
      <c r="B309" s="2">
        <v>45108</v>
      </c>
      <c r="C309" t="s">
        <v>17</v>
      </c>
      <c r="D309" t="s">
        <v>10</v>
      </c>
      <c r="E309" t="s">
        <v>67</v>
      </c>
      <c r="F309">
        <v>3</v>
      </c>
      <c r="G309">
        <v>315.39999999999998</v>
      </c>
      <c r="H309" s="18">
        <v>946.2</v>
      </c>
      <c r="I309" s="6">
        <f>DATE(YEAR(B309), MONTH(B309), 1)</f>
        <v>45108</v>
      </c>
      <c r="J309" s="18">
        <f t="shared" si="8"/>
        <v>727.84615384615381</v>
      </c>
      <c r="K309" s="18">
        <f t="shared" si="9"/>
        <v>218.35384615384623</v>
      </c>
    </row>
    <row r="310" spans="1:11" x14ac:dyDescent="0.3">
      <c r="A310" t="s">
        <v>334</v>
      </c>
      <c r="B310" s="2">
        <v>45110</v>
      </c>
      <c r="C310" t="s">
        <v>49</v>
      </c>
      <c r="D310" t="s">
        <v>14</v>
      </c>
      <c r="E310" t="s">
        <v>18</v>
      </c>
      <c r="F310">
        <v>1</v>
      </c>
      <c r="G310">
        <v>249</v>
      </c>
      <c r="H310" s="18">
        <v>249</v>
      </c>
      <c r="I310" s="6">
        <f>DATE(YEAR(B310), MONTH(B310), 1)</f>
        <v>45108</v>
      </c>
      <c r="J310" s="18">
        <f t="shared" si="8"/>
        <v>191.53846153846152</v>
      </c>
      <c r="K310" s="18">
        <f t="shared" si="9"/>
        <v>57.461538461538481</v>
      </c>
    </row>
    <row r="311" spans="1:11" x14ac:dyDescent="0.3">
      <c r="A311" t="s">
        <v>335</v>
      </c>
      <c r="B311" s="2">
        <v>45110</v>
      </c>
      <c r="C311" t="s">
        <v>49</v>
      </c>
      <c r="D311" t="s">
        <v>14</v>
      </c>
      <c r="E311" t="s">
        <v>18</v>
      </c>
      <c r="F311">
        <v>1</v>
      </c>
      <c r="G311">
        <v>249</v>
      </c>
      <c r="H311" s="18">
        <v>249</v>
      </c>
      <c r="I311" s="6">
        <f>DATE(YEAR(B311), MONTH(B311), 1)</f>
        <v>45108</v>
      </c>
      <c r="J311" s="18">
        <f t="shared" si="8"/>
        <v>191.53846153846152</v>
      </c>
      <c r="K311" s="18">
        <f t="shared" si="9"/>
        <v>57.461538461538481</v>
      </c>
    </row>
    <row r="312" spans="1:11" x14ac:dyDescent="0.3">
      <c r="A312" t="s">
        <v>336</v>
      </c>
      <c r="B312" s="2">
        <v>45111</v>
      </c>
      <c r="C312" t="s">
        <v>17</v>
      </c>
      <c r="D312" t="s">
        <v>10</v>
      </c>
      <c r="E312" t="s">
        <v>47</v>
      </c>
      <c r="F312">
        <v>4</v>
      </c>
      <c r="G312">
        <v>315.39999999999998</v>
      </c>
      <c r="H312" s="18">
        <v>1261.5999999999999</v>
      </c>
      <c r="I312" s="6">
        <f>DATE(YEAR(B312), MONTH(B312), 1)</f>
        <v>45108</v>
      </c>
      <c r="J312" s="18">
        <f t="shared" si="8"/>
        <v>970.46153846153834</v>
      </c>
      <c r="K312" s="18">
        <f t="shared" si="9"/>
        <v>291.13846153846157</v>
      </c>
    </row>
    <row r="313" spans="1:11" x14ac:dyDescent="0.3">
      <c r="A313" t="s">
        <v>337</v>
      </c>
      <c r="B313" s="2">
        <v>45112</v>
      </c>
      <c r="C313" t="s">
        <v>9</v>
      </c>
      <c r="D313" t="s">
        <v>10</v>
      </c>
      <c r="E313" t="s">
        <v>60</v>
      </c>
      <c r="F313">
        <v>3</v>
      </c>
      <c r="G313">
        <v>207.5</v>
      </c>
      <c r="H313" s="18">
        <v>622.5</v>
      </c>
      <c r="I313" s="6">
        <f>DATE(YEAR(B313), MONTH(B313), 1)</f>
        <v>45108</v>
      </c>
      <c r="J313" s="18">
        <f t="shared" si="8"/>
        <v>478.84615384615381</v>
      </c>
      <c r="K313" s="18">
        <f t="shared" si="9"/>
        <v>143.65384615384619</v>
      </c>
    </row>
    <row r="314" spans="1:11" x14ac:dyDescent="0.3">
      <c r="A314" t="s">
        <v>338</v>
      </c>
      <c r="B314" s="2">
        <v>45112</v>
      </c>
      <c r="C314" t="s">
        <v>13</v>
      </c>
      <c r="D314" t="s">
        <v>14</v>
      </c>
      <c r="E314" t="s">
        <v>11</v>
      </c>
      <c r="F314">
        <v>1</v>
      </c>
      <c r="G314">
        <v>290.5</v>
      </c>
      <c r="H314" s="18">
        <v>290.5</v>
      </c>
      <c r="I314" s="6">
        <f>DATE(YEAR(B314), MONTH(B314), 1)</f>
        <v>45108</v>
      </c>
      <c r="J314" s="18">
        <f t="shared" si="8"/>
        <v>223.46153846153845</v>
      </c>
      <c r="K314" s="18">
        <f t="shared" si="9"/>
        <v>67.038461538461547</v>
      </c>
    </row>
    <row r="315" spans="1:11" x14ac:dyDescent="0.3">
      <c r="A315" t="s">
        <v>339</v>
      </c>
      <c r="B315" s="2">
        <v>45113</v>
      </c>
      <c r="C315" t="s">
        <v>13</v>
      </c>
      <c r="D315" t="s">
        <v>14</v>
      </c>
      <c r="E315" t="s">
        <v>15</v>
      </c>
      <c r="F315">
        <v>1</v>
      </c>
      <c r="G315">
        <v>290.5</v>
      </c>
      <c r="H315" s="18">
        <v>290.5</v>
      </c>
      <c r="I315" s="6">
        <f>DATE(YEAR(B315), MONTH(B315), 1)</f>
        <v>45108</v>
      </c>
      <c r="J315" s="18">
        <f t="shared" si="8"/>
        <v>223.46153846153845</v>
      </c>
      <c r="K315" s="18">
        <f t="shared" si="9"/>
        <v>67.038461538461547</v>
      </c>
    </row>
    <row r="316" spans="1:11" x14ac:dyDescent="0.3">
      <c r="A316" t="s">
        <v>340</v>
      </c>
      <c r="B316" s="2">
        <v>45113</v>
      </c>
      <c r="C316" t="s">
        <v>9</v>
      </c>
      <c r="D316" t="s">
        <v>10</v>
      </c>
      <c r="E316" t="s">
        <v>18</v>
      </c>
      <c r="F316">
        <v>1</v>
      </c>
      <c r="G316">
        <v>207.5</v>
      </c>
      <c r="H316" s="18">
        <v>207.5</v>
      </c>
      <c r="I316" s="6">
        <f>DATE(YEAR(B316), MONTH(B316), 1)</f>
        <v>45108</v>
      </c>
      <c r="J316" s="18">
        <f t="shared" si="8"/>
        <v>159.61538461538461</v>
      </c>
      <c r="K316" s="18">
        <f t="shared" si="9"/>
        <v>47.884615384615387</v>
      </c>
    </row>
    <row r="317" spans="1:11" x14ac:dyDescent="0.3">
      <c r="A317" t="s">
        <v>341</v>
      </c>
      <c r="B317" s="2">
        <v>45113</v>
      </c>
      <c r="C317" t="s">
        <v>17</v>
      </c>
      <c r="D317" t="s">
        <v>10</v>
      </c>
      <c r="E317" t="s">
        <v>37</v>
      </c>
      <c r="F317">
        <v>3</v>
      </c>
      <c r="G317">
        <v>315.39999999999998</v>
      </c>
      <c r="H317" s="18">
        <v>946.2</v>
      </c>
      <c r="I317" s="6">
        <f>DATE(YEAR(B317), MONTH(B317), 1)</f>
        <v>45108</v>
      </c>
      <c r="J317" s="18">
        <f t="shared" si="8"/>
        <v>727.84615384615381</v>
      </c>
      <c r="K317" s="18">
        <f t="shared" si="9"/>
        <v>218.35384615384623</v>
      </c>
    </row>
    <row r="318" spans="1:11" x14ac:dyDescent="0.3">
      <c r="A318" t="s">
        <v>342</v>
      </c>
      <c r="B318" s="2">
        <v>45114</v>
      </c>
      <c r="C318" t="s">
        <v>17</v>
      </c>
      <c r="D318" t="s">
        <v>10</v>
      </c>
      <c r="E318" t="s">
        <v>60</v>
      </c>
      <c r="F318">
        <v>1</v>
      </c>
      <c r="G318">
        <v>315.39999999999998</v>
      </c>
      <c r="H318" s="18">
        <v>315.39999999999998</v>
      </c>
      <c r="I318" s="6">
        <f>DATE(YEAR(B318), MONTH(B318), 1)</f>
        <v>45108</v>
      </c>
      <c r="J318" s="18">
        <f t="shared" si="8"/>
        <v>242.61538461538458</v>
      </c>
      <c r="K318" s="18">
        <f t="shared" si="9"/>
        <v>72.784615384615392</v>
      </c>
    </row>
    <row r="319" spans="1:11" x14ac:dyDescent="0.3">
      <c r="A319" t="s">
        <v>343</v>
      </c>
      <c r="B319" s="2">
        <v>45114</v>
      </c>
      <c r="C319" t="s">
        <v>49</v>
      </c>
      <c r="D319" t="s">
        <v>14</v>
      </c>
      <c r="E319" t="s">
        <v>89</v>
      </c>
      <c r="F319">
        <v>1</v>
      </c>
      <c r="G319">
        <v>249</v>
      </c>
      <c r="H319" s="18">
        <v>249</v>
      </c>
      <c r="I319" s="6">
        <f>DATE(YEAR(B319), MONTH(B319), 1)</f>
        <v>45108</v>
      </c>
      <c r="J319" s="18">
        <f t="shared" si="8"/>
        <v>191.53846153846152</v>
      </c>
      <c r="K319" s="18">
        <f t="shared" si="9"/>
        <v>57.461538461538481</v>
      </c>
    </row>
    <row r="320" spans="1:11" x14ac:dyDescent="0.3">
      <c r="A320" t="s">
        <v>344</v>
      </c>
      <c r="B320" s="2">
        <v>45116</v>
      </c>
      <c r="C320" t="s">
        <v>17</v>
      </c>
      <c r="D320" t="s">
        <v>10</v>
      </c>
      <c r="E320" t="s">
        <v>89</v>
      </c>
      <c r="F320">
        <v>3</v>
      </c>
      <c r="G320">
        <v>315.39999999999998</v>
      </c>
      <c r="H320" s="18">
        <v>946.2</v>
      </c>
      <c r="I320" s="6">
        <f>DATE(YEAR(B320), MONTH(B320), 1)</f>
        <v>45108</v>
      </c>
      <c r="J320" s="18">
        <f t="shared" si="8"/>
        <v>727.84615384615381</v>
      </c>
      <c r="K320" s="18">
        <f t="shared" si="9"/>
        <v>218.35384615384623</v>
      </c>
    </row>
    <row r="321" spans="1:11" x14ac:dyDescent="0.3">
      <c r="A321" t="s">
        <v>345</v>
      </c>
      <c r="B321" s="2">
        <v>45116</v>
      </c>
      <c r="C321" t="s">
        <v>49</v>
      </c>
      <c r="D321" t="s">
        <v>14</v>
      </c>
      <c r="E321" t="s">
        <v>15</v>
      </c>
      <c r="F321">
        <v>1</v>
      </c>
      <c r="G321">
        <v>249</v>
      </c>
      <c r="H321" s="18">
        <v>249</v>
      </c>
      <c r="I321" s="6">
        <f>DATE(YEAR(B321), MONTH(B321), 1)</f>
        <v>45108</v>
      </c>
      <c r="J321" s="18">
        <f t="shared" si="8"/>
        <v>191.53846153846152</v>
      </c>
      <c r="K321" s="18">
        <f t="shared" si="9"/>
        <v>57.461538461538481</v>
      </c>
    </row>
    <row r="322" spans="1:11" x14ac:dyDescent="0.3">
      <c r="A322" t="s">
        <v>346</v>
      </c>
      <c r="B322" s="2">
        <v>45117</v>
      </c>
      <c r="C322" t="s">
        <v>25</v>
      </c>
      <c r="D322" t="s">
        <v>10</v>
      </c>
      <c r="E322" t="s">
        <v>37</v>
      </c>
      <c r="F322">
        <v>2</v>
      </c>
      <c r="G322">
        <v>348.6</v>
      </c>
      <c r="H322" s="18">
        <v>697.2</v>
      </c>
      <c r="I322" s="6">
        <f>DATE(YEAR(B322), MONTH(B322), 1)</f>
        <v>45108</v>
      </c>
      <c r="J322" s="18">
        <f t="shared" si="8"/>
        <v>536.30769230769238</v>
      </c>
      <c r="K322" s="18">
        <f t="shared" si="9"/>
        <v>160.89230769230767</v>
      </c>
    </row>
    <row r="323" spans="1:11" x14ac:dyDescent="0.3">
      <c r="A323" t="s">
        <v>347</v>
      </c>
      <c r="B323" s="2">
        <v>45117</v>
      </c>
      <c r="C323" t="s">
        <v>17</v>
      </c>
      <c r="D323" t="s">
        <v>10</v>
      </c>
      <c r="E323" t="s">
        <v>40</v>
      </c>
      <c r="F323">
        <v>4</v>
      </c>
      <c r="G323">
        <v>315.39999999999998</v>
      </c>
      <c r="H323" s="18">
        <v>1261.5999999999999</v>
      </c>
      <c r="I323" s="6">
        <f>DATE(YEAR(B323), MONTH(B323), 1)</f>
        <v>45108</v>
      </c>
      <c r="J323" s="18">
        <f t="shared" ref="J323:J386" si="10" xml:space="preserve"> H323 / 1.3</f>
        <v>970.46153846153834</v>
      </c>
      <c r="K323" s="18">
        <f t="shared" ref="K323:K386" si="11" xml:space="preserve">  H323-J323</f>
        <v>291.13846153846157</v>
      </c>
    </row>
    <row r="324" spans="1:11" x14ac:dyDescent="0.3">
      <c r="A324" t="s">
        <v>348</v>
      </c>
      <c r="B324" s="2">
        <v>45120</v>
      </c>
      <c r="C324" t="s">
        <v>25</v>
      </c>
      <c r="D324" t="s">
        <v>10</v>
      </c>
      <c r="E324" t="s">
        <v>15</v>
      </c>
      <c r="F324">
        <v>1</v>
      </c>
      <c r="G324">
        <v>348.6</v>
      </c>
      <c r="H324" s="18">
        <v>348.6</v>
      </c>
      <c r="I324" s="6">
        <f>DATE(YEAR(B324), MONTH(B324), 1)</f>
        <v>45108</v>
      </c>
      <c r="J324" s="18">
        <f t="shared" si="10"/>
        <v>268.15384615384619</v>
      </c>
      <c r="K324" s="18">
        <f t="shared" si="11"/>
        <v>80.446153846153834</v>
      </c>
    </row>
    <row r="325" spans="1:11" x14ac:dyDescent="0.3">
      <c r="A325" t="s">
        <v>349</v>
      </c>
      <c r="B325" s="2">
        <v>45122</v>
      </c>
      <c r="C325" t="s">
        <v>13</v>
      </c>
      <c r="D325" t="s">
        <v>14</v>
      </c>
      <c r="E325" t="s">
        <v>67</v>
      </c>
      <c r="F325">
        <v>4</v>
      </c>
      <c r="G325">
        <v>290.5</v>
      </c>
      <c r="H325" s="18">
        <v>1162</v>
      </c>
      <c r="I325" s="6">
        <f>DATE(YEAR(B325), MONTH(B325), 1)</f>
        <v>45108</v>
      </c>
      <c r="J325" s="18">
        <f t="shared" si="10"/>
        <v>893.84615384615381</v>
      </c>
      <c r="K325" s="18">
        <f t="shared" si="11"/>
        <v>268.15384615384619</v>
      </c>
    </row>
    <row r="326" spans="1:11" x14ac:dyDescent="0.3">
      <c r="A326" t="s">
        <v>350</v>
      </c>
      <c r="B326" s="2">
        <v>45122</v>
      </c>
      <c r="C326" t="s">
        <v>13</v>
      </c>
      <c r="D326" t="s">
        <v>14</v>
      </c>
      <c r="E326" t="s">
        <v>18</v>
      </c>
      <c r="F326">
        <v>2</v>
      </c>
      <c r="G326">
        <v>290.5</v>
      </c>
      <c r="H326" s="18">
        <v>581</v>
      </c>
      <c r="I326" s="6">
        <f>DATE(YEAR(B326), MONTH(B326), 1)</f>
        <v>45108</v>
      </c>
      <c r="J326" s="18">
        <f t="shared" si="10"/>
        <v>446.92307692307691</v>
      </c>
      <c r="K326" s="18">
        <f t="shared" si="11"/>
        <v>134.07692307692309</v>
      </c>
    </row>
    <row r="327" spans="1:11" x14ac:dyDescent="0.3">
      <c r="A327" t="s">
        <v>351</v>
      </c>
      <c r="B327" s="2">
        <v>45123</v>
      </c>
      <c r="C327" t="s">
        <v>9</v>
      </c>
      <c r="D327" t="s">
        <v>10</v>
      </c>
      <c r="E327" t="s">
        <v>67</v>
      </c>
      <c r="F327">
        <v>2</v>
      </c>
      <c r="G327">
        <v>207.5</v>
      </c>
      <c r="H327" s="18">
        <v>415</v>
      </c>
      <c r="I327" s="6">
        <f>DATE(YEAR(B327), MONTH(B327), 1)</f>
        <v>45108</v>
      </c>
      <c r="J327" s="18">
        <f t="shared" si="10"/>
        <v>319.23076923076923</v>
      </c>
      <c r="K327" s="18">
        <f t="shared" si="11"/>
        <v>95.769230769230774</v>
      </c>
    </row>
    <row r="328" spans="1:11" x14ac:dyDescent="0.3">
      <c r="A328" t="s">
        <v>352</v>
      </c>
      <c r="B328" s="2">
        <v>45123</v>
      </c>
      <c r="C328" t="s">
        <v>17</v>
      </c>
      <c r="D328" t="s">
        <v>10</v>
      </c>
      <c r="E328" t="s">
        <v>43</v>
      </c>
      <c r="F328">
        <v>4</v>
      </c>
      <c r="G328">
        <v>315.39999999999998</v>
      </c>
      <c r="H328" s="18">
        <v>1261.5999999999999</v>
      </c>
      <c r="I328" s="6">
        <f>DATE(YEAR(B328), MONTH(B328), 1)</f>
        <v>45108</v>
      </c>
      <c r="J328" s="18">
        <f t="shared" si="10"/>
        <v>970.46153846153834</v>
      </c>
      <c r="K328" s="18">
        <f t="shared" si="11"/>
        <v>291.13846153846157</v>
      </c>
    </row>
    <row r="329" spans="1:11" x14ac:dyDescent="0.3">
      <c r="A329" t="s">
        <v>353</v>
      </c>
      <c r="B329" s="2">
        <v>45123</v>
      </c>
      <c r="C329" t="s">
        <v>49</v>
      </c>
      <c r="D329" t="s">
        <v>14</v>
      </c>
      <c r="E329" t="s">
        <v>37</v>
      </c>
      <c r="F329">
        <v>1</v>
      </c>
      <c r="G329">
        <v>249</v>
      </c>
      <c r="H329" s="18">
        <v>249</v>
      </c>
      <c r="I329" s="6">
        <f>DATE(YEAR(B329), MONTH(B329), 1)</f>
        <v>45108</v>
      </c>
      <c r="J329" s="18">
        <f t="shared" si="10"/>
        <v>191.53846153846152</v>
      </c>
      <c r="K329" s="18">
        <f t="shared" si="11"/>
        <v>57.461538461538481</v>
      </c>
    </row>
    <row r="330" spans="1:11" x14ac:dyDescent="0.3">
      <c r="A330" t="s">
        <v>354</v>
      </c>
      <c r="B330" s="2">
        <v>45125</v>
      </c>
      <c r="C330" t="s">
        <v>32</v>
      </c>
      <c r="D330" t="s">
        <v>14</v>
      </c>
      <c r="E330" t="s">
        <v>18</v>
      </c>
      <c r="F330">
        <v>2</v>
      </c>
      <c r="G330">
        <v>332</v>
      </c>
      <c r="H330" s="18">
        <v>664</v>
      </c>
      <c r="I330" s="6">
        <f>DATE(YEAR(B330), MONTH(B330), 1)</f>
        <v>45108</v>
      </c>
      <c r="J330" s="18">
        <f t="shared" si="10"/>
        <v>510.76923076923077</v>
      </c>
      <c r="K330" s="18">
        <f t="shared" si="11"/>
        <v>153.23076923076923</v>
      </c>
    </row>
    <row r="331" spans="1:11" x14ac:dyDescent="0.3">
      <c r="A331" t="s">
        <v>355</v>
      </c>
      <c r="B331" s="2">
        <v>45126</v>
      </c>
      <c r="C331" t="s">
        <v>49</v>
      </c>
      <c r="D331" t="s">
        <v>14</v>
      </c>
      <c r="E331" t="s">
        <v>11</v>
      </c>
      <c r="F331">
        <v>2</v>
      </c>
      <c r="G331">
        <v>249</v>
      </c>
      <c r="H331" s="18">
        <v>498</v>
      </c>
      <c r="I331" s="6">
        <f>DATE(YEAR(B331), MONTH(B331), 1)</f>
        <v>45108</v>
      </c>
      <c r="J331" s="18">
        <f t="shared" si="10"/>
        <v>383.07692307692304</v>
      </c>
      <c r="K331" s="18">
        <f t="shared" si="11"/>
        <v>114.92307692307696</v>
      </c>
    </row>
    <row r="332" spans="1:11" x14ac:dyDescent="0.3">
      <c r="A332" t="s">
        <v>356</v>
      </c>
      <c r="B332" s="2">
        <v>45127</v>
      </c>
      <c r="C332" t="s">
        <v>9</v>
      </c>
      <c r="D332" t="s">
        <v>10</v>
      </c>
      <c r="E332" t="s">
        <v>37</v>
      </c>
      <c r="F332">
        <v>3</v>
      </c>
      <c r="G332">
        <v>207.5</v>
      </c>
      <c r="H332" s="18">
        <v>622.5</v>
      </c>
      <c r="I332" s="6">
        <f>DATE(YEAR(B332), MONTH(B332), 1)</f>
        <v>45108</v>
      </c>
      <c r="J332" s="18">
        <f t="shared" si="10"/>
        <v>478.84615384615381</v>
      </c>
      <c r="K332" s="18">
        <f t="shared" si="11"/>
        <v>143.65384615384619</v>
      </c>
    </row>
    <row r="333" spans="1:11" x14ac:dyDescent="0.3">
      <c r="A333" t="s">
        <v>357</v>
      </c>
      <c r="B333" s="2">
        <v>45128</v>
      </c>
      <c r="C333" t="s">
        <v>17</v>
      </c>
      <c r="D333" t="s">
        <v>10</v>
      </c>
      <c r="E333" t="s">
        <v>40</v>
      </c>
      <c r="F333">
        <v>1</v>
      </c>
      <c r="G333">
        <v>315.39999999999998</v>
      </c>
      <c r="H333" s="18">
        <v>315.39999999999998</v>
      </c>
      <c r="I333" s="6">
        <f>DATE(YEAR(B333), MONTH(B333), 1)</f>
        <v>45108</v>
      </c>
      <c r="J333" s="18">
        <f t="shared" si="10"/>
        <v>242.61538461538458</v>
      </c>
      <c r="K333" s="18">
        <f t="shared" si="11"/>
        <v>72.784615384615392</v>
      </c>
    </row>
    <row r="334" spans="1:11" x14ac:dyDescent="0.3">
      <c r="A334" t="s">
        <v>358</v>
      </c>
      <c r="B334" s="2">
        <v>45129</v>
      </c>
      <c r="C334" t="s">
        <v>17</v>
      </c>
      <c r="D334" t="s">
        <v>10</v>
      </c>
      <c r="E334" t="s">
        <v>67</v>
      </c>
      <c r="F334">
        <v>3</v>
      </c>
      <c r="G334">
        <v>315.39999999999998</v>
      </c>
      <c r="H334" s="18">
        <v>946.2</v>
      </c>
      <c r="I334" s="6">
        <f>DATE(YEAR(B334), MONTH(B334), 1)</f>
        <v>45108</v>
      </c>
      <c r="J334" s="18">
        <f t="shared" si="10"/>
        <v>727.84615384615381</v>
      </c>
      <c r="K334" s="18">
        <f t="shared" si="11"/>
        <v>218.35384615384623</v>
      </c>
    </row>
    <row r="335" spans="1:11" x14ac:dyDescent="0.3">
      <c r="A335" t="s">
        <v>359</v>
      </c>
      <c r="B335" s="2">
        <v>45129</v>
      </c>
      <c r="C335" t="s">
        <v>49</v>
      </c>
      <c r="D335" t="s">
        <v>14</v>
      </c>
      <c r="E335" t="s">
        <v>18</v>
      </c>
      <c r="F335">
        <v>1</v>
      </c>
      <c r="G335">
        <v>249</v>
      </c>
      <c r="H335" s="18">
        <v>249</v>
      </c>
      <c r="I335" s="6">
        <f>DATE(YEAR(B335), MONTH(B335), 1)</f>
        <v>45108</v>
      </c>
      <c r="J335" s="18">
        <f t="shared" si="10"/>
        <v>191.53846153846152</v>
      </c>
      <c r="K335" s="18">
        <f t="shared" si="11"/>
        <v>57.461538461538481</v>
      </c>
    </row>
    <row r="336" spans="1:11" x14ac:dyDescent="0.3">
      <c r="A336" t="s">
        <v>360</v>
      </c>
      <c r="B336" s="2">
        <v>45130</v>
      </c>
      <c r="C336" t="s">
        <v>32</v>
      </c>
      <c r="D336" t="s">
        <v>14</v>
      </c>
      <c r="E336" t="s">
        <v>15</v>
      </c>
      <c r="F336">
        <v>1</v>
      </c>
      <c r="G336">
        <v>332</v>
      </c>
      <c r="H336" s="18">
        <v>332</v>
      </c>
      <c r="I336" s="6">
        <f>DATE(YEAR(B336), MONTH(B336), 1)</f>
        <v>45108</v>
      </c>
      <c r="J336" s="18">
        <f t="shared" si="10"/>
        <v>255.38461538461539</v>
      </c>
      <c r="K336" s="18">
        <f t="shared" si="11"/>
        <v>76.615384615384613</v>
      </c>
    </row>
    <row r="337" spans="1:11" x14ac:dyDescent="0.3">
      <c r="A337" t="s">
        <v>361</v>
      </c>
      <c r="B337" s="2">
        <v>45131</v>
      </c>
      <c r="C337" t="s">
        <v>49</v>
      </c>
      <c r="D337" t="s">
        <v>14</v>
      </c>
      <c r="E337" t="s">
        <v>40</v>
      </c>
      <c r="F337">
        <v>4</v>
      </c>
      <c r="G337">
        <v>249</v>
      </c>
      <c r="H337" s="18">
        <v>996</v>
      </c>
      <c r="I337" s="6">
        <f>DATE(YEAR(B337), MONTH(B337), 1)</f>
        <v>45108</v>
      </c>
      <c r="J337" s="18">
        <f t="shared" si="10"/>
        <v>766.15384615384608</v>
      </c>
      <c r="K337" s="18">
        <f t="shared" si="11"/>
        <v>229.84615384615392</v>
      </c>
    </row>
    <row r="338" spans="1:11" x14ac:dyDescent="0.3">
      <c r="A338" t="s">
        <v>362</v>
      </c>
      <c r="B338" s="2">
        <v>45131</v>
      </c>
      <c r="C338" t="s">
        <v>49</v>
      </c>
      <c r="D338" t="s">
        <v>14</v>
      </c>
      <c r="E338" t="s">
        <v>43</v>
      </c>
      <c r="F338">
        <v>4</v>
      </c>
      <c r="G338">
        <v>249</v>
      </c>
      <c r="H338" s="18">
        <v>996</v>
      </c>
      <c r="I338" s="6">
        <f>DATE(YEAR(B338), MONTH(B338), 1)</f>
        <v>45108</v>
      </c>
      <c r="J338" s="18">
        <f t="shared" si="10"/>
        <v>766.15384615384608</v>
      </c>
      <c r="K338" s="18">
        <f t="shared" si="11"/>
        <v>229.84615384615392</v>
      </c>
    </row>
    <row r="339" spans="1:11" x14ac:dyDescent="0.3">
      <c r="A339" t="s">
        <v>363</v>
      </c>
      <c r="B339" s="2">
        <v>45131</v>
      </c>
      <c r="C339" t="s">
        <v>9</v>
      </c>
      <c r="D339" t="s">
        <v>10</v>
      </c>
      <c r="E339" t="s">
        <v>37</v>
      </c>
      <c r="F339">
        <v>4</v>
      </c>
      <c r="G339">
        <v>207.5</v>
      </c>
      <c r="H339" s="18">
        <v>830</v>
      </c>
      <c r="I339" s="6">
        <f>DATE(YEAR(B339), MONTH(B339), 1)</f>
        <v>45108</v>
      </c>
      <c r="J339" s="18">
        <f t="shared" si="10"/>
        <v>638.46153846153845</v>
      </c>
      <c r="K339" s="18">
        <f t="shared" si="11"/>
        <v>191.53846153846155</v>
      </c>
    </row>
    <row r="340" spans="1:11" x14ac:dyDescent="0.3">
      <c r="A340" t="s">
        <v>364</v>
      </c>
      <c r="B340" s="2">
        <v>45135</v>
      </c>
      <c r="C340" t="s">
        <v>13</v>
      </c>
      <c r="D340" t="s">
        <v>14</v>
      </c>
      <c r="E340" t="s">
        <v>89</v>
      </c>
      <c r="F340">
        <v>3</v>
      </c>
      <c r="G340">
        <v>290.5</v>
      </c>
      <c r="H340" s="18">
        <v>871.5</v>
      </c>
      <c r="I340" s="6">
        <f>DATE(YEAR(B340), MONTH(B340), 1)</f>
        <v>45108</v>
      </c>
      <c r="J340" s="18">
        <f t="shared" si="10"/>
        <v>670.38461538461536</v>
      </c>
      <c r="K340" s="18">
        <f t="shared" si="11"/>
        <v>201.11538461538464</v>
      </c>
    </row>
    <row r="341" spans="1:11" x14ac:dyDescent="0.3">
      <c r="A341" t="s">
        <v>365</v>
      </c>
      <c r="B341" s="2">
        <v>45137</v>
      </c>
      <c r="C341" t="s">
        <v>13</v>
      </c>
      <c r="D341" t="s">
        <v>14</v>
      </c>
      <c r="E341" t="s">
        <v>89</v>
      </c>
      <c r="F341">
        <v>2</v>
      </c>
      <c r="G341">
        <v>290.5</v>
      </c>
      <c r="H341" s="18">
        <v>581</v>
      </c>
      <c r="I341" s="6">
        <f>DATE(YEAR(B341), MONTH(B341), 1)</f>
        <v>45108</v>
      </c>
      <c r="J341" s="18">
        <f t="shared" si="10"/>
        <v>446.92307692307691</v>
      </c>
      <c r="K341" s="18">
        <f t="shared" si="11"/>
        <v>134.07692307692309</v>
      </c>
    </row>
    <row r="342" spans="1:11" x14ac:dyDescent="0.3">
      <c r="A342" t="s">
        <v>366</v>
      </c>
      <c r="B342" s="2">
        <v>45137</v>
      </c>
      <c r="C342" t="s">
        <v>9</v>
      </c>
      <c r="D342" t="s">
        <v>10</v>
      </c>
      <c r="E342" t="s">
        <v>60</v>
      </c>
      <c r="F342">
        <v>2</v>
      </c>
      <c r="G342">
        <v>207.5</v>
      </c>
      <c r="H342" s="18">
        <v>415</v>
      </c>
      <c r="I342" s="6">
        <f>DATE(YEAR(B342), MONTH(B342), 1)</f>
        <v>45108</v>
      </c>
      <c r="J342" s="18">
        <f t="shared" si="10"/>
        <v>319.23076923076923</v>
      </c>
      <c r="K342" s="18">
        <f t="shared" si="11"/>
        <v>95.769230769230774</v>
      </c>
    </row>
    <row r="343" spans="1:11" x14ac:dyDescent="0.3">
      <c r="A343" t="s">
        <v>367</v>
      </c>
      <c r="B343" s="2">
        <v>45138</v>
      </c>
      <c r="C343" t="s">
        <v>13</v>
      </c>
      <c r="D343" t="s">
        <v>14</v>
      </c>
      <c r="E343" t="s">
        <v>40</v>
      </c>
      <c r="F343">
        <v>2</v>
      </c>
      <c r="G343">
        <v>290.5</v>
      </c>
      <c r="H343" s="18">
        <v>581</v>
      </c>
      <c r="I343" s="6">
        <f>DATE(YEAR(B343), MONTH(B343), 1)</f>
        <v>45108</v>
      </c>
      <c r="J343" s="18">
        <f t="shared" si="10"/>
        <v>446.92307692307691</v>
      </c>
      <c r="K343" s="18">
        <f t="shared" si="11"/>
        <v>134.07692307692309</v>
      </c>
    </row>
    <row r="344" spans="1:11" x14ac:dyDescent="0.3">
      <c r="A344" t="s">
        <v>368</v>
      </c>
      <c r="B344" s="2">
        <v>45139</v>
      </c>
      <c r="C344" t="s">
        <v>49</v>
      </c>
      <c r="D344" t="s">
        <v>14</v>
      </c>
      <c r="E344" t="s">
        <v>43</v>
      </c>
      <c r="F344">
        <v>3</v>
      </c>
      <c r="G344">
        <v>249</v>
      </c>
      <c r="H344" s="18">
        <v>747</v>
      </c>
      <c r="I344" s="6">
        <f>DATE(YEAR(B344), MONTH(B344), 1)</f>
        <v>45139</v>
      </c>
      <c r="J344" s="18">
        <f t="shared" si="10"/>
        <v>574.61538461538464</v>
      </c>
      <c r="K344" s="18">
        <f t="shared" si="11"/>
        <v>172.38461538461536</v>
      </c>
    </row>
    <row r="345" spans="1:11" x14ac:dyDescent="0.3">
      <c r="A345" t="s">
        <v>369</v>
      </c>
      <c r="B345" s="2">
        <v>45140</v>
      </c>
      <c r="C345" t="s">
        <v>25</v>
      </c>
      <c r="D345" t="s">
        <v>10</v>
      </c>
      <c r="E345" t="s">
        <v>11</v>
      </c>
      <c r="F345">
        <v>1</v>
      </c>
      <c r="G345">
        <v>348.6</v>
      </c>
      <c r="H345" s="18">
        <v>348.6</v>
      </c>
      <c r="I345" s="6">
        <f>DATE(YEAR(B345), MONTH(B345), 1)</f>
        <v>45139</v>
      </c>
      <c r="J345" s="18">
        <f t="shared" si="10"/>
        <v>268.15384615384619</v>
      </c>
      <c r="K345" s="18">
        <f t="shared" si="11"/>
        <v>80.446153846153834</v>
      </c>
    </row>
    <row r="346" spans="1:11" x14ac:dyDescent="0.3">
      <c r="A346" t="s">
        <v>370</v>
      </c>
      <c r="B346" s="2">
        <v>45141</v>
      </c>
      <c r="C346" t="s">
        <v>25</v>
      </c>
      <c r="D346" t="s">
        <v>10</v>
      </c>
      <c r="E346" t="s">
        <v>37</v>
      </c>
      <c r="F346">
        <v>1</v>
      </c>
      <c r="G346">
        <v>348.6</v>
      </c>
      <c r="H346" s="18">
        <v>348.6</v>
      </c>
      <c r="I346" s="6">
        <f>DATE(YEAR(B346), MONTH(B346), 1)</f>
        <v>45139</v>
      </c>
      <c r="J346" s="18">
        <f t="shared" si="10"/>
        <v>268.15384615384619</v>
      </c>
      <c r="K346" s="18">
        <f t="shared" si="11"/>
        <v>80.446153846153834</v>
      </c>
    </row>
    <row r="347" spans="1:11" x14ac:dyDescent="0.3">
      <c r="A347" t="s">
        <v>371</v>
      </c>
      <c r="B347" s="2">
        <v>45141</v>
      </c>
      <c r="C347" t="s">
        <v>49</v>
      </c>
      <c r="D347" t="s">
        <v>14</v>
      </c>
      <c r="E347" t="s">
        <v>37</v>
      </c>
      <c r="F347">
        <v>3</v>
      </c>
      <c r="G347">
        <v>249</v>
      </c>
      <c r="H347" s="18">
        <v>747</v>
      </c>
      <c r="I347" s="6">
        <f>DATE(YEAR(B347), MONTH(B347), 1)</f>
        <v>45139</v>
      </c>
      <c r="J347" s="18">
        <f t="shared" si="10"/>
        <v>574.61538461538464</v>
      </c>
      <c r="K347" s="18">
        <f t="shared" si="11"/>
        <v>172.38461538461536</v>
      </c>
    </row>
    <row r="348" spans="1:11" x14ac:dyDescent="0.3">
      <c r="A348" t="s">
        <v>372</v>
      </c>
      <c r="B348" s="2">
        <v>45141</v>
      </c>
      <c r="C348" t="s">
        <v>32</v>
      </c>
      <c r="D348" t="s">
        <v>14</v>
      </c>
      <c r="E348" t="s">
        <v>89</v>
      </c>
      <c r="F348">
        <v>4</v>
      </c>
      <c r="G348">
        <v>332</v>
      </c>
      <c r="H348" s="18">
        <v>1328</v>
      </c>
      <c r="I348" s="6">
        <f>DATE(YEAR(B348), MONTH(B348), 1)</f>
        <v>45139</v>
      </c>
      <c r="J348" s="18">
        <f t="shared" si="10"/>
        <v>1021.5384615384615</v>
      </c>
      <c r="K348" s="18">
        <f t="shared" si="11"/>
        <v>306.46153846153845</v>
      </c>
    </row>
    <row r="349" spans="1:11" x14ac:dyDescent="0.3">
      <c r="A349" t="s">
        <v>373</v>
      </c>
      <c r="B349" s="2">
        <v>45141</v>
      </c>
      <c r="C349" t="s">
        <v>49</v>
      </c>
      <c r="D349" t="s">
        <v>14</v>
      </c>
      <c r="E349" t="s">
        <v>40</v>
      </c>
      <c r="F349">
        <v>1</v>
      </c>
      <c r="G349">
        <v>249</v>
      </c>
      <c r="H349" s="18">
        <v>249</v>
      </c>
      <c r="I349" s="6">
        <f>DATE(YEAR(B349), MONTH(B349), 1)</f>
        <v>45139</v>
      </c>
      <c r="J349" s="18">
        <f t="shared" si="10"/>
        <v>191.53846153846152</v>
      </c>
      <c r="K349" s="18">
        <f t="shared" si="11"/>
        <v>57.461538461538481</v>
      </c>
    </row>
    <row r="350" spans="1:11" x14ac:dyDescent="0.3">
      <c r="A350" t="s">
        <v>374</v>
      </c>
      <c r="B350" s="2">
        <v>45141</v>
      </c>
      <c r="C350" t="s">
        <v>13</v>
      </c>
      <c r="D350" t="s">
        <v>14</v>
      </c>
      <c r="E350" t="s">
        <v>15</v>
      </c>
      <c r="F350">
        <v>4</v>
      </c>
      <c r="G350">
        <v>290.5</v>
      </c>
      <c r="H350" s="18">
        <v>1162</v>
      </c>
      <c r="I350" s="6">
        <f>DATE(YEAR(B350), MONTH(B350), 1)</f>
        <v>45139</v>
      </c>
      <c r="J350" s="18">
        <f t="shared" si="10"/>
        <v>893.84615384615381</v>
      </c>
      <c r="K350" s="18">
        <f t="shared" si="11"/>
        <v>268.15384615384619</v>
      </c>
    </row>
    <row r="351" spans="1:11" x14ac:dyDescent="0.3">
      <c r="A351" t="s">
        <v>375</v>
      </c>
      <c r="B351" s="2">
        <v>45142</v>
      </c>
      <c r="C351" t="s">
        <v>17</v>
      </c>
      <c r="D351" t="s">
        <v>10</v>
      </c>
      <c r="E351" t="s">
        <v>89</v>
      </c>
      <c r="F351">
        <v>2</v>
      </c>
      <c r="G351">
        <v>315.39999999999998</v>
      </c>
      <c r="H351" s="18">
        <v>630.79999999999995</v>
      </c>
      <c r="I351" s="6">
        <f>DATE(YEAR(B351), MONTH(B351), 1)</f>
        <v>45139</v>
      </c>
      <c r="J351" s="18">
        <f t="shared" si="10"/>
        <v>485.23076923076917</v>
      </c>
      <c r="K351" s="18">
        <f t="shared" si="11"/>
        <v>145.56923076923078</v>
      </c>
    </row>
    <row r="352" spans="1:11" x14ac:dyDescent="0.3">
      <c r="A352" t="s">
        <v>376</v>
      </c>
      <c r="B352" s="2">
        <v>45143</v>
      </c>
      <c r="C352" t="s">
        <v>49</v>
      </c>
      <c r="D352" t="s">
        <v>14</v>
      </c>
      <c r="E352" t="s">
        <v>43</v>
      </c>
      <c r="F352">
        <v>1</v>
      </c>
      <c r="G352">
        <v>249</v>
      </c>
      <c r="H352" s="18">
        <v>249</v>
      </c>
      <c r="I352" s="6">
        <f>DATE(YEAR(B352), MONTH(B352), 1)</f>
        <v>45139</v>
      </c>
      <c r="J352" s="18">
        <f t="shared" si="10"/>
        <v>191.53846153846152</v>
      </c>
      <c r="K352" s="18">
        <f t="shared" si="11"/>
        <v>57.461538461538481</v>
      </c>
    </row>
    <row r="353" spans="1:11" x14ac:dyDescent="0.3">
      <c r="A353" t="s">
        <v>377</v>
      </c>
      <c r="B353" s="2">
        <v>45143</v>
      </c>
      <c r="C353" t="s">
        <v>9</v>
      </c>
      <c r="D353" t="s">
        <v>10</v>
      </c>
      <c r="E353" t="s">
        <v>37</v>
      </c>
      <c r="F353">
        <v>2</v>
      </c>
      <c r="G353">
        <v>207.5</v>
      </c>
      <c r="H353" s="18">
        <v>415</v>
      </c>
      <c r="I353" s="6">
        <f>DATE(YEAR(B353), MONTH(B353), 1)</f>
        <v>45139</v>
      </c>
      <c r="J353" s="18">
        <f t="shared" si="10"/>
        <v>319.23076923076923</v>
      </c>
      <c r="K353" s="18">
        <f t="shared" si="11"/>
        <v>95.769230769230774</v>
      </c>
    </row>
    <row r="354" spans="1:11" x14ac:dyDescent="0.3">
      <c r="A354" t="s">
        <v>378</v>
      </c>
      <c r="B354" s="2">
        <v>45143</v>
      </c>
      <c r="C354" t="s">
        <v>13</v>
      </c>
      <c r="D354" t="s">
        <v>14</v>
      </c>
      <c r="E354" t="s">
        <v>47</v>
      </c>
      <c r="F354">
        <v>1</v>
      </c>
      <c r="G354">
        <v>290.5</v>
      </c>
      <c r="H354" s="18">
        <v>290.5</v>
      </c>
      <c r="I354" s="6">
        <f>DATE(YEAR(B354), MONTH(B354), 1)</f>
        <v>45139</v>
      </c>
      <c r="J354" s="18">
        <f t="shared" si="10"/>
        <v>223.46153846153845</v>
      </c>
      <c r="K354" s="18">
        <f t="shared" si="11"/>
        <v>67.038461538461547</v>
      </c>
    </row>
    <row r="355" spans="1:11" x14ac:dyDescent="0.3">
      <c r="A355" t="s">
        <v>379</v>
      </c>
      <c r="B355" s="2">
        <v>45144</v>
      </c>
      <c r="C355" t="s">
        <v>25</v>
      </c>
      <c r="D355" t="s">
        <v>10</v>
      </c>
      <c r="E355" t="s">
        <v>43</v>
      </c>
      <c r="F355">
        <v>4</v>
      </c>
      <c r="G355">
        <v>348.6</v>
      </c>
      <c r="H355" s="18">
        <v>1394.4</v>
      </c>
      <c r="I355" s="6">
        <f>DATE(YEAR(B355), MONTH(B355), 1)</f>
        <v>45139</v>
      </c>
      <c r="J355" s="18">
        <f t="shared" si="10"/>
        <v>1072.6153846153848</v>
      </c>
      <c r="K355" s="18">
        <f t="shared" si="11"/>
        <v>321.78461538461534</v>
      </c>
    </row>
    <row r="356" spans="1:11" x14ac:dyDescent="0.3">
      <c r="A356" t="s">
        <v>380</v>
      </c>
      <c r="B356" s="2">
        <v>45145</v>
      </c>
      <c r="C356" t="s">
        <v>25</v>
      </c>
      <c r="D356" t="s">
        <v>10</v>
      </c>
      <c r="E356" t="s">
        <v>18</v>
      </c>
      <c r="F356">
        <v>1</v>
      </c>
      <c r="G356">
        <v>348.6</v>
      </c>
      <c r="H356" s="18">
        <v>348.6</v>
      </c>
      <c r="I356" s="6">
        <f>DATE(YEAR(B356), MONTH(B356), 1)</f>
        <v>45139</v>
      </c>
      <c r="J356" s="18">
        <f t="shared" si="10"/>
        <v>268.15384615384619</v>
      </c>
      <c r="K356" s="18">
        <f t="shared" si="11"/>
        <v>80.446153846153834</v>
      </c>
    </row>
    <row r="357" spans="1:11" x14ac:dyDescent="0.3">
      <c r="A357" t="s">
        <v>381</v>
      </c>
      <c r="B357" s="2">
        <v>45145</v>
      </c>
      <c r="C357" t="s">
        <v>13</v>
      </c>
      <c r="D357" t="s">
        <v>14</v>
      </c>
      <c r="E357" t="s">
        <v>37</v>
      </c>
      <c r="F357">
        <v>4</v>
      </c>
      <c r="G357">
        <v>290.5</v>
      </c>
      <c r="H357" s="18">
        <v>1162</v>
      </c>
      <c r="I357" s="6">
        <f>DATE(YEAR(B357), MONTH(B357), 1)</f>
        <v>45139</v>
      </c>
      <c r="J357" s="18">
        <f t="shared" si="10"/>
        <v>893.84615384615381</v>
      </c>
      <c r="K357" s="18">
        <f t="shared" si="11"/>
        <v>268.15384615384619</v>
      </c>
    </row>
    <row r="358" spans="1:11" x14ac:dyDescent="0.3">
      <c r="A358" t="s">
        <v>382</v>
      </c>
      <c r="B358" s="2">
        <v>45146</v>
      </c>
      <c r="C358" t="s">
        <v>32</v>
      </c>
      <c r="D358" t="s">
        <v>14</v>
      </c>
      <c r="E358" t="s">
        <v>11</v>
      </c>
      <c r="F358">
        <v>4</v>
      </c>
      <c r="G358">
        <v>332</v>
      </c>
      <c r="H358" s="18">
        <v>1328</v>
      </c>
      <c r="I358" s="6">
        <f>DATE(YEAR(B358), MONTH(B358), 1)</f>
        <v>45139</v>
      </c>
      <c r="J358" s="18">
        <f t="shared" si="10"/>
        <v>1021.5384615384615</v>
      </c>
      <c r="K358" s="18">
        <f t="shared" si="11"/>
        <v>306.46153846153845</v>
      </c>
    </row>
    <row r="359" spans="1:11" x14ac:dyDescent="0.3">
      <c r="A359" t="s">
        <v>383</v>
      </c>
      <c r="B359" s="2">
        <v>45149</v>
      </c>
      <c r="C359" t="s">
        <v>49</v>
      </c>
      <c r="D359" t="s">
        <v>14</v>
      </c>
      <c r="E359" t="s">
        <v>11</v>
      </c>
      <c r="F359">
        <v>4</v>
      </c>
      <c r="G359">
        <v>249</v>
      </c>
      <c r="H359" s="18">
        <v>996</v>
      </c>
      <c r="I359" s="6">
        <f>DATE(YEAR(B359), MONTH(B359), 1)</f>
        <v>45139</v>
      </c>
      <c r="J359" s="18">
        <f t="shared" si="10"/>
        <v>766.15384615384608</v>
      </c>
      <c r="K359" s="18">
        <f t="shared" si="11"/>
        <v>229.84615384615392</v>
      </c>
    </row>
    <row r="360" spans="1:11" x14ac:dyDescent="0.3">
      <c r="A360" t="s">
        <v>384</v>
      </c>
      <c r="B360" s="2">
        <v>45150</v>
      </c>
      <c r="C360" t="s">
        <v>17</v>
      </c>
      <c r="D360" t="s">
        <v>10</v>
      </c>
      <c r="E360" t="s">
        <v>47</v>
      </c>
      <c r="F360">
        <v>1</v>
      </c>
      <c r="G360">
        <v>315.39999999999998</v>
      </c>
      <c r="H360" s="18">
        <v>315.39999999999998</v>
      </c>
      <c r="I360" s="6">
        <f>DATE(YEAR(B360), MONTH(B360), 1)</f>
        <v>45139</v>
      </c>
      <c r="J360" s="18">
        <f t="shared" si="10"/>
        <v>242.61538461538458</v>
      </c>
      <c r="K360" s="18">
        <f t="shared" si="11"/>
        <v>72.784615384615392</v>
      </c>
    </row>
    <row r="361" spans="1:11" x14ac:dyDescent="0.3">
      <c r="A361" t="s">
        <v>385</v>
      </c>
      <c r="B361" s="2">
        <v>45150</v>
      </c>
      <c r="C361" t="s">
        <v>32</v>
      </c>
      <c r="D361" t="s">
        <v>14</v>
      </c>
      <c r="E361" t="s">
        <v>60</v>
      </c>
      <c r="F361">
        <v>2</v>
      </c>
      <c r="G361">
        <v>332</v>
      </c>
      <c r="H361" s="18">
        <v>664</v>
      </c>
      <c r="I361" s="6">
        <f>DATE(YEAR(B361), MONTH(B361), 1)</f>
        <v>45139</v>
      </c>
      <c r="J361" s="18">
        <f t="shared" si="10"/>
        <v>510.76923076923077</v>
      </c>
      <c r="K361" s="18">
        <f t="shared" si="11"/>
        <v>153.23076923076923</v>
      </c>
    </row>
    <row r="362" spans="1:11" x14ac:dyDescent="0.3">
      <c r="A362" t="s">
        <v>386</v>
      </c>
      <c r="B362" s="2">
        <v>45153</v>
      </c>
      <c r="C362" t="s">
        <v>32</v>
      </c>
      <c r="D362" t="s">
        <v>14</v>
      </c>
      <c r="E362" t="s">
        <v>15</v>
      </c>
      <c r="F362">
        <v>4</v>
      </c>
      <c r="G362">
        <v>332</v>
      </c>
      <c r="H362" s="18">
        <v>1328</v>
      </c>
      <c r="I362" s="6">
        <f>DATE(YEAR(B362), MONTH(B362), 1)</f>
        <v>45139</v>
      </c>
      <c r="J362" s="18">
        <f t="shared" si="10"/>
        <v>1021.5384615384615</v>
      </c>
      <c r="K362" s="18">
        <f t="shared" si="11"/>
        <v>306.46153846153845</v>
      </c>
    </row>
    <row r="363" spans="1:11" x14ac:dyDescent="0.3">
      <c r="A363" t="s">
        <v>387</v>
      </c>
      <c r="B363" s="2">
        <v>45153</v>
      </c>
      <c r="C363" t="s">
        <v>32</v>
      </c>
      <c r="D363" t="s">
        <v>14</v>
      </c>
      <c r="E363" t="s">
        <v>15</v>
      </c>
      <c r="F363">
        <v>1</v>
      </c>
      <c r="G363">
        <v>332</v>
      </c>
      <c r="H363" s="18">
        <v>332</v>
      </c>
      <c r="I363" s="6">
        <f>DATE(YEAR(B363), MONTH(B363), 1)</f>
        <v>45139</v>
      </c>
      <c r="J363" s="18">
        <f t="shared" si="10"/>
        <v>255.38461538461539</v>
      </c>
      <c r="K363" s="18">
        <f t="shared" si="11"/>
        <v>76.615384615384613</v>
      </c>
    </row>
    <row r="364" spans="1:11" x14ac:dyDescent="0.3">
      <c r="A364" t="s">
        <v>388</v>
      </c>
      <c r="B364" s="2">
        <v>45155</v>
      </c>
      <c r="C364" t="s">
        <v>13</v>
      </c>
      <c r="D364" t="s">
        <v>14</v>
      </c>
      <c r="E364" t="s">
        <v>40</v>
      </c>
      <c r="F364">
        <v>3</v>
      </c>
      <c r="G364">
        <v>290.5</v>
      </c>
      <c r="H364" s="18">
        <v>871.5</v>
      </c>
      <c r="I364" s="6">
        <f>DATE(YEAR(B364), MONTH(B364), 1)</f>
        <v>45139</v>
      </c>
      <c r="J364" s="18">
        <f t="shared" si="10"/>
        <v>670.38461538461536</v>
      </c>
      <c r="K364" s="18">
        <f t="shared" si="11"/>
        <v>201.11538461538464</v>
      </c>
    </row>
    <row r="365" spans="1:11" x14ac:dyDescent="0.3">
      <c r="A365" t="s">
        <v>389</v>
      </c>
      <c r="B365" s="2">
        <v>45155</v>
      </c>
      <c r="C365" t="s">
        <v>49</v>
      </c>
      <c r="D365" t="s">
        <v>14</v>
      </c>
      <c r="E365" t="s">
        <v>43</v>
      </c>
      <c r="F365">
        <v>4</v>
      </c>
      <c r="G365">
        <v>249</v>
      </c>
      <c r="H365" s="18">
        <v>996</v>
      </c>
      <c r="I365" s="6">
        <f>DATE(YEAR(B365), MONTH(B365), 1)</f>
        <v>45139</v>
      </c>
      <c r="J365" s="18">
        <f t="shared" si="10"/>
        <v>766.15384615384608</v>
      </c>
      <c r="K365" s="18">
        <f t="shared" si="11"/>
        <v>229.84615384615392</v>
      </c>
    </row>
    <row r="366" spans="1:11" x14ac:dyDescent="0.3">
      <c r="A366" t="s">
        <v>390</v>
      </c>
      <c r="B366" s="2">
        <v>45155</v>
      </c>
      <c r="C366" t="s">
        <v>9</v>
      </c>
      <c r="D366" t="s">
        <v>10</v>
      </c>
      <c r="E366" t="s">
        <v>43</v>
      </c>
      <c r="F366">
        <v>4</v>
      </c>
      <c r="G366">
        <v>207.5</v>
      </c>
      <c r="H366" s="18">
        <v>830</v>
      </c>
      <c r="I366" s="6">
        <f>DATE(YEAR(B366), MONTH(B366), 1)</f>
        <v>45139</v>
      </c>
      <c r="J366" s="18">
        <f t="shared" si="10"/>
        <v>638.46153846153845</v>
      </c>
      <c r="K366" s="18">
        <f t="shared" si="11"/>
        <v>191.53846153846155</v>
      </c>
    </row>
    <row r="367" spans="1:11" x14ac:dyDescent="0.3">
      <c r="A367" t="s">
        <v>391</v>
      </c>
      <c r="B367" s="2">
        <v>45155</v>
      </c>
      <c r="C367" t="s">
        <v>9</v>
      </c>
      <c r="D367" t="s">
        <v>10</v>
      </c>
      <c r="E367" t="s">
        <v>18</v>
      </c>
      <c r="F367">
        <v>2</v>
      </c>
      <c r="G367">
        <v>207.5</v>
      </c>
      <c r="H367" s="18">
        <v>415</v>
      </c>
      <c r="I367" s="6">
        <f>DATE(YEAR(B367), MONTH(B367), 1)</f>
        <v>45139</v>
      </c>
      <c r="J367" s="18">
        <f t="shared" si="10"/>
        <v>319.23076923076923</v>
      </c>
      <c r="K367" s="18">
        <f t="shared" si="11"/>
        <v>95.769230769230774</v>
      </c>
    </row>
    <row r="368" spans="1:11" x14ac:dyDescent="0.3">
      <c r="A368" t="s">
        <v>392</v>
      </c>
      <c r="B368" s="2">
        <v>45156</v>
      </c>
      <c r="C368" t="s">
        <v>32</v>
      </c>
      <c r="D368" t="s">
        <v>14</v>
      </c>
      <c r="E368" t="s">
        <v>60</v>
      </c>
      <c r="F368">
        <v>1</v>
      </c>
      <c r="G368">
        <v>332</v>
      </c>
      <c r="H368" s="18">
        <v>332</v>
      </c>
      <c r="I368" s="6">
        <f>DATE(YEAR(B368), MONTH(B368), 1)</f>
        <v>45139</v>
      </c>
      <c r="J368" s="18">
        <f t="shared" si="10"/>
        <v>255.38461538461539</v>
      </c>
      <c r="K368" s="18">
        <f t="shared" si="11"/>
        <v>76.615384615384613</v>
      </c>
    </row>
    <row r="369" spans="1:11" x14ac:dyDescent="0.3">
      <c r="A369" t="s">
        <v>393</v>
      </c>
      <c r="B369" s="2">
        <v>45158</v>
      </c>
      <c r="C369" t="s">
        <v>17</v>
      </c>
      <c r="D369" t="s">
        <v>10</v>
      </c>
      <c r="E369" t="s">
        <v>47</v>
      </c>
      <c r="F369">
        <v>1</v>
      </c>
      <c r="G369">
        <v>315.39999999999998</v>
      </c>
      <c r="H369" s="18">
        <v>315.39999999999998</v>
      </c>
      <c r="I369" s="6">
        <f>DATE(YEAR(B369), MONTH(B369), 1)</f>
        <v>45139</v>
      </c>
      <c r="J369" s="18">
        <f t="shared" si="10"/>
        <v>242.61538461538458</v>
      </c>
      <c r="K369" s="18">
        <f t="shared" si="11"/>
        <v>72.784615384615392</v>
      </c>
    </row>
    <row r="370" spans="1:11" x14ac:dyDescent="0.3">
      <c r="A370" t="s">
        <v>394</v>
      </c>
      <c r="B370" s="2">
        <v>45158</v>
      </c>
      <c r="C370" t="s">
        <v>9</v>
      </c>
      <c r="D370" t="s">
        <v>10</v>
      </c>
      <c r="E370" t="s">
        <v>18</v>
      </c>
      <c r="F370">
        <v>1</v>
      </c>
      <c r="G370">
        <v>207.5</v>
      </c>
      <c r="H370" s="18">
        <v>207.5</v>
      </c>
      <c r="I370" s="6">
        <f>DATE(YEAR(B370), MONTH(B370), 1)</f>
        <v>45139</v>
      </c>
      <c r="J370" s="18">
        <f t="shared" si="10"/>
        <v>159.61538461538461</v>
      </c>
      <c r="K370" s="18">
        <f t="shared" si="11"/>
        <v>47.884615384615387</v>
      </c>
    </row>
    <row r="371" spans="1:11" x14ac:dyDescent="0.3">
      <c r="A371" t="s">
        <v>395</v>
      </c>
      <c r="B371" s="2">
        <v>45158</v>
      </c>
      <c r="C371" t="s">
        <v>9</v>
      </c>
      <c r="D371" t="s">
        <v>10</v>
      </c>
      <c r="E371" t="s">
        <v>60</v>
      </c>
      <c r="F371">
        <v>4</v>
      </c>
      <c r="G371">
        <v>207.5</v>
      </c>
      <c r="H371" s="18">
        <v>830</v>
      </c>
      <c r="I371" s="6">
        <f>DATE(YEAR(B371), MONTH(B371), 1)</f>
        <v>45139</v>
      </c>
      <c r="J371" s="18">
        <f t="shared" si="10"/>
        <v>638.46153846153845</v>
      </c>
      <c r="K371" s="18">
        <f t="shared" si="11"/>
        <v>191.53846153846155</v>
      </c>
    </row>
    <row r="372" spans="1:11" x14ac:dyDescent="0.3">
      <c r="A372" t="s">
        <v>396</v>
      </c>
      <c r="B372" s="2">
        <v>45159</v>
      </c>
      <c r="C372" t="s">
        <v>9</v>
      </c>
      <c r="D372" t="s">
        <v>10</v>
      </c>
      <c r="E372" t="s">
        <v>11</v>
      </c>
      <c r="F372">
        <v>2</v>
      </c>
      <c r="G372">
        <v>207.5</v>
      </c>
      <c r="H372" s="18">
        <v>415</v>
      </c>
      <c r="I372" s="6">
        <f>DATE(YEAR(B372), MONTH(B372), 1)</f>
        <v>45139</v>
      </c>
      <c r="J372" s="18">
        <f t="shared" si="10"/>
        <v>319.23076923076923</v>
      </c>
      <c r="K372" s="18">
        <f t="shared" si="11"/>
        <v>95.769230769230774</v>
      </c>
    </row>
    <row r="373" spans="1:11" x14ac:dyDescent="0.3">
      <c r="A373" t="s">
        <v>397</v>
      </c>
      <c r="B373" s="2">
        <v>45160</v>
      </c>
      <c r="C373" t="s">
        <v>13</v>
      </c>
      <c r="D373" t="s">
        <v>14</v>
      </c>
      <c r="E373" t="s">
        <v>89</v>
      </c>
      <c r="F373">
        <v>4</v>
      </c>
      <c r="G373">
        <v>290.5</v>
      </c>
      <c r="H373" s="18">
        <v>1162</v>
      </c>
      <c r="I373" s="6">
        <f>DATE(YEAR(B373), MONTH(B373), 1)</f>
        <v>45139</v>
      </c>
      <c r="J373" s="18">
        <f t="shared" si="10"/>
        <v>893.84615384615381</v>
      </c>
      <c r="K373" s="18">
        <f t="shared" si="11"/>
        <v>268.15384615384619</v>
      </c>
    </row>
    <row r="374" spans="1:11" x14ac:dyDescent="0.3">
      <c r="A374" t="s">
        <v>398</v>
      </c>
      <c r="B374" s="2">
        <v>45161</v>
      </c>
      <c r="C374" t="s">
        <v>17</v>
      </c>
      <c r="D374" t="s">
        <v>10</v>
      </c>
      <c r="E374" t="s">
        <v>40</v>
      </c>
      <c r="F374">
        <v>4</v>
      </c>
      <c r="G374">
        <v>315.39999999999998</v>
      </c>
      <c r="H374" s="18">
        <v>1261.5999999999999</v>
      </c>
      <c r="I374" s="6">
        <f>DATE(YEAR(B374), MONTH(B374), 1)</f>
        <v>45139</v>
      </c>
      <c r="J374" s="18">
        <f t="shared" si="10"/>
        <v>970.46153846153834</v>
      </c>
      <c r="K374" s="18">
        <f t="shared" si="11"/>
        <v>291.13846153846157</v>
      </c>
    </row>
    <row r="375" spans="1:11" x14ac:dyDescent="0.3">
      <c r="A375" t="s">
        <v>399</v>
      </c>
      <c r="B375" s="2">
        <v>45162</v>
      </c>
      <c r="C375" t="s">
        <v>13</v>
      </c>
      <c r="D375" t="s">
        <v>14</v>
      </c>
      <c r="E375" t="s">
        <v>67</v>
      </c>
      <c r="F375">
        <v>2</v>
      </c>
      <c r="G375">
        <v>290.5</v>
      </c>
      <c r="H375" s="18">
        <v>581</v>
      </c>
      <c r="I375" s="6">
        <f>DATE(YEAR(B375), MONTH(B375), 1)</f>
        <v>45139</v>
      </c>
      <c r="J375" s="18">
        <f t="shared" si="10"/>
        <v>446.92307692307691</v>
      </c>
      <c r="K375" s="18">
        <f t="shared" si="11"/>
        <v>134.07692307692309</v>
      </c>
    </row>
    <row r="376" spans="1:11" x14ac:dyDescent="0.3">
      <c r="A376" t="s">
        <v>400</v>
      </c>
      <c r="B376" s="2">
        <v>45162</v>
      </c>
      <c r="C376" t="s">
        <v>25</v>
      </c>
      <c r="D376" t="s">
        <v>10</v>
      </c>
      <c r="E376" t="s">
        <v>67</v>
      </c>
      <c r="F376">
        <v>2</v>
      </c>
      <c r="G376">
        <v>348.6</v>
      </c>
      <c r="H376" s="18">
        <v>697.2</v>
      </c>
      <c r="I376" s="6">
        <f>DATE(YEAR(B376), MONTH(B376), 1)</f>
        <v>45139</v>
      </c>
      <c r="J376" s="18">
        <f t="shared" si="10"/>
        <v>536.30769230769238</v>
      </c>
      <c r="K376" s="18">
        <f t="shared" si="11"/>
        <v>160.89230769230767</v>
      </c>
    </row>
    <row r="377" spans="1:11" x14ac:dyDescent="0.3">
      <c r="A377" t="s">
        <v>401</v>
      </c>
      <c r="B377" s="2">
        <v>45162</v>
      </c>
      <c r="C377" t="s">
        <v>9</v>
      </c>
      <c r="D377" t="s">
        <v>10</v>
      </c>
      <c r="E377" t="s">
        <v>89</v>
      </c>
      <c r="F377">
        <v>4</v>
      </c>
      <c r="G377">
        <v>207.5</v>
      </c>
      <c r="H377" s="18">
        <v>830</v>
      </c>
      <c r="I377" s="6">
        <f>DATE(YEAR(B377), MONTH(B377), 1)</f>
        <v>45139</v>
      </c>
      <c r="J377" s="18">
        <f t="shared" si="10"/>
        <v>638.46153846153845</v>
      </c>
      <c r="K377" s="18">
        <f t="shared" si="11"/>
        <v>191.53846153846155</v>
      </c>
    </row>
    <row r="378" spans="1:11" x14ac:dyDescent="0.3">
      <c r="A378" t="s">
        <v>402</v>
      </c>
      <c r="B378" s="2">
        <v>45164</v>
      </c>
      <c r="C378" t="s">
        <v>49</v>
      </c>
      <c r="D378" t="s">
        <v>14</v>
      </c>
      <c r="E378" t="s">
        <v>40</v>
      </c>
      <c r="F378">
        <v>4</v>
      </c>
      <c r="G378">
        <v>249</v>
      </c>
      <c r="H378" s="18">
        <v>996</v>
      </c>
      <c r="I378" s="6">
        <f>DATE(YEAR(B378), MONTH(B378), 1)</f>
        <v>45139</v>
      </c>
      <c r="J378" s="18">
        <f t="shared" si="10"/>
        <v>766.15384615384608</v>
      </c>
      <c r="K378" s="18">
        <f t="shared" si="11"/>
        <v>229.84615384615392</v>
      </c>
    </row>
    <row r="379" spans="1:11" x14ac:dyDescent="0.3">
      <c r="A379" t="s">
        <v>403</v>
      </c>
      <c r="B379" s="2">
        <v>45165</v>
      </c>
      <c r="C379" t="s">
        <v>9</v>
      </c>
      <c r="D379" t="s">
        <v>10</v>
      </c>
      <c r="E379" t="s">
        <v>89</v>
      </c>
      <c r="F379">
        <v>1</v>
      </c>
      <c r="G379">
        <v>207.5</v>
      </c>
      <c r="H379" s="18">
        <v>207.5</v>
      </c>
      <c r="I379" s="6">
        <f>DATE(YEAR(B379), MONTH(B379), 1)</f>
        <v>45139</v>
      </c>
      <c r="J379" s="18">
        <f t="shared" si="10"/>
        <v>159.61538461538461</v>
      </c>
      <c r="K379" s="18">
        <f t="shared" si="11"/>
        <v>47.884615384615387</v>
      </c>
    </row>
    <row r="380" spans="1:11" x14ac:dyDescent="0.3">
      <c r="A380" t="s">
        <v>404</v>
      </c>
      <c r="B380" s="2">
        <v>45166</v>
      </c>
      <c r="C380" t="s">
        <v>9</v>
      </c>
      <c r="D380" t="s">
        <v>10</v>
      </c>
      <c r="E380" t="s">
        <v>18</v>
      </c>
      <c r="F380">
        <v>1</v>
      </c>
      <c r="G380">
        <v>207.5</v>
      </c>
      <c r="H380" s="18">
        <v>207.5</v>
      </c>
      <c r="I380" s="6">
        <f>DATE(YEAR(B380), MONTH(B380), 1)</f>
        <v>45139</v>
      </c>
      <c r="J380" s="18">
        <f t="shared" si="10"/>
        <v>159.61538461538461</v>
      </c>
      <c r="K380" s="18">
        <f t="shared" si="11"/>
        <v>47.884615384615387</v>
      </c>
    </row>
    <row r="381" spans="1:11" x14ac:dyDescent="0.3">
      <c r="A381" t="s">
        <v>405</v>
      </c>
      <c r="B381" s="2">
        <v>45168</v>
      </c>
      <c r="C381" t="s">
        <v>32</v>
      </c>
      <c r="D381" t="s">
        <v>14</v>
      </c>
      <c r="E381" t="s">
        <v>47</v>
      </c>
      <c r="F381">
        <v>4</v>
      </c>
      <c r="G381">
        <v>332</v>
      </c>
      <c r="H381" s="18">
        <v>1328</v>
      </c>
      <c r="I381" s="6">
        <f>DATE(YEAR(B381), MONTH(B381), 1)</f>
        <v>45139</v>
      </c>
      <c r="J381" s="18">
        <f t="shared" si="10"/>
        <v>1021.5384615384615</v>
      </c>
      <c r="K381" s="18">
        <f t="shared" si="11"/>
        <v>306.46153846153845</v>
      </c>
    </row>
    <row r="382" spans="1:11" x14ac:dyDescent="0.3">
      <c r="A382" t="s">
        <v>406</v>
      </c>
      <c r="B382" s="2">
        <v>45169</v>
      </c>
      <c r="C382" t="s">
        <v>32</v>
      </c>
      <c r="D382" t="s">
        <v>14</v>
      </c>
      <c r="E382" t="s">
        <v>60</v>
      </c>
      <c r="F382">
        <v>4</v>
      </c>
      <c r="G382">
        <v>332</v>
      </c>
      <c r="H382" s="18">
        <v>1328</v>
      </c>
      <c r="I382" s="6">
        <f>DATE(YEAR(B382), MONTH(B382), 1)</f>
        <v>45139</v>
      </c>
      <c r="J382" s="18">
        <f t="shared" si="10"/>
        <v>1021.5384615384615</v>
      </c>
      <c r="K382" s="18">
        <f t="shared" si="11"/>
        <v>306.46153846153845</v>
      </c>
    </row>
    <row r="383" spans="1:11" x14ac:dyDescent="0.3">
      <c r="A383" t="s">
        <v>407</v>
      </c>
      <c r="B383" s="2">
        <v>45171</v>
      </c>
      <c r="C383" t="s">
        <v>25</v>
      </c>
      <c r="D383" t="s">
        <v>10</v>
      </c>
      <c r="E383" t="s">
        <v>18</v>
      </c>
      <c r="F383">
        <v>1</v>
      </c>
      <c r="G383">
        <v>348.6</v>
      </c>
      <c r="H383" s="18">
        <v>348.6</v>
      </c>
      <c r="I383" s="6">
        <f>DATE(YEAR(B383), MONTH(B383), 1)</f>
        <v>45170</v>
      </c>
      <c r="J383" s="18">
        <f t="shared" si="10"/>
        <v>268.15384615384619</v>
      </c>
      <c r="K383" s="18">
        <f t="shared" si="11"/>
        <v>80.446153846153834</v>
      </c>
    </row>
    <row r="384" spans="1:11" x14ac:dyDescent="0.3">
      <c r="A384" t="s">
        <v>408</v>
      </c>
      <c r="B384" s="2">
        <v>45173</v>
      </c>
      <c r="C384" t="s">
        <v>17</v>
      </c>
      <c r="D384" t="s">
        <v>10</v>
      </c>
      <c r="E384" t="s">
        <v>15</v>
      </c>
      <c r="F384">
        <v>1</v>
      </c>
      <c r="G384">
        <v>315.39999999999998</v>
      </c>
      <c r="H384" s="18">
        <v>315.39999999999998</v>
      </c>
      <c r="I384" s="6">
        <f>DATE(YEAR(B384), MONTH(B384), 1)</f>
        <v>45170</v>
      </c>
      <c r="J384" s="18">
        <f t="shared" si="10"/>
        <v>242.61538461538458</v>
      </c>
      <c r="K384" s="18">
        <f t="shared" si="11"/>
        <v>72.784615384615392</v>
      </c>
    </row>
    <row r="385" spans="1:11" x14ac:dyDescent="0.3">
      <c r="A385" t="s">
        <v>409</v>
      </c>
      <c r="B385" s="2">
        <v>45173</v>
      </c>
      <c r="C385" t="s">
        <v>25</v>
      </c>
      <c r="D385" t="s">
        <v>10</v>
      </c>
      <c r="E385" t="s">
        <v>37</v>
      </c>
      <c r="F385">
        <v>1</v>
      </c>
      <c r="G385">
        <v>348.6</v>
      </c>
      <c r="H385" s="18">
        <v>348.6</v>
      </c>
      <c r="I385" s="6">
        <f>DATE(YEAR(B385), MONTH(B385), 1)</f>
        <v>45170</v>
      </c>
      <c r="J385" s="18">
        <f t="shared" si="10"/>
        <v>268.15384615384619</v>
      </c>
      <c r="K385" s="18">
        <f t="shared" si="11"/>
        <v>80.446153846153834</v>
      </c>
    </row>
    <row r="386" spans="1:11" x14ac:dyDescent="0.3">
      <c r="A386" t="s">
        <v>410</v>
      </c>
      <c r="B386" s="2">
        <v>45173</v>
      </c>
      <c r="C386" t="s">
        <v>17</v>
      </c>
      <c r="D386" t="s">
        <v>10</v>
      </c>
      <c r="E386" t="s">
        <v>40</v>
      </c>
      <c r="F386">
        <v>4</v>
      </c>
      <c r="G386">
        <v>315.39999999999998</v>
      </c>
      <c r="H386" s="18">
        <v>1261.5999999999999</v>
      </c>
      <c r="I386" s="6">
        <f>DATE(YEAR(B386), MONTH(B386), 1)</f>
        <v>45170</v>
      </c>
      <c r="J386" s="18">
        <f t="shared" si="10"/>
        <v>970.46153846153834</v>
      </c>
      <c r="K386" s="18">
        <f t="shared" si="11"/>
        <v>291.13846153846157</v>
      </c>
    </row>
    <row r="387" spans="1:11" x14ac:dyDescent="0.3">
      <c r="A387" t="s">
        <v>411</v>
      </c>
      <c r="B387" s="2">
        <v>45174</v>
      </c>
      <c r="C387" t="s">
        <v>13</v>
      </c>
      <c r="D387" t="s">
        <v>14</v>
      </c>
      <c r="E387" t="s">
        <v>15</v>
      </c>
      <c r="F387">
        <v>1</v>
      </c>
      <c r="G387">
        <v>290.5</v>
      </c>
      <c r="H387" s="18">
        <v>290.5</v>
      </c>
      <c r="I387" s="6">
        <f>DATE(YEAR(B387), MONTH(B387), 1)</f>
        <v>45170</v>
      </c>
      <c r="J387" s="18">
        <f t="shared" ref="J387:J450" si="12" xml:space="preserve"> H387 / 1.3</f>
        <v>223.46153846153845</v>
      </c>
      <c r="K387" s="18">
        <f t="shared" ref="K387:K450" si="13" xml:space="preserve">  H387-J387</f>
        <v>67.038461538461547</v>
      </c>
    </row>
    <row r="388" spans="1:11" x14ac:dyDescent="0.3">
      <c r="A388" t="s">
        <v>412</v>
      </c>
      <c r="B388" s="2">
        <v>45174</v>
      </c>
      <c r="C388" t="s">
        <v>13</v>
      </c>
      <c r="D388" t="s">
        <v>14</v>
      </c>
      <c r="E388" t="s">
        <v>89</v>
      </c>
      <c r="F388">
        <v>2</v>
      </c>
      <c r="G388">
        <v>290.5</v>
      </c>
      <c r="H388" s="18">
        <v>581</v>
      </c>
      <c r="I388" s="6">
        <f>DATE(YEAR(B388), MONTH(B388), 1)</f>
        <v>45170</v>
      </c>
      <c r="J388" s="18">
        <f t="shared" si="12"/>
        <v>446.92307692307691</v>
      </c>
      <c r="K388" s="18">
        <f t="shared" si="13"/>
        <v>134.07692307692309</v>
      </c>
    </row>
    <row r="389" spans="1:11" x14ac:dyDescent="0.3">
      <c r="A389" t="s">
        <v>413</v>
      </c>
      <c r="B389" s="2">
        <v>45174</v>
      </c>
      <c r="C389" t="s">
        <v>17</v>
      </c>
      <c r="D389" t="s">
        <v>10</v>
      </c>
      <c r="E389" t="s">
        <v>47</v>
      </c>
      <c r="F389">
        <v>3</v>
      </c>
      <c r="G389">
        <v>315.39999999999998</v>
      </c>
      <c r="H389" s="18">
        <v>946.2</v>
      </c>
      <c r="I389" s="6">
        <f>DATE(YEAR(B389), MONTH(B389), 1)</f>
        <v>45170</v>
      </c>
      <c r="J389" s="18">
        <f t="shared" si="12"/>
        <v>727.84615384615381</v>
      </c>
      <c r="K389" s="18">
        <f t="shared" si="13"/>
        <v>218.35384615384623</v>
      </c>
    </row>
    <row r="390" spans="1:11" x14ac:dyDescent="0.3">
      <c r="A390" t="s">
        <v>414</v>
      </c>
      <c r="B390" s="2">
        <v>45174</v>
      </c>
      <c r="C390" t="s">
        <v>25</v>
      </c>
      <c r="D390" t="s">
        <v>10</v>
      </c>
      <c r="E390" t="s">
        <v>47</v>
      </c>
      <c r="F390">
        <v>4</v>
      </c>
      <c r="G390">
        <v>348.6</v>
      </c>
      <c r="H390" s="18">
        <v>1394.4</v>
      </c>
      <c r="I390" s="6">
        <f>DATE(YEAR(B390), MONTH(B390), 1)</f>
        <v>45170</v>
      </c>
      <c r="J390" s="18">
        <f t="shared" si="12"/>
        <v>1072.6153846153848</v>
      </c>
      <c r="K390" s="18">
        <f t="shared" si="13"/>
        <v>321.78461538461534</v>
      </c>
    </row>
    <row r="391" spans="1:11" x14ac:dyDescent="0.3">
      <c r="A391" t="s">
        <v>415</v>
      </c>
      <c r="B391" s="2">
        <v>45176</v>
      </c>
      <c r="C391" t="s">
        <v>9</v>
      </c>
      <c r="D391" t="s">
        <v>10</v>
      </c>
      <c r="E391" t="s">
        <v>60</v>
      </c>
      <c r="F391">
        <v>1</v>
      </c>
      <c r="G391">
        <v>207.5</v>
      </c>
      <c r="H391" s="18">
        <v>207.5</v>
      </c>
      <c r="I391" s="6">
        <f>DATE(YEAR(B391), MONTH(B391), 1)</f>
        <v>45170</v>
      </c>
      <c r="J391" s="18">
        <f t="shared" si="12"/>
        <v>159.61538461538461</v>
      </c>
      <c r="K391" s="18">
        <f t="shared" si="13"/>
        <v>47.884615384615387</v>
      </c>
    </row>
    <row r="392" spans="1:11" x14ac:dyDescent="0.3">
      <c r="A392" t="s">
        <v>416</v>
      </c>
      <c r="B392" s="2">
        <v>45176</v>
      </c>
      <c r="C392" t="s">
        <v>49</v>
      </c>
      <c r="D392" t="s">
        <v>14</v>
      </c>
      <c r="E392" t="s">
        <v>37</v>
      </c>
      <c r="F392">
        <v>1</v>
      </c>
      <c r="G392">
        <v>249</v>
      </c>
      <c r="H392" s="18">
        <v>249</v>
      </c>
      <c r="I392" s="6">
        <f>DATE(YEAR(B392), MONTH(B392), 1)</f>
        <v>45170</v>
      </c>
      <c r="J392" s="18">
        <f t="shared" si="12"/>
        <v>191.53846153846152</v>
      </c>
      <c r="K392" s="18">
        <f t="shared" si="13"/>
        <v>57.461538461538481</v>
      </c>
    </row>
    <row r="393" spans="1:11" x14ac:dyDescent="0.3">
      <c r="A393" t="s">
        <v>417</v>
      </c>
      <c r="B393" s="2">
        <v>45177</v>
      </c>
      <c r="C393" t="s">
        <v>25</v>
      </c>
      <c r="D393" t="s">
        <v>10</v>
      </c>
      <c r="E393" t="s">
        <v>15</v>
      </c>
      <c r="F393">
        <v>2</v>
      </c>
      <c r="G393">
        <v>348.6</v>
      </c>
      <c r="H393" s="18">
        <v>697.2</v>
      </c>
      <c r="I393" s="6">
        <f>DATE(YEAR(B393), MONTH(B393), 1)</f>
        <v>45170</v>
      </c>
      <c r="J393" s="18">
        <f t="shared" si="12"/>
        <v>536.30769230769238</v>
      </c>
      <c r="K393" s="18">
        <f t="shared" si="13"/>
        <v>160.89230769230767</v>
      </c>
    </row>
    <row r="394" spans="1:11" x14ac:dyDescent="0.3">
      <c r="A394" t="s">
        <v>418</v>
      </c>
      <c r="B394" s="2">
        <v>45178</v>
      </c>
      <c r="C394" t="s">
        <v>13</v>
      </c>
      <c r="D394" t="s">
        <v>14</v>
      </c>
      <c r="E394" t="s">
        <v>40</v>
      </c>
      <c r="F394">
        <v>2</v>
      </c>
      <c r="G394">
        <v>290.5</v>
      </c>
      <c r="H394" s="18">
        <v>581</v>
      </c>
      <c r="I394" s="6">
        <f>DATE(YEAR(B394), MONTH(B394), 1)</f>
        <v>45170</v>
      </c>
      <c r="J394" s="18">
        <f t="shared" si="12"/>
        <v>446.92307692307691</v>
      </c>
      <c r="K394" s="18">
        <f t="shared" si="13"/>
        <v>134.07692307692309</v>
      </c>
    </row>
    <row r="395" spans="1:11" x14ac:dyDescent="0.3">
      <c r="A395" t="s">
        <v>419</v>
      </c>
      <c r="B395" s="2">
        <v>45178</v>
      </c>
      <c r="C395" t="s">
        <v>25</v>
      </c>
      <c r="D395" t="s">
        <v>10</v>
      </c>
      <c r="E395" t="s">
        <v>43</v>
      </c>
      <c r="F395">
        <v>3</v>
      </c>
      <c r="G395">
        <v>348.6</v>
      </c>
      <c r="H395" s="18">
        <v>1045.8</v>
      </c>
      <c r="I395" s="6">
        <f>DATE(YEAR(B395), MONTH(B395), 1)</f>
        <v>45170</v>
      </c>
      <c r="J395" s="18">
        <f t="shared" si="12"/>
        <v>804.46153846153845</v>
      </c>
      <c r="K395" s="18">
        <f t="shared" si="13"/>
        <v>241.3384615384615</v>
      </c>
    </row>
    <row r="396" spans="1:11" x14ac:dyDescent="0.3">
      <c r="A396" t="s">
        <v>420</v>
      </c>
      <c r="B396" s="2">
        <v>45179</v>
      </c>
      <c r="C396" t="s">
        <v>25</v>
      </c>
      <c r="D396" t="s">
        <v>10</v>
      </c>
      <c r="E396" t="s">
        <v>40</v>
      </c>
      <c r="F396">
        <v>2</v>
      </c>
      <c r="G396">
        <v>348.6</v>
      </c>
      <c r="H396" s="18">
        <v>697.2</v>
      </c>
      <c r="I396" s="6">
        <f>DATE(YEAR(B396), MONTH(B396), 1)</f>
        <v>45170</v>
      </c>
      <c r="J396" s="18">
        <f t="shared" si="12"/>
        <v>536.30769230769238</v>
      </c>
      <c r="K396" s="18">
        <f t="shared" si="13"/>
        <v>160.89230769230767</v>
      </c>
    </row>
    <row r="397" spans="1:11" x14ac:dyDescent="0.3">
      <c r="A397" t="s">
        <v>421</v>
      </c>
      <c r="B397" s="2">
        <v>45179</v>
      </c>
      <c r="C397" t="s">
        <v>49</v>
      </c>
      <c r="D397" t="s">
        <v>14</v>
      </c>
      <c r="E397" t="s">
        <v>40</v>
      </c>
      <c r="F397">
        <v>4</v>
      </c>
      <c r="G397">
        <v>249</v>
      </c>
      <c r="H397" s="18">
        <v>996</v>
      </c>
      <c r="I397" s="6">
        <f>DATE(YEAR(B397), MONTH(B397), 1)</f>
        <v>45170</v>
      </c>
      <c r="J397" s="18">
        <f t="shared" si="12"/>
        <v>766.15384615384608</v>
      </c>
      <c r="K397" s="18">
        <f t="shared" si="13"/>
        <v>229.84615384615392</v>
      </c>
    </row>
    <row r="398" spans="1:11" x14ac:dyDescent="0.3">
      <c r="A398" t="s">
        <v>422</v>
      </c>
      <c r="B398" s="2">
        <v>45180</v>
      </c>
      <c r="C398" t="s">
        <v>9</v>
      </c>
      <c r="D398" t="s">
        <v>10</v>
      </c>
      <c r="E398" t="s">
        <v>15</v>
      </c>
      <c r="F398">
        <v>3</v>
      </c>
      <c r="G398">
        <v>207.5</v>
      </c>
      <c r="H398" s="18">
        <v>622.5</v>
      </c>
      <c r="I398" s="6">
        <f>DATE(YEAR(B398), MONTH(B398), 1)</f>
        <v>45170</v>
      </c>
      <c r="J398" s="18">
        <f t="shared" si="12"/>
        <v>478.84615384615381</v>
      </c>
      <c r="K398" s="18">
        <f t="shared" si="13"/>
        <v>143.65384615384619</v>
      </c>
    </row>
    <row r="399" spans="1:11" x14ac:dyDescent="0.3">
      <c r="A399" t="s">
        <v>423</v>
      </c>
      <c r="B399" s="2">
        <v>45181</v>
      </c>
      <c r="C399" t="s">
        <v>17</v>
      </c>
      <c r="D399" t="s">
        <v>10</v>
      </c>
      <c r="E399" t="s">
        <v>67</v>
      </c>
      <c r="F399">
        <v>1</v>
      </c>
      <c r="G399">
        <v>315.39999999999998</v>
      </c>
      <c r="H399" s="18">
        <v>315.39999999999998</v>
      </c>
      <c r="I399" s="6">
        <f>DATE(YEAR(B399), MONTH(B399), 1)</f>
        <v>45170</v>
      </c>
      <c r="J399" s="18">
        <f t="shared" si="12"/>
        <v>242.61538461538458</v>
      </c>
      <c r="K399" s="18">
        <f t="shared" si="13"/>
        <v>72.784615384615392</v>
      </c>
    </row>
    <row r="400" spans="1:11" x14ac:dyDescent="0.3">
      <c r="A400" t="s">
        <v>424</v>
      </c>
      <c r="B400" s="2">
        <v>45181</v>
      </c>
      <c r="C400" t="s">
        <v>32</v>
      </c>
      <c r="D400" t="s">
        <v>14</v>
      </c>
      <c r="E400" t="s">
        <v>67</v>
      </c>
      <c r="F400">
        <v>2</v>
      </c>
      <c r="G400">
        <v>332</v>
      </c>
      <c r="H400" s="18">
        <v>664</v>
      </c>
      <c r="I400" s="6">
        <f>DATE(YEAR(B400), MONTH(B400), 1)</f>
        <v>45170</v>
      </c>
      <c r="J400" s="18">
        <f t="shared" si="12"/>
        <v>510.76923076923077</v>
      </c>
      <c r="K400" s="18">
        <f t="shared" si="13"/>
        <v>153.23076923076923</v>
      </c>
    </row>
    <row r="401" spans="1:11" x14ac:dyDescent="0.3">
      <c r="A401" t="s">
        <v>425</v>
      </c>
      <c r="B401" s="2">
        <v>45181</v>
      </c>
      <c r="C401" t="s">
        <v>13</v>
      </c>
      <c r="D401" t="s">
        <v>14</v>
      </c>
      <c r="E401" t="s">
        <v>11</v>
      </c>
      <c r="F401">
        <v>2</v>
      </c>
      <c r="G401">
        <v>290.5</v>
      </c>
      <c r="H401" s="18">
        <v>581</v>
      </c>
      <c r="I401" s="6">
        <f>DATE(YEAR(B401), MONTH(B401), 1)</f>
        <v>45170</v>
      </c>
      <c r="J401" s="18">
        <f t="shared" si="12"/>
        <v>446.92307692307691</v>
      </c>
      <c r="K401" s="18">
        <f t="shared" si="13"/>
        <v>134.07692307692309</v>
      </c>
    </row>
    <row r="402" spans="1:11" x14ac:dyDescent="0.3">
      <c r="A402" t="s">
        <v>426</v>
      </c>
      <c r="B402" s="2">
        <v>45183</v>
      </c>
      <c r="C402" t="s">
        <v>25</v>
      </c>
      <c r="D402" t="s">
        <v>10</v>
      </c>
      <c r="E402" t="s">
        <v>47</v>
      </c>
      <c r="F402">
        <v>3</v>
      </c>
      <c r="G402">
        <v>348.6</v>
      </c>
      <c r="H402" s="18">
        <v>1045.8</v>
      </c>
      <c r="I402" s="6">
        <f>DATE(YEAR(B402), MONTH(B402), 1)</f>
        <v>45170</v>
      </c>
      <c r="J402" s="18">
        <f t="shared" si="12"/>
        <v>804.46153846153845</v>
      </c>
      <c r="K402" s="18">
        <f t="shared" si="13"/>
        <v>241.3384615384615</v>
      </c>
    </row>
    <row r="403" spans="1:11" x14ac:dyDescent="0.3">
      <c r="A403" t="s">
        <v>427</v>
      </c>
      <c r="B403" s="2">
        <v>45187</v>
      </c>
      <c r="C403" t="s">
        <v>49</v>
      </c>
      <c r="D403" t="s">
        <v>14</v>
      </c>
      <c r="E403" t="s">
        <v>67</v>
      </c>
      <c r="F403">
        <v>3</v>
      </c>
      <c r="G403">
        <v>249</v>
      </c>
      <c r="H403" s="18">
        <v>747</v>
      </c>
      <c r="I403" s="6">
        <f>DATE(YEAR(B403), MONTH(B403), 1)</f>
        <v>45170</v>
      </c>
      <c r="J403" s="18">
        <f t="shared" si="12"/>
        <v>574.61538461538464</v>
      </c>
      <c r="K403" s="18">
        <f t="shared" si="13"/>
        <v>172.38461538461536</v>
      </c>
    </row>
    <row r="404" spans="1:11" x14ac:dyDescent="0.3">
      <c r="A404" t="s">
        <v>428</v>
      </c>
      <c r="B404" s="2">
        <v>45187</v>
      </c>
      <c r="C404" t="s">
        <v>25</v>
      </c>
      <c r="D404" t="s">
        <v>10</v>
      </c>
      <c r="E404" t="s">
        <v>43</v>
      </c>
      <c r="F404">
        <v>4</v>
      </c>
      <c r="G404">
        <v>348.6</v>
      </c>
      <c r="H404" s="18">
        <v>1394.4</v>
      </c>
      <c r="I404" s="6">
        <f>DATE(YEAR(B404), MONTH(B404), 1)</f>
        <v>45170</v>
      </c>
      <c r="J404" s="18">
        <f t="shared" si="12"/>
        <v>1072.6153846153848</v>
      </c>
      <c r="K404" s="18">
        <f t="shared" si="13"/>
        <v>321.78461538461534</v>
      </c>
    </row>
    <row r="405" spans="1:11" x14ac:dyDescent="0.3">
      <c r="A405" t="s">
        <v>429</v>
      </c>
      <c r="B405" s="2">
        <v>45187</v>
      </c>
      <c r="C405" t="s">
        <v>13</v>
      </c>
      <c r="D405" t="s">
        <v>14</v>
      </c>
      <c r="E405" t="s">
        <v>89</v>
      </c>
      <c r="F405">
        <v>4</v>
      </c>
      <c r="G405">
        <v>290.5</v>
      </c>
      <c r="H405" s="18">
        <v>1162</v>
      </c>
      <c r="I405" s="6">
        <f>DATE(YEAR(B405), MONTH(B405), 1)</f>
        <v>45170</v>
      </c>
      <c r="J405" s="18">
        <f t="shared" si="12"/>
        <v>893.84615384615381</v>
      </c>
      <c r="K405" s="18">
        <f t="shared" si="13"/>
        <v>268.15384615384619</v>
      </c>
    </row>
    <row r="406" spans="1:11" x14ac:dyDescent="0.3">
      <c r="A406" t="s">
        <v>430</v>
      </c>
      <c r="B406" s="2">
        <v>45188</v>
      </c>
      <c r="C406" t="s">
        <v>25</v>
      </c>
      <c r="D406" t="s">
        <v>10</v>
      </c>
      <c r="E406" t="s">
        <v>67</v>
      </c>
      <c r="F406">
        <v>2</v>
      </c>
      <c r="G406">
        <v>348.6</v>
      </c>
      <c r="H406" s="18">
        <v>697.2</v>
      </c>
      <c r="I406" s="6">
        <f>DATE(YEAR(B406), MONTH(B406), 1)</f>
        <v>45170</v>
      </c>
      <c r="J406" s="18">
        <f t="shared" si="12"/>
        <v>536.30769230769238</v>
      </c>
      <c r="K406" s="18">
        <f t="shared" si="13"/>
        <v>160.89230769230767</v>
      </c>
    </row>
    <row r="407" spans="1:11" x14ac:dyDescent="0.3">
      <c r="A407" t="s">
        <v>431</v>
      </c>
      <c r="B407" s="2">
        <v>45190</v>
      </c>
      <c r="C407" t="s">
        <v>25</v>
      </c>
      <c r="D407" t="s">
        <v>10</v>
      </c>
      <c r="E407" t="s">
        <v>15</v>
      </c>
      <c r="F407">
        <v>2</v>
      </c>
      <c r="G407">
        <v>348.6</v>
      </c>
      <c r="H407" s="18">
        <v>697.2</v>
      </c>
      <c r="I407" s="6">
        <f>DATE(YEAR(B407), MONTH(B407), 1)</f>
        <v>45170</v>
      </c>
      <c r="J407" s="18">
        <f t="shared" si="12"/>
        <v>536.30769230769238</v>
      </c>
      <c r="K407" s="18">
        <f t="shared" si="13"/>
        <v>160.89230769230767</v>
      </c>
    </row>
    <row r="408" spans="1:11" x14ac:dyDescent="0.3">
      <c r="A408" t="s">
        <v>432</v>
      </c>
      <c r="B408" s="2">
        <v>45193</v>
      </c>
      <c r="C408" t="s">
        <v>32</v>
      </c>
      <c r="D408" t="s">
        <v>14</v>
      </c>
      <c r="E408" t="s">
        <v>60</v>
      </c>
      <c r="F408">
        <v>4</v>
      </c>
      <c r="G408">
        <v>332</v>
      </c>
      <c r="H408" s="18">
        <v>1328</v>
      </c>
      <c r="I408" s="6">
        <f>DATE(YEAR(B408), MONTH(B408), 1)</f>
        <v>45170</v>
      </c>
      <c r="J408" s="18">
        <f t="shared" si="12"/>
        <v>1021.5384615384615</v>
      </c>
      <c r="K408" s="18">
        <f t="shared" si="13"/>
        <v>306.46153846153845</v>
      </c>
    </row>
    <row r="409" spans="1:11" x14ac:dyDescent="0.3">
      <c r="A409" t="s">
        <v>433</v>
      </c>
      <c r="B409" s="2">
        <v>45194</v>
      </c>
      <c r="C409" t="s">
        <v>17</v>
      </c>
      <c r="D409" t="s">
        <v>10</v>
      </c>
      <c r="E409" t="s">
        <v>37</v>
      </c>
      <c r="F409">
        <v>4</v>
      </c>
      <c r="G409">
        <v>315.39999999999998</v>
      </c>
      <c r="H409" s="18">
        <v>1261.5999999999999</v>
      </c>
      <c r="I409" s="6">
        <f>DATE(YEAR(B409), MONTH(B409), 1)</f>
        <v>45170</v>
      </c>
      <c r="J409" s="18">
        <f t="shared" si="12"/>
        <v>970.46153846153834</v>
      </c>
      <c r="K409" s="18">
        <f t="shared" si="13"/>
        <v>291.13846153846157</v>
      </c>
    </row>
    <row r="410" spans="1:11" x14ac:dyDescent="0.3">
      <c r="A410" t="s">
        <v>434</v>
      </c>
      <c r="B410" s="2">
        <v>45194</v>
      </c>
      <c r="C410" t="s">
        <v>13</v>
      </c>
      <c r="D410" t="s">
        <v>14</v>
      </c>
      <c r="E410" t="s">
        <v>18</v>
      </c>
      <c r="F410">
        <v>3</v>
      </c>
      <c r="G410">
        <v>290.5</v>
      </c>
      <c r="H410" s="18">
        <v>871.5</v>
      </c>
      <c r="I410" s="6">
        <f>DATE(YEAR(B410), MONTH(B410), 1)</f>
        <v>45170</v>
      </c>
      <c r="J410" s="18">
        <f t="shared" si="12"/>
        <v>670.38461538461536</v>
      </c>
      <c r="K410" s="18">
        <f t="shared" si="13"/>
        <v>201.11538461538464</v>
      </c>
    </row>
    <row r="411" spans="1:11" x14ac:dyDescent="0.3">
      <c r="A411" t="s">
        <v>435</v>
      </c>
      <c r="B411" s="2">
        <v>45194</v>
      </c>
      <c r="C411" t="s">
        <v>49</v>
      </c>
      <c r="D411" t="s">
        <v>14</v>
      </c>
      <c r="E411" t="s">
        <v>60</v>
      </c>
      <c r="F411">
        <v>2</v>
      </c>
      <c r="G411">
        <v>249</v>
      </c>
      <c r="H411" s="18">
        <v>498</v>
      </c>
      <c r="I411" s="6">
        <f>DATE(YEAR(B411), MONTH(B411), 1)</f>
        <v>45170</v>
      </c>
      <c r="J411" s="18">
        <f t="shared" si="12"/>
        <v>383.07692307692304</v>
      </c>
      <c r="K411" s="18">
        <f t="shared" si="13"/>
        <v>114.92307692307696</v>
      </c>
    </row>
    <row r="412" spans="1:11" x14ac:dyDescent="0.3">
      <c r="A412" t="s">
        <v>436</v>
      </c>
      <c r="B412" s="2">
        <v>45195</v>
      </c>
      <c r="C412" t="s">
        <v>17</v>
      </c>
      <c r="D412" t="s">
        <v>10</v>
      </c>
      <c r="E412" t="s">
        <v>15</v>
      </c>
      <c r="F412">
        <v>2</v>
      </c>
      <c r="G412">
        <v>315.39999999999998</v>
      </c>
      <c r="H412" s="18">
        <v>630.79999999999995</v>
      </c>
      <c r="I412" s="6">
        <f>DATE(YEAR(B412), MONTH(B412), 1)</f>
        <v>45170</v>
      </c>
      <c r="J412" s="18">
        <f t="shared" si="12"/>
        <v>485.23076923076917</v>
      </c>
      <c r="K412" s="18">
        <f t="shared" si="13"/>
        <v>145.56923076923078</v>
      </c>
    </row>
    <row r="413" spans="1:11" x14ac:dyDescent="0.3">
      <c r="A413" t="s">
        <v>437</v>
      </c>
      <c r="B413" s="2">
        <v>45196</v>
      </c>
      <c r="C413" t="s">
        <v>32</v>
      </c>
      <c r="D413" t="s">
        <v>14</v>
      </c>
      <c r="E413" t="s">
        <v>11</v>
      </c>
      <c r="F413">
        <v>4</v>
      </c>
      <c r="G413">
        <v>332</v>
      </c>
      <c r="H413" s="18">
        <v>1328</v>
      </c>
      <c r="I413" s="6">
        <f>DATE(YEAR(B413), MONTH(B413), 1)</f>
        <v>45170</v>
      </c>
      <c r="J413" s="18">
        <f t="shared" si="12"/>
        <v>1021.5384615384615</v>
      </c>
      <c r="K413" s="18">
        <f t="shared" si="13"/>
        <v>306.46153846153845</v>
      </c>
    </row>
    <row r="414" spans="1:11" x14ac:dyDescent="0.3">
      <c r="A414" t="s">
        <v>438</v>
      </c>
      <c r="B414" s="2">
        <v>45197</v>
      </c>
      <c r="C414" t="s">
        <v>9</v>
      </c>
      <c r="D414" t="s">
        <v>10</v>
      </c>
      <c r="E414" t="s">
        <v>37</v>
      </c>
      <c r="F414">
        <v>2</v>
      </c>
      <c r="G414">
        <v>207.5</v>
      </c>
      <c r="H414" s="18">
        <v>415</v>
      </c>
      <c r="I414" s="6">
        <f>DATE(YEAR(B414), MONTH(B414), 1)</f>
        <v>45170</v>
      </c>
      <c r="J414" s="18">
        <f t="shared" si="12"/>
        <v>319.23076923076923</v>
      </c>
      <c r="K414" s="18">
        <f t="shared" si="13"/>
        <v>95.769230769230774</v>
      </c>
    </row>
    <row r="415" spans="1:11" x14ac:dyDescent="0.3">
      <c r="A415" t="s">
        <v>439</v>
      </c>
      <c r="B415" s="2">
        <v>45197</v>
      </c>
      <c r="C415" t="s">
        <v>17</v>
      </c>
      <c r="D415" t="s">
        <v>10</v>
      </c>
      <c r="E415" t="s">
        <v>15</v>
      </c>
      <c r="F415">
        <v>3</v>
      </c>
      <c r="G415">
        <v>315.39999999999998</v>
      </c>
      <c r="H415" s="18">
        <v>946.2</v>
      </c>
      <c r="I415" s="6">
        <f>DATE(YEAR(B415), MONTH(B415), 1)</f>
        <v>45170</v>
      </c>
      <c r="J415" s="18">
        <f t="shared" si="12"/>
        <v>727.84615384615381</v>
      </c>
      <c r="K415" s="18">
        <f t="shared" si="13"/>
        <v>218.35384615384623</v>
      </c>
    </row>
    <row r="416" spans="1:11" x14ac:dyDescent="0.3">
      <c r="A416" t="s">
        <v>440</v>
      </c>
      <c r="B416" s="2">
        <v>45198</v>
      </c>
      <c r="C416" t="s">
        <v>49</v>
      </c>
      <c r="D416" t="s">
        <v>14</v>
      </c>
      <c r="E416" t="s">
        <v>37</v>
      </c>
      <c r="F416">
        <v>1</v>
      </c>
      <c r="G416">
        <v>249</v>
      </c>
      <c r="H416" s="18">
        <v>249</v>
      </c>
      <c r="I416" s="6">
        <f>DATE(YEAR(B416), MONTH(B416), 1)</f>
        <v>45170</v>
      </c>
      <c r="J416" s="18">
        <f t="shared" si="12"/>
        <v>191.53846153846152</v>
      </c>
      <c r="K416" s="18">
        <f t="shared" si="13"/>
        <v>57.461538461538481</v>
      </c>
    </row>
    <row r="417" spans="1:11" x14ac:dyDescent="0.3">
      <c r="A417" t="s">
        <v>441</v>
      </c>
      <c r="B417" s="2">
        <v>45199</v>
      </c>
      <c r="C417" t="s">
        <v>13</v>
      </c>
      <c r="D417" t="s">
        <v>14</v>
      </c>
      <c r="E417" t="s">
        <v>18</v>
      </c>
      <c r="F417">
        <v>1</v>
      </c>
      <c r="G417">
        <v>290.5</v>
      </c>
      <c r="H417" s="18">
        <v>290.5</v>
      </c>
      <c r="I417" s="6">
        <f>DATE(YEAR(B417), MONTH(B417), 1)</f>
        <v>45170</v>
      </c>
      <c r="J417" s="18">
        <f t="shared" si="12"/>
        <v>223.46153846153845</v>
      </c>
      <c r="K417" s="18">
        <f t="shared" si="13"/>
        <v>67.038461538461547</v>
      </c>
    </row>
    <row r="418" spans="1:11" x14ac:dyDescent="0.3">
      <c r="A418" t="s">
        <v>442</v>
      </c>
      <c r="B418" s="2">
        <v>45200</v>
      </c>
      <c r="C418" t="s">
        <v>32</v>
      </c>
      <c r="D418" t="s">
        <v>14</v>
      </c>
      <c r="E418" t="s">
        <v>47</v>
      </c>
      <c r="F418">
        <v>4</v>
      </c>
      <c r="G418">
        <v>332</v>
      </c>
      <c r="H418" s="18">
        <v>1328</v>
      </c>
      <c r="I418" s="6">
        <f>DATE(YEAR(B418), MONTH(B418), 1)</f>
        <v>45200</v>
      </c>
      <c r="J418" s="18">
        <f t="shared" si="12"/>
        <v>1021.5384615384615</v>
      </c>
      <c r="K418" s="18">
        <f t="shared" si="13"/>
        <v>306.46153846153845</v>
      </c>
    </row>
    <row r="419" spans="1:11" x14ac:dyDescent="0.3">
      <c r="A419" t="s">
        <v>443</v>
      </c>
      <c r="B419" s="2">
        <v>45203</v>
      </c>
      <c r="C419" t="s">
        <v>13</v>
      </c>
      <c r="D419" t="s">
        <v>14</v>
      </c>
      <c r="E419" t="s">
        <v>89</v>
      </c>
      <c r="F419">
        <v>1</v>
      </c>
      <c r="G419">
        <v>290.5</v>
      </c>
      <c r="H419" s="18">
        <v>290.5</v>
      </c>
      <c r="I419" s="6">
        <f>DATE(YEAR(B419), MONTH(B419), 1)</f>
        <v>45200</v>
      </c>
      <c r="J419" s="18">
        <f t="shared" si="12"/>
        <v>223.46153846153845</v>
      </c>
      <c r="K419" s="18">
        <f t="shared" si="13"/>
        <v>67.038461538461547</v>
      </c>
    </row>
    <row r="420" spans="1:11" x14ac:dyDescent="0.3">
      <c r="A420" t="s">
        <v>444</v>
      </c>
      <c r="B420" s="2">
        <v>45204</v>
      </c>
      <c r="C420" t="s">
        <v>49</v>
      </c>
      <c r="D420" t="s">
        <v>14</v>
      </c>
      <c r="E420" t="s">
        <v>18</v>
      </c>
      <c r="F420">
        <v>4</v>
      </c>
      <c r="G420">
        <v>249</v>
      </c>
      <c r="H420" s="18">
        <v>996</v>
      </c>
      <c r="I420" s="6">
        <f>DATE(YEAR(B420), MONTH(B420), 1)</f>
        <v>45200</v>
      </c>
      <c r="J420" s="18">
        <f t="shared" si="12"/>
        <v>766.15384615384608</v>
      </c>
      <c r="K420" s="18">
        <f t="shared" si="13"/>
        <v>229.84615384615392</v>
      </c>
    </row>
    <row r="421" spans="1:11" x14ac:dyDescent="0.3">
      <c r="A421" t="s">
        <v>445</v>
      </c>
      <c r="B421" s="2">
        <v>45206</v>
      </c>
      <c r="C421" t="s">
        <v>9</v>
      </c>
      <c r="D421" t="s">
        <v>10</v>
      </c>
      <c r="E421" t="s">
        <v>89</v>
      </c>
      <c r="F421">
        <v>1</v>
      </c>
      <c r="G421">
        <v>207.5</v>
      </c>
      <c r="H421" s="18">
        <v>207.5</v>
      </c>
      <c r="I421" s="6">
        <f>DATE(YEAR(B421), MONTH(B421), 1)</f>
        <v>45200</v>
      </c>
      <c r="J421" s="18">
        <f t="shared" si="12"/>
        <v>159.61538461538461</v>
      </c>
      <c r="K421" s="18">
        <f t="shared" si="13"/>
        <v>47.884615384615387</v>
      </c>
    </row>
    <row r="422" spans="1:11" x14ac:dyDescent="0.3">
      <c r="A422" t="s">
        <v>446</v>
      </c>
      <c r="B422" s="2">
        <v>45207</v>
      </c>
      <c r="C422" t="s">
        <v>13</v>
      </c>
      <c r="D422" t="s">
        <v>14</v>
      </c>
      <c r="E422" t="s">
        <v>40</v>
      </c>
      <c r="F422">
        <v>2</v>
      </c>
      <c r="G422">
        <v>290.5</v>
      </c>
      <c r="H422" s="18">
        <v>581</v>
      </c>
      <c r="I422" s="6">
        <f>DATE(YEAR(B422), MONTH(B422), 1)</f>
        <v>45200</v>
      </c>
      <c r="J422" s="18">
        <f t="shared" si="12"/>
        <v>446.92307692307691</v>
      </c>
      <c r="K422" s="18">
        <f t="shared" si="13"/>
        <v>134.07692307692309</v>
      </c>
    </row>
    <row r="423" spans="1:11" x14ac:dyDescent="0.3">
      <c r="A423" t="s">
        <v>447</v>
      </c>
      <c r="B423" s="2">
        <v>45208</v>
      </c>
      <c r="C423" t="s">
        <v>9</v>
      </c>
      <c r="D423" t="s">
        <v>10</v>
      </c>
      <c r="E423" t="s">
        <v>43</v>
      </c>
      <c r="F423">
        <v>1</v>
      </c>
      <c r="G423">
        <v>207.5</v>
      </c>
      <c r="H423" s="18">
        <v>207.5</v>
      </c>
      <c r="I423" s="6">
        <f>DATE(YEAR(B423), MONTH(B423), 1)</f>
        <v>45200</v>
      </c>
      <c r="J423" s="18">
        <f t="shared" si="12"/>
        <v>159.61538461538461</v>
      </c>
      <c r="K423" s="18">
        <f t="shared" si="13"/>
        <v>47.884615384615387</v>
      </c>
    </row>
    <row r="424" spans="1:11" x14ac:dyDescent="0.3">
      <c r="A424" t="s">
        <v>448</v>
      </c>
      <c r="B424" s="2">
        <v>45209</v>
      </c>
      <c r="C424" t="s">
        <v>17</v>
      </c>
      <c r="D424" t="s">
        <v>10</v>
      </c>
      <c r="E424" t="s">
        <v>18</v>
      </c>
      <c r="F424">
        <v>3</v>
      </c>
      <c r="G424">
        <v>315.39999999999998</v>
      </c>
      <c r="H424" s="18">
        <v>946.2</v>
      </c>
      <c r="I424" s="6">
        <f>DATE(YEAR(B424), MONTH(B424), 1)</f>
        <v>45200</v>
      </c>
      <c r="J424" s="18">
        <f t="shared" si="12"/>
        <v>727.84615384615381</v>
      </c>
      <c r="K424" s="18">
        <f t="shared" si="13"/>
        <v>218.35384615384623</v>
      </c>
    </row>
    <row r="425" spans="1:11" x14ac:dyDescent="0.3">
      <c r="A425" t="s">
        <v>449</v>
      </c>
      <c r="B425" s="2">
        <v>45210</v>
      </c>
      <c r="C425" t="s">
        <v>17</v>
      </c>
      <c r="D425" t="s">
        <v>10</v>
      </c>
      <c r="E425" t="s">
        <v>40</v>
      </c>
      <c r="F425">
        <v>3</v>
      </c>
      <c r="G425">
        <v>315.39999999999998</v>
      </c>
      <c r="H425" s="18">
        <v>946.2</v>
      </c>
      <c r="I425" s="6">
        <f>DATE(YEAR(B425), MONTH(B425), 1)</f>
        <v>45200</v>
      </c>
      <c r="J425" s="18">
        <f t="shared" si="12"/>
        <v>727.84615384615381</v>
      </c>
      <c r="K425" s="18">
        <f t="shared" si="13"/>
        <v>218.35384615384623</v>
      </c>
    </row>
    <row r="426" spans="1:11" x14ac:dyDescent="0.3">
      <c r="A426" t="s">
        <v>450</v>
      </c>
      <c r="B426" s="2">
        <v>45211</v>
      </c>
      <c r="C426" t="s">
        <v>25</v>
      </c>
      <c r="D426" t="s">
        <v>10</v>
      </c>
      <c r="E426" t="s">
        <v>18</v>
      </c>
      <c r="F426">
        <v>4</v>
      </c>
      <c r="G426">
        <v>348.6</v>
      </c>
      <c r="H426" s="18">
        <v>1394.4</v>
      </c>
      <c r="I426" s="6">
        <f>DATE(YEAR(B426), MONTH(B426), 1)</f>
        <v>45200</v>
      </c>
      <c r="J426" s="18">
        <f t="shared" si="12"/>
        <v>1072.6153846153848</v>
      </c>
      <c r="K426" s="18">
        <f t="shared" si="13"/>
        <v>321.78461538461534</v>
      </c>
    </row>
    <row r="427" spans="1:11" x14ac:dyDescent="0.3">
      <c r="A427" t="s">
        <v>451</v>
      </c>
      <c r="B427" s="2">
        <v>45211</v>
      </c>
      <c r="C427" t="s">
        <v>17</v>
      </c>
      <c r="D427" t="s">
        <v>10</v>
      </c>
      <c r="E427" t="s">
        <v>18</v>
      </c>
      <c r="F427">
        <v>3</v>
      </c>
      <c r="G427">
        <v>315.39999999999998</v>
      </c>
      <c r="H427" s="18">
        <v>946.2</v>
      </c>
      <c r="I427" s="6">
        <f>DATE(YEAR(B427), MONTH(B427), 1)</f>
        <v>45200</v>
      </c>
      <c r="J427" s="18">
        <f t="shared" si="12"/>
        <v>727.84615384615381</v>
      </c>
      <c r="K427" s="18">
        <f t="shared" si="13"/>
        <v>218.35384615384623</v>
      </c>
    </row>
    <row r="428" spans="1:11" x14ac:dyDescent="0.3">
      <c r="A428" t="s">
        <v>452</v>
      </c>
      <c r="B428" s="2">
        <v>45212</v>
      </c>
      <c r="C428" t="s">
        <v>13</v>
      </c>
      <c r="D428" t="s">
        <v>14</v>
      </c>
      <c r="E428" t="s">
        <v>40</v>
      </c>
      <c r="F428">
        <v>1</v>
      </c>
      <c r="G428">
        <v>290.5</v>
      </c>
      <c r="H428" s="18">
        <v>290.5</v>
      </c>
      <c r="I428" s="6">
        <f>DATE(YEAR(B428), MONTH(B428), 1)</f>
        <v>45200</v>
      </c>
      <c r="J428" s="18">
        <f t="shared" si="12"/>
        <v>223.46153846153845</v>
      </c>
      <c r="K428" s="18">
        <f t="shared" si="13"/>
        <v>67.038461538461547</v>
      </c>
    </row>
    <row r="429" spans="1:11" x14ac:dyDescent="0.3">
      <c r="A429" t="s">
        <v>453</v>
      </c>
      <c r="B429" s="2">
        <v>45213</v>
      </c>
      <c r="C429" t="s">
        <v>49</v>
      </c>
      <c r="D429" t="s">
        <v>14</v>
      </c>
      <c r="E429" t="s">
        <v>47</v>
      </c>
      <c r="F429">
        <v>3</v>
      </c>
      <c r="G429">
        <v>249</v>
      </c>
      <c r="H429" s="18">
        <v>747</v>
      </c>
      <c r="I429" s="6">
        <f>DATE(YEAR(B429), MONTH(B429), 1)</f>
        <v>45200</v>
      </c>
      <c r="J429" s="18">
        <f t="shared" si="12"/>
        <v>574.61538461538464</v>
      </c>
      <c r="K429" s="18">
        <f t="shared" si="13"/>
        <v>172.38461538461536</v>
      </c>
    </row>
    <row r="430" spans="1:11" x14ac:dyDescent="0.3">
      <c r="A430" t="s">
        <v>454</v>
      </c>
      <c r="B430" s="2">
        <v>45213</v>
      </c>
      <c r="C430" t="s">
        <v>17</v>
      </c>
      <c r="D430" t="s">
        <v>10</v>
      </c>
      <c r="E430" t="s">
        <v>18</v>
      </c>
      <c r="F430">
        <v>1</v>
      </c>
      <c r="G430">
        <v>315.39999999999998</v>
      </c>
      <c r="H430" s="18">
        <v>315.39999999999998</v>
      </c>
      <c r="I430" s="6">
        <f>DATE(YEAR(B430), MONTH(B430), 1)</f>
        <v>45200</v>
      </c>
      <c r="J430" s="18">
        <f t="shared" si="12"/>
        <v>242.61538461538458</v>
      </c>
      <c r="K430" s="18">
        <f t="shared" si="13"/>
        <v>72.784615384615392</v>
      </c>
    </row>
    <row r="431" spans="1:11" x14ac:dyDescent="0.3">
      <c r="A431" t="s">
        <v>455</v>
      </c>
      <c r="B431" s="2">
        <v>45213</v>
      </c>
      <c r="C431" t="s">
        <v>25</v>
      </c>
      <c r="D431" t="s">
        <v>10</v>
      </c>
      <c r="E431" t="s">
        <v>47</v>
      </c>
      <c r="F431">
        <v>2</v>
      </c>
      <c r="G431">
        <v>348.6</v>
      </c>
      <c r="H431" s="18">
        <v>697.2</v>
      </c>
      <c r="I431" s="6">
        <f>DATE(YEAR(B431), MONTH(B431), 1)</f>
        <v>45200</v>
      </c>
      <c r="J431" s="18">
        <f t="shared" si="12"/>
        <v>536.30769230769238</v>
      </c>
      <c r="K431" s="18">
        <f t="shared" si="13"/>
        <v>160.89230769230767</v>
      </c>
    </row>
    <row r="432" spans="1:11" x14ac:dyDescent="0.3">
      <c r="A432" t="s">
        <v>456</v>
      </c>
      <c r="B432" s="2">
        <v>45216</v>
      </c>
      <c r="C432" t="s">
        <v>49</v>
      </c>
      <c r="D432" t="s">
        <v>14</v>
      </c>
      <c r="E432" t="s">
        <v>60</v>
      </c>
      <c r="F432">
        <v>4</v>
      </c>
      <c r="G432">
        <v>249</v>
      </c>
      <c r="H432" s="18">
        <v>996</v>
      </c>
      <c r="I432" s="6">
        <f>DATE(YEAR(B432), MONTH(B432), 1)</f>
        <v>45200</v>
      </c>
      <c r="J432" s="18">
        <f t="shared" si="12"/>
        <v>766.15384615384608</v>
      </c>
      <c r="K432" s="18">
        <f t="shared" si="13"/>
        <v>229.84615384615392</v>
      </c>
    </row>
    <row r="433" spans="1:11" x14ac:dyDescent="0.3">
      <c r="A433" t="s">
        <v>457</v>
      </c>
      <c r="B433" s="2">
        <v>45216</v>
      </c>
      <c r="C433" t="s">
        <v>13</v>
      </c>
      <c r="D433" t="s">
        <v>14</v>
      </c>
      <c r="E433" t="s">
        <v>40</v>
      </c>
      <c r="F433">
        <v>4</v>
      </c>
      <c r="G433">
        <v>290.5</v>
      </c>
      <c r="H433" s="18">
        <v>1162</v>
      </c>
      <c r="I433" s="6">
        <f>DATE(YEAR(B433), MONTH(B433), 1)</f>
        <v>45200</v>
      </c>
      <c r="J433" s="18">
        <f t="shared" si="12"/>
        <v>893.84615384615381</v>
      </c>
      <c r="K433" s="18">
        <f t="shared" si="13"/>
        <v>268.15384615384619</v>
      </c>
    </row>
    <row r="434" spans="1:11" x14ac:dyDescent="0.3">
      <c r="A434" t="s">
        <v>458</v>
      </c>
      <c r="B434" s="2">
        <v>45217</v>
      </c>
      <c r="C434" t="s">
        <v>25</v>
      </c>
      <c r="D434" t="s">
        <v>10</v>
      </c>
      <c r="E434" t="s">
        <v>18</v>
      </c>
      <c r="F434">
        <v>4</v>
      </c>
      <c r="G434">
        <v>348.6</v>
      </c>
      <c r="H434" s="18">
        <v>1394.4</v>
      </c>
      <c r="I434" s="6">
        <f>DATE(YEAR(B434), MONTH(B434), 1)</f>
        <v>45200</v>
      </c>
      <c r="J434" s="18">
        <f t="shared" si="12"/>
        <v>1072.6153846153848</v>
      </c>
      <c r="K434" s="18">
        <f t="shared" si="13"/>
        <v>321.78461538461534</v>
      </c>
    </row>
    <row r="435" spans="1:11" x14ac:dyDescent="0.3">
      <c r="A435" t="s">
        <v>459</v>
      </c>
      <c r="B435" s="2">
        <v>45217</v>
      </c>
      <c r="C435" t="s">
        <v>17</v>
      </c>
      <c r="D435" t="s">
        <v>10</v>
      </c>
      <c r="E435" t="s">
        <v>60</v>
      </c>
      <c r="F435">
        <v>1</v>
      </c>
      <c r="G435">
        <v>315.39999999999998</v>
      </c>
      <c r="H435" s="18">
        <v>315.39999999999998</v>
      </c>
      <c r="I435" s="6">
        <f>DATE(YEAR(B435), MONTH(B435), 1)</f>
        <v>45200</v>
      </c>
      <c r="J435" s="18">
        <f t="shared" si="12"/>
        <v>242.61538461538458</v>
      </c>
      <c r="K435" s="18">
        <f t="shared" si="13"/>
        <v>72.784615384615392</v>
      </c>
    </row>
    <row r="436" spans="1:11" x14ac:dyDescent="0.3">
      <c r="A436" t="s">
        <v>460</v>
      </c>
      <c r="B436" s="2">
        <v>45218</v>
      </c>
      <c r="C436" t="s">
        <v>17</v>
      </c>
      <c r="D436" t="s">
        <v>10</v>
      </c>
      <c r="E436" t="s">
        <v>15</v>
      </c>
      <c r="F436">
        <v>3</v>
      </c>
      <c r="G436">
        <v>315.39999999999998</v>
      </c>
      <c r="H436" s="18">
        <v>946.2</v>
      </c>
      <c r="I436" s="6">
        <f>DATE(YEAR(B436), MONTH(B436), 1)</f>
        <v>45200</v>
      </c>
      <c r="J436" s="18">
        <f t="shared" si="12"/>
        <v>727.84615384615381</v>
      </c>
      <c r="K436" s="18">
        <f t="shared" si="13"/>
        <v>218.35384615384623</v>
      </c>
    </row>
    <row r="437" spans="1:11" x14ac:dyDescent="0.3">
      <c r="A437" t="s">
        <v>461</v>
      </c>
      <c r="B437" s="2">
        <v>45219</v>
      </c>
      <c r="C437" t="s">
        <v>49</v>
      </c>
      <c r="D437" t="s">
        <v>14</v>
      </c>
      <c r="E437" t="s">
        <v>89</v>
      </c>
      <c r="F437">
        <v>2</v>
      </c>
      <c r="G437">
        <v>249</v>
      </c>
      <c r="H437" s="18">
        <v>498</v>
      </c>
      <c r="I437" s="6">
        <f>DATE(YEAR(B437), MONTH(B437), 1)</f>
        <v>45200</v>
      </c>
      <c r="J437" s="18">
        <f t="shared" si="12"/>
        <v>383.07692307692304</v>
      </c>
      <c r="K437" s="18">
        <f t="shared" si="13"/>
        <v>114.92307692307696</v>
      </c>
    </row>
    <row r="438" spans="1:11" x14ac:dyDescent="0.3">
      <c r="A438" t="s">
        <v>462</v>
      </c>
      <c r="B438" s="2">
        <v>45219</v>
      </c>
      <c r="C438" t="s">
        <v>9</v>
      </c>
      <c r="D438" t="s">
        <v>10</v>
      </c>
      <c r="E438" t="s">
        <v>11</v>
      </c>
      <c r="F438">
        <v>3</v>
      </c>
      <c r="G438">
        <v>207.5</v>
      </c>
      <c r="H438" s="18">
        <v>622.5</v>
      </c>
      <c r="I438" s="6">
        <f>DATE(YEAR(B438), MONTH(B438), 1)</f>
        <v>45200</v>
      </c>
      <c r="J438" s="18">
        <f t="shared" si="12"/>
        <v>478.84615384615381</v>
      </c>
      <c r="K438" s="18">
        <f t="shared" si="13"/>
        <v>143.65384615384619</v>
      </c>
    </row>
    <row r="439" spans="1:11" x14ac:dyDescent="0.3">
      <c r="A439" t="s">
        <v>463</v>
      </c>
      <c r="B439" s="2">
        <v>45221</v>
      </c>
      <c r="C439" t="s">
        <v>9</v>
      </c>
      <c r="D439" t="s">
        <v>10</v>
      </c>
      <c r="E439" t="s">
        <v>37</v>
      </c>
      <c r="F439">
        <v>4</v>
      </c>
      <c r="G439">
        <v>207.5</v>
      </c>
      <c r="H439" s="18">
        <v>830</v>
      </c>
      <c r="I439" s="6">
        <f>DATE(YEAR(B439), MONTH(B439), 1)</f>
        <v>45200</v>
      </c>
      <c r="J439" s="18">
        <f t="shared" si="12"/>
        <v>638.46153846153845</v>
      </c>
      <c r="K439" s="18">
        <f t="shared" si="13"/>
        <v>191.53846153846155</v>
      </c>
    </row>
    <row r="440" spans="1:11" x14ac:dyDescent="0.3">
      <c r="A440" t="s">
        <v>464</v>
      </c>
      <c r="B440" s="2">
        <v>45221</v>
      </c>
      <c r="C440" t="s">
        <v>13</v>
      </c>
      <c r="D440" t="s">
        <v>14</v>
      </c>
      <c r="E440" t="s">
        <v>37</v>
      </c>
      <c r="F440">
        <v>3</v>
      </c>
      <c r="G440">
        <v>290.5</v>
      </c>
      <c r="H440" s="18">
        <v>871.5</v>
      </c>
      <c r="I440" s="6">
        <f>DATE(YEAR(B440), MONTH(B440), 1)</f>
        <v>45200</v>
      </c>
      <c r="J440" s="18">
        <f t="shared" si="12"/>
        <v>670.38461538461536</v>
      </c>
      <c r="K440" s="18">
        <f t="shared" si="13"/>
        <v>201.11538461538464</v>
      </c>
    </row>
    <row r="441" spans="1:11" x14ac:dyDescent="0.3">
      <c r="A441" t="s">
        <v>465</v>
      </c>
      <c r="B441" s="2">
        <v>45222</v>
      </c>
      <c r="C441" t="s">
        <v>25</v>
      </c>
      <c r="D441" t="s">
        <v>10</v>
      </c>
      <c r="E441" t="s">
        <v>40</v>
      </c>
      <c r="F441">
        <v>4</v>
      </c>
      <c r="G441">
        <v>348.6</v>
      </c>
      <c r="H441" s="18">
        <v>1394.4</v>
      </c>
      <c r="I441" s="6">
        <f>DATE(YEAR(B441), MONTH(B441), 1)</f>
        <v>45200</v>
      </c>
      <c r="J441" s="18">
        <f t="shared" si="12"/>
        <v>1072.6153846153848</v>
      </c>
      <c r="K441" s="18">
        <f t="shared" si="13"/>
        <v>321.78461538461534</v>
      </c>
    </row>
    <row r="442" spans="1:11" x14ac:dyDescent="0.3">
      <c r="A442" t="s">
        <v>466</v>
      </c>
      <c r="B442" s="2">
        <v>45222</v>
      </c>
      <c r="C442" t="s">
        <v>13</v>
      </c>
      <c r="D442" t="s">
        <v>14</v>
      </c>
      <c r="E442" t="s">
        <v>37</v>
      </c>
      <c r="F442">
        <v>4</v>
      </c>
      <c r="G442">
        <v>290.5</v>
      </c>
      <c r="H442" s="18">
        <v>1162</v>
      </c>
      <c r="I442" s="6">
        <f>DATE(YEAR(B442), MONTH(B442), 1)</f>
        <v>45200</v>
      </c>
      <c r="J442" s="18">
        <f t="shared" si="12"/>
        <v>893.84615384615381</v>
      </c>
      <c r="K442" s="18">
        <f t="shared" si="13"/>
        <v>268.15384615384619</v>
      </c>
    </row>
    <row r="443" spans="1:11" x14ac:dyDescent="0.3">
      <c r="A443" t="s">
        <v>467</v>
      </c>
      <c r="B443" s="2">
        <v>45224</v>
      </c>
      <c r="C443" t="s">
        <v>49</v>
      </c>
      <c r="D443" t="s">
        <v>14</v>
      </c>
      <c r="E443" t="s">
        <v>43</v>
      </c>
      <c r="F443">
        <v>1</v>
      </c>
      <c r="G443">
        <v>249</v>
      </c>
      <c r="H443" s="18">
        <v>249</v>
      </c>
      <c r="I443" s="6">
        <f>DATE(YEAR(B443), MONTH(B443), 1)</f>
        <v>45200</v>
      </c>
      <c r="J443" s="18">
        <f t="shared" si="12"/>
        <v>191.53846153846152</v>
      </c>
      <c r="K443" s="18">
        <f t="shared" si="13"/>
        <v>57.461538461538481</v>
      </c>
    </row>
    <row r="444" spans="1:11" x14ac:dyDescent="0.3">
      <c r="A444" t="s">
        <v>468</v>
      </c>
      <c r="B444" s="2">
        <v>45225</v>
      </c>
      <c r="C444" t="s">
        <v>9</v>
      </c>
      <c r="D444" t="s">
        <v>10</v>
      </c>
      <c r="E444" t="s">
        <v>15</v>
      </c>
      <c r="F444">
        <v>4</v>
      </c>
      <c r="G444">
        <v>207.5</v>
      </c>
      <c r="H444" s="18">
        <v>830</v>
      </c>
      <c r="I444" s="6">
        <f>DATE(YEAR(B444), MONTH(B444), 1)</f>
        <v>45200</v>
      </c>
      <c r="J444" s="18">
        <f t="shared" si="12"/>
        <v>638.46153846153845</v>
      </c>
      <c r="K444" s="18">
        <f t="shared" si="13"/>
        <v>191.53846153846155</v>
      </c>
    </row>
    <row r="445" spans="1:11" x14ac:dyDescent="0.3">
      <c r="A445" t="s">
        <v>469</v>
      </c>
      <c r="B445" s="2">
        <v>45227</v>
      </c>
      <c r="C445" t="s">
        <v>17</v>
      </c>
      <c r="D445" t="s">
        <v>10</v>
      </c>
      <c r="E445" t="s">
        <v>40</v>
      </c>
      <c r="F445">
        <v>3</v>
      </c>
      <c r="G445">
        <v>315.39999999999998</v>
      </c>
      <c r="H445" s="18">
        <v>946.2</v>
      </c>
      <c r="I445" s="6">
        <f>DATE(YEAR(B445), MONTH(B445), 1)</f>
        <v>45200</v>
      </c>
      <c r="J445" s="18">
        <f t="shared" si="12"/>
        <v>727.84615384615381</v>
      </c>
      <c r="K445" s="18">
        <f t="shared" si="13"/>
        <v>218.35384615384623</v>
      </c>
    </row>
    <row r="446" spans="1:11" x14ac:dyDescent="0.3">
      <c r="A446" t="s">
        <v>470</v>
      </c>
      <c r="B446" s="2">
        <v>45227</v>
      </c>
      <c r="C446" t="s">
        <v>9</v>
      </c>
      <c r="D446" t="s">
        <v>10</v>
      </c>
      <c r="E446" t="s">
        <v>67</v>
      </c>
      <c r="F446">
        <v>2</v>
      </c>
      <c r="G446">
        <v>207.5</v>
      </c>
      <c r="H446" s="18">
        <v>415</v>
      </c>
      <c r="I446" s="6">
        <f>DATE(YEAR(B446), MONTH(B446), 1)</f>
        <v>45200</v>
      </c>
      <c r="J446" s="18">
        <f t="shared" si="12"/>
        <v>319.23076923076923</v>
      </c>
      <c r="K446" s="18">
        <f t="shared" si="13"/>
        <v>95.769230769230774</v>
      </c>
    </row>
    <row r="447" spans="1:11" x14ac:dyDescent="0.3">
      <c r="A447" t="s">
        <v>471</v>
      </c>
      <c r="B447" s="2">
        <v>45228</v>
      </c>
      <c r="C447" t="s">
        <v>17</v>
      </c>
      <c r="D447" t="s">
        <v>10</v>
      </c>
      <c r="E447" t="s">
        <v>60</v>
      </c>
      <c r="F447">
        <v>2</v>
      </c>
      <c r="G447">
        <v>315.39999999999998</v>
      </c>
      <c r="H447" s="18">
        <v>630.79999999999995</v>
      </c>
      <c r="I447" s="6">
        <f>DATE(YEAR(B447), MONTH(B447), 1)</f>
        <v>45200</v>
      </c>
      <c r="J447" s="18">
        <f t="shared" si="12"/>
        <v>485.23076923076917</v>
      </c>
      <c r="K447" s="18">
        <f t="shared" si="13"/>
        <v>145.56923076923078</v>
      </c>
    </row>
    <row r="448" spans="1:11" x14ac:dyDescent="0.3">
      <c r="A448" t="s">
        <v>472</v>
      </c>
      <c r="B448" s="2">
        <v>45228</v>
      </c>
      <c r="C448" t="s">
        <v>32</v>
      </c>
      <c r="D448" t="s">
        <v>14</v>
      </c>
      <c r="E448" t="s">
        <v>43</v>
      </c>
      <c r="F448">
        <v>4</v>
      </c>
      <c r="G448">
        <v>332</v>
      </c>
      <c r="H448" s="18">
        <v>1328</v>
      </c>
      <c r="I448" s="6">
        <f>DATE(YEAR(B448), MONTH(B448), 1)</f>
        <v>45200</v>
      </c>
      <c r="J448" s="18">
        <f t="shared" si="12"/>
        <v>1021.5384615384615</v>
      </c>
      <c r="K448" s="18">
        <f t="shared" si="13"/>
        <v>306.46153846153845</v>
      </c>
    </row>
    <row r="449" spans="1:11" x14ac:dyDescent="0.3">
      <c r="A449" t="s">
        <v>473</v>
      </c>
      <c r="B449" s="2">
        <v>45229</v>
      </c>
      <c r="C449" t="s">
        <v>32</v>
      </c>
      <c r="D449" t="s">
        <v>14</v>
      </c>
      <c r="E449" t="s">
        <v>18</v>
      </c>
      <c r="F449">
        <v>4</v>
      </c>
      <c r="G449">
        <v>332</v>
      </c>
      <c r="H449" s="18">
        <v>1328</v>
      </c>
      <c r="I449" s="6">
        <f>DATE(YEAR(B449), MONTH(B449), 1)</f>
        <v>45200</v>
      </c>
      <c r="J449" s="18">
        <f t="shared" si="12"/>
        <v>1021.5384615384615</v>
      </c>
      <c r="K449" s="18">
        <f t="shared" si="13"/>
        <v>306.46153846153845</v>
      </c>
    </row>
    <row r="450" spans="1:11" x14ac:dyDescent="0.3">
      <c r="A450" t="s">
        <v>474</v>
      </c>
      <c r="B450" s="2">
        <v>45229</v>
      </c>
      <c r="C450" t="s">
        <v>32</v>
      </c>
      <c r="D450" t="s">
        <v>14</v>
      </c>
      <c r="E450" t="s">
        <v>15</v>
      </c>
      <c r="F450">
        <v>2</v>
      </c>
      <c r="G450">
        <v>332</v>
      </c>
      <c r="H450" s="18">
        <v>664</v>
      </c>
      <c r="I450" s="6">
        <f>DATE(YEAR(B450), MONTH(B450), 1)</f>
        <v>45200</v>
      </c>
      <c r="J450" s="18">
        <f t="shared" si="12"/>
        <v>510.76923076923077</v>
      </c>
      <c r="K450" s="18">
        <f t="shared" si="13"/>
        <v>153.23076923076923</v>
      </c>
    </row>
    <row r="451" spans="1:11" x14ac:dyDescent="0.3">
      <c r="A451" t="s">
        <v>475</v>
      </c>
      <c r="B451" s="2">
        <v>45229</v>
      </c>
      <c r="C451" t="s">
        <v>25</v>
      </c>
      <c r="D451" t="s">
        <v>10</v>
      </c>
      <c r="E451" t="s">
        <v>67</v>
      </c>
      <c r="F451">
        <v>3</v>
      </c>
      <c r="G451">
        <v>348.6</v>
      </c>
      <c r="H451" s="18">
        <v>1045.8</v>
      </c>
      <c r="I451" s="6">
        <f>DATE(YEAR(B451), MONTH(B451), 1)</f>
        <v>45200</v>
      </c>
      <c r="J451" s="18">
        <f t="shared" ref="J451:J514" si="14" xml:space="preserve"> H451 / 1.3</f>
        <v>804.46153846153845</v>
      </c>
      <c r="K451" s="18">
        <f t="shared" ref="K451:K514" si="15" xml:space="preserve">  H451-J451</f>
        <v>241.3384615384615</v>
      </c>
    </row>
    <row r="452" spans="1:11" x14ac:dyDescent="0.3">
      <c r="A452" t="s">
        <v>476</v>
      </c>
      <c r="B452" s="2">
        <v>45230</v>
      </c>
      <c r="C452" t="s">
        <v>9</v>
      </c>
      <c r="D452" t="s">
        <v>10</v>
      </c>
      <c r="E452" t="s">
        <v>40</v>
      </c>
      <c r="F452">
        <v>2</v>
      </c>
      <c r="G452">
        <v>207.5</v>
      </c>
      <c r="H452" s="18">
        <v>415</v>
      </c>
      <c r="I452" s="6">
        <f>DATE(YEAR(B452), MONTH(B452), 1)</f>
        <v>45200</v>
      </c>
      <c r="J452" s="18">
        <f t="shared" si="14"/>
        <v>319.23076923076923</v>
      </c>
      <c r="K452" s="18">
        <f t="shared" si="15"/>
        <v>95.769230769230774</v>
      </c>
    </row>
    <row r="453" spans="1:11" x14ac:dyDescent="0.3">
      <c r="A453" t="s">
        <v>477</v>
      </c>
      <c r="B453" s="2">
        <v>45231</v>
      </c>
      <c r="C453" t="s">
        <v>9</v>
      </c>
      <c r="D453" t="s">
        <v>10</v>
      </c>
      <c r="E453" t="s">
        <v>47</v>
      </c>
      <c r="F453">
        <v>2</v>
      </c>
      <c r="G453">
        <v>207.5</v>
      </c>
      <c r="H453" s="18">
        <v>415</v>
      </c>
      <c r="I453" s="6">
        <f>DATE(YEAR(B453), MONTH(B453), 1)</f>
        <v>45231</v>
      </c>
      <c r="J453" s="18">
        <f t="shared" si="14"/>
        <v>319.23076923076923</v>
      </c>
      <c r="K453" s="18">
        <f t="shared" si="15"/>
        <v>95.769230769230774</v>
      </c>
    </row>
    <row r="454" spans="1:11" x14ac:dyDescent="0.3">
      <c r="A454" t="s">
        <v>478</v>
      </c>
      <c r="B454" s="2">
        <v>45232</v>
      </c>
      <c r="C454" t="s">
        <v>25</v>
      </c>
      <c r="D454" t="s">
        <v>10</v>
      </c>
      <c r="E454" t="s">
        <v>43</v>
      </c>
      <c r="F454">
        <v>2</v>
      </c>
      <c r="G454">
        <v>348.6</v>
      </c>
      <c r="H454" s="18">
        <v>697.2</v>
      </c>
      <c r="I454" s="6">
        <f>DATE(YEAR(B454), MONTH(B454), 1)</f>
        <v>45231</v>
      </c>
      <c r="J454" s="18">
        <f t="shared" si="14"/>
        <v>536.30769230769238</v>
      </c>
      <c r="K454" s="18">
        <f t="shared" si="15"/>
        <v>160.89230769230767</v>
      </c>
    </row>
    <row r="455" spans="1:11" x14ac:dyDescent="0.3">
      <c r="A455" t="s">
        <v>479</v>
      </c>
      <c r="B455" s="2">
        <v>45232</v>
      </c>
      <c r="C455" t="s">
        <v>25</v>
      </c>
      <c r="D455" t="s">
        <v>10</v>
      </c>
      <c r="E455" t="s">
        <v>15</v>
      </c>
      <c r="F455">
        <v>2</v>
      </c>
      <c r="G455">
        <v>348.6</v>
      </c>
      <c r="H455" s="18">
        <v>697.2</v>
      </c>
      <c r="I455" s="6">
        <f>DATE(YEAR(B455), MONTH(B455), 1)</f>
        <v>45231</v>
      </c>
      <c r="J455" s="18">
        <f t="shared" si="14"/>
        <v>536.30769230769238</v>
      </c>
      <c r="K455" s="18">
        <f t="shared" si="15"/>
        <v>160.89230769230767</v>
      </c>
    </row>
    <row r="456" spans="1:11" x14ac:dyDescent="0.3">
      <c r="A456" t="s">
        <v>480</v>
      </c>
      <c r="B456" s="2">
        <v>45233</v>
      </c>
      <c r="C456" t="s">
        <v>17</v>
      </c>
      <c r="D456" t="s">
        <v>10</v>
      </c>
      <c r="E456" t="s">
        <v>47</v>
      </c>
      <c r="F456">
        <v>4</v>
      </c>
      <c r="G456">
        <v>315.39999999999998</v>
      </c>
      <c r="H456" s="18">
        <v>1261.5999999999999</v>
      </c>
      <c r="I456" s="6">
        <f>DATE(YEAR(B456), MONTH(B456), 1)</f>
        <v>45231</v>
      </c>
      <c r="J456" s="18">
        <f t="shared" si="14"/>
        <v>970.46153846153834</v>
      </c>
      <c r="K456" s="18">
        <f t="shared" si="15"/>
        <v>291.13846153846157</v>
      </c>
    </row>
    <row r="457" spans="1:11" x14ac:dyDescent="0.3">
      <c r="A457" t="s">
        <v>481</v>
      </c>
      <c r="B457" s="2">
        <v>45235</v>
      </c>
      <c r="C457" t="s">
        <v>17</v>
      </c>
      <c r="D457" t="s">
        <v>10</v>
      </c>
      <c r="E457" t="s">
        <v>47</v>
      </c>
      <c r="F457">
        <v>2</v>
      </c>
      <c r="G457">
        <v>315.39999999999998</v>
      </c>
      <c r="H457" s="18">
        <v>630.79999999999995</v>
      </c>
      <c r="I457" s="6">
        <f>DATE(YEAR(B457), MONTH(B457), 1)</f>
        <v>45231</v>
      </c>
      <c r="J457" s="18">
        <f t="shared" si="14"/>
        <v>485.23076923076917</v>
      </c>
      <c r="K457" s="18">
        <f t="shared" si="15"/>
        <v>145.56923076923078</v>
      </c>
    </row>
    <row r="458" spans="1:11" x14ac:dyDescent="0.3">
      <c r="A458" t="s">
        <v>482</v>
      </c>
      <c r="B458" s="2">
        <v>45235</v>
      </c>
      <c r="C458" t="s">
        <v>17</v>
      </c>
      <c r="D458" t="s">
        <v>10</v>
      </c>
      <c r="E458" t="s">
        <v>11</v>
      </c>
      <c r="F458">
        <v>1</v>
      </c>
      <c r="G458">
        <v>315.39999999999998</v>
      </c>
      <c r="H458" s="18">
        <v>315.39999999999998</v>
      </c>
      <c r="I458" s="6">
        <f>DATE(YEAR(B458), MONTH(B458), 1)</f>
        <v>45231</v>
      </c>
      <c r="J458" s="18">
        <f t="shared" si="14"/>
        <v>242.61538461538458</v>
      </c>
      <c r="K458" s="18">
        <f t="shared" si="15"/>
        <v>72.784615384615392</v>
      </c>
    </row>
    <row r="459" spans="1:11" x14ac:dyDescent="0.3">
      <c r="A459" t="s">
        <v>483</v>
      </c>
      <c r="B459" s="2">
        <v>45235</v>
      </c>
      <c r="C459" t="s">
        <v>32</v>
      </c>
      <c r="D459" t="s">
        <v>14</v>
      </c>
      <c r="E459" t="s">
        <v>43</v>
      </c>
      <c r="F459">
        <v>4</v>
      </c>
      <c r="G459">
        <v>332</v>
      </c>
      <c r="H459" s="18">
        <v>1328</v>
      </c>
      <c r="I459" s="6">
        <f>DATE(YEAR(B459), MONTH(B459), 1)</f>
        <v>45231</v>
      </c>
      <c r="J459" s="18">
        <f t="shared" si="14"/>
        <v>1021.5384615384615</v>
      </c>
      <c r="K459" s="18">
        <f t="shared" si="15"/>
        <v>306.46153846153845</v>
      </c>
    </row>
    <row r="460" spans="1:11" x14ac:dyDescent="0.3">
      <c r="A460" t="s">
        <v>484</v>
      </c>
      <c r="B460" s="2">
        <v>45235</v>
      </c>
      <c r="C460" t="s">
        <v>17</v>
      </c>
      <c r="D460" t="s">
        <v>10</v>
      </c>
      <c r="E460" t="s">
        <v>15</v>
      </c>
      <c r="F460">
        <v>3</v>
      </c>
      <c r="G460">
        <v>315.39999999999998</v>
      </c>
      <c r="H460" s="18">
        <v>946.2</v>
      </c>
      <c r="I460" s="6">
        <f>DATE(YEAR(B460), MONTH(B460), 1)</f>
        <v>45231</v>
      </c>
      <c r="J460" s="18">
        <f t="shared" si="14"/>
        <v>727.84615384615381</v>
      </c>
      <c r="K460" s="18">
        <f t="shared" si="15"/>
        <v>218.35384615384623</v>
      </c>
    </row>
    <row r="461" spans="1:11" x14ac:dyDescent="0.3">
      <c r="A461" t="s">
        <v>485</v>
      </c>
      <c r="B461" s="2">
        <v>45236</v>
      </c>
      <c r="C461" t="s">
        <v>25</v>
      </c>
      <c r="D461" t="s">
        <v>10</v>
      </c>
      <c r="E461" t="s">
        <v>18</v>
      </c>
      <c r="F461">
        <v>4</v>
      </c>
      <c r="G461">
        <v>348.6</v>
      </c>
      <c r="H461" s="18">
        <v>1394.4</v>
      </c>
      <c r="I461" s="6">
        <f>DATE(YEAR(B461), MONTH(B461), 1)</f>
        <v>45231</v>
      </c>
      <c r="J461" s="18">
        <f t="shared" si="14"/>
        <v>1072.6153846153848</v>
      </c>
      <c r="K461" s="18">
        <f t="shared" si="15"/>
        <v>321.78461538461534</v>
      </c>
    </row>
    <row r="462" spans="1:11" x14ac:dyDescent="0.3">
      <c r="A462" t="s">
        <v>486</v>
      </c>
      <c r="B462" s="2">
        <v>45239</v>
      </c>
      <c r="C462" t="s">
        <v>32</v>
      </c>
      <c r="D462" t="s">
        <v>14</v>
      </c>
      <c r="E462" t="s">
        <v>40</v>
      </c>
      <c r="F462">
        <v>4</v>
      </c>
      <c r="G462">
        <v>332</v>
      </c>
      <c r="H462" s="18">
        <v>1328</v>
      </c>
      <c r="I462" s="6">
        <f>DATE(YEAR(B462), MONTH(B462), 1)</f>
        <v>45231</v>
      </c>
      <c r="J462" s="18">
        <f t="shared" si="14"/>
        <v>1021.5384615384615</v>
      </c>
      <c r="K462" s="18">
        <f t="shared" si="15"/>
        <v>306.46153846153845</v>
      </c>
    </row>
    <row r="463" spans="1:11" x14ac:dyDescent="0.3">
      <c r="A463" t="s">
        <v>487</v>
      </c>
      <c r="B463" s="2">
        <v>45240</v>
      </c>
      <c r="C463" t="s">
        <v>17</v>
      </c>
      <c r="D463" t="s">
        <v>10</v>
      </c>
      <c r="E463" t="s">
        <v>67</v>
      </c>
      <c r="F463">
        <v>2</v>
      </c>
      <c r="G463">
        <v>315.39999999999998</v>
      </c>
      <c r="H463" s="18">
        <v>630.79999999999995</v>
      </c>
      <c r="I463" s="6">
        <f>DATE(YEAR(B463), MONTH(B463), 1)</f>
        <v>45231</v>
      </c>
      <c r="J463" s="18">
        <f t="shared" si="14"/>
        <v>485.23076923076917</v>
      </c>
      <c r="K463" s="18">
        <f t="shared" si="15"/>
        <v>145.56923076923078</v>
      </c>
    </row>
    <row r="464" spans="1:11" x14ac:dyDescent="0.3">
      <c r="A464" t="s">
        <v>488</v>
      </c>
      <c r="B464" s="2">
        <v>45241</v>
      </c>
      <c r="C464" t="s">
        <v>25</v>
      </c>
      <c r="D464" t="s">
        <v>10</v>
      </c>
      <c r="E464" t="s">
        <v>89</v>
      </c>
      <c r="F464">
        <v>4</v>
      </c>
      <c r="G464">
        <v>348.6</v>
      </c>
      <c r="H464" s="18">
        <v>1394.4</v>
      </c>
      <c r="I464" s="6">
        <f>DATE(YEAR(B464), MONTH(B464), 1)</f>
        <v>45231</v>
      </c>
      <c r="J464" s="18">
        <f t="shared" si="14"/>
        <v>1072.6153846153848</v>
      </c>
      <c r="K464" s="18">
        <f t="shared" si="15"/>
        <v>321.78461538461534</v>
      </c>
    </row>
    <row r="465" spans="1:11" x14ac:dyDescent="0.3">
      <c r="A465" t="s">
        <v>489</v>
      </c>
      <c r="B465" s="2">
        <v>45243</v>
      </c>
      <c r="C465" t="s">
        <v>49</v>
      </c>
      <c r="D465" t="s">
        <v>14</v>
      </c>
      <c r="E465" t="s">
        <v>18</v>
      </c>
      <c r="F465">
        <v>2</v>
      </c>
      <c r="G465">
        <v>249</v>
      </c>
      <c r="H465" s="18">
        <v>498</v>
      </c>
      <c r="I465" s="6">
        <f>DATE(YEAR(B465), MONTH(B465), 1)</f>
        <v>45231</v>
      </c>
      <c r="J465" s="18">
        <f t="shared" si="14"/>
        <v>383.07692307692304</v>
      </c>
      <c r="K465" s="18">
        <f t="shared" si="15"/>
        <v>114.92307692307696</v>
      </c>
    </row>
    <row r="466" spans="1:11" x14ac:dyDescent="0.3">
      <c r="A466" t="s">
        <v>490</v>
      </c>
      <c r="B466" s="2">
        <v>45243</v>
      </c>
      <c r="C466" t="s">
        <v>13</v>
      </c>
      <c r="D466" t="s">
        <v>14</v>
      </c>
      <c r="E466" t="s">
        <v>43</v>
      </c>
      <c r="F466">
        <v>2</v>
      </c>
      <c r="G466">
        <v>290.5</v>
      </c>
      <c r="H466" s="18">
        <v>581</v>
      </c>
      <c r="I466" s="6">
        <f>DATE(YEAR(B466), MONTH(B466), 1)</f>
        <v>45231</v>
      </c>
      <c r="J466" s="18">
        <f t="shared" si="14"/>
        <v>446.92307692307691</v>
      </c>
      <c r="K466" s="18">
        <f t="shared" si="15"/>
        <v>134.07692307692309</v>
      </c>
    </row>
    <row r="467" spans="1:11" x14ac:dyDescent="0.3">
      <c r="A467" t="s">
        <v>491</v>
      </c>
      <c r="B467" s="2">
        <v>45244</v>
      </c>
      <c r="C467" t="s">
        <v>17</v>
      </c>
      <c r="D467" t="s">
        <v>10</v>
      </c>
      <c r="E467" t="s">
        <v>67</v>
      </c>
      <c r="F467">
        <v>2</v>
      </c>
      <c r="G467">
        <v>315.39999999999998</v>
      </c>
      <c r="H467" s="18">
        <v>630.79999999999995</v>
      </c>
      <c r="I467" s="6">
        <f>DATE(YEAR(B467), MONTH(B467), 1)</f>
        <v>45231</v>
      </c>
      <c r="J467" s="18">
        <f t="shared" si="14"/>
        <v>485.23076923076917</v>
      </c>
      <c r="K467" s="18">
        <f t="shared" si="15"/>
        <v>145.56923076923078</v>
      </c>
    </row>
    <row r="468" spans="1:11" x14ac:dyDescent="0.3">
      <c r="A468" t="s">
        <v>492</v>
      </c>
      <c r="B468" s="2">
        <v>45244</v>
      </c>
      <c r="C468" t="s">
        <v>9</v>
      </c>
      <c r="D468" t="s">
        <v>10</v>
      </c>
      <c r="E468" t="s">
        <v>37</v>
      </c>
      <c r="F468">
        <v>1</v>
      </c>
      <c r="G468">
        <v>207.5</v>
      </c>
      <c r="H468" s="18">
        <v>207.5</v>
      </c>
      <c r="I468" s="6">
        <f>DATE(YEAR(B468), MONTH(B468), 1)</f>
        <v>45231</v>
      </c>
      <c r="J468" s="18">
        <f t="shared" si="14"/>
        <v>159.61538461538461</v>
      </c>
      <c r="K468" s="18">
        <f t="shared" si="15"/>
        <v>47.884615384615387</v>
      </c>
    </row>
    <row r="469" spans="1:11" x14ac:dyDescent="0.3">
      <c r="A469" t="s">
        <v>493</v>
      </c>
      <c r="B469" s="2">
        <v>45245</v>
      </c>
      <c r="C469" t="s">
        <v>49</v>
      </c>
      <c r="D469" t="s">
        <v>14</v>
      </c>
      <c r="E469" t="s">
        <v>15</v>
      </c>
      <c r="F469">
        <v>4</v>
      </c>
      <c r="G469">
        <v>249</v>
      </c>
      <c r="H469" s="18">
        <v>996</v>
      </c>
      <c r="I469" s="6">
        <f>DATE(YEAR(B469), MONTH(B469), 1)</f>
        <v>45231</v>
      </c>
      <c r="J469" s="18">
        <f t="shared" si="14"/>
        <v>766.15384615384608</v>
      </c>
      <c r="K469" s="18">
        <f t="shared" si="15"/>
        <v>229.84615384615392</v>
      </c>
    </row>
    <row r="470" spans="1:11" x14ac:dyDescent="0.3">
      <c r="A470" t="s">
        <v>494</v>
      </c>
      <c r="B470" s="2">
        <v>45250</v>
      </c>
      <c r="C470" t="s">
        <v>32</v>
      </c>
      <c r="D470" t="s">
        <v>14</v>
      </c>
      <c r="E470" t="s">
        <v>40</v>
      </c>
      <c r="F470">
        <v>2</v>
      </c>
      <c r="G470">
        <v>332</v>
      </c>
      <c r="H470" s="18">
        <v>664</v>
      </c>
      <c r="I470" s="6">
        <f>DATE(YEAR(B470), MONTH(B470), 1)</f>
        <v>45231</v>
      </c>
      <c r="J470" s="18">
        <f t="shared" si="14"/>
        <v>510.76923076923077</v>
      </c>
      <c r="K470" s="18">
        <f t="shared" si="15"/>
        <v>153.23076923076923</v>
      </c>
    </row>
    <row r="471" spans="1:11" x14ac:dyDescent="0.3">
      <c r="A471" t="s">
        <v>495</v>
      </c>
      <c r="B471" s="2">
        <v>45253</v>
      </c>
      <c r="C471" t="s">
        <v>17</v>
      </c>
      <c r="D471" t="s">
        <v>10</v>
      </c>
      <c r="E471" t="s">
        <v>47</v>
      </c>
      <c r="F471">
        <v>4</v>
      </c>
      <c r="G471">
        <v>315.39999999999998</v>
      </c>
      <c r="H471" s="18">
        <v>1261.5999999999999</v>
      </c>
      <c r="I471" s="6">
        <f>DATE(YEAR(B471), MONTH(B471), 1)</f>
        <v>45231</v>
      </c>
      <c r="J471" s="18">
        <f t="shared" si="14"/>
        <v>970.46153846153834</v>
      </c>
      <c r="K471" s="18">
        <f t="shared" si="15"/>
        <v>291.13846153846157</v>
      </c>
    </row>
    <row r="472" spans="1:11" x14ac:dyDescent="0.3">
      <c r="A472" t="s">
        <v>496</v>
      </c>
      <c r="B472" s="2">
        <v>45257</v>
      </c>
      <c r="C472" t="s">
        <v>49</v>
      </c>
      <c r="D472" t="s">
        <v>14</v>
      </c>
      <c r="E472" t="s">
        <v>60</v>
      </c>
      <c r="F472">
        <v>4</v>
      </c>
      <c r="G472">
        <v>249</v>
      </c>
      <c r="H472" s="18">
        <v>996</v>
      </c>
      <c r="I472" s="6">
        <f>DATE(YEAR(B472), MONTH(B472), 1)</f>
        <v>45231</v>
      </c>
      <c r="J472" s="18">
        <f t="shared" si="14"/>
        <v>766.15384615384608</v>
      </c>
      <c r="K472" s="18">
        <f t="shared" si="15"/>
        <v>229.84615384615392</v>
      </c>
    </row>
    <row r="473" spans="1:11" x14ac:dyDescent="0.3">
      <c r="A473" t="s">
        <v>497</v>
      </c>
      <c r="B473" s="2">
        <v>45259</v>
      </c>
      <c r="C473" t="s">
        <v>17</v>
      </c>
      <c r="D473" t="s">
        <v>10</v>
      </c>
      <c r="E473" t="s">
        <v>37</v>
      </c>
      <c r="F473">
        <v>1</v>
      </c>
      <c r="G473">
        <v>315.39999999999998</v>
      </c>
      <c r="H473" s="18">
        <v>315.39999999999998</v>
      </c>
      <c r="I473" s="6">
        <f>DATE(YEAR(B473), MONTH(B473), 1)</f>
        <v>45231</v>
      </c>
      <c r="J473" s="18">
        <f t="shared" si="14"/>
        <v>242.61538461538458</v>
      </c>
      <c r="K473" s="18">
        <f t="shared" si="15"/>
        <v>72.784615384615392</v>
      </c>
    </row>
    <row r="474" spans="1:11" x14ac:dyDescent="0.3">
      <c r="A474" t="s">
        <v>498</v>
      </c>
      <c r="B474" s="2">
        <v>45259</v>
      </c>
      <c r="C474" t="s">
        <v>49</v>
      </c>
      <c r="D474" t="s">
        <v>14</v>
      </c>
      <c r="E474" t="s">
        <v>67</v>
      </c>
      <c r="F474">
        <v>3</v>
      </c>
      <c r="G474">
        <v>249</v>
      </c>
      <c r="H474" s="18">
        <v>747</v>
      </c>
      <c r="I474" s="6">
        <f>DATE(YEAR(B474), MONTH(B474), 1)</f>
        <v>45231</v>
      </c>
      <c r="J474" s="18">
        <f t="shared" si="14"/>
        <v>574.61538461538464</v>
      </c>
      <c r="K474" s="18">
        <f t="shared" si="15"/>
        <v>172.38461538461536</v>
      </c>
    </row>
    <row r="475" spans="1:11" x14ac:dyDescent="0.3">
      <c r="A475" t="s">
        <v>499</v>
      </c>
      <c r="B475" s="2">
        <v>45259</v>
      </c>
      <c r="C475" t="s">
        <v>9</v>
      </c>
      <c r="D475" t="s">
        <v>10</v>
      </c>
      <c r="E475" t="s">
        <v>60</v>
      </c>
      <c r="F475">
        <v>3</v>
      </c>
      <c r="G475">
        <v>207.5</v>
      </c>
      <c r="H475" s="18">
        <v>622.5</v>
      </c>
      <c r="I475" s="6">
        <f>DATE(YEAR(B475), MONTH(B475), 1)</f>
        <v>45231</v>
      </c>
      <c r="J475" s="18">
        <f t="shared" si="14"/>
        <v>478.84615384615381</v>
      </c>
      <c r="K475" s="18">
        <f t="shared" si="15"/>
        <v>143.65384615384619</v>
      </c>
    </row>
    <row r="476" spans="1:11" x14ac:dyDescent="0.3">
      <c r="A476" t="s">
        <v>500</v>
      </c>
      <c r="B476" s="2">
        <v>45259</v>
      </c>
      <c r="C476" t="s">
        <v>32</v>
      </c>
      <c r="D476" t="s">
        <v>14</v>
      </c>
      <c r="E476" t="s">
        <v>11</v>
      </c>
      <c r="F476">
        <v>3</v>
      </c>
      <c r="G476">
        <v>332</v>
      </c>
      <c r="H476" s="18">
        <v>996</v>
      </c>
      <c r="I476" s="6">
        <f>DATE(YEAR(B476), MONTH(B476), 1)</f>
        <v>45231</v>
      </c>
      <c r="J476" s="18">
        <f t="shared" si="14"/>
        <v>766.15384615384608</v>
      </c>
      <c r="K476" s="18">
        <f t="shared" si="15"/>
        <v>229.84615384615392</v>
      </c>
    </row>
    <row r="477" spans="1:11" x14ac:dyDescent="0.3">
      <c r="A477" t="s">
        <v>501</v>
      </c>
      <c r="B477" s="2">
        <v>45261</v>
      </c>
      <c r="C477" t="s">
        <v>9</v>
      </c>
      <c r="D477" t="s">
        <v>10</v>
      </c>
      <c r="E477" t="s">
        <v>47</v>
      </c>
      <c r="F477">
        <v>2</v>
      </c>
      <c r="G477">
        <v>207.5</v>
      </c>
      <c r="H477" s="18">
        <v>415</v>
      </c>
      <c r="I477" s="6">
        <f>DATE(YEAR(B477), MONTH(B477), 1)</f>
        <v>45261</v>
      </c>
      <c r="J477" s="18">
        <f t="shared" si="14"/>
        <v>319.23076923076923</v>
      </c>
      <c r="K477" s="18">
        <f t="shared" si="15"/>
        <v>95.769230769230774</v>
      </c>
    </row>
    <row r="478" spans="1:11" x14ac:dyDescent="0.3">
      <c r="A478" t="s">
        <v>502</v>
      </c>
      <c r="B478" s="2">
        <v>45261</v>
      </c>
      <c r="C478" t="s">
        <v>25</v>
      </c>
      <c r="D478" t="s">
        <v>10</v>
      </c>
      <c r="E478" t="s">
        <v>11</v>
      </c>
      <c r="F478">
        <v>2</v>
      </c>
      <c r="G478">
        <v>348.6</v>
      </c>
      <c r="H478" s="18">
        <v>697.2</v>
      </c>
      <c r="I478" s="6">
        <f>DATE(YEAR(B478), MONTH(B478), 1)</f>
        <v>45261</v>
      </c>
      <c r="J478" s="18">
        <f t="shared" si="14"/>
        <v>536.30769230769238</v>
      </c>
      <c r="K478" s="18">
        <f t="shared" si="15"/>
        <v>160.89230769230767</v>
      </c>
    </row>
    <row r="479" spans="1:11" x14ac:dyDescent="0.3">
      <c r="A479" t="s">
        <v>503</v>
      </c>
      <c r="B479" s="2">
        <v>45262</v>
      </c>
      <c r="C479" t="s">
        <v>49</v>
      </c>
      <c r="D479" t="s">
        <v>14</v>
      </c>
      <c r="E479" t="s">
        <v>18</v>
      </c>
      <c r="F479">
        <v>4</v>
      </c>
      <c r="G479">
        <v>249</v>
      </c>
      <c r="H479" s="18">
        <v>996</v>
      </c>
      <c r="I479" s="6">
        <f>DATE(YEAR(B479), MONTH(B479), 1)</f>
        <v>45261</v>
      </c>
      <c r="J479" s="18">
        <f t="shared" si="14"/>
        <v>766.15384615384608</v>
      </c>
      <c r="K479" s="18">
        <f t="shared" si="15"/>
        <v>229.84615384615392</v>
      </c>
    </row>
    <row r="480" spans="1:11" x14ac:dyDescent="0.3">
      <c r="A480" t="s">
        <v>504</v>
      </c>
      <c r="B480" s="2">
        <v>45262</v>
      </c>
      <c r="C480" t="s">
        <v>17</v>
      </c>
      <c r="D480" t="s">
        <v>10</v>
      </c>
      <c r="E480" t="s">
        <v>15</v>
      </c>
      <c r="F480">
        <v>2</v>
      </c>
      <c r="G480">
        <v>315.39999999999998</v>
      </c>
      <c r="H480" s="18">
        <v>630.79999999999995</v>
      </c>
      <c r="I480" s="6">
        <f>DATE(YEAR(B480), MONTH(B480), 1)</f>
        <v>45261</v>
      </c>
      <c r="J480" s="18">
        <f t="shared" si="14"/>
        <v>485.23076923076917</v>
      </c>
      <c r="K480" s="18">
        <f t="shared" si="15"/>
        <v>145.56923076923078</v>
      </c>
    </row>
    <row r="481" spans="1:11" x14ac:dyDescent="0.3">
      <c r="A481" t="s">
        <v>505</v>
      </c>
      <c r="B481" s="2">
        <v>45263</v>
      </c>
      <c r="C481" t="s">
        <v>32</v>
      </c>
      <c r="D481" t="s">
        <v>14</v>
      </c>
      <c r="E481" t="s">
        <v>43</v>
      </c>
      <c r="F481">
        <v>4</v>
      </c>
      <c r="G481">
        <v>332</v>
      </c>
      <c r="H481" s="18">
        <v>1328</v>
      </c>
      <c r="I481" s="6">
        <f>DATE(YEAR(B481), MONTH(B481), 1)</f>
        <v>45261</v>
      </c>
      <c r="J481" s="18">
        <f t="shared" si="14"/>
        <v>1021.5384615384615</v>
      </c>
      <c r="K481" s="18">
        <f t="shared" si="15"/>
        <v>306.46153846153845</v>
      </c>
    </row>
    <row r="482" spans="1:11" x14ac:dyDescent="0.3">
      <c r="A482" t="s">
        <v>506</v>
      </c>
      <c r="B482" s="2">
        <v>45264</v>
      </c>
      <c r="C482" t="s">
        <v>17</v>
      </c>
      <c r="D482" t="s">
        <v>10</v>
      </c>
      <c r="E482" t="s">
        <v>37</v>
      </c>
      <c r="F482">
        <v>1</v>
      </c>
      <c r="G482">
        <v>315.39999999999998</v>
      </c>
      <c r="H482" s="18">
        <v>315.39999999999998</v>
      </c>
      <c r="I482" s="6">
        <f>DATE(YEAR(B482), MONTH(B482), 1)</f>
        <v>45261</v>
      </c>
      <c r="J482" s="18">
        <f t="shared" si="14"/>
        <v>242.61538461538458</v>
      </c>
      <c r="K482" s="18">
        <f t="shared" si="15"/>
        <v>72.784615384615392</v>
      </c>
    </row>
    <row r="483" spans="1:11" x14ac:dyDescent="0.3">
      <c r="A483" t="s">
        <v>507</v>
      </c>
      <c r="B483" s="2">
        <v>45264</v>
      </c>
      <c r="C483" t="s">
        <v>17</v>
      </c>
      <c r="D483" t="s">
        <v>10</v>
      </c>
      <c r="E483" t="s">
        <v>15</v>
      </c>
      <c r="F483">
        <v>4</v>
      </c>
      <c r="G483">
        <v>315.39999999999998</v>
      </c>
      <c r="H483" s="18">
        <v>1261.5999999999999</v>
      </c>
      <c r="I483" s="6">
        <f>DATE(YEAR(B483), MONTH(B483), 1)</f>
        <v>45261</v>
      </c>
      <c r="J483" s="18">
        <f t="shared" si="14"/>
        <v>970.46153846153834</v>
      </c>
      <c r="K483" s="18">
        <f t="shared" si="15"/>
        <v>291.13846153846157</v>
      </c>
    </row>
    <row r="484" spans="1:11" x14ac:dyDescent="0.3">
      <c r="A484" t="s">
        <v>508</v>
      </c>
      <c r="B484" s="2">
        <v>45265</v>
      </c>
      <c r="C484" t="s">
        <v>13</v>
      </c>
      <c r="D484" t="s">
        <v>14</v>
      </c>
      <c r="E484" t="s">
        <v>43</v>
      </c>
      <c r="F484">
        <v>1</v>
      </c>
      <c r="G484">
        <v>290.5</v>
      </c>
      <c r="H484" s="18">
        <v>290.5</v>
      </c>
      <c r="I484" s="6">
        <f>DATE(YEAR(B484), MONTH(B484), 1)</f>
        <v>45261</v>
      </c>
      <c r="J484" s="18">
        <f t="shared" si="14"/>
        <v>223.46153846153845</v>
      </c>
      <c r="K484" s="18">
        <f t="shared" si="15"/>
        <v>67.038461538461547</v>
      </c>
    </row>
    <row r="485" spans="1:11" x14ac:dyDescent="0.3">
      <c r="A485" t="s">
        <v>509</v>
      </c>
      <c r="B485" s="2">
        <v>45266</v>
      </c>
      <c r="C485" t="s">
        <v>25</v>
      </c>
      <c r="D485" t="s">
        <v>10</v>
      </c>
      <c r="E485" t="s">
        <v>60</v>
      </c>
      <c r="F485">
        <v>4</v>
      </c>
      <c r="G485">
        <v>348.6</v>
      </c>
      <c r="H485" s="18">
        <v>1394.4</v>
      </c>
      <c r="I485" s="6">
        <f>DATE(YEAR(B485), MONTH(B485), 1)</f>
        <v>45261</v>
      </c>
      <c r="J485" s="18">
        <f t="shared" si="14"/>
        <v>1072.6153846153848</v>
      </c>
      <c r="K485" s="18">
        <f t="shared" si="15"/>
        <v>321.78461538461534</v>
      </c>
    </row>
    <row r="486" spans="1:11" x14ac:dyDescent="0.3">
      <c r="A486" t="s">
        <v>510</v>
      </c>
      <c r="B486" s="2">
        <v>45266</v>
      </c>
      <c r="C486" t="s">
        <v>25</v>
      </c>
      <c r="D486" t="s">
        <v>10</v>
      </c>
      <c r="E486" t="s">
        <v>47</v>
      </c>
      <c r="F486">
        <v>1</v>
      </c>
      <c r="G486">
        <v>348.6</v>
      </c>
      <c r="H486" s="18">
        <v>348.6</v>
      </c>
      <c r="I486" s="6">
        <f>DATE(YEAR(B486), MONTH(B486), 1)</f>
        <v>45261</v>
      </c>
      <c r="J486" s="18">
        <f t="shared" si="14"/>
        <v>268.15384615384619</v>
      </c>
      <c r="K486" s="18">
        <f t="shared" si="15"/>
        <v>80.446153846153834</v>
      </c>
    </row>
    <row r="487" spans="1:11" x14ac:dyDescent="0.3">
      <c r="A487" t="s">
        <v>511</v>
      </c>
      <c r="B487" s="2">
        <v>45266</v>
      </c>
      <c r="C487" t="s">
        <v>9</v>
      </c>
      <c r="D487" t="s">
        <v>10</v>
      </c>
      <c r="E487" t="s">
        <v>15</v>
      </c>
      <c r="F487">
        <v>4</v>
      </c>
      <c r="G487">
        <v>207.5</v>
      </c>
      <c r="H487" s="18">
        <v>830</v>
      </c>
      <c r="I487" s="6">
        <f>DATE(YEAR(B487), MONTH(B487), 1)</f>
        <v>45261</v>
      </c>
      <c r="J487" s="18">
        <f t="shared" si="14"/>
        <v>638.46153846153845</v>
      </c>
      <c r="K487" s="18">
        <f t="shared" si="15"/>
        <v>191.53846153846155</v>
      </c>
    </row>
    <row r="488" spans="1:11" x14ac:dyDescent="0.3">
      <c r="A488" t="s">
        <v>512</v>
      </c>
      <c r="B488" s="2">
        <v>45267</v>
      </c>
      <c r="C488" t="s">
        <v>32</v>
      </c>
      <c r="D488" t="s">
        <v>14</v>
      </c>
      <c r="E488" t="s">
        <v>18</v>
      </c>
      <c r="F488">
        <v>3</v>
      </c>
      <c r="G488">
        <v>332</v>
      </c>
      <c r="H488" s="18">
        <v>996</v>
      </c>
      <c r="I488" s="6">
        <f>DATE(YEAR(B488), MONTH(B488), 1)</f>
        <v>45261</v>
      </c>
      <c r="J488" s="18">
        <f t="shared" si="14"/>
        <v>766.15384615384608</v>
      </c>
      <c r="K488" s="18">
        <f t="shared" si="15"/>
        <v>229.84615384615392</v>
      </c>
    </row>
    <row r="489" spans="1:11" x14ac:dyDescent="0.3">
      <c r="A489" t="s">
        <v>513</v>
      </c>
      <c r="B489" s="2">
        <v>45268</v>
      </c>
      <c r="C489" t="s">
        <v>49</v>
      </c>
      <c r="D489" t="s">
        <v>14</v>
      </c>
      <c r="E489" t="s">
        <v>15</v>
      </c>
      <c r="F489">
        <v>4</v>
      </c>
      <c r="G489">
        <v>249</v>
      </c>
      <c r="H489" s="18">
        <v>996</v>
      </c>
      <c r="I489" s="6">
        <f>DATE(YEAR(B489), MONTH(B489), 1)</f>
        <v>45261</v>
      </c>
      <c r="J489" s="18">
        <f t="shared" si="14"/>
        <v>766.15384615384608</v>
      </c>
      <c r="K489" s="18">
        <f t="shared" si="15"/>
        <v>229.84615384615392</v>
      </c>
    </row>
    <row r="490" spans="1:11" x14ac:dyDescent="0.3">
      <c r="A490" t="s">
        <v>514</v>
      </c>
      <c r="B490" s="2">
        <v>45268</v>
      </c>
      <c r="C490" t="s">
        <v>9</v>
      </c>
      <c r="D490" t="s">
        <v>10</v>
      </c>
      <c r="E490" t="s">
        <v>18</v>
      </c>
      <c r="F490">
        <v>2</v>
      </c>
      <c r="G490">
        <v>207.5</v>
      </c>
      <c r="H490" s="18">
        <v>415</v>
      </c>
      <c r="I490" s="6">
        <f>DATE(YEAR(B490), MONTH(B490), 1)</f>
        <v>45261</v>
      </c>
      <c r="J490" s="18">
        <f t="shared" si="14"/>
        <v>319.23076923076923</v>
      </c>
      <c r="K490" s="18">
        <f t="shared" si="15"/>
        <v>95.769230769230774</v>
      </c>
    </row>
    <row r="491" spans="1:11" x14ac:dyDescent="0.3">
      <c r="A491" t="s">
        <v>515</v>
      </c>
      <c r="B491" s="2">
        <v>45269</v>
      </c>
      <c r="C491" t="s">
        <v>17</v>
      </c>
      <c r="D491" t="s">
        <v>10</v>
      </c>
      <c r="E491" t="s">
        <v>18</v>
      </c>
      <c r="F491">
        <v>1</v>
      </c>
      <c r="G491">
        <v>315.39999999999998</v>
      </c>
      <c r="H491" s="18">
        <v>315.39999999999998</v>
      </c>
      <c r="I491" s="6">
        <f>DATE(YEAR(B491), MONTH(B491), 1)</f>
        <v>45261</v>
      </c>
      <c r="J491" s="18">
        <f t="shared" si="14"/>
        <v>242.61538461538458</v>
      </c>
      <c r="K491" s="18">
        <f t="shared" si="15"/>
        <v>72.784615384615392</v>
      </c>
    </row>
    <row r="492" spans="1:11" x14ac:dyDescent="0.3">
      <c r="A492" t="s">
        <v>516</v>
      </c>
      <c r="B492" s="2">
        <v>45269</v>
      </c>
      <c r="C492" t="s">
        <v>32</v>
      </c>
      <c r="D492" t="s">
        <v>14</v>
      </c>
      <c r="E492" t="s">
        <v>37</v>
      </c>
      <c r="F492">
        <v>4</v>
      </c>
      <c r="G492">
        <v>332</v>
      </c>
      <c r="H492" s="18">
        <v>1328</v>
      </c>
      <c r="I492" s="6">
        <f>DATE(YEAR(B492), MONTH(B492), 1)</f>
        <v>45261</v>
      </c>
      <c r="J492" s="18">
        <f t="shared" si="14"/>
        <v>1021.5384615384615</v>
      </c>
      <c r="K492" s="18">
        <f t="shared" si="15"/>
        <v>306.46153846153845</v>
      </c>
    </row>
    <row r="493" spans="1:11" x14ac:dyDescent="0.3">
      <c r="A493" t="s">
        <v>517</v>
      </c>
      <c r="B493" s="2">
        <v>45270</v>
      </c>
      <c r="C493" t="s">
        <v>25</v>
      </c>
      <c r="D493" t="s">
        <v>10</v>
      </c>
      <c r="E493" t="s">
        <v>67</v>
      </c>
      <c r="F493">
        <v>1</v>
      </c>
      <c r="G493">
        <v>348.6</v>
      </c>
      <c r="H493" s="18">
        <v>348.6</v>
      </c>
      <c r="I493" s="6">
        <f>DATE(YEAR(B493), MONTH(B493), 1)</f>
        <v>45261</v>
      </c>
      <c r="J493" s="18">
        <f t="shared" si="14"/>
        <v>268.15384615384619</v>
      </c>
      <c r="K493" s="18">
        <f t="shared" si="15"/>
        <v>80.446153846153834</v>
      </c>
    </row>
    <row r="494" spans="1:11" x14ac:dyDescent="0.3">
      <c r="A494" t="s">
        <v>518</v>
      </c>
      <c r="B494" s="2">
        <v>45271</v>
      </c>
      <c r="C494" t="s">
        <v>13</v>
      </c>
      <c r="D494" t="s">
        <v>14</v>
      </c>
      <c r="E494" t="s">
        <v>89</v>
      </c>
      <c r="F494">
        <v>2</v>
      </c>
      <c r="G494">
        <v>290.5</v>
      </c>
      <c r="H494" s="18">
        <v>581</v>
      </c>
      <c r="I494" s="6">
        <f>DATE(YEAR(B494), MONTH(B494), 1)</f>
        <v>45261</v>
      </c>
      <c r="J494" s="18">
        <f t="shared" si="14"/>
        <v>446.92307692307691</v>
      </c>
      <c r="K494" s="18">
        <f t="shared" si="15"/>
        <v>134.07692307692309</v>
      </c>
    </row>
    <row r="495" spans="1:11" x14ac:dyDescent="0.3">
      <c r="A495" t="s">
        <v>519</v>
      </c>
      <c r="B495" s="2">
        <v>45272</v>
      </c>
      <c r="C495" t="s">
        <v>32</v>
      </c>
      <c r="D495" t="s">
        <v>14</v>
      </c>
      <c r="E495" t="s">
        <v>60</v>
      </c>
      <c r="F495">
        <v>1</v>
      </c>
      <c r="G495">
        <v>332</v>
      </c>
      <c r="H495" s="18">
        <v>332</v>
      </c>
      <c r="I495" s="6">
        <f>DATE(YEAR(B495), MONTH(B495), 1)</f>
        <v>45261</v>
      </c>
      <c r="J495" s="18">
        <f t="shared" si="14"/>
        <v>255.38461538461539</v>
      </c>
      <c r="K495" s="18">
        <f t="shared" si="15"/>
        <v>76.615384615384613</v>
      </c>
    </row>
    <row r="496" spans="1:11" x14ac:dyDescent="0.3">
      <c r="A496" t="s">
        <v>520</v>
      </c>
      <c r="B496" s="2">
        <v>45273</v>
      </c>
      <c r="C496" t="s">
        <v>49</v>
      </c>
      <c r="D496" t="s">
        <v>14</v>
      </c>
      <c r="E496" t="s">
        <v>37</v>
      </c>
      <c r="F496">
        <v>4</v>
      </c>
      <c r="G496">
        <v>249</v>
      </c>
      <c r="H496" s="18">
        <v>996</v>
      </c>
      <c r="I496" s="6">
        <f>DATE(YEAR(B496), MONTH(B496), 1)</f>
        <v>45261</v>
      </c>
      <c r="J496" s="18">
        <f t="shared" si="14"/>
        <v>766.15384615384608</v>
      </c>
      <c r="K496" s="18">
        <f t="shared" si="15"/>
        <v>229.84615384615392</v>
      </c>
    </row>
    <row r="497" spans="1:11" x14ac:dyDescent="0.3">
      <c r="A497" t="s">
        <v>521</v>
      </c>
      <c r="B497" s="2">
        <v>45273</v>
      </c>
      <c r="C497" t="s">
        <v>32</v>
      </c>
      <c r="D497" t="s">
        <v>14</v>
      </c>
      <c r="E497" t="s">
        <v>11</v>
      </c>
      <c r="F497">
        <v>1</v>
      </c>
      <c r="G497">
        <v>332</v>
      </c>
      <c r="H497" s="18">
        <v>332</v>
      </c>
      <c r="I497" s="6">
        <f>DATE(YEAR(B497), MONTH(B497), 1)</f>
        <v>45261</v>
      </c>
      <c r="J497" s="18">
        <f t="shared" si="14"/>
        <v>255.38461538461539</v>
      </c>
      <c r="K497" s="18">
        <f t="shared" si="15"/>
        <v>76.615384615384613</v>
      </c>
    </row>
    <row r="498" spans="1:11" x14ac:dyDescent="0.3">
      <c r="A498" t="s">
        <v>522</v>
      </c>
      <c r="B498" s="2">
        <v>45273</v>
      </c>
      <c r="C498" t="s">
        <v>25</v>
      </c>
      <c r="D498" t="s">
        <v>10</v>
      </c>
      <c r="E498" t="s">
        <v>40</v>
      </c>
      <c r="F498">
        <v>2</v>
      </c>
      <c r="G498">
        <v>348.6</v>
      </c>
      <c r="H498" s="18">
        <v>697.2</v>
      </c>
      <c r="I498" s="6">
        <f>DATE(YEAR(B498), MONTH(B498), 1)</f>
        <v>45261</v>
      </c>
      <c r="J498" s="18">
        <f t="shared" si="14"/>
        <v>536.30769230769238</v>
      </c>
      <c r="K498" s="18">
        <f t="shared" si="15"/>
        <v>160.89230769230767</v>
      </c>
    </row>
    <row r="499" spans="1:11" x14ac:dyDescent="0.3">
      <c r="A499" t="s">
        <v>523</v>
      </c>
      <c r="B499" s="2">
        <v>45273</v>
      </c>
      <c r="C499" t="s">
        <v>49</v>
      </c>
      <c r="D499" t="s">
        <v>14</v>
      </c>
      <c r="E499" t="s">
        <v>40</v>
      </c>
      <c r="F499">
        <v>2</v>
      </c>
      <c r="G499">
        <v>249</v>
      </c>
      <c r="H499" s="18">
        <v>498</v>
      </c>
      <c r="I499" s="6">
        <f>DATE(YEAR(B499), MONTH(B499), 1)</f>
        <v>45261</v>
      </c>
      <c r="J499" s="18">
        <f t="shared" si="14"/>
        <v>383.07692307692304</v>
      </c>
      <c r="K499" s="18">
        <f t="shared" si="15"/>
        <v>114.92307692307696</v>
      </c>
    </row>
    <row r="500" spans="1:11" x14ac:dyDescent="0.3">
      <c r="A500" t="s">
        <v>524</v>
      </c>
      <c r="B500" s="2">
        <v>45273</v>
      </c>
      <c r="C500" t="s">
        <v>9</v>
      </c>
      <c r="D500" t="s">
        <v>10</v>
      </c>
      <c r="E500" t="s">
        <v>11</v>
      </c>
      <c r="F500">
        <v>3</v>
      </c>
      <c r="G500">
        <v>207.5</v>
      </c>
      <c r="H500" s="18">
        <v>622.5</v>
      </c>
      <c r="I500" s="6">
        <f>DATE(YEAR(B500), MONTH(B500), 1)</f>
        <v>45261</v>
      </c>
      <c r="J500" s="18">
        <f t="shared" si="14"/>
        <v>478.84615384615381</v>
      </c>
      <c r="K500" s="18">
        <f t="shared" si="15"/>
        <v>143.65384615384619</v>
      </c>
    </row>
    <row r="501" spans="1:11" x14ac:dyDescent="0.3">
      <c r="A501" t="s">
        <v>525</v>
      </c>
      <c r="B501" s="2">
        <v>45276</v>
      </c>
      <c r="C501" t="s">
        <v>17</v>
      </c>
      <c r="D501" t="s">
        <v>10</v>
      </c>
      <c r="E501" t="s">
        <v>43</v>
      </c>
      <c r="F501">
        <v>4</v>
      </c>
      <c r="G501">
        <v>315.39999999999998</v>
      </c>
      <c r="H501" s="18">
        <v>1261.5999999999999</v>
      </c>
      <c r="I501" s="6">
        <f>DATE(YEAR(B501), MONTH(B501), 1)</f>
        <v>45261</v>
      </c>
      <c r="J501" s="18">
        <f t="shared" si="14"/>
        <v>970.46153846153834</v>
      </c>
      <c r="K501" s="18">
        <f t="shared" si="15"/>
        <v>291.13846153846157</v>
      </c>
    </row>
    <row r="502" spans="1:11" x14ac:dyDescent="0.3">
      <c r="A502" t="s">
        <v>526</v>
      </c>
      <c r="B502" s="2">
        <v>45277</v>
      </c>
      <c r="C502" t="s">
        <v>49</v>
      </c>
      <c r="D502" t="s">
        <v>14</v>
      </c>
      <c r="E502" t="s">
        <v>89</v>
      </c>
      <c r="F502">
        <v>4</v>
      </c>
      <c r="G502">
        <v>249</v>
      </c>
      <c r="H502" s="18">
        <v>996</v>
      </c>
      <c r="I502" s="6">
        <f>DATE(YEAR(B502), MONTH(B502), 1)</f>
        <v>45261</v>
      </c>
      <c r="J502" s="18">
        <f t="shared" si="14"/>
        <v>766.15384615384608</v>
      </c>
      <c r="K502" s="18">
        <f t="shared" si="15"/>
        <v>229.84615384615392</v>
      </c>
    </row>
    <row r="503" spans="1:11" x14ac:dyDescent="0.3">
      <c r="A503" t="s">
        <v>527</v>
      </c>
      <c r="B503" s="2">
        <v>45277</v>
      </c>
      <c r="C503" t="s">
        <v>17</v>
      </c>
      <c r="D503" t="s">
        <v>10</v>
      </c>
      <c r="E503" t="s">
        <v>37</v>
      </c>
      <c r="F503">
        <v>2</v>
      </c>
      <c r="G503">
        <v>315.39999999999998</v>
      </c>
      <c r="H503" s="18">
        <v>630.79999999999995</v>
      </c>
      <c r="I503" s="6">
        <f>DATE(YEAR(B503), MONTH(B503), 1)</f>
        <v>45261</v>
      </c>
      <c r="J503" s="18">
        <f t="shared" si="14"/>
        <v>485.23076923076917</v>
      </c>
      <c r="K503" s="18">
        <f t="shared" si="15"/>
        <v>145.56923076923078</v>
      </c>
    </row>
    <row r="504" spans="1:11" x14ac:dyDescent="0.3">
      <c r="A504" t="s">
        <v>528</v>
      </c>
      <c r="B504" s="2">
        <v>45277</v>
      </c>
      <c r="C504" t="s">
        <v>13</v>
      </c>
      <c r="D504" t="s">
        <v>14</v>
      </c>
      <c r="E504" t="s">
        <v>60</v>
      </c>
      <c r="F504">
        <v>1</v>
      </c>
      <c r="G504">
        <v>290.5</v>
      </c>
      <c r="H504" s="18">
        <v>290.5</v>
      </c>
      <c r="I504" s="6">
        <f>DATE(YEAR(B504), MONTH(B504), 1)</f>
        <v>45261</v>
      </c>
      <c r="J504" s="18">
        <f t="shared" si="14"/>
        <v>223.46153846153845</v>
      </c>
      <c r="K504" s="18">
        <f t="shared" si="15"/>
        <v>67.038461538461547</v>
      </c>
    </row>
    <row r="505" spans="1:11" x14ac:dyDescent="0.3">
      <c r="A505" t="s">
        <v>529</v>
      </c>
      <c r="B505" s="2">
        <v>45277</v>
      </c>
      <c r="C505" t="s">
        <v>17</v>
      </c>
      <c r="D505" t="s">
        <v>10</v>
      </c>
      <c r="E505" t="s">
        <v>67</v>
      </c>
      <c r="F505">
        <v>3</v>
      </c>
      <c r="G505">
        <v>315.39999999999998</v>
      </c>
      <c r="H505" s="18">
        <v>946.2</v>
      </c>
      <c r="I505" s="6">
        <f>DATE(YEAR(B505), MONTH(B505), 1)</f>
        <v>45261</v>
      </c>
      <c r="J505" s="18">
        <f t="shared" si="14"/>
        <v>727.84615384615381</v>
      </c>
      <c r="K505" s="18">
        <f t="shared" si="15"/>
        <v>218.35384615384623</v>
      </c>
    </row>
    <row r="506" spans="1:11" x14ac:dyDescent="0.3">
      <c r="A506" t="s">
        <v>530</v>
      </c>
      <c r="B506" s="2">
        <v>45279</v>
      </c>
      <c r="C506" t="s">
        <v>9</v>
      </c>
      <c r="D506" t="s">
        <v>10</v>
      </c>
      <c r="E506" t="s">
        <v>43</v>
      </c>
      <c r="F506">
        <v>1</v>
      </c>
      <c r="G506">
        <v>207.5</v>
      </c>
      <c r="H506" s="18">
        <v>207.5</v>
      </c>
      <c r="I506" s="6">
        <f>DATE(YEAR(B506), MONTH(B506), 1)</f>
        <v>45261</v>
      </c>
      <c r="J506" s="18">
        <f t="shared" si="14"/>
        <v>159.61538461538461</v>
      </c>
      <c r="K506" s="18">
        <f t="shared" si="15"/>
        <v>47.884615384615387</v>
      </c>
    </row>
    <row r="507" spans="1:11" x14ac:dyDescent="0.3">
      <c r="A507" t="s">
        <v>531</v>
      </c>
      <c r="B507" s="2">
        <v>45280</v>
      </c>
      <c r="C507" t="s">
        <v>25</v>
      </c>
      <c r="D507" t="s">
        <v>10</v>
      </c>
      <c r="E507" t="s">
        <v>15</v>
      </c>
      <c r="F507">
        <v>1</v>
      </c>
      <c r="G507">
        <v>348.6</v>
      </c>
      <c r="H507" s="18">
        <v>348.6</v>
      </c>
      <c r="I507" s="6">
        <f>DATE(YEAR(B507), MONTH(B507), 1)</f>
        <v>45261</v>
      </c>
      <c r="J507" s="18">
        <f t="shared" si="14"/>
        <v>268.15384615384619</v>
      </c>
      <c r="K507" s="18">
        <f t="shared" si="15"/>
        <v>80.446153846153834</v>
      </c>
    </row>
    <row r="508" spans="1:11" x14ac:dyDescent="0.3">
      <c r="A508" t="s">
        <v>532</v>
      </c>
      <c r="B508" s="2">
        <v>45280</v>
      </c>
      <c r="C508" t="s">
        <v>9</v>
      </c>
      <c r="D508" t="s">
        <v>10</v>
      </c>
      <c r="E508" t="s">
        <v>37</v>
      </c>
      <c r="F508">
        <v>2</v>
      </c>
      <c r="G508">
        <v>207.5</v>
      </c>
      <c r="H508" s="18">
        <v>415</v>
      </c>
      <c r="I508" s="6">
        <f>DATE(YEAR(B508), MONTH(B508), 1)</f>
        <v>45261</v>
      </c>
      <c r="J508" s="18">
        <f t="shared" si="14"/>
        <v>319.23076923076923</v>
      </c>
      <c r="K508" s="18">
        <f t="shared" si="15"/>
        <v>95.769230769230774</v>
      </c>
    </row>
    <row r="509" spans="1:11" x14ac:dyDescent="0.3">
      <c r="A509" t="s">
        <v>533</v>
      </c>
      <c r="B509" s="2">
        <v>45281</v>
      </c>
      <c r="C509" t="s">
        <v>13</v>
      </c>
      <c r="D509" t="s">
        <v>14</v>
      </c>
      <c r="E509" t="s">
        <v>15</v>
      </c>
      <c r="F509">
        <v>4</v>
      </c>
      <c r="G509">
        <v>290.5</v>
      </c>
      <c r="H509" s="18">
        <v>1162</v>
      </c>
      <c r="I509" s="6">
        <f>DATE(YEAR(B509), MONTH(B509), 1)</f>
        <v>45261</v>
      </c>
      <c r="J509" s="18">
        <f t="shared" si="14"/>
        <v>893.84615384615381</v>
      </c>
      <c r="K509" s="18">
        <f t="shared" si="15"/>
        <v>268.15384615384619</v>
      </c>
    </row>
    <row r="510" spans="1:11" x14ac:dyDescent="0.3">
      <c r="A510" t="s">
        <v>534</v>
      </c>
      <c r="B510" s="2">
        <v>45281</v>
      </c>
      <c r="C510" t="s">
        <v>32</v>
      </c>
      <c r="D510" t="s">
        <v>14</v>
      </c>
      <c r="E510" t="s">
        <v>40</v>
      </c>
      <c r="F510">
        <v>1</v>
      </c>
      <c r="G510">
        <v>332</v>
      </c>
      <c r="H510" s="18">
        <v>332</v>
      </c>
      <c r="I510" s="6">
        <f>DATE(YEAR(B510), MONTH(B510), 1)</f>
        <v>45261</v>
      </c>
      <c r="J510" s="18">
        <f t="shared" si="14"/>
        <v>255.38461538461539</v>
      </c>
      <c r="K510" s="18">
        <f t="shared" si="15"/>
        <v>76.615384615384613</v>
      </c>
    </row>
    <row r="511" spans="1:11" x14ac:dyDescent="0.3">
      <c r="A511" t="s">
        <v>535</v>
      </c>
      <c r="B511" s="2">
        <v>45283</v>
      </c>
      <c r="C511" t="s">
        <v>32</v>
      </c>
      <c r="D511" t="s">
        <v>14</v>
      </c>
      <c r="E511" t="s">
        <v>47</v>
      </c>
      <c r="F511">
        <v>2</v>
      </c>
      <c r="G511">
        <v>332</v>
      </c>
      <c r="H511" s="18">
        <v>664</v>
      </c>
      <c r="I511" s="6">
        <f>DATE(YEAR(B511), MONTH(B511), 1)</f>
        <v>45261</v>
      </c>
      <c r="J511" s="18">
        <f t="shared" si="14"/>
        <v>510.76923076923077</v>
      </c>
      <c r="K511" s="18">
        <f t="shared" si="15"/>
        <v>153.23076923076923</v>
      </c>
    </row>
    <row r="512" spans="1:11" x14ac:dyDescent="0.3">
      <c r="A512" t="s">
        <v>536</v>
      </c>
      <c r="B512" s="2">
        <v>45283</v>
      </c>
      <c r="C512" t="s">
        <v>25</v>
      </c>
      <c r="D512" t="s">
        <v>10</v>
      </c>
      <c r="E512" t="s">
        <v>18</v>
      </c>
      <c r="F512">
        <v>4</v>
      </c>
      <c r="G512">
        <v>348.6</v>
      </c>
      <c r="H512" s="18">
        <v>1394.4</v>
      </c>
      <c r="I512" s="6">
        <f>DATE(YEAR(B512), MONTH(B512), 1)</f>
        <v>45261</v>
      </c>
      <c r="J512" s="18">
        <f t="shared" si="14"/>
        <v>1072.6153846153848</v>
      </c>
      <c r="K512" s="18">
        <f t="shared" si="15"/>
        <v>321.78461538461534</v>
      </c>
    </row>
    <row r="513" spans="1:11" x14ac:dyDescent="0.3">
      <c r="A513" t="s">
        <v>537</v>
      </c>
      <c r="B513" s="2">
        <v>45283</v>
      </c>
      <c r="C513" t="s">
        <v>32</v>
      </c>
      <c r="D513" t="s">
        <v>14</v>
      </c>
      <c r="E513" t="s">
        <v>40</v>
      </c>
      <c r="F513">
        <v>4</v>
      </c>
      <c r="G513">
        <v>332</v>
      </c>
      <c r="H513" s="18">
        <v>1328</v>
      </c>
      <c r="I513" s="6">
        <f>DATE(YEAR(B513), MONTH(B513), 1)</f>
        <v>45261</v>
      </c>
      <c r="J513" s="18">
        <f t="shared" si="14"/>
        <v>1021.5384615384615</v>
      </c>
      <c r="K513" s="18">
        <f t="shared" si="15"/>
        <v>306.46153846153845</v>
      </c>
    </row>
    <row r="514" spans="1:11" x14ac:dyDescent="0.3">
      <c r="A514" t="s">
        <v>538</v>
      </c>
      <c r="B514" s="2">
        <v>45284</v>
      </c>
      <c r="C514" t="s">
        <v>25</v>
      </c>
      <c r="D514" t="s">
        <v>10</v>
      </c>
      <c r="E514" t="s">
        <v>11</v>
      </c>
      <c r="F514">
        <v>3</v>
      </c>
      <c r="G514">
        <v>348.6</v>
      </c>
      <c r="H514" s="18">
        <v>1045.8</v>
      </c>
      <c r="I514" s="6">
        <f>DATE(YEAR(B514), MONTH(B514), 1)</f>
        <v>45261</v>
      </c>
      <c r="J514" s="18">
        <f t="shared" si="14"/>
        <v>804.46153846153845</v>
      </c>
      <c r="K514" s="18">
        <f t="shared" si="15"/>
        <v>241.3384615384615</v>
      </c>
    </row>
    <row r="515" spans="1:11" x14ac:dyDescent="0.3">
      <c r="A515" t="s">
        <v>539</v>
      </c>
      <c r="B515" s="2">
        <v>45284</v>
      </c>
      <c r="C515" t="s">
        <v>32</v>
      </c>
      <c r="D515" t="s">
        <v>14</v>
      </c>
      <c r="E515" t="s">
        <v>37</v>
      </c>
      <c r="F515">
        <v>4</v>
      </c>
      <c r="G515">
        <v>332</v>
      </c>
      <c r="H515" s="18">
        <v>1328</v>
      </c>
      <c r="I515" s="6">
        <f>DATE(YEAR(B515), MONTH(B515), 1)</f>
        <v>45261</v>
      </c>
      <c r="J515" s="18">
        <f t="shared" ref="J515:J578" si="16" xml:space="preserve"> H515 / 1.3</f>
        <v>1021.5384615384615</v>
      </c>
      <c r="K515" s="18">
        <f t="shared" ref="K515:K578" si="17" xml:space="preserve">  H515-J515</f>
        <v>306.46153846153845</v>
      </c>
    </row>
    <row r="516" spans="1:11" x14ac:dyDescent="0.3">
      <c r="A516" t="s">
        <v>540</v>
      </c>
      <c r="B516" s="2">
        <v>45284</v>
      </c>
      <c r="C516" t="s">
        <v>32</v>
      </c>
      <c r="D516" t="s">
        <v>14</v>
      </c>
      <c r="E516" t="s">
        <v>18</v>
      </c>
      <c r="F516">
        <v>1</v>
      </c>
      <c r="G516">
        <v>332</v>
      </c>
      <c r="H516" s="18">
        <v>332</v>
      </c>
      <c r="I516" s="6">
        <f>DATE(YEAR(B516), MONTH(B516), 1)</f>
        <v>45261</v>
      </c>
      <c r="J516" s="18">
        <f t="shared" si="16"/>
        <v>255.38461538461539</v>
      </c>
      <c r="K516" s="18">
        <f t="shared" si="17"/>
        <v>76.615384615384613</v>
      </c>
    </row>
    <row r="517" spans="1:11" x14ac:dyDescent="0.3">
      <c r="A517" t="s">
        <v>541</v>
      </c>
      <c r="B517" s="2">
        <v>45288</v>
      </c>
      <c r="C517" t="s">
        <v>9</v>
      </c>
      <c r="D517" t="s">
        <v>10</v>
      </c>
      <c r="E517" t="s">
        <v>43</v>
      </c>
      <c r="F517">
        <v>3</v>
      </c>
      <c r="G517">
        <v>207.5</v>
      </c>
      <c r="H517" s="18">
        <v>622.5</v>
      </c>
      <c r="I517" s="6">
        <f>DATE(YEAR(B517), MONTH(B517), 1)</f>
        <v>45261</v>
      </c>
      <c r="J517" s="18">
        <f t="shared" si="16"/>
        <v>478.84615384615381</v>
      </c>
      <c r="K517" s="18">
        <f t="shared" si="17"/>
        <v>143.65384615384619</v>
      </c>
    </row>
    <row r="518" spans="1:11" x14ac:dyDescent="0.3">
      <c r="A518" t="s">
        <v>542</v>
      </c>
      <c r="B518" s="2">
        <v>45288</v>
      </c>
      <c r="C518" t="s">
        <v>32</v>
      </c>
      <c r="D518" t="s">
        <v>14</v>
      </c>
      <c r="E518" t="s">
        <v>67</v>
      </c>
      <c r="F518">
        <v>1</v>
      </c>
      <c r="G518">
        <v>332</v>
      </c>
      <c r="H518" s="18">
        <v>332</v>
      </c>
      <c r="I518" s="6">
        <f>DATE(YEAR(B518), MONTH(B518), 1)</f>
        <v>45261</v>
      </c>
      <c r="J518" s="18">
        <f t="shared" si="16"/>
        <v>255.38461538461539</v>
      </c>
      <c r="K518" s="18">
        <f t="shared" si="17"/>
        <v>76.615384615384613</v>
      </c>
    </row>
    <row r="519" spans="1:11" x14ac:dyDescent="0.3">
      <c r="A519" t="s">
        <v>543</v>
      </c>
      <c r="B519" s="2">
        <v>45289</v>
      </c>
      <c r="C519" t="s">
        <v>13</v>
      </c>
      <c r="D519" t="s">
        <v>14</v>
      </c>
      <c r="E519" t="s">
        <v>37</v>
      </c>
      <c r="F519">
        <v>2</v>
      </c>
      <c r="G519">
        <v>290.5</v>
      </c>
      <c r="H519" s="18">
        <v>581</v>
      </c>
      <c r="I519" s="6">
        <f>DATE(YEAR(B519), MONTH(B519), 1)</f>
        <v>45261</v>
      </c>
      <c r="J519" s="18">
        <f t="shared" si="16"/>
        <v>446.92307692307691</v>
      </c>
      <c r="K519" s="18">
        <f t="shared" si="17"/>
        <v>134.07692307692309</v>
      </c>
    </row>
    <row r="520" spans="1:11" x14ac:dyDescent="0.3">
      <c r="A520" t="s">
        <v>544</v>
      </c>
      <c r="B520" s="2">
        <v>45290</v>
      </c>
      <c r="C520" t="s">
        <v>25</v>
      </c>
      <c r="D520" t="s">
        <v>10</v>
      </c>
      <c r="E520" t="s">
        <v>11</v>
      </c>
      <c r="F520">
        <v>1</v>
      </c>
      <c r="G520">
        <v>348.6</v>
      </c>
      <c r="H520" s="18">
        <v>348.6</v>
      </c>
      <c r="I520" s="6">
        <f>DATE(YEAR(B520), MONTH(B520), 1)</f>
        <v>45261</v>
      </c>
      <c r="J520" s="18">
        <f t="shared" si="16"/>
        <v>268.15384615384619</v>
      </c>
      <c r="K520" s="18">
        <f t="shared" si="17"/>
        <v>80.446153846153834</v>
      </c>
    </row>
    <row r="521" spans="1:11" x14ac:dyDescent="0.3">
      <c r="A521" t="s">
        <v>545</v>
      </c>
      <c r="B521" s="2">
        <v>45291</v>
      </c>
      <c r="C521" t="s">
        <v>49</v>
      </c>
      <c r="D521" t="s">
        <v>14</v>
      </c>
      <c r="E521" t="s">
        <v>60</v>
      </c>
      <c r="F521">
        <v>2</v>
      </c>
      <c r="G521">
        <v>249</v>
      </c>
      <c r="H521" s="18">
        <v>498</v>
      </c>
      <c r="I521" s="6">
        <f>DATE(YEAR(B521), MONTH(B521), 1)</f>
        <v>45261</v>
      </c>
      <c r="J521" s="18">
        <f t="shared" si="16"/>
        <v>383.07692307692304</v>
      </c>
      <c r="K521" s="18">
        <f t="shared" si="17"/>
        <v>114.92307692307696</v>
      </c>
    </row>
    <row r="522" spans="1:11" x14ac:dyDescent="0.3">
      <c r="A522" t="s">
        <v>546</v>
      </c>
      <c r="B522" s="2">
        <v>45291</v>
      </c>
      <c r="C522" t="s">
        <v>25</v>
      </c>
      <c r="D522" t="s">
        <v>10</v>
      </c>
      <c r="E522" t="s">
        <v>37</v>
      </c>
      <c r="F522">
        <v>1</v>
      </c>
      <c r="G522">
        <v>348.6</v>
      </c>
      <c r="H522" s="18">
        <v>348.6</v>
      </c>
      <c r="I522" s="6">
        <f>DATE(YEAR(B522), MONTH(B522), 1)</f>
        <v>45261</v>
      </c>
      <c r="J522" s="18">
        <f t="shared" si="16"/>
        <v>268.15384615384619</v>
      </c>
      <c r="K522" s="18">
        <f t="shared" si="17"/>
        <v>80.446153846153834</v>
      </c>
    </row>
    <row r="523" spans="1:11" x14ac:dyDescent="0.3">
      <c r="A523" t="s">
        <v>547</v>
      </c>
      <c r="B523" s="2">
        <v>45292</v>
      </c>
      <c r="C523" t="s">
        <v>32</v>
      </c>
      <c r="D523" t="s">
        <v>14</v>
      </c>
      <c r="E523" t="s">
        <v>89</v>
      </c>
      <c r="F523">
        <v>4</v>
      </c>
      <c r="G523">
        <v>332</v>
      </c>
      <c r="H523" s="18">
        <v>1328</v>
      </c>
      <c r="I523" s="6">
        <f>DATE(YEAR(B523), MONTH(B523), 1)</f>
        <v>45292</v>
      </c>
      <c r="J523" s="18">
        <f t="shared" si="16"/>
        <v>1021.5384615384615</v>
      </c>
      <c r="K523" s="18">
        <f t="shared" si="17"/>
        <v>306.46153846153845</v>
      </c>
    </row>
    <row r="524" spans="1:11" x14ac:dyDescent="0.3">
      <c r="A524" t="s">
        <v>548</v>
      </c>
      <c r="B524" s="2">
        <v>45292</v>
      </c>
      <c r="C524" t="s">
        <v>49</v>
      </c>
      <c r="D524" t="s">
        <v>14</v>
      </c>
      <c r="E524" t="s">
        <v>43</v>
      </c>
      <c r="F524">
        <v>1</v>
      </c>
      <c r="G524">
        <v>249</v>
      </c>
      <c r="H524" s="18">
        <v>249</v>
      </c>
      <c r="I524" s="6">
        <f>DATE(YEAR(B524), MONTH(B524), 1)</f>
        <v>45292</v>
      </c>
      <c r="J524" s="18">
        <f t="shared" si="16"/>
        <v>191.53846153846152</v>
      </c>
      <c r="K524" s="18">
        <f t="shared" si="17"/>
        <v>57.461538461538481</v>
      </c>
    </row>
    <row r="525" spans="1:11" x14ac:dyDescent="0.3">
      <c r="A525" t="s">
        <v>549</v>
      </c>
      <c r="B525" s="2">
        <v>45292</v>
      </c>
      <c r="C525" t="s">
        <v>25</v>
      </c>
      <c r="D525" t="s">
        <v>10</v>
      </c>
      <c r="E525" t="s">
        <v>60</v>
      </c>
      <c r="F525">
        <v>1</v>
      </c>
      <c r="G525">
        <v>348.6</v>
      </c>
      <c r="H525" s="18">
        <v>348.6</v>
      </c>
      <c r="I525" s="6">
        <f>DATE(YEAR(B525), MONTH(B525), 1)</f>
        <v>45292</v>
      </c>
      <c r="J525" s="18">
        <f t="shared" si="16"/>
        <v>268.15384615384619</v>
      </c>
      <c r="K525" s="18">
        <f t="shared" si="17"/>
        <v>80.446153846153834</v>
      </c>
    </row>
    <row r="526" spans="1:11" x14ac:dyDescent="0.3">
      <c r="A526" t="s">
        <v>550</v>
      </c>
      <c r="B526" s="2">
        <v>45293</v>
      </c>
      <c r="C526" t="s">
        <v>49</v>
      </c>
      <c r="D526" t="s">
        <v>14</v>
      </c>
      <c r="E526" t="s">
        <v>11</v>
      </c>
      <c r="F526">
        <v>1</v>
      </c>
      <c r="G526">
        <v>249</v>
      </c>
      <c r="H526" s="18">
        <v>249</v>
      </c>
      <c r="I526" s="6">
        <f>DATE(YEAR(B526), MONTH(B526), 1)</f>
        <v>45292</v>
      </c>
      <c r="J526" s="18">
        <f t="shared" si="16"/>
        <v>191.53846153846152</v>
      </c>
      <c r="K526" s="18">
        <f t="shared" si="17"/>
        <v>57.461538461538481</v>
      </c>
    </row>
    <row r="527" spans="1:11" x14ac:dyDescent="0.3">
      <c r="A527" t="s">
        <v>551</v>
      </c>
      <c r="B527" s="2">
        <v>45293</v>
      </c>
      <c r="C527" t="s">
        <v>25</v>
      </c>
      <c r="D527" t="s">
        <v>10</v>
      </c>
      <c r="E527" t="s">
        <v>37</v>
      </c>
      <c r="F527">
        <v>1</v>
      </c>
      <c r="G527">
        <v>348.6</v>
      </c>
      <c r="H527" s="18">
        <v>348.6</v>
      </c>
      <c r="I527" s="6">
        <f>DATE(YEAR(B527), MONTH(B527), 1)</f>
        <v>45292</v>
      </c>
      <c r="J527" s="18">
        <f t="shared" si="16"/>
        <v>268.15384615384619</v>
      </c>
      <c r="K527" s="18">
        <f t="shared" si="17"/>
        <v>80.446153846153834</v>
      </c>
    </row>
    <row r="528" spans="1:11" x14ac:dyDescent="0.3">
      <c r="A528" t="s">
        <v>552</v>
      </c>
      <c r="B528" s="2">
        <v>45293</v>
      </c>
      <c r="C528" t="s">
        <v>25</v>
      </c>
      <c r="D528" t="s">
        <v>10</v>
      </c>
      <c r="E528" t="s">
        <v>43</v>
      </c>
      <c r="F528">
        <v>3</v>
      </c>
      <c r="G528">
        <v>348.6</v>
      </c>
      <c r="H528" s="18">
        <v>1045.8</v>
      </c>
      <c r="I528" s="6">
        <f>DATE(YEAR(B528), MONTH(B528), 1)</f>
        <v>45292</v>
      </c>
      <c r="J528" s="18">
        <f t="shared" si="16"/>
        <v>804.46153846153845</v>
      </c>
      <c r="K528" s="18">
        <f t="shared" si="17"/>
        <v>241.3384615384615</v>
      </c>
    </row>
    <row r="529" spans="1:11" x14ac:dyDescent="0.3">
      <c r="A529" t="s">
        <v>553</v>
      </c>
      <c r="B529" s="2">
        <v>45293</v>
      </c>
      <c r="C529" t="s">
        <v>9</v>
      </c>
      <c r="D529" t="s">
        <v>10</v>
      </c>
      <c r="E529" t="s">
        <v>47</v>
      </c>
      <c r="F529">
        <v>2</v>
      </c>
      <c r="G529">
        <v>207.5</v>
      </c>
      <c r="H529" s="18">
        <v>415</v>
      </c>
      <c r="I529" s="6">
        <f>DATE(YEAR(B529), MONTH(B529), 1)</f>
        <v>45292</v>
      </c>
      <c r="J529" s="18">
        <f t="shared" si="16"/>
        <v>319.23076923076923</v>
      </c>
      <c r="K529" s="18">
        <f t="shared" si="17"/>
        <v>95.769230769230774</v>
      </c>
    </row>
    <row r="530" spans="1:11" x14ac:dyDescent="0.3">
      <c r="A530" t="s">
        <v>554</v>
      </c>
      <c r="B530" s="2">
        <v>45294</v>
      </c>
      <c r="C530" t="s">
        <v>17</v>
      </c>
      <c r="D530" t="s">
        <v>10</v>
      </c>
      <c r="E530" t="s">
        <v>15</v>
      </c>
      <c r="F530">
        <v>4</v>
      </c>
      <c r="G530">
        <v>315.39999999999998</v>
      </c>
      <c r="H530" s="18">
        <v>1261.5999999999999</v>
      </c>
      <c r="I530" s="6">
        <f>DATE(YEAR(B530), MONTH(B530), 1)</f>
        <v>45292</v>
      </c>
      <c r="J530" s="18">
        <f t="shared" si="16"/>
        <v>970.46153846153834</v>
      </c>
      <c r="K530" s="18">
        <f t="shared" si="17"/>
        <v>291.13846153846157</v>
      </c>
    </row>
    <row r="531" spans="1:11" x14ac:dyDescent="0.3">
      <c r="A531" t="s">
        <v>555</v>
      </c>
      <c r="B531" s="2">
        <v>45294</v>
      </c>
      <c r="C531" t="s">
        <v>25</v>
      </c>
      <c r="D531" t="s">
        <v>10</v>
      </c>
      <c r="E531" t="s">
        <v>67</v>
      </c>
      <c r="F531">
        <v>2</v>
      </c>
      <c r="G531">
        <v>348.6</v>
      </c>
      <c r="H531" s="18">
        <v>697.2</v>
      </c>
      <c r="I531" s="6">
        <f>DATE(YEAR(B531), MONTH(B531), 1)</f>
        <v>45292</v>
      </c>
      <c r="J531" s="18">
        <f t="shared" si="16"/>
        <v>536.30769230769238</v>
      </c>
      <c r="K531" s="18">
        <f t="shared" si="17"/>
        <v>160.89230769230767</v>
      </c>
    </row>
    <row r="532" spans="1:11" x14ac:dyDescent="0.3">
      <c r="A532" t="s">
        <v>556</v>
      </c>
      <c r="B532" s="2">
        <v>45294</v>
      </c>
      <c r="C532" t="s">
        <v>13</v>
      </c>
      <c r="D532" t="s">
        <v>14</v>
      </c>
      <c r="E532" t="s">
        <v>47</v>
      </c>
      <c r="F532">
        <v>4</v>
      </c>
      <c r="G532">
        <v>290.5</v>
      </c>
      <c r="H532" s="18">
        <v>1162</v>
      </c>
      <c r="I532" s="6">
        <f>DATE(YEAR(B532), MONTH(B532), 1)</f>
        <v>45292</v>
      </c>
      <c r="J532" s="18">
        <f t="shared" si="16"/>
        <v>893.84615384615381</v>
      </c>
      <c r="K532" s="18">
        <f t="shared" si="17"/>
        <v>268.15384615384619</v>
      </c>
    </row>
    <row r="533" spans="1:11" x14ac:dyDescent="0.3">
      <c r="A533" t="s">
        <v>557</v>
      </c>
      <c r="B533" s="2">
        <v>45294</v>
      </c>
      <c r="C533" t="s">
        <v>49</v>
      </c>
      <c r="D533" t="s">
        <v>14</v>
      </c>
      <c r="E533" t="s">
        <v>18</v>
      </c>
      <c r="F533">
        <v>2</v>
      </c>
      <c r="G533">
        <v>249</v>
      </c>
      <c r="H533" s="18">
        <v>498</v>
      </c>
      <c r="I533" s="6">
        <f>DATE(YEAR(B533), MONTH(B533), 1)</f>
        <v>45292</v>
      </c>
      <c r="J533" s="18">
        <f t="shared" si="16"/>
        <v>383.07692307692304</v>
      </c>
      <c r="K533" s="18">
        <f t="shared" si="17"/>
        <v>114.92307692307696</v>
      </c>
    </row>
    <row r="534" spans="1:11" x14ac:dyDescent="0.3">
      <c r="A534" t="s">
        <v>558</v>
      </c>
      <c r="B534" s="2">
        <v>45295</v>
      </c>
      <c r="C534" t="s">
        <v>49</v>
      </c>
      <c r="D534" t="s">
        <v>14</v>
      </c>
      <c r="E534" t="s">
        <v>18</v>
      </c>
      <c r="F534">
        <v>4</v>
      </c>
      <c r="G534">
        <v>249</v>
      </c>
      <c r="H534" s="18">
        <v>996</v>
      </c>
      <c r="I534" s="6">
        <f>DATE(YEAR(B534), MONTH(B534), 1)</f>
        <v>45292</v>
      </c>
      <c r="J534" s="18">
        <f t="shared" si="16"/>
        <v>766.15384615384608</v>
      </c>
      <c r="K534" s="18">
        <f t="shared" si="17"/>
        <v>229.84615384615392</v>
      </c>
    </row>
    <row r="535" spans="1:11" x14ac:dyDescent="0.3">
      <c r="A535" t="s">
        <v>559</v>
      </c>
      <c r="B535" s="2">
        <v>45296</v>
      </c>
      <c r="C535" t="s">
        <v>25</v>
      </c>
      <c r="D535" t="s">
        <v>10</v>
      </c>
      <c r="E535" t="s">
        <v>89</v>
      </c>
      <c r="F535">
        <v>3</v>
      </c>
      <c r="G535">
        <v>348.6</v>
      </c>
      <c r="H535" s="18">
        <v>1045.8</v>
      </c>
      <c r="I535" s="6">
        <f>DATE(YEAR(B535), MONTH(B535), 1)</f>
        <v>45292</v>
      </c>
      <c r="J535" s="18">
        <f t="shared" si="16"/>
        <v>804.46153846153845</v>
      </c>
      <c r="K535" s="18">
        <f t="shared" si="17"/>
        <v>241.3384615384615</v>
      </c>
    </row>
    <row r="536" spans="1:11" x14ac:dyDescent="0.3">
      <c r="A536" t="s">
        <v>560</v>
      </c>
      <c r="B536" s="2">
        <v>45319</v>
      </c>
      <c r="C536" t="s">
        <v>17</v>
      </c>
      <c r="D536" t="s">
        <v>10</v>
      </c>
      <c r="E536" t="s">
        <v>40</v>
      </c>
      <c r="F536">
        <v>3</v>
      </c>
      <c r="G536">
        <v>315.39999999999998</v>
      </c>
      <c r="H536" s="18">
        <v>946.2</v>
      </c>
      <c r="I536" s="6">
        <f>DATE(YEAR(B536), MONTH(B536), 1)</f>
        <v>45292</v>
      </c>
      <c r="J536" s="18">
        <f t="shared" si="16"/>
        <v>727.84615384615381</v>
      </c>
      <c r="K536" s="18">
        <f t="shared" si="17"/>
        <v>218.35384615384623</v>
      </c>
    </row>
    <row r="537" spans="1:11" x14ac:dyDescent="0.3">
      <c r="A537" t="s">
        <v>561</v>
      </c>
      <c r="B537" s="2">
        <v>45320</v>
      </c>
      <c r="C537" t="s">
        <v>13</v>
      </c>
      <c r="D537" t="s">
        <v>14</v>
      </c>
      <c r="E537" t="s">
        <v>15</v>
      </c>
      <c r="F537">
        <v>4</v>
      </c>
      <c r="G537">
        <v>290.5</v>
      </c>
      <c r="H537" s="18">
        <v>1162</v>
      </c>
      <c r="I537" s="6">
        <f>DATE(YEAR(B537), MONTH(B537), 1)</f>
        <v>45292</v>
      </c>
      <c r="J537" s="18">
        <f t="shared" si="16"/>
        <v>893.84615384615381</v>
      </c>
      <c r="K537" s="18">
        <f t="shared" si="17"/>
        <v>268.15384615384619</v>
      </c>
    </row>
    <row r="538" spans="1:11" x14ac:dyDescent="0.3">
      <c r="A538" t="s">
        <v>562</v>
      </c>
      <c r="B538" s="2">
        <v>45320</v>
      </c>
      <c r="C538" t="s">
        <v>25</v>
      </c>
      <c r="D538" t="s">
        <v>10</v>
      </c>
      <c r="E538" t="s">
        <v>60</v>
      </c>
      <c r="F538">
        <v>1</v>
      </c>
      <c r="G538">
        <v>348.6</v>
      </c>
      <c r="H538" s="18">
        <v>348.6</v>
      </c>
      <c r="I538" s="6">
        <f>DATE(YEAR(B538), MONTH(B538), 1)</f>
        <v>45292</v>
      </c>
      <c r="J538" s="18">
        <f t="shared" si="16"/>
        <v>268.15384615384619</v>
      </c>
      <c r="K538" s="18">
        <f t="shared" si="17"/>
        <v>80.446153846153834</v>
      </c>
    </row>
    <row r="539" spans="1:11" x14ac:dyDescent="0.3">
      <c r="A539" t="s">
        <v>563</v>
      </c>
      <c r="B539" s="2">
        <v>45320</v>
      </c>
      <c r="C539" t="s">
        <v>32</v>
      </c>
      <c r="D539" t="s">
        <v>14</v>
      </c>
      <c r="E539" t="s">
        <v>89</v>
      </c>
      <c r="F539">
        <v>3</v>
      </c>
      <c r="G539">
        <v>332</v>
      </c>
      <c r="H539" s="18">
        <v>996</v>
      </c>
      <c r="I539" s="6">
        <f>DATE(YEAR(B539), MONTH(B539), 1)</f>
        <v>45292</v>
      </c>
      <c r="J539" s="18">
        <f t="shared" si="16"/>
        <v>766.15384615384608</v>
      </c>
      <c r="K539" s="18">
        <f t="shared" si="17"/>
        <v>229.84615384615392</v>
      </c>
    </row>
    <row r="540" spans="1:11" x14ac:dyDescent="0.3">
      <c r="A540" t="s">
        <v>564</v>
      </c>
      <c r="B540" s="2">
        <v>45320</v>
      </c>
      <c r="C540" t="s">
        <v>9</v>
      </c>
      <c r="D540" t="s">
        <v>10</v>
      </c>
      <c r="E540" t="s">
        <v>43</v>
      </c>
      <c r="F540">
        <v>1</v>
      </c>
      <c r="G540">
        <v>207.5</v>
      </c>
      <c r="H540" s="18">
        <v>207.5</v>
      </c>
      <c r="I540" s="6">
        <f>DATE(YEAR(B540), MONTH(B540), 1)</f>
        <v>45292</v>
      </c>
      <c r="J540" s="18">
        <f t="shared" si="16"/>
        <v>159.61538461538461</v>
      </c>
      <c r="K540" s="18">
        <f t="shared" si="17"/>
        <v>47.884615384615387</v>
      </c>
    </row>
    <row r="541" spans="1:11" x14ac:dyDescent="0.3">
      <c r="A541" t="s">
        <v>565</v>
      </c>
      <c r="B541" s="2">
        <v>45322</v>
      </c>
      <c r="C541" t="s">
        <v>49</v>
      </c>
      <c r="D541" t="s">
        <v>14</v>
      </c>
      <c r="E541" t="s">
        <v>43</v>
      </c>
      <c r="F541">
        <v>3</v>
      </c>
      <c r="G541">
        <v>249</v>
      </c>
      <c r="H541" s="18">
        <v>747</v>
      </c>
      <c r="I541" s="6">
        <f>DATE(YEAR(B541), MONTH(B541), 1)</f>
        <v>45292</v>
      </c>
      <c r="J541" s="18">
        <f t="shared" si="16"/>
        <v>574.61538461538464</v>
      </c>
      <c r="K541" s="18">
        <f t="shared" si="17"/>
        <v>172.38461538461536</v>
      </c>
    </row>
    <row r="542" spans="1:11" x14ac:dyDescent="0.3">
      <c r="A542" t="s">
        <v>566</v>
      </c>
      <c r="B542" s="2">
        <v>45323</v>
      </c>
      <c r="C542" t="s">
        <v>9</v>
      </c>
      <c r="D542" t="s">
        <v>10</v>
      </c>
      <c r="E542" t="s">
        <v>37</v>
      </c>
      <c r="F542">
        <v>2</v>
      </c>
      <c r="G542">
        <v>207.5</v>
      </c>
      <c r="H542" s="18">
        <v>415</v>
      </c>
      <c r="I542" s="6">
        <f>DATE(YEAR(B542), MONTH(B542), 1)</f>
        <v>45323</v>
      </c>
      <c r="J542" s="18">
        <f t="shared" si="16"/>
        <v>319.23076923076923</v>
      </c>
      <c r="K542" s="18">
        <f t="shared" si="17"/>
        <v>95.769230769230774</v>
      </c>
    </row>
    <row r="543" spans="1:11" x14ac:dyDescent="0.3">
      <c r="A543" t="s">
        <v>567</v>
      </c>
      <c r="B543" s="2">
        <v>45325</v>
      </c>
      <c r="C543" t="s">
        <v>49</v>
      </c>
      <c r="D543" t="s">
        <v>14</v>
      </c>
      <c r="E543" t="s">
        <v>11</v>
      </c>
      <c r="F543">
        <v>3</v>
      </c>
      <c r="G543">
        <v>249</v>
      </c>
      <c r="H543" s="18">
        <v>747</v>
      </c>
      <c r="I543" s="6">
        <f>DATE(YEAR(B543), MONTH(B543), 1)</f>
        <v>45323</v>
      </c>
      <c r="J543" s="18">
        <f t="shared" si="16"/>
        <v>574.61538461538464</v>
      </c>
      <c r="K543" s="18">
        <f t="shared" si="17"/>
        <v>172.38461538461536</v>
      </c>
    </row>
    <row r="544" spans="1:11" x14ac:dyDescent="0.3">
      <c r="A544" t="s">
        <v>568</v>
      </c>
      <c r="B544" s="2">
        <v>45325</v>
      </c>
      <c r="C544" t="s">
        <v>13</v>
      </c>
      <c r="D544" t="s">
        <v>14</v>
      </c>
      <c r="E544" t="s">
        <v>15</v>
      </c>
      <c r="F544">
        <v>1</v>
      </c>
      <c r="G544">
        <v>290.5</v>
      </c>
      <c r="H544" s="18">
        <v>290.5</v>
      </c>
      <c r="I544" s="6">
        <f>DATE(YEAR(B544), MONTH(B544), 1)</f>
        <v>45323</v>
      </c>
      <c r="J544" s="18">
        <f t="shared" si="16"/>
        <v>223.46153846153845</v>
      </c>
      <c r="K544" s="18">
        <f t="shared" si="17"/>
        <v>67.038461538461547</v>
      </c>
    </row>
    <row r="545" spans="1:11" x14ac:dyDescent="0.3">
      <c r="A545" t="s">
        <v>569</v>
      </c>
      <c r="B545" s="2">
        <v>45326</v>
      </c>
      <c r="C545" t="s">
        <v>32</v>
      </c>
      <c r="D545" t="s">
        <v>14</v>
      </c>
      <c r="E545" t="s">
        <v>15</v>
      </c>
      <c r="F545">
        <v>4</v>
      </c>
      <c r="G545">
        <v>332</v>
      </c>
      <c r="H545" s="18">
        <v>1328</v>
      </c>
      <c r="I545" s="6">
        <f>DATE(YEAR(B545), MONTH(B545), 1)</f>
        <v>45323</v>
      </c>
      <c r="J545" s="18">
        <f t="shared" si="16"/>
        <v>1021.5384615384615</v>
      </c>
      <c r="K545" s="18">
        <f t="shared" si="17"/>
        <v>306.46153846153845</v>
      </c>
    </row>
    <row r="546" spans="1:11" x14ac:dyDescent="0.3">
      <c r="A546" t="s">
        <v>570</v>
      </c>
      <c r="B546" s="2">
        <v>45326</v>
      </c>
      <c r="C546" t="s">
        <v>17</v>
      </c>
      <c r="D546" t="s">
        <v>10</v>
      </c>
      <c r="E546" t="s">
        <v>11</v>
      </c>
      <c r="F546">
        <v>4</v>
      </c>
      <c r="G546">
        <v>315.39999999999998</v>
      </c>
      <c r="H546" s="18">
        <v>1261.5999999999999</v>
      </c>
      <c r="I546" s="6">
        <f>DATE(YEAR(B546), MONTH(B546), 1)</f>
        <v>45323</v>
      </c>
      <c r="J546" s="18">
        <f t="shared" si="16"/>
        <v>970.46153846153834</v>
      </c>
      <c r="K546" s="18">
        <f t="shared" si="17"/>
        <v>291.13846153846157</v>
      </c>
    </row>
    <row r="547" spans="1:11" x14ac:dyDescent="0.3">
      <c r="A547" t="s">
        <v>571</v>
      </c>
      <c r="B547" s="2">
        <v>45328</v>
      </c>
      <c r="C547" t="s">
        <v>13</v>
      </c>
      <c r="D547" t="s">
        <v>14</v>
      </c>
      <c r="E547" t="s">
        <v>37</v>
      </c>
      <c r="F547">
        <v>2</v>
      </c>
      <c r="G547">
        <v>290.5</v>
      </c>
      <c r="H547" s="18">
        <v>581</v>
      </c>
      <c r="I547" s="6">
        <f>DATE(YEAR(B547), MONTH(B547), 1)</f>
        <v>45323</v>
      </c>
      <c r="J547" s="18">
        <f t="shared" si="16"/>
        <v>446.92307692307691</v>
      </c>
      <c r="K547" s="18">
        <f t="shared" si="17"/>
        <v>134.07692307692309</v>
      </c>
    </row>
    <row r="548" spans="1:11" x14ac:dyDescent="0.3">
      <c r="A548" t="s">
        <v>572</v>
      </c>
      <c r="B548" s="2">
        <v>45328</v>
      </c>
      <c r="C548" t="s">
        <v>25</v>
      </c>
      <c r="D548" t="s">
        <v>10</v>
      </c>
      <c r="E548" t="s">
        <v>43</v>
      </c>
      <c r="F548">
        <v>3</v>
      </c>
      <c r="G548">
        <v>348.6</v>
      </c>
      <c r="H548" s="18">
        <v>1045.8</v>
      </c>
      <c r="I548" s="6">
        <f>DATE(YEAR(B548), MONTH(B548), 1)</f>
        <v>45323</v>
      </c>
      <c r="J548" s="18">
        <f t="shared" si="16"/>
        <v>804.46153846153845</v>
      </c>
      <c r="K548" s="18">
        <f t="shared" si="17"/>
        <v>241.3384615384615</v>
      </c>
    </row>
    <row r="549" spans="1:11" x14ac:dyDescent="0.3">
      <c r="A549" t="s">
        <v>573</v>
      </c>
      <c r="B549" s="2">
        <v>45330</v>
      </c>
      <c r="C549" t="s">
        <v>13</v>
      </c>
      <c r="D549" t="s">
        <v>14</v>
      </c>
      <c r="E549" t="s">
        <v>43</v>
      </c>
      <c r="F549">
        <v>4</v>
      </c>
      <c r="G549">
        <v>290.5</v>
      </c>
      <c r="H549" s="18">
        <v>1162</v>
      </c>
      <c r="I549" s="6">
        <f>DATE(YEAR(B549), MONTH(B549), 1)</f>
        <v>45323</v>
      </c>
      <c r="J549" s="18">
        <f t="shared" si="16"/>
        <v>893.84615384615381</v>
      </c>
      <c r="K549" s="18">
        <f t="shared" si="17"/>
        <v>268.15384615384619</v>
      </c>
    </row>
    <row r="550" spans="1:11" x14ac:dyDescent="0.3">
      <c r="A550" t="s">
        <v>574</v>
      </c>
      <c r="B550" s="2">
        <v>45331</v>
      </c>
      <c r="C550" t="s">
        <v>49</v>
      </c>
      <c r="D550" t="s">
        <v>14</v>
      </c>
      <c r="E550" t="s">
        <v>11</v>
      </c>
      <c r="F550">
        <v>1</v>
      </c>
      <c r="G550">
        <v>249</v>
      </c>
      <c r="H550" s="18">
        <v>249</v>
      </c>
      <c r="I550" s="6">
        <f>DATE(YEAR(B550), MONTH(B550), 1)</f>
        <v>45323</v>
      </c>
      <c r="J550" s="18">
        <f t="shared" si="16"/>
        <v>191.53846153846152</v>
      </c>
      <c r="K550" s="18">
        <f t="shared" si="17"/>
        <v>57.461538461538481</v>
      </c>
    </row>
    <row r="551" spans="1:11" x14ac:dyDescent="0.3">
      <c r="A551" t="s">
        <v>575</v>
      </c>
      <c r="B551" s="2">
        <v>45332</v>
      </c>
      <c r="C551" t="s">
        <v>9</v>
      </c>
      <c r="D551" t="s">
        <v>10</v>
      </c>
      <c r="E551" t="s">
        <v>67</v>
      </c>
      <c r="F551">
        <v>4</v>
      </c>
      <c r="G551">
        <v>207.5</v>
      </c>
      <c r="H551" s="18">
        <v>830</v>
      </c>
      <c r="I551" s="6">
        <f>DATE(YEAR(B551), MONTH(B551), 1)</f>
        <v>45323</v>
      </c>
      <c r="J551" s="18">
        <f t="shared" si="16"/>
        <v>638.46153846153845</v>
      </c>
      <c r="K551" s="18">
        <f t="shared" si="17"/>
        <v>191.53846153846155</v>
      </c>
    </row>
    <row r="552" spans="1:11" x14ac:dyDescent="0.3">
      <c r="A552" t="s">
        <v>576</v>
      </c>
      <c r="B552" s="2">
        <v>45332</v>
      </c>
      <c r="C552" t="s">
        <v>49</v>
      </c>
      <c r="D552" t="s">
        <v>14</v>
      </c>
      <c r="E552" t="s">
        <v>40</v>
      </c>
      <c r="F552">
        <v>4</v>
      </c>
      <c r="G552">
        <v>249</v>
      </c>
      <c r="H552" s="18">
        <v>996</v>
      </c>
      <c r="I552" s="6">
        <f>DATE(YEAR(B552), MONTH(B552), 1)</f>
        <v>45323</v>
      </c>
      <c r="J552" s="18">
        <f t="shared" si="16"/>
        <v>766.15384615384608</v>
      </c>
      <c r="K552" s="18">
        <f t="shared" si="17"/>
        <v>229.84615384615392</v>
      </c>
    </row>
    <row r="553" spans="1:11" x14ac:dyDescent="0.3">
      <c r="A553" t="s">
        <v>577</v>
      </c>
      <c r="B553" s="2">
        <v>45333</v>
      </c>
      <c r="C553" t="s">
        <v>32</v>
      </c>
      <c r="D553" t="s">
        <v>14</v>
      </c>
      <c r="E553" t="s">
        <v>37</v>
      </c>
      <c r="F553">
        <v>3</v>
      </c>
      <c r="G553">
        <v>332</v>
      </c>
      <c r="H553" s="18">
        <v>996</v>
      </c>
      <c r="I553" s="6">
        <f>DATE(YEAR(B553), MONTH(B553), 1)</f>
        <v>45323</v>
      </c>
      <c r="J553" s="18">
        <f t="shared" si="16"/>
        <v>766.15384615384608</v>
      </c>
      <c r="K553" s="18">
        <f t="shared" si="17"/>
        <v>229.84615384615392</v>
      </c>
    </row>
    <row r="554" spans="1:11" x14ac:dyDescent="0.3">
      <c r="A554" t="s">
        <v>578</v>
      </c>
      <c r="B554" s="2">
        <v>45337</v>
      </c>
      <c r="C554" t="s">
        <v>17</v>
      </c>
      <c r="D554" t="s">
        <v>10</v>
      </c>
      <c r="E554" t="s">
        <v>67</v>
      </c>
      <c r="F554">
        <v>3</v>
      </c>
      <c r="G554">
        <v>315.39999999999998</v>
      </c>
      <c r="H554" s="18">
        <v>946.2</v>
      </c>
      <c r="I554" s="6">
        <f>DATE(YEAR(B554), MONTH(B554), 1)</f>
        <v>45323</v>
      </c>
      <c r="J554" s="18">
        <f t="shared" si="16"/>
        <v>727.84615384615381</v>
      </c>
      <c r="K554" s="18">
        <f t="shared" si="17"/>
        <v>218.35384615384623</v>
      </c>
    </row>
    <row r="555" spans="1:11" x14ac:dyDescent="0.3">
      <c r="A555" t="s">
        <v>579</v>
      </c>
      <c r="B555" s="2">
        <v>45338</v>
      </c>
      <c r="C555" t="s">
        <v>32</v>
      </c>
      <c r="D555" t="s">
        <v>14</v>
      </c>
      <c r="E555" t="s">
        <v>40</v>
      </c>
      <c r="F555">
        <v>2</v>
      </c>
      <c r="G555">
        <v>332</v>
      </c>
      <c r="H555" s="18">
        <v>664</v>
      </c>
      <c r="I555" s="6">
        <f>DATE(YEAR(B555), MONTH(B555), 1)</f>
        <v>45323</v>
      </c>
      <c r="J555" s="18">
        <f t="shared" si="16"/>
        <v>510.76923076923077</v>
      </c>
      <c r="K555" s="18">
        <f t="shared" si="17"/>
        <v>153.23076923076923</v>
      </c>
    </row>
    <row r="556" spans="1:11" x14ac:dyDescent="0.3">
      <c r="A556" t="s">
        <v>580</v>
      </c>
      <c r="B556" s="2">
        <v>45339</v>
      </c>
      <c r="C556" t="s">
        <v>49</v>
      </c>
      <c r="D556" t="s">
        <v>14</v>
      </c>
      <c r="E556" t="s">
        <v>18</v>
      </c>
      <c r="F556">
        <v>4</v>
      </c>
      <c r="G556">
        <v>249</v>
      </c>
      <c r="H556" s="18">
        <v>996</v>
      </c>
      <c r="I556" s="6">
        <f>DATE(YEAR(B556), MONTH(B556), 1)</f>
        <v>45323</v>
      </c>
      <c r="J556" s="18">
        <f t="shared" si="16"/>
        <v>766.15384615384608</v>
      </c>
      <c r="K556" s="18">
        <f t="shared" si="17"/>
        <v>229.84615384615392</v>
      </c>
    </row>
    <row r="557" spans="1:11" x14ac:dyDescent="0.3">
      <c r="A557" t="s">
        <v>581</v>
      </c>
      <c r="B557" s="2">
        <v>45339</v>
      </c>
      <c r="C557" t="s">
        <v>17</v>
      </c>
      <c r="D557" t="s">
        <v>10</v>
      </c>
      <c r="E557" t="s">
        <v>15</v>
      </c>
      <c r="F557">
        <v>2</v>
      </c>
      <c r="G557">
        <v>315.39999999999998</v>
      </c>
      <c r="H557" s="18">
        <v>630.79999999999995</v>
      </c>
      <c r="I557" s="6">
        <f>DATE(YEAR(B557), MONTH(B557), 1)</f>
        <v>45323</v>
      </c>
      <c r="J557" s="18">
        <f t="shared" si="16"/>
        <v>485.23076923076917</v>
      </c>
      <c r="K557" s="18">
        <f t="shared" si="17"/>
        <v>145.56923076923078</v>
      </c>
    </row>
    <row r="558" spans="1:11" x14ac:dyDescent="0.3">
      <c r="A558" t="s">
        <v>582</v>
      </c>
      <c r="B558" s="2">
        <v>45340</v>
      </c>
      <c r="C558" t="s">
        <v>17</v>
      </c>
      <c r="D558" t="s">
        <v>10</v>
      </c>
      <c r="E558" t="s">
        <v>47</v>
      </c>
      <c r="F558">
        <v>2</v>
      </c>
      <c r="G558">
        <v>315.39999999999998</v>
      </c>
      <c r="H558" s="18">
        <v>630.79999999999995</v>
      </c>
      <c r="I558" s="6">
        <f>DATE(YEAR(B558), MONTH(B558), 1)</f>
        <v>45323</v>
      </c>
      <c r="J558" s="18">
        <f t="shared" si="16"/>
        <v>485.23076923076917</v>
      </c>
      <c r="K558" s="18">
        <f t="shared" si="17"/>
        <v>145.56923076923078</v>
      </c>
    </row>
    <row r="559" spans="1:11" x14ac:dyDescent="0.3">
      <c r="A559" t="s">
        <v>583</v>
      </c>
      <c r="B559" s="2">
        <v>45341</v>
      </c>
      <c r="C559" t="s">
        <v>9</v>
      </c>
      <c r="D559" t="s">
        <v>10</v>
      </c>
      <c r="E559" t="s">
        <v>37</v>
      </c>
      <c r="F559">
        <v>2</v>
      </c>
      <c r="G559">
        <v>207.5</v>
      </c>
      <c r="H559" s="18">
        <v>415</v>
      </c>
      <c r="I559" s="6">
        <f>DATE(YEAR(B559), MONTH(B559), 1)</f>
        <v>45323</v>
      </c>
      <c r="J559" s="18">
        <f t="shared" si="16"/>
        <v>319.23076923076923</v>
      </c>
      <c r="K559" s="18">
        <f t="shared" si="17"/>
        <v>95.769230769230774</v>
      </c>
    </row>
    <row r="560" spans="1:11" x14ac:dyDescent="0.3">
      <c r="A560" t="s">
        <v>584</v>
      </c>
      <c r="B560" s="2">
        <v>45342</v>
      </c>
      <c r="C560" t="s">
        <v>13</v>
      </c>
      <c r="D560" t="s">
        <v>14</v>
      </c>
      <c r="E560" t="s">
        <v>60</v>
      </c>
      <c r="F560">
        <v>1</v>
      </c>
      <c r="G560">
        <v>290.5</v>
      </c>
      <c r="H560" s="18">
        <v>290.5</v>
      </c>
      <c r="I560" s="6">
        <f>DATE(YEAR(B560), MONTH(B560), 1)</f>
        <v>45323</v>
      </c>
      <c r="J560" s="18">
        <f t="shared" si="16"/>
        <v>223.46153846153845</v>
      </c>
      <c r="K560" s="18">
        <f t="shared" si="17"/>
        <v>67.038461538461547</v>
      </c>
    </row>
    <row r="561" spans="1:11" x14ac:dyDescent="0.3">
      <c r="A561" t="s">
        <v>585</v>
      </c>
      <c r="B561" s="2">
        <v>45345</v>
      </c>
      <c r="C561" t="s">
        <v>32</v>
      </c>
      <c r="D561" t="s">
        <v>14</v>
      </c>
      <c r="E561" t="s">
        <v>40</v>
      </c>
      <c r="F561">
        <v>4</v>
      </c>
      <c r="G561">
        <v>332</v>
      </c>
      <c r="H561" s="18">
        <v>1328</v>
      </c>
      <c r="I561" s="6">
        <f>DATE(YEAR(B561), MONTH(B561), 1)</f>
        <v>45323</v>
      </c>
      <c r="J561" s="18">
        <f t="shared" si="16"/>
        <v>1021.5384615384615</v>
      </c>
      <c r="K561" s="18">
        <f t="shared" si="17"/>
        <v>306.46153846153845</v>
      </c>
    </row>
    <row r="562" spans="1:11" x14ac:dyDescent="0.3">
      <c r="A562" t="s">
        <v>586</v>
      </c>
      <c r="B562" s="2">
        <v>45345</v>
      </c>
      <c r="C562" t="s">
        <v>32</v>
      </c>
      <c r="D562" t="s">
        <v>14</v>
      </c>
      <c r="E562" t="s">
        <v>89</v>
      </c>
      <c r="F562">
        <v>1</v>
      </c>
      <c r="G562">
        <v>332</v>
      </c>
      <c r="H562" s="18">
        <v>332</v>
      </c>
      <c r="I562" s="6">
        <f>DATE(YEAR(B562), MONTH(B562), 1)</f>
        <v>45323</v>
      </c>
      <c r="J562" s="18">
        <f t="shared" si="16"/>
        <v>255.38461538461539</v>
      </c>
      <c r="K562" s="18">
        <f t="shared" si="17"/>
        <v>76.615384615384613</v>
      </c>
    </row>
    <row r="563" spans="1:11" x14ac:dyDescent="0.3">
      <c r="A563" t="s">
        <v>587</v>
      </c>
      <c r="B563" s="2">
        <v>45346</v>
      </c>
      <c r="C563" t="s">
        <v>17</v>
      </c>
      <c r="D563" t="s">
        <v>10</v>
      </c>
      <c r="E563" t="s">
        <v>60</v>
      </c>
      <c r="F563">
        <v>2</v>
      </c>
      <c r="G563">
        <v>315.39999999999998</v>
      </c>
      <c r="H563" s="18">
        <v>630.79999999999995</v>
      </c>
      <c r="I563" s="6">
        <f>DATE(YEAR(B563), MONTH(B563), 1)</f>
        <v>45323</v>
      </c>
      <c r="J563" s="18">
        <f t="shared" si="16"/>
        <v>485.23076923076917</v>
      </c>
      <c r="K563" s="18">
        <f t="shared" si="17"/>
        <v>145.56923076923078</v>
      </c>
    </row>
    <row r="564" spans="1:11" x14ac:dyDescent="0.3">
      <c r="A564" t="s">
        <v>588</v>
      </c>
      <c r="B564" s="2">
        <v>45346</v>
      </c>
      <c r="C564" t="s">
        <v>49</v>
      </c>
      <c r="D564" t="s">
        <v>14</v>
      </c>
      <c r="E564" t="s">
        <v>37</v>
      </c>
      <c r="F564">
        <v>4</v>
      </c>
      <c r="G564">
        <v>249</v>
      </c>
      <c r="H564" s="18">
        <v>996</v>
      </c>
      <c r="I564" s="6">
        <f>DATE(YEAR(B564), MONTH(B564), 1)</f>
        <v>45323</v>
      </c>
      <c r="J564" s="18">
        <f t="shared" si="16"/>
        <v>766.15384615384608</v>
      </c>
      <c r="K564" s="18">
        <f t="shared" si="17"/>
        <v>229.84615384615392</v>
      </c>
    </row>
    <row r="565" spans="1:11" x14ac:dyDescent="0.3">
      <c r="A565" t="s">
        <v>589</v>
      </c>
      <c r="B565" s="2">
        <v>45346</v>
      </c>
      <c r="C565" t="s">
        <v>49</v>
      </c>
      <c r="D565" t="s">
        <v>14</v>
      </c>
      <c r="E565" t="s">
        <v>89</v>
      </c>
      <c r="F565">
        <v>3</v>
      </c>
      <c r="G565">
        <v>249</v>
      </c>
      <c r="H565" s="18">
        <v>747</v>
      </c>
      <c r="I565" s="6">
        <f>DATE(YEAR(B565), MONTH(B565), 1)</f>
        <v>45323</v>
      </c>
      <c r="J565" s="18">
        <f t="shared" si="16"/>
        <v>574.61538461538464</v>
      </c>
      <c r="K565" s="18">
        <f t="shared" si="17"/>
        <v>172.38461538461536</v>
      </c>
    </row>
    <row r="566" spans="1:11" x14ac:dyDescent="0.3">
      <c r="A566" t="s">
        <v>590</v>
      </c>
      <c r="B566" s="2">
        <v>45348</v>
      </c>
      <c r="C566" t="s">
        <v>32</v>
      </c>
      <c r="D566" t="s">
        <v>14</v>
      </c>
      <c r="E566" t="s">
        <v>37</v>
      </c>
      <c r="F566">
        <v>3</v>
      </c>
      <c r="G566">
        <v>332</v>
      </c>
      <c r="H566" s="18">
        <v>996</v>
      </c>
      <c r="I566" s="6">
        <f>DATE(YEAR(B566), MONTH(B566), 1)</f>
        <v>45323</v>
      </c>
      <c r="J566" s="18">
        <f t="shared" si="16"/>
        <v>766.15384615384608</v>
      </c>
      <c r="K566" s="18">
        <f t="shared" si="17"/>
        <v>229.84615384615392</v>
      </c>
    </row>
    <row r="567" spans="1:11" x14ac:dyDescent="0.3">
      <c r="A567" t="s">
        <v>591</v>
      </c>
      <c r="B567" s="2">
        <v>45348</v>
      </c>
      <c r="C567" t="s">
        <v>25</v>
      </c>
      <c r="D567" t="s">
        <v>10</v>
      </c>
      <c r="E567" t="s">
        <v>15</v>
      </c>
      <c r="F567">
        <v>2</v>
      </c>
      <c r="G567">
        <v>348.6</v>
      </c>
      <c r="H567" s="18">
        <v>697.2</v>
      </c>
      <c r="I567" s="6">
        <f>DATE(YEAR(B567), MONTH(B567), 1)</f>
        <v>45323</v>
      </c>
      <c r="J567" s="18">
        <f t="shared" si="16"/>
        <v>536.30769230769238</v>
      </c>
      <c r="K567" s="18">
        <f t="shared" si="17"/>
        <v>160.89230769230767</v>
      </c>
    </row>
    <row r="568" spans="1:11" x14ac:dyDescent="0.3">
      <c r="A568" t="s">
        <v>592</v>
      </c>
      <c r="B568" s="2">
        <v>45352</v>
      </c>
      <c r="C568" t="s">
        <v>49</v>
      </c>
      <c r="D568" t="s">
        <v>14</v>
      </c>
      <c r="E568" t="s">
        <v>60</v>
      </c>
      <c r="F568">
        <v>2</v>
      </c>
      <c r="G568">
        <v>249</v>
      </c>
      <c r="H568" s="18">
        <v>498</v>
      </c>
      <c r="I568" s="6">
        <f>DATE(YEAR(B568), MONTH(B568), 1)</f>
        <v>45352</v>
      </c>
      <c r="J568" s="18">
        <f t="shared" si="16"/>
        <v>383.07692307692304</v>
      </c>
      <c r="K568" s="18">
        <f t="shared" si="17"/>
        <v>114.92307692307696</v>
      </c>
    </row>
    <row r="569" spans="1:11" x14ac:dyDescent="0.3">
      <c r="A569" t="s">
        <v>593</v>
      </c>
      <c r="B569" s="2">
        <v>45352</v>
      </c>
      <c r="C569" t="s">
        <v>9</v>
      </c>
      <c r="D569" t="s">
        <v>10</v>
      </c>
      <c r="E569" t="s">
        <v>67</v>
      </c>
      <c r="F569">
        <v>4</v>
      </c>
      <c r="G569">
        <v>207.5</v>
      </c>
      <c r="H569" s="18">
        <v>830</v>
      </c>
      <c r="I569" s="6">
        <f>DATE(YEAR(B569), MONTH(B569), 1)</f>
        <v>45352</v>
      </c>
      <c r="J569" s="18">
        <f t="shared" si="16"/>
        <v>638.46153846153845</v>
      </c>
      <c r="K569" s="18">
        <f t="shared" si="17"/>
        <v>191.53846153846155</v>
      </c>
    </row>
    <row r="570" spans="1:11" x14ac:dyDescent="0.3">
      <c r="A570" t="s">
        <v>594</v>
      </c>
      <c r="B570" s="2">
        <v>45353</v>
      </c>
      <c r="C570" t="s">
        <v>9</v>
      </c>
      <c r="D570" t="s">
        <v>10</v>
      </c>
      <c r="E570" t="s">
        <v>15</v>
      </c>
      <c r="F570">
        <v>3</v>
      </c>
      <c r="G570">
        <v>207.5</v>
      </c>
      <c r="H570" s="18">
        <v>622.5</v>
      </c>
      <c r="I570" s="6">
        <f>DATE(YEAR(B570), MONTH(B570), 1)</f>
        <v>45352</v>
      </c>
      <c r="J570" s="18">
        <f t="shared" si="16"/>
        <v>478.84615384615381</v>
      </c>
      <c r="K570" s="18">
        <f t="shared" si="17"/>
        <v>143.65384615384619</v>
      </c>
    </row>
    <row r="571" spans="1:11" x14ac:dyDescent="0.3">
      <c r="A571" t="s">
        <v>595</v>
      </c>
      <c r="B571" s="2">
        <v>45353</v>
      </c>
      <c r="C571" t="s">
        <v>13</v>
      </c>
      <c r="D571" t="s">
        <v>14</v>
      </c>
      <c r="E571" t="s">
        <v>43</v>
      </c>
      <c r="F571">
        <v>4</v>
      </c>
      <c r="G571">
        <v>290.5</v>
      </c>
      <c r="H571" s="18">
        <v>1162</v>
      </c>
      <c r="I571" s="6">
        <f>DATE(YEAR(B571), MONTH(B571), 1)</f>
        <v>45352</v>
      </c>
      <c r="J571" s="18">
        <f t="shared" si="16"/>
        <v>893.84615384615381</v>
      </c>
      <c r="K571" s="18">
        <f t="shared" si="17"/>
        <v>268.15384615384619</v>
      </c>
    </row>
    <row r="572" spans="1:11" x14ac:dyDescent="0.3">
      <c r="A572" t="s">
        <v>596</v>
      </c>
      <c r="B572" s="2">
        <v>45353</v>
      </c>
      <c r="C572" t="s">
        <v>17</v>
      </c>
      <c r="D572" t="s">
        <v>10</v>
      </c>
      <c r="E572" t="s">
        <v>67</v>
      </c>
      <c r="F572">
        <v>1</v>
      </c>
      <c r="G572">
        <v>315.39999999999998</v>
      </c>
      <c r="H572" s="18">
        <v>315.39999999999998</v>
      </c>
      <c r="I572" s="6">
        <f>DATE(YEAR(B572), MONTH(B572), 1)</f>
        <v>45352</v>
      </c>
      <c r="J572" s="18">
        <f t="shared" si="16"/>
        <v>242.61538461538458</v>
      </c>
      <c r="K572" s="18">
        <f t="shared" si="17"/>
        <v>72.784615384615392</v>
      </c>
    </row>
    <row r="573" spans="1:11" x14ac:dyDescent="0.3">
      <c r="A573" t="s">
        <v>597</v>
      </c>
      <c r="B573" s="2">
        <v>45353</v>
      </c>
      <c r="C573" t="s">
        <v>32</v>
      </c>
      <c r="D573" t="s">
        <v>14</v>
      </c>
      <c r="E573" t="s">
        <v>67</v>
      </c>
      <c r="F573">
        <v>3</v>
      </c>
      <c r="G573">
        <v>332</v>
      </c>
      <c r="H573" s="18">
        <v>996</v>
      </c>
      <c r="I573" s="6">
        <f>DATE(YEAR(B573), MONTH(B573), 1)</f>
        <v>45352</v>
      </c>
      <c r="J573" s="18">
        <f t="shared" si="16"/>
        <v>766.15384615384608</v>
      </c>
      <c r="K573" s="18">
        <f t="shared" si="17"/>
        <v>229.84615384615392</v>
      </c>
    </row>
    <row r="574" spans="1:11" x14ac:dyDescent="0.3">
      <c r="A574" t="s">
        <v>598</v>
      </c>
      <c r="B574" s="2">
        <v>45354</v>
      </c>
      <c r="C574" t="s">
        <v>32</v>
      </c>
      <c r="D574" t="s">
        <v>14</v>
      </c>
      <c r="E574" t="s">
        <v>37</v>
      </c>
      <c r="F574">
        <v>4</v>
      </c>
      <c r="G574">
        <v>332</v>
      </c>
      <c r="H574" s="18">
        <v>1328</v>
      </c>
      <c r="I574" s="6">
        <f>DATE(YEAR(B574), MONTH(B574), 1)</f>
        <v>45352</v>
      </c>
      <c r="J574" s="18">
        <f t="shared" si="16"/>
        <v>1021.5384615384615</v>
      </c>
      <c r="K574" s="18">
        <f t="shared" si="17"/>
        <v>306.46153846153845</v>
      </c>
    </row>
    <row r="575" spans="1:11" x14ac:dyDescent="0.3">
      <c r="A575" t="s">
        <v>599</v>
      </c>
      <c r="B575" s="2">
        <v>45354</v>
      </c>
      <c r="C575" t="s">
        <v>9</v>
      </c>
      <c r="D575" t="s">
        <v>10</v>
      </c>
      <c r="E575" t="s">
        <v>15</v>
      </c>
      <c r="F575">
        <v>2</v>
      </c>
      <c r="G575">
        <v>207.5</v>
      </c>
      <c r="H575" s="18">
        <v>415</v>
      </c>
      <c r="I575" s="6">
        <f>DATE(YEAR(B575), MONTH(B575), 1)</f>
        <v>45352</v>
      </c>
      <c r="J575" s="18">
        <f t="shared" si="16"/>
        <v>319.23076923076923</v>
      </c>
      <c r="K575" s="18">
        <f t="shared" si="17"/>
        <v>95.769230769230774</v>
      </c>
    </row>
    <row r="576" spans="1:11" x14ac:dyDescent="0.3">
      <c r="A576" t="s">
        <v>600</v>
      </c>
      <c r="B576" s="2">
        <v>45356</v>
      </c>
      <c r="C576" t="s">
        <v>17</v>
      </c>
      <c r="D576" t="s">
        <v>10</v>
      </c>
      <c r="E576" t="s">
        <v>47</v>
      </c>
      <c r="F576">
        <v>1</v>
      </c>
      <c r="G576">
        <v>315.39999999999998</v>
      </c>
      <c r="H576" s="18">
        <v>315.39999999999998</v>
      </c>
      <c r="I576" s="6">
        <f>DATE(YEAR(B576), MONTH(B576), 1)</f>
        <v>45352</v>
      </c>
      <c r="J576" s="18">
        <f t="shared" si="16"/>
        <v>242.61538461538458</v>
      </c>
      <c r="K576" s="18">
        <f t="shared" si="17"/>
        <v>72.784615384615392</v>
      </c>
    </row>
    <row r="577" spans="1:11" x14ac:dyDescent="0.3">
      <c r="A577" t="s">
        <v>601</v>
      </c>
      <c r="B577" s="2">
        <v>45356</v>
      </c>
      <c r="C577" t="s">
        <v>32</v>
      </c>
      <c r="D577" t="s">
        <v>14</v>
      </c>
      <c r="E577" t="s">
        <v>11</v>
      </c>
      <c r="F577">
        <v>2</v>
      </c>
      <c r="G577">
        <v>332</v>
      </c>
      <c r="H577" s="18">
        <v>664</v>
      </c>
      <c r="I577" s="6">
        <f>DATE(YEAR(B577), MONTH(B577), 1)</f>
        <v>45352</v>
      </c>
      <c r="J577" s="18">
        <f t="shared" si="16"/>
        <v>510.76923076923077</v>
      </c>
      <c r="K577" s="18">
        <f t="shared" si="17"/>
        <v>153.23076923076923</v>
      </c>
    </row>
    <row r="578" spans="1:11" x14ac:dyDescent="0.3">
      <c r="A578" t="s">
        <v>602</v>
      </c>
      <c r="B578" s="2">
        <v>45358</v>
      </c>
      <c r="C578" t="s">
        <v>13</v>
      </c>
      <c r="D578" t="s">
        <v>14</v>
      </c>
      <c r="E578" t="s">
        <v>18</v>
      </c>
      <c r="F578">
        <v>3</v>
      </c>
      <c r="G578">
        <v>290.5</v>
      </c>
      <c r="H578" s="18">
        <v>871.5</v>
      </c>
      <c r="I578" s="6">
        <f>DATE(YEAR(B578), MONTH(B578), 1)</f>
        <v>45352</v>
      </c>
      <c r="J578" s="18">
        <f t="shared" si="16"/>
        <v>670.38461538461536</v>
      </c>
      <c r="K578" s="18">
        <f t="shared" si="17"/>
        <v>201.11538461538464</v>
      </c>
    </row>
    <row r="579" spans="1:11" x14ac:dyDescent="0.3">
      <c r="A579" t="s">
        <v>603</v>
      </c>
      <c r="B579" s="2">
        <v>45361</v>
      </c>
      <c r="C579" t="s">
        <v>49</v>
      </c>
      <c r="D579" t="s">
        <v>14</v>
      </c>
      <c r="E579" t="s">
        <v>67</v>
      </c>
      <c r="F579">
        <v>3</v>
      </c>
      <c r="G579">
        <v>249</v>
      </c>
      <c r="H579" s="18">
        <v>747</v>
      </c>
      <c r="I579" s="6">
        <f>DATE(YEAR(B579), MONTH(B579), 1)</f>
        <v>45352</v>
      </c>
      <c r="J579" s="18">
        <f t="shared" ref="J579:J642" si="18" xml:space="preserve"> H579 / 1.3</f>
        <v>574.61538461538464</v>
      </c>
      <c r="K579" s="18">
        <f t="shared" ref="K579:K642" si="19" xml:space="preserve">  H579-J579</f>
        <v>172.38461538461536</v>
      </c>
    </row>
    <row r="580" spans="1:11" x14ac:dyDescent="0.3">
      <c r="A580" t="s">
        <v>604</v>
      </c>
      <c r="B580" s="2">
        <v>45364</v>
      </c>
      <c r="C580" t="s">
        <v>17</v>
      </c>
      <c r="D580" t="s">
        <v>10</v>
      </c>
      <c r="E580" t="s">
        <v>40</v>
      </c>
      <c r="F580">
        <v>4</v>
      </c>
      <c r="G580">
        <v>315.39999999999998</v>
      </c>
      <c r="H580" s="18">
        <v>1261.5999999999999</v>
      </c>
      <c r="I580" s="6">
        <f>DATE(YEAR(B580), MONTH(B580), 1)</f>
        <v>45352</v>
      </c>
      <c r="J580" s="18">
        <f t="shared" si="18"/>
        <v>970.46153846153834</v>
      </c>
      <c r="K580" s="18">
        <f t="shared" si="19"/>
        <v>291.13846153846157</v>
      </c>
    </row>
    <row r="581" spans="1:11" x14ac:dyDescent="0.3">
      <c r="A581" t="s">
        <v>605</v>
      </c>
      <c r="B581" s="2">
        <v>45364</v>
      </c>
      <c r="C581" t="s">
        <v>32</v>
      </c>
      <c r="D581" t="s">
        <v>14</v>
      </c>
      <c r="E581" t="s">
        <v>18</v>
      </c>
      <c r="F581">
        <v>1</v>
      </c>
      <c r="G581">
        <v>332</v>
      </c>
      <c r="H581" s="18">
        <v>332</v>
      </c>
      <c r="I581" s="6">
        <f>DATE(YEAR(B581), MONTH(B581), 1)</f>
        <v>45352</v>
      </c>
      <c r="J581" s="18">
        <f t="shared" si="18"/>
        <v>255.38461538461539</v>
      </c>
      <c r="K581" s="18">
        <f t="shared" si="19"/>
        <v>76.615384615384613</v>
      </c>
    </row>
    <row r="582" spans="1:11" x14ac:dyDescent="0.3">
      <c r="A582" t="s">
        <v>606</v>
      </c>
      <c r="B582" s="2">
        <v>45364</v>
      </c>
      <c r="C582" t="s">
        <v>49</v>
      </c>
      <c r="D582" t="s">
        <v>14</v>
      </c>
      <c r="E582" t="s">
        <v>15</v>
      </c>
      <c r="F582">
        <v>2</v>
      </c>
      <c r="G582">
        <v>249</v>
      </c>
      <c r="H582" s="18">
        <v>498</v>
      </c>
      <c r="I582" s="6">
        <f>DATE(YEAR(B582), MONTH(B582), 1)</f>
        <v>45352</v>
      </c>
      <c r="J582" s="18">
        <f t="shared" si="18"/>
        <v>383.07692307692304</v>
      </c>
      <c r="K582" s="18">
        <f t="shared" si="19"/>
        <v>114.92307692307696</v>
      </c>
    </row>
    <row r="583" spans="1:11" x14ac:dyDescent="0.3">
      <c r="A583" t="s">
        <v>607</v>
      </c>
      <c r="B583" s="2">
        <v>45365</v>
      </c>
      <c r="C583" t="s">
        <v>9</v>
      </c>
      <c r="D583" t="s">
        <v>10</v>
      </c>
      <c r="E583" t="s">
        <v>37</v>
      </c>
      <c r="F583">
        <v>2</v>
      </c>
      <c r="G583">
        <v>207.5</v>
      </c>
      <c r="H583" s="18">
        <v>415</v>
      </c>
      <c r="I583" s="6">
        <f>DATE(YEAR(B583), MONTH(B583), 1)</f>
        <v>45352</v>
      </c>
      <c r="J583" s="18">
        <f t="shared" si="18"/>
        <v>319.23076923076923</v>
      </c>
      <c r="K583" s="18">
        <f t="shared" si="19"/>
        <v>95.769230769230774</v>
      </c>
    </row>
    <row r="584" spans="1:11" x14ac:dyDescent="0.3">
      <c r="A584" t="s">
        <v>608</v>
      </c>
      <c r="B584" s="2">
        <v>45365</v>
      </c>
      <c r="C584" t="s">
        <v>13</v>
      </c>
      <c r="D584" t="s">
        <v>14</v>
      </c>
      <c r="E584" t="s">
        <v>40</v>
      </c>
      <c r="F584">
        <v>2</v>
      </c>
      <c r="G584">
        <v>290.5</v>
      </c>
      <c r="H584" s="18">
        <v>581</v>
      </c>
      <c r="I584" s="6">
        <f>DATE(YEAR(B584), MONTH(B584), 1)</f>
        <v>45352</v>
      </c>
      <c r="J584" s="18">
        <f t="shared" si="18"/>
        <v>446.92307692307691</v>
      </c>
      <c r="K584" s="18">
        <f t="shared" si="19"/>
        <v>134.07692307692309</v>
      </c>
    </row>
    <row r="585" spans="1:11" x14ac:dyDescent="0.3">
      <c r="A585" t="s">
        <v>609</v>
      </c>
      <c r="B585" s="2">
        <v>45366</v>
      </c>
      <c r="C585" t="s">
        <v>25</v>
      </c>
      <c r="D585" t="s">
        <v>10</v>
      </c>
      <c r="E585" t="s">
        <v>60</v>
      </c>
      <c r="F585">
        <v>1</v>
      </c>
      <c r="G585">
        <v>348.6</v>
      </c>
      <c r="H585" s="18">
        <v>348.6</v>
      </c>
      <c r="I585" s="6">
        <f>DATE(YEAR(B585), MONTH(B585), 1)</f>
        <v>45352</v>
      </c>
      <c r="J585" s="18">
        <f t="shared" si="18"/>
        <v>268.15384615384619</v>
      </c>
      <c r="K585" s="18">
        <f t="shared" si="19"/>
        <v>80.446153846153834</v>
      </c>
    </row>
    <row r="586" spans="1:11" x14ac:dyDescent="0.3">
      <c r="A586" t="s">
        <v>610</v>
      </c>
      <c r="B586" s="2">
        <v>45367</v>
      </c>
      <c r="C586" t="s">
        <v>32</v>
      </c>
      <c r="D586" t="s">
        <v>14</v>
      </c>
      <c r="E586" t="s">
        <v>67</v>
      </c>
      <c r="F586">
        <v>2</v>
      </c>
      <c r="G586">
        <v>332</v>
      </c>
      <c r="H586" s="18">
        <v>664</v>
      </c>
      <c r="I586" s="6">
        <f>DATE(YEAR(B586), MONTH(B586), 1)</f>
        <v>45352</v>
      </c>
      <c r="J586" s="18">
        <f t="shared" si="18"/>
        <v>510.76923076923077</v>
      </c>
      <c r="K586" s="18">
        <f t="shared" si="19"/>
        <v>153.23076923076923</v>
      </c>
    </row>
    <row r="587" spans="1:11" x14ac:dyDescent="0.3">
      <c r="A587" t="s">
        <v>611</v>
      </c>
      <c r="B587" s="2">
        <v>45368</v>
      </c>
      <c r="C587" t="s">
        <v>17</v>
      </c>
      <c r="D587" t="s">
        <v>10</v>
      </c>
      <c r="E587" t="s">
        <v>37</v>
      </c>
      <c r="F587">
        <v>1</v>
      </c>
      <c r="G587">
        <v>315.39999999999998</v>
      </c>
      <c r="H587" s="18">
        <v>315.39999999999998</v>
      </c>
      <c r="I587" s="6">
        <f>DATE(YEAR(B587), MONTH(B587), 1)</f>
        <v>45352</v>
      </c>
      <c r="J587" s="18">
        <f t="shared" si="18"/>
        <v>242.61538461538458</v>
      </c>
      <c r="K587" s="18">
        <f t="shared" si="19"/>
        <v>72.784615384615392</v>
      </c>
    </row>
    <row r="588" spans="1:11" x14ac:dyDescent="0.3">
      <c r="A588" t="s">
        <v>612</v>
      </c>
      <c r="B588" s="2">
        <v>45370</v>
      </c>
      <c r="C588" t="s">
        <v>25</v>
      </c>
      <c r="D588" t="s">
        <v>10</v>
      </c>
      <c r="E588" t="s">
        <v>18</v>
      </c>
      <c r="F588">
        <v>2</v>
      </c>
      <c r="G588">
        <v>348.6</v>
      </c>
      <c r="H588" s="18">
        <v>697.2</v>
      </c>
      <c r="I588" s="6">
        <f>DATE(YEAR(B588), MONTH(B588), 1)</f>
        <v>45352</v>
      </c>
      <c r="J588" s="18">
        <f t="shared" si="18"/>
        <v>536.30769230769238</v>
      </c>
      <c r="K588" s="18">
        <f t="shared" si="19"/>
        <v>160.89230769230767</v>
      </c>
    </row>
    <row r="589" spans="1:11" x14ac:dyDescent="0.3">
      <c r="A589" t="s">
        <v>613</v>
      </c>
      <c r="B589" s="2">
        <v>45370</v>
      </c>
      <c r="C589" t="s">
        <v>32</v>
      </c>
      <c r="D589" t="s">
        <v>14</v>
      </c>
      <c r="E589" t="s">
        <v>60</v>
      </c>
      <c r="F589">
        <v>4</v>
      </c>
      <c r="G589">
        <v>332</v>
      </c>
      <c r="H589" s="18">
        <v>1328</v>
      </c>
      <c r="I589" s="6">
        <f>DATE(YEAR(B589), MONTH(B589), 1)</f>
        <v>45352</v>
      </c>
      <c r="J589" s="18">
        <f t="shared" si="18"/>
        <v>1021.5384615384615</v>
      </c>
      <c r="K589" s="18">
        <f t="shared" si="19"/>
        <v>306.46153846153845</v>
      </c>
    </row>
    <row r="590" spans="1:11" x14ac:dyDescent="0.3">
      <c r="A590" t="s">
        <v>614</v>
      </c>
      <c r="B590" s="2">
        <v>45373</v>
      </c>
      <c r="C590" t="s">
        <v>13</v>
      </c>
      <c r="D590" t="s">
        <v>14</v>
      </c>
      <c r="E590" t="s">
        <v>18</v>
      </c>
      <c r="F590">
        <v>3</v>
      </c>
      <c r="G590">
        <v>290.5</v>
      </c>
      <c r="H590" s="18">
        <v>871.5</v>
      </c>
      <c r="I590" s="6">
        <f>DATE(YEAR(B590), MONTH(B590), 1)</f>
        <v>45352</v>
      </c>
      <c r="J590" s="18">
        <f t="shared" si="18"/>
        <v>670.38461538461536</v>
      </c>
      <c r="K590" s="18">
        <f t="shared" si="19"/>
        <v>201.11538461538464</v>
      </c>
    </row>
    <row r="591" spans="1:11" x14ac:dyDescent="0.3">
      <c r="A591" t="s">
        <v>615</v>
      </c>
      <c r="B591" s="2">
        <v>45375</v>
      </c>
      <c r="C591" t="s">
        <v>17</v>
      </c>
      <c r="D591" t="s">
        <v>10</v>
      </c>
      <c r="E591" t="s">
        <v>43</v>
      </c>
      <c r="F591">
        <v>4</v>
      </c>
      <c r="G591">
        <v>315.39999999999998</v>
      </c>
      <c r="H591" s="18">
        <v>1261.5999999999999</v>
      </c>
      <c r="I591" s="6">
        <f>DATE(YEAR(B591), MONTH(B591), 1)</f>
        <v>45352</v>
      </c>
      <c r="J591" s="18">
        <f t="shared" si="18"/>
        <v>970.46153846153834</v>
      </c>
      <c r="K591" s="18">
        <f t="shared" si="19"/>
        <v>291.13846153846157</v>
      </c>
    </row>
    <row r="592" spans="1:11" x14ac:dyDescent="0.3">
      <c r="A592" t="s">
        <v>616</v>
      </c>
      <c r="B592" s="2">
        <v>45376</v>
      </c>
      <c r="C592" t="s">
        <v>9</v>
      </c>
      <c r="D592" t="s">
        <v>10</v>
      </c>
      <c r="E592" t="s">
        <v>47</v>
      </c>
      <c r="F592">
        <v>4</v>
      </c>
      <c r="G592">
        <v>207.5</v>
      </c>
      <c r="H592" s="18">
        <v>830</v>
      </c>
      <c r="I592" s="6">
        <f>DATE(YEAR(B592), MONTH(B592), 1)</f>
        <v>45352</v>
      </c>
      <c r="J592" s="18">
        <f t="shared" si="18"/>
        <v>638.46153846153845</v>
      </c>
      <c r="K592" s="18">
        <f t="shared" si="19"/>
        <v>191.53846153846155</v>
      </c>
    </row>
    <row r="593" spans="1:11" x14ac:dyDescent="0.3">
      <c r="A593" t="s">
        <v>617</v>
      </c>
      <c r="B593" s="2">
        <v>45376</v>
      </c>
      <c r="C593" t="s">
        <v>25</v>
      </c>
      <c r="D593" t="s">
        <v>10</v>
      </c>
      <c r="E593" t="s">
        <v>89</v>
      </c>
      <c r="F593">
        <v>4</v>
      </c>
      <c r="G593">
        <v>348.6</v>
      </c>
      <c r="H593" s="18">
        <v>1394.4</v>
      </c>
      <c r="I593" s="6">
        <f>DATE(YEAR(B593), MONTH(B593), 1)</f>
        <v>45352</v>
      </c>
      <c r="J593" s="18">
        <f t="shared" si="18"/>
        <v>1072.6153846153848</v>
      </c>
      <c r="K593" s="18">
        <f t="shared" si="19"/>
        <v>321.78461538461534</v>
      </c>
    </row>
    <row r="594" spans="1:11" x14ac:dyDescent="0.3">
      <c r="A594" t="s">
        <v>618</v>
      </c>
      <c r="B594" s="2">
        <v>45377</v>
      </c>
      <c r="C594" t="s">
        <v>49</v>
      </c>
      <c r="D594" t="s">
        <v>14</v>
      </c>
      <c r="E594" t="s">
        <v>60</v>
      </c>
      <c r="F594">
        <v>1</v>
      </c>
      <c r="G594">
        <v>249</v>
      </c>
      <c r="H594" s="18">
        <v>249</v>
      </c>
      <c r="I594" s="6">
        <f>DATE(YEAR(B594), MONTH(B594), 1)</f>
        <v>45352</v>
      </c>
      <c r="J594" s="18">
        <f t="shared" si="18"/>
        <v>191.53846153846152</v>
      </c>
      <c r="K594" s="18">
        <f t="shared" si="19"/>
        <v>57.461538461538481</v>
      </c>
    </row>
    <row r="595" spans="1:11" x14ac:dyDescent="0.3">
      <c r="A595" t="s">
        <v>619</v>
      </c>
      <c r="B595" s="2">
        <v>45378</v>
      </c>
      <c r="C595" t="s">
        <v>17</v>
      </c>
      <c r="D595" t="s">
        <v>10</v>
      </c>
      <c r="E595" t="s">
        <v>37</v>
      </c>
      <c r="F595">
        <v>1</v>
      </c>
      <c r="G595">
        <v>315.39999999999998</v>
      </c>
      <c r="H595" s="18">
        <v>315.39999999999998</v>
      </c>
      <c r="I595" s="6">
        <f>DATE(YEAR(B595), MONTH(B595), 1)</f>
        <v>45352</v>
      </c>
      <c r="J595" s="18">
        <f t="shared" si="18"/>
        <v>242.61538461538458</v>
      </c>
      <c r="K595" s="18">
        <f t="shared" si="19"/>
        <v>72.784615384615392</v>
      </c>
    </row>
    <row r="596" spans="1:11" x14ac:dyDescent="0.3">
      <c r="A596" t="s">
        <v>620</v>
      </c>
      <c r="B596" s="2">
        <v>45378</v>
      </c>
      <c r="C596" t="s">
        <v>9</v>
      </c>
      <c r="D596" t="s">
        <v>10</v>
      </c>
      <c r="E596" t="s">
        <v>60</v>
      </c>
      <c r="F596">
        <v>3</v>
      </c>
      <c r="G596">
        <v>207.5</v>
      </c>
      <c r="H596" s="18">
        <v>622.5</v>
      </c>
      <c r="I596" s="6">
        <f>DATE(YEAR(B596), MONTH(B596), 1)</f>
        <v>45352</v>
      </c>
      <c r="J596" s="18">
        <f t="shared" si="18"/>
        <v>478.84615384615381</v>
      </c>
      <c r="K596" s="18">
        <f t="shared" si="19"/>
        <v>143.65384615384619</v>
      </c>
    </row>
    <row r="597" spans="1:11" x14ac:dyDescent="0.3">
      <c r="A597" t="s">
        <v>621</v>
      </c>
      <c r="B597" s="2">
        <v>45380</v>
      </c>
      <c r="C597" t="s">
        <v>25</v>
      </c>
      <c r="D597" t="s">
        <v>10</v>
      </c>
      <c r="E597" t="s">
        <v>47</v>
      </c>
      <c r="F597">
        <v>1</v>
      </c>
      <c r="G597">
        <v>348.6</v>
      </c>
      <c r="H597" s="18">
        <v>348.6</v>
      </c>
      <c r="I597" s="6">
        <f>DATE(YEAR(B597), MONTH(B597), 1)</f>
        <v>45352</v>
      </c>
      <c r="J597" s="18">
        <f t="shared" si="18"/>
        <v>268.15384615384619</v>
      </c>
      <c r="K597" s="18">
        <f t="shared" si="19"/>
        <v>80.446153846153834</v>
      </c>
    </row>
    <row r="598" spans="1:11" x14ac:dyDescent="0.3">
      <c r="A598" t="s">
        <v>622</v>
      </c>
      <c r="B598" s="2">
        <v>45381</v>
      </c>
      <c r="C598" t="s">
        <v>25</v>
      </c>
      <c r="D598" t="s">
        <v>10</v>
      </c>
      <c r="E598" t="s">
        <v>89</v>
      </c>
      <c r="F598">
        <v>1</v>
      </c>
      <c r="G598">
        <v>348.6</v>
      </c>
      <c r="H598" s="18">
        <v>348.6</v>
      </c>
      <c r="I598" s="6">
        <f>DATE(YEAR(B598), MONTH(B598), 1)</f>
        <v>45352</v>
      </c>
      <c r="J598" s="18">
        <f t="shared" si="18"/>
        <v>268.15384615384619</v>
      </c>
      <c r="K598" s="18">
        <f t="shared" si="19"/>
        <v>80.446153846153834</v>
      </c>
    </row>
    <row r="599" spans="1:11" x14ac:dyDescent="0.3">
      <c r="A599" t="s">
        <v>623</v>
      </c>
      <c r="B599" s="2">
        <v>45381</v>
      </c>
      <c r="C599" t="s">
        <v>9</v>
      </c>
      <c r="D599" t="s">
        <v>10</v>
      </c>
      <c r="E599" t="s">
        <v>37</v>
      </c>
      <c r="F599">
        <v>1</v>
      </c>
      <c r="G599">
        <v>207.5</v>
      </c>
      <c r="H599" s="18">
        <v>207.5</v>
      </c>
      <c r="I599" s="6">
        <f>DATE(YEAR(B599), MONTH(B599), 1)</f>
        <v>45352</v>
      </c>
      <c r="J599" s="18">
        <f t="shared" si="18"/>
        <v>159.61538461538461</v>
      </c>
      <c r="K599" s="18">
        <f t="shared" si="19"/>
        <v>47.884615384615387</v>
      </c>
    </row>
    <row r="600" spans="1:11" x14ac:dyDescent="0.3">
      <c r="A600" t="s">
        <v>624</v>
      </c>
      <c r="B600" s="2">
        <v>45382</v>
      </c>
      <c r="C600" t="s">
        <v>13</v>
      </c>
      <c r="D600" t="s">
        <v>14</v>
      </c>
      <c r="E600" t="s">
        <v>18</v>
      </c>
      <c r="F600">
        <v>1</v>
      </c>
      <c r="G600">
        <v>290.5</v>
      </c>
      <c r="H600" s="18">
        <v>290.5</v>
      </c>
      <c r="I600" s="6">
        <f>DATE(YEAR(B600), MONTH(B600), 1)</f>
        <v>45352</v>
      </c>
      <c r="J600" s="18">
        <f t="shared" si="18"/>
        <v>223.46153846153845</v>
      </c>
      <c r="K600" s="18">
        <f t="shared" si="19"/>
        <v>67.038461538461547</v>
      </c>
    </row>
    <row r="601" spans="1:11" x14ac:dyDescent="0.3">
      <c r="A601" t="s">
        <v>625</v>
      </c>
      <c r="B601" s="2">
        <v>45383</v>
      </c>
      <c r="C601" t="s">
        <v>32</v>
      </c>
      <c r="D601" t="s">
        <v>14</v>
      </c>
      <c r="E601" t="s">
        <v>15</v>
      </c>
      <c r="F601">
        <v>2</v>
      </c>
      <c r="G601">
        <v>332</v>
      </c>
      <c r="H601" s="18">
        <v>664</v>
      </c>
      <c r="I601" s="6">
        <f>DATE(YEAR(B601), MONTH(B601), 1)</f>
        <v>45383</v>
      </c>
      <c r="J601" s="18">
        <f t="shared" si="18"/>
        <v>510.76923076923077</v>
      </c>
      <c r="K601" s="18">
        <f t="shared" si="19"/>
        <v>153.23076923076923</v>
      </c>
    </row>
    <row r="602" spans="1:11" x14ac:dyDescent="0.3">
      <c r="A602" t="s">
        <v>626</v>
      </c>
      <c r="B602" s="2">
        <v>45384</v>
      </c>
      <c r="C602" t="s">
        <v>9</v>
      </c>
      <c r="D602" t="s">
        <v>10</v>
      </c>
      <c r="E602" t="s">
        <v>89</v>
      </c>
      <c r="F602">
        <v>4</v>
      </c>
      <c r="G602">
        <v>207.5</v>
      </c>
      <c r="H602" s="18">
        <v>830</v>
      </c>
      <c r="I602" s="6">
        <f>DATE(YEAR(B602), MONTH(B602), 1)</f>
        <v>45383</v>
      </c>
      <c r="J602" s="18">
        <f t="shared" si="18"/>
        <v>638.46153846153845</v>
      </c>
      <c r="K602" s="18">
        <f t="shared" si="19"/>
        <v>191.53846153846155</v>
      </c>
    </row>
    <row r="603" spans="1:11" x14ac:dyDescent="0.3">
      <c r="A603" t="s">
        <v>627</v>
      </c>
      <c r="B603" s="2">
        <v>45384</v>
      </c>
      <c r="C603" t="s">
        <v>17</v>
      </c>
      <c r="D603" t="s">
        <v>10</v>
      </c>
      <c r="E603" t="s">
        <v>40</v>
      </c>
      <c r="F603">
        <v>1</v>
      </c>
      <c r="G603">
        <v>315.39999999999998</v>
      </c>
      <c r="H603" s="18">
        <v>315.39999999999998</v>
      </c>
      <c r="I603" s="6">
        <f>DATE(YEAR(B603), MONTH(B603), 1)</f>
        <v>45383</v>
      </c>
      <c r="J603" s="18">
        <f t="shared" si="18"/>
        <v>242.61538461538458</v>
      </c>
      <c r="K603" s="18">
        <f t="shared" si="19"/>
        <v>72.784615384615392</v>
      </c>
    </row>
    <row r="604" spans="1:11" x14ac:dyDescent="0.3">
      <c r="A604" t="s">
        <v>628</v>
      </c>
      <c r="B604" s="2">
        <v>45385</v>
      </c>
      <c r="C604" t="s">
        <v>9</v>
      </c>
      <c r="D604" t="s">
        <v>10</v>
      </c>
      <c r="E604" t="s">
        <v>15</v>
      </c>
      <c r="F604">
        <v>4</v>
      </c>
      <c r="G604">
        <v>207.5</v>
      </c>
      <c r="H604" s="18">
        <v>830</v>
      </c>
      <c r="I604" s="6">
        <f>DATE(YEAR(B604), MONTH(B604), 1)</f>
        <v>45383</v>
      </c>
      <c r="J604" s="18">
        <f t="shared" si="18"/>
        <v>638.46153846153845</v>
      </c>
      <c r="K604" s="18">
        <f t="shared" si="19"/>
        <v>191.53846153846155</v>
      </c>
    </row>
    <row r="605" spans="1:11" x14ac:dyDescent="0.3">
      <c r="A605" t="s">
        <v>629</v>
      </c>
      <c r="B605" s="2">
        <v>45386</v>
      </c>
      <c r="C605" t="s">
        <v>25</v>
      </c>
      <c r="D605" t="s">
        <v>10</v>
      </c>
      <c r="E605" t="s">
        <v>67</v>
      </c>
      <c r="F605">
        <v>1</v>
      </c>
      <c r="G605">
        <v>348.6</v>
      </c>
      <c r="H605" s="18">
        <v>348.6</v>
      </c>
      <c r="I605" s="6">
        <f>DATE(YEAR(B605), MONTH(B605), 1)</f>
        <v>45383</v>
      </c>
      <c r="J605" s="18">
        <f t="shared" si="18"/>
        <v>268.15384615384619</v>
      </c>
      <c r="K605" s="18">
        <f t="shared" si="19"/>
        <v>80.446153846153834</v>
      </c>
    </row>
    <row r="606" spans="1:11" x14ac:dyDescent="0.3">
      <c r="A606" t="s">
        <v>630</v>
      </c>
      <c r="B606" s="2">
        <v>45386</v>
      </c>
      <c r="C606" t="s">
        <v>32</v>
      </c>
      <c r="D606" t="s">
        <v>14</v>
      </c>
      <c r="E606" t="s">
        <v>15</v>
      </c>
      <c r="F606">
        <v>2</v>
      </c>
      <c r="G606">
        <v>332</v>
      </c>
      <c r="H606" s="18">
        <v>664</v>
      </c>
      <c r="I606" s="6">
        <f>DATE(YEAR(B606), MONTH(B606), 1)</f>
        <v>45383</v>
      </c>
      <c r="J606" s="18">
        <f t="shared" si="18"/>
        <v>510.76923076923077</v>
      </c>
      <c r="K606" s="18">
        <f t="shared" si="19"/>
        <v>153.23076923076923</v>
      </c>
    </row>
    <row r="607" spans="1:11" x14ac:dyDescent="0.3">
      <c r="A607" t="s">
        <v>631</v>
      </c>
      <c r="B607" s="2">
        <v>45386</v>
      </c>
      <c r="C607" t="s">
        <v>17</v>
      </c>
      <c r="D607" t="s">
        <v>10</v>
      </c>
      <c r="E607" t="s">
        <v>11</v>
      </c>
      <c r="F607">
        <v>2</v>
      </c>
      <c r="G607">
        <v>315.39999999999998</v>
      </c>
      <c r="H607" s="18">
        <v>630.79999999999995</v>
      </c>
      <c r="I607" s="6">
        <f>DATE(YEAR(B607), MONTH(B607), 1)</f>
        <v>45383</v>
      </c>
      <c r="J607" s="18">
        <f t="shared" si="18"/>
        <v>485.23076923076917</v>
      </c>
      <c r="K607" s="18">
        <f t="shared" si="19"/>
        <v>145.56923076923078</v>
      </c>
    </row>
    <row r="608" spans="1:11" x14ac:dyDescent="0.3">
      <c r="A608" t="s">
        <v>632</v>
      </c>
      <c r="B608" s="2">
        <v>45386</v>
      </c>
      <c r="C608" t="s">
        <v>32</v>
      </c>
      <c r="D608" t="s">
        <v>14</v>
      </c>
      <c r="E608" t="s">
        <v>89</v>
      </c>
      <c r="F608">
        <v>2</v>
      </c>
      <c r="G608">
        <v>332</v>
      </c>
      <c r="H608" s="18">
        <v>664</v>
      </c>
      <c r="I608" s="6">
        <f>DATE(YEAR(B608), MONTH(B608), 1)</f>
        <v>45383</v>
      </c>
      <c r="J608" s="18">
        <f t="shared" si="18"/>
        <v>510.76923076923077</v>
      </c>
      <c r="K608" s="18">
        <f t="shared" si="19"/>
        <v>153.23076923076923</v>
      </c>
    </row>
    <row r="609" spans="1:11" x14ac:dyDescent="0.3">
      <c r="A609" t="s">
        <v>633</v>
      </c>
      <c r="B609" s="2">
        <v>45387</v>
      </c>
      <c r="C609" t="s">
        <v>9</v>
      </c>
      <c r="D609" t="s">
        <v>10</v>
      </c>
      <c r="E609" t="s">
        <v>40</v>
      </c>
      <c r="F609">
        <v>3</v>
      </c>
      <c r="G609">
        <v>207.5</v>
      </c>
      <c r="H609" s="18">
        <v>622.5</v>
      </c>
      <c r="I609" s="6">
        <f>DATE(YEAR(B609), MONTH(B609), 1)</f>
        <v>45383</v>
      </c>
      <c r="J609" s="18">
        <f t="shared" si="18"/>
        <v>478.84615384615381</v>
      </c>
      <c r="K609" s="18">
        <f t="shared" si="19"/>
        <v>143.65384615384619</v>
      </c>
    </row>
    <row r="610" spans="1:11" x14ac:dyDescent="0.3">
      <c r="A610" t="s">
        <v>634</v>
      </c>
      <c r="B610" s="2">
        <v>45387</v>
      </c>
      <c r="C610" t="s">
        <v>13</v>
      </c>
      <c r="D610" t="s">
        <v>14</v>
      </c>
      <c r="E610" t="s">
        <v>60</v>
      </c>
      <c r="F610">
        <v>2</v>
      </c>
      <c r="G610">
        <v>290.5</v>
      </c>
      <c r="H610" s="18">
        <v>581</v>
      </c>
      <c r="I610" s="6">
        <f>DATE(YEAR(B610), MONTH(B610), 1)</f>
        <v>45383</v>
      </c>
      <c r="J610" s="18">
        <f t="shared" si="18"/>
        <v>446.92307692307691</v>
      </c>
      <c r="K610" s="18">
        <f t="shared" si="19"/>
        <v>134.07692307692309</v>
      </c>
    </row>
    <row r="611" spans="1:11" x14ac:dyDescent="0.3">
      <c r="A611" t="s">
        <v>635</v>
      </c>
      <c r="B611" s="2">
        <v>45389</v>
      </c>
      <c r="C611" t="s">
        <v>13</v>
      </c>
      <c r="D611" t="s">
        <v>14</v>
      </c>
      <c r="E611" t="s">
        <v>89</v>
      </c>
      <c r="F611">
        <v>2</v>
      </c>
      <c r="G611">
        <v>290.5</v>
      </c>
      <c r="H611" s="18">
        <v>581</v>
      </c>
      <c r="I611" s="6">
        <f>DATE(YEAR(B611), MONTH(B611), 1)</f>
        <v>45383</v>
      </c>
      <c r="J611" s="18">
        <f t="shared" si="18"/>
        <v>446.92307692307691</v>
      </c>
      <c r="K611" s="18">
        <f t="shared" si="19"/>
        <v>134.07692307692309</v>
      </c>
    </row>
    <row r="612" spans="1:11" x14ac:dyDescent="0.3">
      <c r="A612" t="s">
        <v>636</v>
      </c>
      <c r="B612" s="2">
        <v>45389</v>
      </c>
      <c r="C612" t="s">
        <v>17</v>
      </c>
      <c r="D612" t="s">
        <v>10</v>
      </c>
      <c r="E612" t="s">
        <v>40</v>
      </c>
      <c r="F612">
        <v>2</v>
      </c>
      <c r="G612">
        <v>315.39999999999998</v>
      </c>
      <c r="H612" s="18">
        <v>630.79999999999995</v>
      </c>
      <c r="I612" s="6">
        <f>DATE(YEAR(B612), MONTH(B612), 1)</f>
        <v>45383</v>
      </c>
      <c r="J612" s="18">
        <f t="shared" si="18"/>
        <v>485.23076923076917</v>
      </c>
      <c r="K612" s="18">
        <f t="shared" si="19"/>
        <v>145.56923076923078</v>
      </c>
    </row>
    <row r="613" spans="1:11" x14ac:dyDescent="0.3">
      <c r="A613" t="s">
        <v>637</v>
      </c>
      <c r="B613" s="2">
        <v>45389</v>
      </c>
      <c r="C613" t="s">
        <v>25</v>
      </c>
      <c r="D613" t="s">
        <v>10</v>
      </c>
      <c r="E613" t="s">
        <v>37</v>
      </c>
      <c r="F613">
        <v>1</v>
      </c>
      <c r="G613">
        <v>348.6</v>
      </c>
      <c r="H613" s="18">
        <v>348.6</v>
      </c>
      <c r="I613" s="6">
        <f>DATE(YEAR(B613), MONTH(B613), 1)</f>
        <v>45383</v>
      </c>
      <c r="J613" s="18">
        <f t="shared" si="18"/>
        <v>268.15384615384619</v>
      </c>
      <c r="K613" s="18">
        <f t="shared" si="19"/>
        <v>80.446153846153834</v>
      </c>
    </row>
    <row r="614" spans="1:11" x14ac:dyDescent="0.3">
      <c r="A614" t="s">
        <v>638</v>
      </c>
      <c r="B614" s="2">
        <v>45391</v>
      </c>
      <c r="C614" t="s">
        <v>13</v>
      </c>
      <c r="D614" t="s">
        <v>14</v>
      </c>
      <c r="E614" t="s">
        <v>43</v>
      </c>
      <c r="F614">
        <v>1</v>
      </c>
      <c r="G614">
        <v>290.5</v>
      </c>
      <c r="H614" s="18">
        <v>290.5</v>
      </c>
      <c r="I614" s="6">
        <f>DATE(YEAR(B614), MONTH(B614), 1)</f>
        <v>45383</v>
      </c>
      <c r="J614" s="18">
        <f t="shared" si="18"/>
        <v>223.46153846153845</v>
      </c>
      <c r="K614" s="18">
        <f t="shared" si="19"/>
        <v>67.038461538461547</v>
      </c>
    </row>
    <row r="615" spans="1:11" x14ac:dyDescent="0.3">
      <c r="A615" t="s">
        <v>639</v>
      </c>
      <c r="B615" s="2">
        <v>45392</v>
      </c>
      <c r="C615" t="s">
        <v>13</v>
      </c>
      <c r="D615" t="s">
        <v>14</v>
      </c>
      <c r="E615" t="s">
        <v>11</v>
      </c>
      <c r="F615">
        <v>3</v>
      </c>
      <c r="G615">
        <v>290.5</v>
      </c>
      <c r="H615" s="18">
        <v>871.5</v>
      </c>
      <c r="I615" s="6">
        <f>DATE(YEAR(B615), MONTH(B615), 1)</f>
        <v>45383</v>
      </c>
      <c r="J615" s="18">
        <f t="shared" si="18"/>
        <v>670.38461538461536</v>
      </c>
      <c r="K615" s="18">
        <f t="shared" si="19"/>
        <v>201.11538461538464</v>
      </c>
    </row>
    <row r="616" spans="1:11" x14ac:dyDescent="0.3">
      <c r="A616" t="s">
        <v>640</v>
      </c>
      <c r="B616" s="2">
        <v>45394</v>
      </c>
      <c r="C616" t="s">
        <v>9</v>
      </c>
      <c r="D616" t="s">
        <v>10</v>
      </c>
      <c r="E616" t="s">
        <v>11</v>
      </c>
      <c r="F616">
        <v>3</v>
      </c>
      <c r="G616">
        <v>207.5</v>
      </c>
      <c r="H616" s="18">
        <v>622.5</v>
      </c>
      <c r="I616" s="6">
        <f>DATE(YEAR(B616), MONTH(B616), 1)</f>
        <v>45383</v>
      </c>
      <c r="J616" s="18">
        <f t="shared" si="18"/>
        <v>478.84615384615381</v>
      </c>
      <c r="K616" s="18">
        <f t="shared" si="19"/>
        <v>143.65384615384619</v>
      </c>
    </row>
    <row r="617" spans="1:11" x14ac:dyDescent="0.3">
      <c r="A617" t="s">
        <v>641</v>
      </c>
      <c r="B617" s="2">
        <v>45395</v>
      </c>
      <c r="C617" t="s">
        <v>17</v>
      </c>
      <c r="D617" t="s">
        <v>10</v>
      </c>
      <c r="E617" t="s">
        <v>18</v>
      </c>
      <c r="F617">
        <v>3</v>
      </c>
      <c r="G617">
        <v>315.39999999999998</v>
      </c>
      <c r="H617" s="18">
        <v>946.2</v>
      </c>
      <c r="I617" s="6">
        <f>DATE(YEAR(B617), MONTH(B617), 1)</f>
        <v>45383</v>
      </c>
      <c r="J617" s="18">
        <f t="shared" si="18"/>
        <v>727.84615384615381</v>
      </c>
      <c r="K617" s="18">
        <f t="shared" si="19"/>
        <v>218.35384615384623</v>
      </c>
    </row>
    <row r="618" spans="1:11" x14ac:dyDescent="0.3">
      <c r="A618" t="s">
        <v>642</v>
      </c>
      <c r="B618" s="2">
        <v>45395</v>
      </c>
      <c r="C618" t="s">
        <v>9</v>
      </c>
      <c r="D618" t="s">
        <v>10</v>
      </c>
      <c r="E618" t="s">
        <v>67</v>
      </c>
      <c r="F618">
        <v>4</v>
      </c>
      <c r="G618">
        <v>207.5</v>
      </c>
      <c r="H618" s="18">
        <v>830</v>
      </c>
      <c r="I618" s="6">
        <f>DATE(YEAR(B618), MONTH(B618), 1)</f>
        <v>45383</v>
      </c>
      <c r="J618" s="18">
        <f t="shared" si="18"/>
        <v>638.46153846153845</v>
      </c>
      <c r="K618" s="18">
        <f t="shared" si="19"/>
        <v>191.53846153846155</v>
      </c>
    </row>
    <row r="619" spans="1:11" x14ac:dyDescent="0.3">
      <c r="A619" t="s">
        <v>643</v>
      </c>
      <c r="B619" s="2">
        <v>45395</v>
      </c>
      <c r="C619" t="s">
        <v>9</v>
      </c>
      <c r="D619" t="s">
        <v>10</v>
      </c>
      <c r="E619" t="s">
        <v>89</v>
      </c>
      <c r="F619">
        <v>3</v>
      </c>
      <c r="G619">
        <v>207.5</v>
      </c>
      <c r="H619" s="18">
        <v>622.5</v>
      </c>
      <c r="I619" s="6">
        <f>DATE(YEAR(B619), MONTH(B619), 1)</f>
        <v>45383</v>
      </c>
      <c r="J619" s="18">
        <f t="shared" si="18"/>
        <v>478.84615384615381</v>
      </c>
      <c r="K619" s="18">
        <f t="shared" si="19"/>
        <v>143.65384615384619</v>
      </c>
    </row>
    <row r="620" spans="1:11" x14ac:dyDescent="0.3">
      <c r="A620" t="s">
        <v>644</v>
      </c>
      <c r="B620" s="2">
        <v>45395</v>
      </c>
      <c r="C620" t="s">
        <v>49</v>
      </c>
      <c r="D620" t="s">
        <v>14</v>
      </c>
      <c r="E620" t="s">
        <v>37</v>
      </c>
      <c r="F620">
        <v>1</v>
      </c>
      <c r="G620">
        <v>249</v>
      </c>
      <c r="H620" s="18">
        <v>249</v>
      </c>
      <c r="I620" s="6">
        <f>DATE(YEAR(B620), MONTH(B620), 1)</f>
        <v>45383</v>
      </c>
      <c r="J620" s="18">
        <f t="shared" si="18"/>
        <v>191.53846153846152</v>
      </c>
      <c r="K620" s="18">
        <f t="shared" si="19"/>
        <v>57.461538461538481</v>
      </c>
    </row>
    <row r="621" spans="1:11" x14ac:dyDescent="0.3">
      <c r="A621" t="s">
        <v>645</v>
      </c>
      <c r="B621" s="2">
        <v>45397</v>
      </c>
      <c r="C621" t="s">
        <v>49</v>
      </c>
      <c r="D621" t="s">
        <v>14</v>
      </c>
      <c r="E621" t="s">
        <v>37</v>
      </c>
      <c r="F621">
        <v>2</v>
      </c>
      <c r="G621">
        <v>249</v>
      </c>
      <c r="H621" s="18">
        <v>498</v>
      </c>
      <c r="I621" s="6">
        <f>DATE(YEAR(B621), MONTH(B621), 1)</f>
        <v>45383</v>
      </c>
      <c r="J621" s="18">
        <f t="shared" si="18"/>
        <v>383.07692307692304</v>
      </c>
      <c r="K621" s="18">
        <f t="shared" si="19"/>
        <v>114.92307692307696</v>
      </c>
    </row>
    <row r="622" spans="1:11" x14ac:dyDescent="0.3">
      <c r="A622" t="s">
        <v>646</v>
      </c>
      <c r="B622" s="2">
        <v>45397</v>
      </c>
      <c r="C622" t="s">
        <v>49</v>
      </c>
      <c r="D622" t="s">
        <v>14</v>
      </c>
      <c r="E622" t="s">
        <v>37</v>
      </c>
      <c r="F622">
        <v>3</v>
      </c>
      <c r="G622">
        <v>249</v>
      </c>
      <c r="H622" s="18">
        <v>747</v>
      </c>
      <c r="I622" s="6">
        <f>DATE(YEAR(B622), MONTH(B622), 1)</f>
        <v>45383</v>
      </c>
      <c r="J622" s="18">
        <f t="shared" si="18"/>
        <v>574.61538461538464</v>
      </c>
      <c r="K622" s="18">
        <f t="shared" si="19"/>
        <v>172.38461538461536</v>
      </c>
    </row>
    <row r="623" spans="1:11" x14ac:dyDescent="0.3">
      <c r="A623" t="s">
        <v>647</v>
      </c>
      <c r="B623" s="2">
        <v>45398</v>
      </c>
      <c r="C623" t="s">
        <v>13</v>
      </c>
      <c r="D623" t="s">
        <v>14</v>
      </c>
      <c r="E623" t="s">
        <v>11</v>
      </c>
      <c r="F623">
        <v>1</v>
      </c>
      <c r="G623">
        <v>290.5</v>
      </c>
      <c r="H623" s="18">
        <v>290.5</v>
      </c>
      <c r="I623" s="6">
        <f>DATE(YEAR(B623), MONTH(B623), 1)</f>
        <v>45383</v>
      </c>
      <c r="J623" s="18">
        <f t="shared" si="18"/>
        <v>223.46153846153845</v>
      </c>
      <c r="K623" s="18">
        <f t="shared" si="19"/>
        <v>67.038461538461547</v>
      </c>
    </row>
    <row r="624" spans="1:11" x14ac:dyDescent="0.3">
      <c r="A624" t="s">
        <v>648</v>
      </c>
      <c r="B624" s="2">
        <v>45400</v>
      </c>
      <c r="C624" t="s">
        <v>9</v>
      </c>
      <c r="D624" t="s">
        <v>10</v>
      </c>
      <c r="E624" t="s">
        <v>89</v>
      </c>
      <c r="F624">
        <v>4</v>
      </c>
      <c r="G624">
        <v>207.5</v>
      </c>
      <c r="H624" s="18">
        <v>830</v>
      </c>
      <c r="I624" s="6">
        <f>DATE(YEAR(B624), MONTH(B624), 1)</f>
        <v>45383</v>
      </c>
      <c r="J624" s="18">
        <f t="shared" si="18"/>
        <v>638.46153846153845</v>
      </c>
      <c r="K624" s="18">
        <f t="shared" si="19"/>
        <v>191.53846153846155</v>
      </c>
    </row>
    <row r="625" spans="1:11" x14ac:dyDescent="0.3">
      <c r="A625" t="s">
        <v>649</v>
      </c>
      <c r="B625" s="2">
        <v>45403</v>
      </c>
      <c r="C625" t="s">
        <v>32</v>
      </c>
      <c r="D625" t="s">
        <v>14</v>
      </c>
      <c r="E625" t="s">
        <v>11</v>
      </c>
      <c r="F625">
        <v>4</v>
      </c>
      <c r="G625">
        <v>332</v>
      </c>
      <c r="H625" s="18">
        <v>1328</v>
      </c>
      <c r="I625" s="6">
        <f>DATE(YEAR(B625), MONTH(B625), 1)</f>
        <v>45383</v>
      </c>
      <c r="J625" s="18">
        <f t="shared" si="18"/>
        <v>1021.5384615384615</v>
      </c>
      <c r="K625" s="18">
        <f t="shared" si="19"/>
        <v>306.46153846153845</v>
      </c>
    </row>
    <row r="626" spans="1:11" x14ac:dyDescent="0.3">
      <c r="A626" t="s">
        <v>650</v>
      </c>
      <c r="B626" s="2">
        <v>45403</v>
      </c>
      <c r="C626" t="s">
        <v>17</v>
      </c>
      <c r="D626" t="s">
        <v>10</v>
      </c>
      <c r="E626" t="s">
        <v>37</v>
      </c>
      <c r="F626">
        <v>1</v>
      </c>
      <c r="G626">
        <v>315.39999999999998</v>
      </c>
      <c r="H626" s="18">
        <v>315.39999999999998</v>
      </c>
      <c r="I626" s="6">
        <f>DATE(YEAR(B626), MONTH(B626), 1)</f>
        <v>45383</v>
      </c>
      <c r="J626" s="18">
        <f t="shared" si="18"/>
        <v>242.61538461538458</v>
      </c>
      <c r="K626" s="18">
        <f t="shared" si="19"/>
        <v>72.784615384615392</v>
      </c>
    </row>
    <row r="627" spans="1:11" x14ac:dyDescent="0.3">
      <c r="A627" t="s">
        <v>651</v>
      </c>
      <c r="B627" s="2">
        <v>45407</v>
      </c>
      <c r="C627" t="s">
        <v>49</v>
      </c>
      <c r="D627" t="s">
        <v>14</v>
      </c>
      <c r="E627" t="s">
        <v>60</v>
      </c>
      <c r="F627">
        <v>2</v>
      </c>
      <c r="G627">
        <v>249</v>
      </c>
      <c r="H627" s="18">
        <v>498</v>
      </c>
      <c r="I627" s="6">
        <f>DATE(YEAR(B627), MONTH(B627), 1)</f>
        <v>45383</v>
      </c>
      <c r="J627" s="18">
        <f t="shared" si="18"/>
        <v>383.07692307692304</v>
      </c>
      <c r="K627" s="18">
        <f t="shared" si="19"/>
        <v>114.92307692307696</v>
      </c>
    </row>
    <row r="628" spans="1:11" x14ac:dyDescent="0.3">
      <c r="A628" t="s">
        <v>652</v>
      </c>
      <c r="B628" s="2">
        <v>45407</v>
      </c>
      <c r="C628" t="s">
        <v>13</v>
      </c>
      <c r="D628" t="s">
        <v>14</v>
      </c>
      <c r="E628" t="s">
        <v>60</v>
      </c>
      <c r="F628">
        <v>2</v>
      </c>
      <c r="G628">
        <v>290.5</v>
      </c>
      <c r="H628" s="18">
        <v>581</v>
      </c>
      <c r="I628" s="6">
        <f>DATE(YEAR(B628), MONTH(B628), 1)</f>
        <v>45383</v>
      </c>
      <c r="J628" s="18">
        <f t="shared" si="18"/>
        <v>446.92307692307691</v>
      </c>
      <c r="K628" s="18">
        <f t="shared" si="19"/>
        <v>134.07692307692309</v>
      </c>
    </row>
    <row r="629" spans="1:11" x14ac:dyDescent="0.3">
      <c r="A629" t="s">
        <v>653</v>
      </c>
      <c r="B629" s="2">
        <v>45408</v>
      </c>
      <c r="C629" t="s">
        <v>49</v>
      </c>
      <c r="D629" t="s">
        <v>14</v>
      </c>
      <c r="E629" t="s">
        <v>18</v>
      </c>
      <c r="F629">
        <v>3</v>
      </c>
      <c r="G629">
        <v>249</v>
      </c>
      <c r="H629" s="18">
        <v>747</v>
      </c>
      <c r="I629" s="6">
        <f>DATE(YEAR(B629), MONTH(B629), 1)</f>
        <v>45383</v>
      </c>
      <c r="J629" s="18">
        <f t="shared" si="18"/>
        <v>574.61538461538464</v>
      </c>
      <c r="K629" s="18">
        <f t="shared" si="19"/>
        <v>172.38461538461536</v>
      </c>
    </row>
    <row r="630" spans="1:11" x14ac:dyDescent="0.3">
      <c r="A630" t="s">
        <v>654</v>
      </c>
      <c r="B630" s="2">
        <v>45410</v>
      </c>
      <c r="C630" t="s">
        <v>32</v>
      </c>
      <c r="D630" t="s">
        <v>14</v>
      </c>
      <c r="E630" t="s">
        <v>47</v>
      </c>
      <c r="F630">
        <v>4</v>
      </c>
      <c r="G630">
        <v>332</v>
      </c>
      <c r="H630" s="18">
        <v>1328</v>
      </c>
      <c r="I630" s="6">
        <f>DATE(YEAR(B630), MONTH(B630), 1)</f>
        <v>45383</v>
      </c>
      <c r="J630" s="18">
        <f t="shared" si="18"/>
        <v>1021.5384615384615</v>
      </c>
      <c r="K630" s="18">
        <f t="shared" si="19"/>
        <v>306.46153846153845</v>
      </c>
    </row>
    <row r="631" spans="1:11" x14ac:dyDescent="0.3">
      <c r="A631" t="s">
        <v>655</v>
      </c>
      <c r="B631" s="2">
        <v>45411</v>
      </c>
      <c r="C631" t="s">
        <v>17</v>
      </c>
      <c r="D631" t="s">
        <v>10</v>
      </c>
      <c r="E631" t="s">
        <v>40</v>
      </c>
      <c r="F631">
        <v>1</v>
      </c>
      <c r="G631">
        <v>315.39999999999998</v>
      </c>
      <c r="H631" s="18">
        <v>315.39999999999998</v>
      </c>
      <c r="I631" s="6">
        <f>DATE(YEAR(B631), MONTH(B631), 1)</f>
        <v>45383</v>
      </c>
      <c r="J631" s="18">
        <f t="shared" si="18"/>
        <v>242.61538461538458</v>
      </c>
      <c r="K631" s="18">
        <f t="shared" si="19"/>
        <v>72.784615384615392</v>
      </c>
    </row>
    <row r="632" spans="1:11" x14ac:dyDescent="0.3">
      <c r="A632" t="s">
        <v>656</v>
      </c>
      <c r="B632" s="2">
        <v>45411</v>
      </c>
      <c r="C632" t="s">
        <v>32</v>
      </c>
      <c r="D632" t="s">
        <v>14</v>
      </c>
      <c r="E632" t="s">
        <v>40</v>
      </c>
      <c r="F632">
        <v>4</v>
      </c>
      <c r="G632">
        <v>332</v>
      </c>
      <c r="H632" s="18">
        <v>1328</v>
      </c>
      <c r="I632" s="6">
        <f>DATE(YEAR(B632), MONTH(B632), 1)</f>
        <v>45383</v>
      </c>
      <c r="J632" s="18">
        <f t="shared" si="18"/>
        <v>1021.5384615384615</v>
      </c>
      <c r="K632" s="18">
        <f t="shared" si="19"/>
        <v>306.46153846153845</v>
      </c>
    </row>
    <row r="633" spans="1:11" x14ac:dyDescent="0.3">
      <c r="A633" t="s">
        <v>657</v>
      </c>
      <c r="B633" s="2">
        <v>45412</v>
      </c>
      <c r="C633" t="s">
        <v>25</v>
      </c>
      <c r="D633" t="s">
        <v>10</v>
      </c>
      <c r="E633" t="s">
        <v>15</v>
      </c>
      <c r="F633">
        <v>1</v>
      </c>
      <c r="G633">
        <v>348.6</v>
      </c>
      <c r="H633" s="18">
        <v>348.6</v>
      </c>
      <c r="I633" s="6">
        <f>DATE(YEAR(B633), MONTH(B633), 1)</f>
        <v>45383</v>
      </c>
      <c r="J633" s="18">
        <f t="shared" si="18"/>
        <v>268.15384615384619</v>
      </c>
      <c r="K633" s="18">
        <f t="shared" si="19"/>
        <v>80.446153846153834</v>
      </c>
    </row>
    <row r="634" spans="1:11" x14ac:dyDescent="0.3">
      <c r="A634" t="s">
        <v>658</v>
      </c>
      <c r="B634" s="2">
        <v>45412</v>
      </c>
      <c r="C634" t="s">
        <v>13</v>
      </c>
      <c r="D634" t="s">
        <v>14</v>
      </c>
      <c r="E634" t="s">
        <v>60</v>
      </c>
      <c r="F634">
        <v>3</v>
      </c>
      <c r="G634">
        <v>290.5</v>
      </c>
      <c r="H634" s="18">
        <v>871.5</v>
      </c>
      <c r="I634" s="6">
        <f>DATE(YEAR(B634), MONTH(B634), 1)</f>
        <v>45383</v>
      </c>
      <c r="J634" s="18">
        <f t="shared" si="18"/>
        <v>670.38461538461536</v>
      </c>
      <c r="K634" s="18">
        <f t="shared" si="19"/>
        <v>201.11538461538464</v>
      </c>
    </row>
    <row r="635" spans="1:11" x14ac:dyDescent="0.3">
      <c r="A635" t="s">
        <v>659</v>
      </c>
      <c r="B635" s="2">
        <v>45413</v>
      </c>
      <c r="C635" t="s">
        <v>13</v>
      </c>
      <c r="D635" t="s">
        <v>14</v>
      </c>
      <c r="E635" t="s">
        <v>18</v>
      </c>
      <c r="F635">
        <v>2</v>
      </c>
      <c r="G635">
        <v>290.5</v>
      </c>
      <c r="H635" s="18">
        <v>581</v>
      </c>
      <c r="I635" s="6">
        <f>DATE(YEAR(B635), MONTH(B635), 1)</f>
        <v>45413</v>
      </c>
      <c r="J635" s="18">
        <f t="shared" si="18"/>
        <v>446.92307692307691</v>
      </c>
      <c r="K635" s="18">
        <f t="shared" si="19"/>
        <v>134.07692307692309</v>
      </c>
    </row>
    <row r="636" spans="1:11" x14ac:dyDescent="0.3">
      <c r="A636" t="s">
        <v>660</v>
      </c>
      <c r="B636" s="2">
        <v>45413</v>
      </c>
      <c r="C636" t="s">
        <v>25</v>
      </c>
      <c r="D636" t="s">
        <v>10</v>
      </c>
      <c r="E636" t="s">
        <v>60</v>
      </c>
      <c r="F636">
        <v>3</v>
      </c>
      <c r="G636">
        <v>348.6</v>
      </c>
      <c r="H636" s="18">
        <v>1045.8</v>
      </c>
      <c r="I636" s="6">
        <f>DATE(YEAR(B636), MONTH(B636), 1)</f>
        <v>45413</v>
      </c>
      <c r="J636" s="18">
        <f t="shared" si="18"/>
        <v>804.46153846153845</v>
      </c>
      <c r="K636" s="18">
        <f t="shared" si="19"/>
        <v>241.3384615384615</v>
      </c>
    </row>
    <row r="637" spans="1:11" x14ac:dyDescent="0.3">
      <c r="A637" t="s">
        <v>661</v>
      </c>
      <c r="B637" s="2">
        <v>45415</v>
      </c>
      <c r="C637" t="s">
        <v>25</v>
      </c>
      <c r="D637" t="s">
        <v>10</v>
      </c>
      <c r="E637" t="s">
        <v>60</v>
      </c>
      <c r="F637">
        <v>3</v>
      </c>
      <c r="G637">
        <v>348.6</v>
      </c>
      <c r="H637" s="18">
        <v>1045.8</v>
      </c>
      <c r="I637" s="6">
        <f>DATE(YEAR(B637), MONTH(B637), 1)</f>
        <v>45413</v>
      </c>
      <c r="J637" s="18">
        <f t="shared" si="18"/>
        <v>804.46153846153845</v>
      </c>
      <c r="K637" s="18">
        <f t="shared" si="19"/>
        <v>241.3384615384615</v>
      </c>
    </row>
    <row r="638" spans="1:11" x14ac:dyDescent="0.3">
      <c r="A638" t="s">
        <v>662</v>
      </c>
      <c r="B638" s="2">
        <v>45415</v>
      </c>
      <c r="C638" t="s">
        <v>9</v>
      </c>
      <c r="D638" t="s">
        <v>10</v>
      </c>
      <c r="E638" t="s">
        <v>18</v>
      </c>
      <c r="F638">
        <v>4</v>
      </c>
      <c r="G638">
        <v>207.5</v>
      </c>
      <c r="H638" s="18">
        <v>830</v>
      </c>
      <c r="I638" s="6">
        <f>DATE(YEAR(B638), MONTH(B638), 1)</f>
        <v>45413</v>
      </c>
      <c r="J638" s="18">
        <f t="shared" si="18"/>
        <v>638.46153846153845</v>
      </c>
      <c r="K638" s="18">
        <f t="shared" si="19"/>
        <v>191.53846153846155</v>
      </c>
    </row>
    <row r="639" spans="1:11" x14ac:dyDescent="0.3">
      <c r="A639" t="s">
        <v>663</v>
      </c>
      <c r="B639" s="2">
        <v>45417</v>
      </c>
      <c r="C639" t="s">
        <v>13</v>
      </c>
      <c r="D639" t="s">
        <v>14</v>
      </c>
      <c r="E639" t="s">
        <v>37</v>
      </c>
      <c r="F639">
        <v>1</v>
      </c>
      <c r="G639">
        <v>290.5</v>
      </c>
      <c r="H639" s="18">
        <v>290.5</v>
      </c>
      <c r="I639" s="6">
        <f>DATE(YEAR(B639), MONTH(B639), 1)</f>
        <v>45413</v>
      </c>
      <c r="J639" s="18">
        <f t="shared" si="18"/>
        <v>223.46153846153845</v>
      </c>
      <c r="K639" s="18">
        <f t="shared" si="19"/>
        <v>67.038461538461547</v>
      </c>
    </row>
    <row r="640" spans="1:11" x14ac:dyDescent="0.3">
      <c r="A640" t="s">
        <v>664</v>
      </c>
      <c r="B640" s="2">
        <v>45417</v>
      </c>
      <c r="C640" t="s">
        <v>13</v>
      </c>
      <c r="D640" t="s">
        <v>14</v>
      </c>
      <c r="E640" t="s">
        <v>37</v>
      </c>
      <c r="F640">
        <v>3</v>
      </c>
      <c r="G640">
        <v>290.5</v>
      </c>
      <c r="H640" s="18">
        <v>871.5</v>
      </c>
      <c r="I640" s="6">
        <f>DATE(YEAR(B640), MONTH(B640), 1)</f>
        <v>45413</v>
      </c>
      <c r="J640" s="18">
        <f t="shared" si="18"/>
        <v>670.38461538461536</v>
      </c>
      <c r="K640" s="18">
        <f t="shared" si="19"/>
        <v>201.11538461538464</v>
      </c>
    </row>
    <row r="641" spans="1:11" x14ac:dyDescent="0.3">
      <c r="A641" t="s">
        <v>665</v>
      </c>
      <c r="B641" s="2">
        <v>45417</v>
      </c>
      <c r="C641" t="s">
        <v>17</v>
      </c>
      <c r="D641" t="s">
        <v>10</v>
      </c>
      <c r="E641" t="s">
        <v>67</v>
      </c>
      <c r="F641">
        <v>2</v>
      </c>
      <c r="G641">
        <v>315.39999999999998</v>
      </c>
      <c r="H641" s="18">
        <v>630.79999999999995</v>
      </c>
      <c r="I641" s="6">
        <f>DATE(YEAR(B641), MONTH(B641), 1)</f>
        <v>45413</v>
      </c>
      <c r="J641" s="18">
        <f t="shared" si="18"/>
        <v>485.23076923076917</v>
      </c>
      <c r="K641" s="18">
        <f t="shared" si="19"/>
        <v>145.56923076923078</v>
      </c>
    </row>
    <row r="642" spans="1:11" x14ac:dyDescent="0.3">
      <c r="A642" t="s">
        <v>666</v>
      </c>
      <c r="B642" s="2">
        <v>45418</v>
      </c>
      <c r="C642" t="s">
        <v>25</v>
      </c>
      <c r="D642" t="s">
        <v>10</v>
      </c>
      <c r="E642" t="s">
        <v>18</v>
      </c>
      <c r="F642">
        <v>2</v>
      </c>
      <c r="G642">
        <v>348.6</v>
      </c>
      <c r="H642" s="18">
        <v>697.2</v>
      </c>
      <c r="I642" s="6">
        <f>DATE(YEAR(B642), MONTH(B642), 1)</f>
        <v>45413</v>
      </c>
      <c r="J642" s="18">
        <f t="shared" si="18"/>
        <v>536.30769230769238</v>
      </c>
      <c r="K642" s="18">
        <f t="shared" si="19"/>
        <v>160.89230769230767</v>
      </c>
    </row>
    <row r="643" spans="1:11" x14ac:dyDescent="0.3">
      <c r="A643" t="s">
        <v>667</v>
      </c>
      <c r="B643" s="2">
        <v>45418</v>
      </c>
      <c r="C643" t="s">
        <v>49</v>
      </c>
      <c r="D643" t="s">
        <v>14</v>
      </c>
      <c r="E643" t="s">
        <v>11</v>
      </c>
      <c r="F643">
        <v>4</v>
      </c>
      <c r="G643">
        <v>249</v>
      </c>
      <c r="H643" s="18">
        <v>996</v>
      </c>
      <c r="I643" s="6">
        <f>DATE(YEAR(B643), MONTH(B643), 1)</f>
        <v>45413</v>
      </c>
      <c r="J643" s="18">
        <f t="shared" ref="J643:J706" si="20" xml:space="preserve"> H643 / 1.3</f>
        <v>766.15384615384608</v>
      </c>
      <c r="K643" s="18">
        <f t="shared" ref="K643:K706" si="21" xml:space="preserve">  H643-J643</f>
        <v>229.84615384615392</v>
      </c>
    </row>
    <row r="644" spans="1:11" x14ac:dyDescent="0.3">
      <c r="A644" t="s">
        <v>668</v>
      </c>
      <c r="B644" s="2">
        <v>45419</v>
      </c>
      <c r="C644" t="s">
        <v>13</v>
      </c>
      <c r="D644" t="s">
        <v>14</v>
      </c>
      <c r="E644" t="s">
        <v>15</v>
      </c>
      <c r="F644">
        <v>3</v>
      </c>
      <c r="G644">
        <v>290.5</v>
      </c>
      <c r="H644" s="18">
        <v>871.5</v>
      </c>
      <c r="I644" s="6">
        <f>DATE(YEAR(B644), MONTH(B644), 1)</f>
        <v>45413</v>
      </c>
      <c r="J644" s="18">
        <f t="shared" si="20"/>
        <v>670.38461538461536</v>
      </c>
      <c r="K644" s="18">
        <f t="shared" si="21"/>
        <v>201.11538461538464</v>
      </c>
    </row>
    <row r="645" spans="1:11" x14ac:dyDescent="0.3">
      <c r="A645" t="s">
        <v>669</v>
      </c>
      <c r="B645" s="2">
        <v>45420</v>
      </c>
      <c r="C645" t="s">
        <v>32</v>
      </c>
      <c r="D645" t="s">
        <v>14</v>
      </c>
      <c r="E645" t="s">
        <v>43</v>
      </c>
      <c r="F645">
        <v>1</v>
      </c>
      <c r="G645">
        <v>332</v>
      </c>
      <c r="H645" s="18">
        <v>332</v>
      </c>
      <c r="I645" s="6">
        <f>DATE(YEAR(B645), MONTH(B645), 1)</f>
        <v>45413</v>
      </c>
      <c r="J645" s="18">
        <f t="shared" si="20"/>
        <v>255.38461538461539</v>
      </c>
      <c r="K645" s="18">
        <f t="shared" si="21"/>
        <v>76.615384615384613</v>
      </c>
    </row>
    <row r="646" spans="1:11" x14ac:dyDescent="0.3">
      <c r="A646" t="s">
        <v>670</v>
      </c>
      <c r="B646" s="2">
        <v>45421</v>
      </c>
      <c r="C646" t="s">
        <v>9</v>
      </c>
      <c r="D646" t="s">
        <v>10</v>
      </c>
      <c r="E646" t="s">
        <v>60</v>
      </c>
      <c r="F646">
        <v>3</v>
      </c>
      <c r="G646">
        <v>207.5</v>
      </c>
      <c r="H646" s="18">
        <v>622.5</v>
      </c>
      <c r="I646" s="6">
        <f>DATE(YEAR(B646), MONTH(B646), 1)</f>
        <v>45413</v>
      </c>
      <c r="J646" s="18">
        <f t="shared" si="20"/>
        <v>478.84615384615381</v>
      </c>
      <c r="K646" s="18">
        <f t="shared" si="21"/>
        <v>143.65384615384619</v>
      </c>
    </row>
    <row r="647" spans="1:11" x14ac:dyDescent="0.3">
      <c r="A647" t="s">
        <v>671</v>
      </c>
      <c r="B647" s="2">
        <v>45423</v>
      </c>
      <c r="C647" t="s">
        <v>9</v>
      </c>
      <c r="D647" t="s">
        <v>10</v>
      </c>
      <c r="E647" t="s">
        <v>60</v>
      </c>
      <c r="F647">
        <v>4</v>
      </c>
      <c r="G647">
        <v>207.5</v>
      </c>
      <c r="H647" s="18">
        <v>830</v>
      </c>
      <c r="I647" s="6">
        <f>DATE(YEAR(B647), MONTH(B647), 1)</f>
        <v>45413</v>
      </c>
      <c r="J647" s="18">
        <f t="shared" si="20"/>
        <v>638.46153846153845</v>
      </c>
      <c r="K647" s="18">
        <f t="shared" si="21"/>
        <v>191.53846153846155</v>
      </c>
    </row>
    <row r="648" spans="1:11" x14ac:dyDescent="0.3">
      <c r="A648" t="s">
        <v>672</v>
      </c>
      <c r="B648" s="2">
        <v>45426</v>
      </c>
      <c r="C648" t="s">
        <v>49</v>
      </c>
      <c r="D648" t="s">
        <v>14</v>
      </c>
      <c r="E648" t="s">
        <v>60</v>
      </c>
      <c r="F648">
        <v>2</v>
      </c>
      <c r="G648">
        <v>249</v>
      </c>
      <c r="H648" s="18">
        <v>498</v>
      </c>
      <c r="I648" s="6">
        <f>DATE(YEAR(B648), MONTH(B648), 1)</f>
        <v>45413</v>
      </c>
      <c r="J648" s="18">
        <f t="shared" si="20"/>
        <v>383.07692307692304</v>
      </c>
      <c r="K648" s="18">
        <f t="shared" si="21"/>
        <v>114.92307692307696</v>
      </c>
    </row>
    <row r="649" spans="1:11" x14ac:dyDescent="0.3">
      <c r="A649" t="s">
        <v>673</v>
      </c>
      <c r="B649" s="2">
        <v>45426</v>
      </c>
      <c r="C649" t="s">
        <v>13</v>
      </c>
      <c r="D649" t="s">
        <v>14</v>
      </c>
      <c r="E649" t="s">
        <v>11</v>
      </c>
      <c r="F649">
        <v>3</v>
      </c>
      <c r="G649">
        <v>290.5</v>
      </c>
      <c r="H649" s="18">
        <v>871.5</v>
      </c>
      <c r="I649" s="6">
        <f>DATE(YEAR(B649), MONTH(B649), 1)</f>
        <v>45413</v>
      </c>
      <c r="J649" s="18">
        <f t="shared" si="20"/>
        <v>670.38461538461536</v>
      </c>
      <c r="K649" s="18">
        <f t="shared" si="21"/>
        <v>201.11538461538464</v>
      </c>
    </row>
    <row r="650" spans="1:11" x14ac:dyDescent="0.3">
      <c r="A650" t="s">
        <v>674</v>
      </c>
      <c r="B650" s="2">
        <v>45426</v>
      </c>
      <c r="C650" t="s">
        <v>17</v>
      </c>
      <c r="D650" t="s">
        <v>10</v>
      </c>
      <c r="E650" t="s">
        <v>67</v>
      </c>
      <c r="F650">
        <v>2</v>
      </c>
      <c r="G650">
        <v>315.39999999999998</v>
      </c>
      <c r="H650" s="18">
        <v>630.79999999999995</v>
      </c>
      <c r="I650" s="6">
        <f>DATE(YEAR(B650), MONTH(B650), 1)</f>
        <v>45413</v>
      </c>
      <c r="J650" s="18">
        <f t="shared" si="20"/>
        <v>485.23076923076917</v>
      </c>
      <c r="K650" s="18">
        <f t="shared" si="21"/>
        <v>145.56923076923078</v>
      </c>
    </row>
    <row r="651" spans="1:11" x14ac:dyDescent="0.3">
      <c r="A651" t="s">
        <v>675</v>
      </c>
      <c r="B651" s="2">
        <v>45427</v>
      </c>
      <c r="C651" t="s">
        <v>49</v>
      </c>
      <c r="D651" t="s">
        <v>14</v>
      </c>
      <c r="E651" t="s">
        <v>11</v>
      </c>
      <c r="F651">
        <v>1</v>
      </c>
      <c r="G651">
        <v>249</v>
      </c>
      <c r="H651" s="18">
        <v>249</v>
      </c>
      <c r="I651" s="6">
        <f>DATE(YEAR(B651), MONTH(B651), 1)</f>
        <v>45413</v>
      </c>
      <c r="J651" s="18">
        <f t="shared" si="20"/>
        <v>191.53846153846152</v>
      </c>
      <c r="K651" s="18">
        <f t="shared" si="21"/>
        <v>57.461538461538481</v>
      </c>
    </row>
    <row r="652" spans="1:11" x14ac:dyDescent="0.3">
      <c r="A652" t="s">
        <v>676</v>
      </c>
      <c r="B652" s="2">
        <v>45429</v>
      </c>
      <c r="C652" t="s">
        <v>49</v>
      </c>
      <c r="D652" t="s">
        <v>14</v>
      </c>
      <c r="E652" t="s">
        <v>47</v>
      </c>
      <c r="F652">
        <v>4</v>
      </c>
      <c r="G652">
        <v>249</v>
      </c>
      <c r="H652" s="18">
        <v>996</v>
      </c>
      <c r="I652" s="6">
        <f>DATE(YEAR(B652), MONTH(B652), 1)</f>
        <v>45413</v>
      </c>
      <c r="J652" s="18">
        <f t="shared" si="20"/>
        <v>766.15384615384608</v>
      </c>
      <c r="K652" s="18">
        <f t="shared" si="21"/>
        <v>229.84615384615392</v>
      </c>
    </row>
    <row r="653" spans="1:11" x14ac:dyDescent="0.3">
      <c r="A653" t="s">
        <v>677</v>
      </c>
      <c r="B653" s="2">
        <v>45430</v>
      </c>
      <c r="C653" t="s">
        <v>49</v>
      </c>
      <c r="D653" t="s">
        <v>14</v>
      </c>
      <c r="E653" t="s">
        <v>11</v>
      </c>
      <c r="F653">
        <v>4</v>
      </c>
      <c r="G653">
        <v>249</v>
      </c>
      <c r="H653" s="18">
        <v>996</v>
      </c>
      <c r="I653" s="6">
        <f>DATE(YEAR(B653), MONTH(B653), 1)</f>
        <v>45413</v>
      </c>
      <c r="J653" s="18">
        <f t="shared" si="20"/>
        <v>766.15384615384608</v>
      </c>
      <c r="K653" s="18">
        <f t="shared" si="21"/>
        <v>229.84615384615392</v>
      </c>
    </row>
    <row r="654" spans="1:11" x14ac:dyDescent="0.3">
      <c r="A654" t="s">
        <v>678</v>
      </c>
      <c r="B654" s="2">
        <v>45430</v>
      </c>
      <c r="C654" t="s">
        <v>13</v>
      </c>
      <c r="D654" t="s">
        <v>14</v>
      </c>
      <c r="E654" t="s">
        <v>89</v>
      </c>
      <c r="F654">
        <v>1</v>
      </c>
      <c r="G654">
        <v>290.5</v>
      </c>
      <c r="H654" s="18">
        <v>290.5</v>
      </c>
      <c r="I654" s="6">
        <f>DATE(YEAR(B654), MONTH(B654), 1)</f>
        <v>45413</v>
      </c>
      <c r="J654" s="18">
        <f t="shared" si="20"/>
        <v>223.46153846153845</v>
      </c>
      <c r="K654" s="18">
        <f t="shared" si="21"/>
        <v>67.038461538461547</v>
      </c>
    </row>
    <row r="655" spans="1:11" x14ac:dyDescent="0.3">
      <c r="A655" t="s">
        <v>679</v>
      </c>
      <c r="B655" s="2">
        <v>45430</v>
      </c>
      <c r="C655" t="s">
        <v>17</v>
      </c>
      <c r="D655" t="s">
        <v>10</v>
      </c>
      <c r="E655" t="s">
        <v>11</v>
      </c>
      <c r="F655">
        <v>2</v>
      </c>
      <c r="G655">
        <v>315.39999999999998</v>
      </c>
      <c r="H655" s="18">
        <v>630.79999999999995</v>
      </c>
      <c r="I655" s="6">
        <f>DATE(YEAR(B655), MONTH(B655), 1)</f>
        <v>45413</v>
      </c>
      <c r="J655" s="18">
        <f t="shared" si="20"/>
        <v>485.23076923076917</v>
      </c>
      <c r="K655" s="18">
        <f t="shared" si="21"/>
        <v>145.56923076923078</v>
      </c>
    </row>
    <row r="656" spans="1:11" x14ac:dyDescent="0.3">
      <c r="A656" t="s">
        <v>680</v>
      </c>
      <c r="B656" s="2">
        <v>45431</v>
      </c>
      <c r="C656" t="s">
        <v>32</v>
      </c>
      <c r="D656" t="s">
        <v>14</v>
      </c>
      <c r="E656" t="s">
        <v>40</v>
      </c>
      <c r="F656">
        <v>2</v>
      </c>
      <c r="G656">
        <v>332</v>
      </c>
      <c r="H656" s="18">
        <v>664</v>
      </c>
      <c r="I656" s="6">
        <f>DATE(YEAR(B656), MONTH(B656), 1)</f>
        <v>45413</v>
      </c>
      <c r="J656" s="18">
        <f t="shared" si="20"/>
        <v>510.76923076923077</v>
      </c>
      <c r="K656" s="18">
        <f t="shared" si="21"/>
        <v>153.23076923076923</v>
      </c>
    </row>
    <row r="657" spans="1:11" x14ac:dyDescent="0.3">
      <c r="A657" t="s">
        <v>681</v>
      </c>
      <c r="B657" s="2">
        <v>45431</v>
      </c>
      <c r="C657" t="s">
        <v>13</v>
      </c>
      <c r="D657" t="s">
        <v>14</v>
      </c>
      <c r="E657" t="s">
        <v>47</v>
      </c>
      <c r="F657">
        <v>4</v>
      </c>
      <c r="G657">
        <v>290.5</v>
      </c>
      <c r="H657" s="18">
        <v>1162</v>
      </c>
      <c r="I657" s="6">
        <f>DATE(YEAR(B657), MONTH(B657), 1)</f>
        <v>45413</v>
      </c>
      <c r="J657" s="18">
        <f t="shared" si="20"/>
        <v>893.84615384615381</v>
      </c>
      <c r="K657" s="18">
        <f t="shared" si="21"/>
        <v>268.15384615384619</v>
      </c>
    </row>
    <row r="658" spans="1:11" x14ac:dyDescent="0.3">
      <c r="A658" t="s">
        <v>682</v>
      </c>
      <c r="B658" s="2">
        <v>45431</v>
      </c>
      <c r="C658" t="s">
        <v>13</v>
      </c>
      <c r="D658" t="s">
        <v>14</v>
      </c>
      <c r="E658" t="s">
        <v>40</v>
      </c>
      <c r="F658">
        <v>4</v>
      </c>
      <c r="G658">
        <v>290.5</v>
      </c>
      <c r="H658" s="18">
        <v>1162</v>
      </c>
      <c r="I658" s="6">
        <f>DATE(YEAR(B658), MONTH(B658), 1)</f>
        <v>45413</v>
      </c>
      <c r="J658" s="18">
        <f t="shared" si="20"/>
        <v>893.84615384615381</v>
      </c>
      <c r="K658" s="18">
        <f t="shared" si="21"/>
        <v>268.15384615384619</v>
      </c>
    </row>
    <row r="659" spans="1:11" x14ac:dyDescent="0.3">
      <c r="A659" t="s">
        <v>683</v>
      </c>
      <c r="B659" s="2">
        <v>45433</v>
      </c>
      <c r="C659" t="s">
        <v>49</v>
      </c>
      <c r="D659" t="s">
        <v>14</v>
      </c>
      <c r="E659" t="s">
        <v>40</v>
      </c>
      <c r="F659">
        <v>3</v>
      </c>
      <c r="G659">
        <v>249</v>
      </c>
      <c r="H659" s="18">
        <v>747</v>
      </c>
      <c r="I659" s="6">
        <f>DATE(YEAR(B659), MONTH(B659), 1)</f>
        <v>45413</v>
      </c>
      <c r="J659" s="18">
        <f t="shared" si="20"/>
        <v>574.61538461538464</v>
      </c>
      <c r="K659" s="18">
        <f t="shared" si="21"/>
        <v>172.38461538461536</v>
      </c>
    </row>
    <row r="660" spans="1:11" x14ac:dyDescent="0.3">
      <c r="A660" t="s">
        <v>684</v>
      </c>
      <c r="B660" s="2">
        <v>45435</v>
      </c>
      <c r="C660" t="s">
        <v>9</v>
      </c>
      <c r="D660" t="s">
        <v>10</v>
      </c>
      <c r="E660" t="s">
        <v>89</v>
      </c>
      <c r="F660">
        <v>4</v>
      </c>
      <c r="G660">
        <v>207.5</v>
      </c>
      <c r="H660" s="18">
        <v>830</v>
      </c>
      <c r="I660" s="6">
        <f>DATE(YEAR(B660), MONTH(B660), 1)</f>
        <v>45413</v>
      </c>
      <c r="J660" s="18">
        <f t="shared" si="20"/>
        <v>638.46153846153845</v>
      </c>
      <c r="K660" s="18">
        <f t="shared" si="21"/>
        <v>191.53846153846155</v>
      </c>
    </row>
    <row r="661" spans="1:11" x14ac:dyDescent="0.3">
      <c r="A661" t="s">
        <v>685</v>
      </c>
      <c r="B661" s="2">
        <v>45435</v>
      </c>
      <c r="C661" t="s">
        <v>17</v>
      </c>
      <c r="D661" t="s">
        <v>10</v>
      </c>
      <c r="E661" t="s">
        <v>60</v>
      </c>
      <c r="F661">
        <v>2</v>
      </c>
      <c r="G661">
        <v>315.39999999999998</v>
      </c>
      <c r="H661" s="18">
        <v>630.79999999999995</v>
      </c>
      <c r="I661" s="6">
        <f>DATE(YEAR(B661), MONTH(B661), 1)</f>
        <v>45413</v>
      </c>
      <c r="J661" s="18">
        <f t="shared" si="20"/>
        <v>485.23076923076917</v>
      </c>
      <c r="K661" s="18">
        <f t="shared" si="21"/>
        <v>145.56923076923078</v>
      </c>
    </row>
    <row r="662" spans="1:11" x14ac:dyDescent="0.3">
      <c r="A662" t="s">
        <v>686</v>
      </c>
      <c r="B662" s="2">
        <v>45436</v>
      </c>
      <c r="C662" t="s">
        <v>49</v>
      </c>
      <c r="D662" t="s">
        <v>14</v>
      </c>
      <c r="E662" t="s">
        <v>47</v>
      </c>
      <c r="F662">
        <v>1</v>
      </c>
      <c r="G662">
        <v>249</v>
      </c>
      <c r="H662" s="18">
        <v>249</v>
      </c>
      <c r="I662" s="6">
        <f>DATE(YEAR(B662), MONTH(B662), 1)</f>
        <v>45413</v>
      </c>
      <c r="J662" s="18">
        <f t="shared" si="20"/>
        <v>191.53846153846152</v>
      </c>
      <c r="K662" s="18">
        <f t="shared" si="21"/>
        <v>57.461538461538481</v>
      </c>
    </row>
    <row r="663" spans="1:11" x14ac:dyDescent="0.3">
      <c r="A663" t="s">
        <v>687</v>
      </c>
      <c r="B663" s="2">
        <v>45436</v>
      </c>
      <c r="C663" t="s">
        <v>13</v>
      </c>
      <c r="D663" t="s">
        <v>14</v>
      </c>
      <c r="E663" t="s">
        <v>67</v>
      </c>
      <c r="F663">
        <v>4</v>
      </c>
      <c r="G663">
        <v>290.5</v>
      </c>
      <c r="H663" s="18">
        <v>1162</v>
      </c>
      <c r="I663" s="6">
        <f>DATE(YEAR(B663), MONTH(B663), 1)</f>
        <v>45413</v>
      </c>
      <c r="J663" s="18">
        <f t="shared" si="20"/>
        <v>893.84615384615381</v>
      </c>
      <c r="K663" s="18">
        <f t="shared" si="21"/>
        <v>268.15384615384619</v>
      </c>
    </row>
    <row r="664" spans="1:11" x14ac:dyDescent="0.3">
      <c r="A664" t="s">
        <v>688</v>
      </c>
      <c r="B664" s="2">
        <v>45437</v>
      </c>
      <c r="C664" t="s">
        <v>9</v>
      </c>
      <c r="D664" t="s">
        <v>10</v>
      </c>
      <c r="E664" t="s">
        <v>89</v>
      </c>
      <c r="F664">
        <v>2</v>
      </c>
      <c r="G664">
        <v>207.5</v>
      </c>
      <c r="H664" s="18">
        <v>415</v>
      </c>
      <c r="I664" s="6">
        <f>DATE(YEAR(B664), MONTH(B664), 1)</f>
        <v>45413</v>
      </c>
      <c r="J664" s="18">
        <f t="shared" si="20"/>
        <v>319.23076923076923</v>
      </c>
      <c r="K664" s="18">
        <f t="shared" si="21"/>
        <v>95.769230769230774</v>
      </c>
    </row>
    <row r="665" spans="1:11" x14ac:dyDescent="0.3">
      <c r="A665" t="s">
        <v>689</v>
      </c>
      <c r="B665" s="2">
        <v>45437</v>
      </c>
      <c r="C665" t="s">
        <v>9</v>
      </c>
      <c r="D665" t="s">
        <v>10</v>
      </c>
      <c r="E665" t="s">
        <v>43</v>
      </c>
      <c r="F665">
        <v>1</v>
      </c>
      <c r="G665">
        <v>207.5</v>
      </c>
      <c r="H665" s="18">
        <v>207.5</v>
      </c>
      <c r="I665" s="6">
        <f>DATE(YEAR(B665), MONTH(B665), 1)</f>
        <v>45413</v>
      </c>
      <c r="J665" s="18">
        <f t="shared" si="20"/>
        <v>159.61538461538461</v>
      </c>
      <c r="K665" s="18">
        <f t="shared" si="21"/>
        <v>47.884615384615387</v>
      </c>
    </row>
    <row r="666" spans="1:11" x14ac:dyDescent="0.3">
      <c r="A666" t="s">
        <v>690</v>
      </c>
      <c r="B666" s="2">
        <v>45438</v>
      </c>
      <c r="C666" t="s">
        <v>9</v>
      </c>
      <c r="D666" t="s">
        <v>10</v>
      </c>
      <c r="E666" t="s">
        <v>89</v>
      </c>
      <c r="F666">
        <v>4</v>
      </c>
      <c r="G666">
        <v>207.5</v>
      </c>
      <c r="H666" s="18">
        <v>830</v>
      </c>
      <c r="I666" s="6">
        <f>DATE(YEAR(B666), MONTH(B666), 1)</f>
        <v>45413</v>
      </c>
      <c r="J666" s="18">
        <f t="shared" si="20"/>
        <v>638.46153846153845</v>
      </c>
      <c r="K666" s="18">
        <f t="shared" si="21"/>
        <v>191.53846153846155</v>
      </c>
    </row>
    <row r="667" spans="1:11" x14ac:dyDescent="0.3">
      <c r="A667" t="s">
        <v>691</v>
      </c>
      <c r="B667" s="2">
        <v>45442</v>
      </c>
      <c r="C667" t="s">
        <v>49</v>
      </c>
      <c r="D667" t="s">
        <v>14</v>
      </c>
      <c r="E667" t="s">
        <v>47</v>
      </c>
      <c r="F667">
        <v>3</v>
      </c>
      <c r="G667">
        <v>249</v>
      </c>
      <c r="H667" s="18">
        <v>747</v>
      </c>
      <c r="I667" s="6">
        <f>DATE(YEAR(B667), MONTH(B667), 1)</f>
        <v>45413</v>
      </c>
      <c r="J667" s="18">
        <f t="shared" si="20"/>
        <v>574.61538461538464</v>
      </c>
      <c r="K667" s="18">
        <f t="shared" si="21"/>
        <v>172.38461538461536</v>
      </c>
    </row>
    <row r="668" spans="1:11" x14ac:dyDescent="0.3">
      <c r="A668" t="s">
        <v>692</v>
      </c>
      <c r="B668" s="2">
        <v>45443</v>
      </c>
      <c r="C668" t="s">
        <v>49</v>
      </c>
      <c r="D668" t="s">
        <v>14</v>
      </c>
      <c r="E668" t="s">
        <v>40</v>
      </c>
      <c r="F668">
        <v>1</v>
      </c>
      <c r="G668">
        <v>249</v>
      </c>
      <c r="H668" s="18">
        <v>249</v>
      </c>
      <c r="I668" s="6">
        <f>DATE(YEAR(B668), MONTH(B668), 1)</f>
        <v>45413</v>
      </c>
      <c r="J668" s="18">
        <f t="shared" si="20"/>
        <v>191.53846153846152</v>
      </c>
      <c r="K668" s="18">
        <f t="shared" si="21"/>
        <v>57.461538461538481</v>
      </c>
    </row>
    <row r="669" spans="1:11" x14ac:dyDescent="0.3">
      <c r="A669" t="s">
        <v>693</v>
      </c>
      <c r="B669" s="2">
        <v>45444</v>
      </c>
      <c r="C669" t="s">
        <v>32</v>
      </c>
      <c r="D669" t="s">
        <v>14</v>
      </c>
      <c r="E669" t="s">
        <v>89</v>
      </c>
      <c r="F669">
        <v>1</v>
      </c>
      <c r="G669">
        <v>332</v>
      </c>
      <c r="H669" s="18">
        <v>332</v>
      </c>
      <c r="I669" s="6">
        <f>DATE(YEAR(B669), MONTH(B669), 1)</f>
        <v>45444</v>
      </c>
      <c r="J669" s="18">
        <f t="shared" si="20"/>
        <v>255.38461538461539</v>
      </c>
      <c r="K669" s="18">
        <f t="shared" si="21"/>
        <v>76.615384615384613</v>
      </c>
    </row>
    <row r="670" spans="1:11" x14ac:dyDescent="0.3">
      <c r="A670" t="s">
        <v>694</v>
      </c>
      <c r="B670" s="2">
        <v>45444</v>
      </c>
      <c r="C670" t="s">
        <v>9</v>
      </c>
      <c r="D670" t="s">
        <v>10</v>
      </c>
      <c r="E670" t="s">
        <v>37</v>
      </c>
      <c r="F670">
        <v>1</v>
      </c>
      <c r="G670">
        <v>207.5</v>
      </c>
      <c r="H670" s="18">
        <v>207.5</v>
      </c>
      <c r="I670" s="6">
        <f>DATE(YEAR(B670), MONTH(B670), 1)</f>
        <v>45444</v>
      </c>
      <c r="J670" s="18">
        <f t="shared" si="20"/>
        <v>159.61538461538461</v>
      </c>
      <c r="K670" s="18">
        <f t="shared" si="21"/>
        <v>47.884615384615387</v>
      </c>
    </row>
    <row r="671" spans="1:11" x14ac:dyDescent="0.3">
      <c r="A671" t="s">
        <v>695</v>
      </c>
      <c r="B671" s="2">
        <v>45445</v>
      </c>
      <c r="C671" t="s">
        <v>49</v>
      </c>
      <c r="D671" t="s">
        <v>14</v>
      </c>
      <c r="E671" t="s">
        <v>43</v>
      </c>
      <c r="F671">
        <v>4</v>
      </c>
      <c r="G671">
        <v>249</v>
      </c>
      <c r="H671" s="18">
        <v>996</v>
      </c>
      <c r="I671" s="6">
        <f>DATE(YEAR(B671), MONTH(B671), 1)</f>
        <v>45444</v>
      </c>
      <c r="J671" s="18">
        <f t="shared" si="20"/>
        <v>766.15384615384608</v>
      </c>
      <c r="K671" s="18">
        <f t="shared" si="21"/>
        <v>229.84615384615392</v>
      </c>
    </row>
    <row r="672" spans="1:11" x14ac:dyDescent="0.3">
      <c r="A672" t="s">
        <v>696</v>
      </c>
      <c r="B672" s="2">
        <v>45445</v>
      </c>
      <c r="C672" t="s">
        <v>9</v>
      </c>
      <c r="D672" t="s">
        <v>10</v>
      </c>
      <c r="E672" t="s">
        <v>67</v>
      </c>
      <c r="F672">
        <v>1</v>
      </c>
      <c r="G672">
        <v>207.5</v>
      </c>
      <c r="H672" s="18">
        <v>207.5</v>
      </c>
      <c r="I672" s="6">
        <f>DATE(YEAR(B672), MONTH(B672), 1)</f>
        <v>45444</v>
      </c>
      <c r="J672" s="18">
        <f t="shared" si="20"/>
        <v>159.61538461538461</v>
      </c>
      <c r="K672" s="18">
        <f t="shared" si="21"/>
        <v>47.884615384615387</v>
      </c>
    </row>
    <row r="673" spans="1:11" x14ac:dyDescent="0.3">
      <c r="A673" t="s">
        <v>697</v>
      </c>
      <c r="B673" s="2">
        <v>45445</v>
      </c>
      <c r="C673" t="s">
        <v>9</v>
      </c>
      <c r="D673" t="s">
        <v>10</v>
      </c>
      <c r="E673" t="s">
        <v>11</v>
      </c>
      <c r="F673">
        <v>2</v>
      </c>
      <c r="G673">
        <v>207.5</v>
      </c>
      <c r="H673" s="18">
        <v>415</v>
      </c>
      <c r="I673" s="6">
        <f>DATE(YEAR(B673), MONTH(B673), 1)</f>
        <v>45444</v>
      </c>
      <c r="J673" s="18">
        <f t="shared" si="20"/>
        <v>319.23076923076923</v>
      </c>
      <c r="K673" s="18">
        <f t="shared" si="21"/>
        <v>95.769230769230774</v>
      </c>
    </row>
    <row r="674" spans="1:11" x14ac:dyDescent="0.3">
      <c r="A674" t="s">
        <v>698</v>
      </c>
      <c r="B674" s="2">
        <v>45446</v>
      </c>
      <c r="C674" t="s">
        <v>17</v>
      </c>
      <c r="D674" t="s">
        <v>10</v>
      </c>
      <c r="E674" t="s">
        <v>15</v>
      </c>
      <c r="F674">
        <v>1</v>
      </c>
      <c r="G674">
        <v>315.39999999999998</v>
      </c>
      <c r="H674" s="18">
        <v>315.39999999999998</v>
      </c>
      <c r="I674" s="6">
        <f>DATE(YEAR(B674), MONTH(B674), 1)</f>
        <v>45444</v>
      </c>
      <c r="J674" s="18">
        <f t="shared" si="20"/>
        <v>242.61538461538458</v>
      </c>
      <c r="K674" s="18">
        <f t="shared" si="21"/>
        <v>72.784615384615392</v>
      </c>
    </row>
    <row r="675" spans="1:11" x14ac:dyDescent="0.3">
      <c r="A675" t="s">
        <v>699</v>
      </c>
      <c r="B675" s="2">
        <v>45446</v>
      </c>
      <c r="C675" t="s">
        <v>49</v>
      </c>
      <c r="D675" t="s">
        <v>14</v>
      </c>
      <c r="E675" t="s">
        <v>11</v>
      </c>
      <c r="F675">
        <v>2</v>
      </c>
      <c r="G675">
        <v>249</v>
      </c>
      <c r="H675" s="18">
        <v>498</v>
      </c>
      <c r="I675" s="6">
        <f>DATE(YEAR(B675), MONTH(B675), 1)</f>
        <v>45444</v>
      </c>
      <c r="J675" s="18">
        <f t="shared" si="20"/>
        <v>383.07692307692304</v>
      </c>
      <c r="K675" s="18">
        <f t="shared" si="21"/>
        <v>114.92307692307696</v>
      </c>
    </row>
    <row r="676" spans="1:11" x14ac:dyDescent="0.3">
      <c r="A676" t="s">
        <v>700</v>
      </c>
      <c r="B676" s="2">
        <v>45447</v>
      </c>
      <c r="C676" t="s">
        <v>17</v>
      </c>
      <c r="D676" t="s">
        <v>10</v>
      </c>
      <c r="E676" t="s">
        <v>60</v>
      </c>
      <c r="F676">
        <v>1</v>
      </c>
      <c r="G676">
        <v>315.39999999999998</v>
      </c>
      <c r="H676" s="18">
        <v>315.39999999999998</v>
      </c>
      <c r="I676" s="6">
        <f>DATE(YEAR(B676), MONTH(B676), 1)</f>
        <v>45444</v>
      </c>
      <c r="J676" s="18">
        <f t="shared" si="20"/>
        <v>242.61538461538458</v>
      </c>
      <c r="K676" s="18">
        <f t="shared" si="21"/>
        <v>72.784615384615392</v>
      </c>
    </row>
    <row r="677" spans="1:11" x14ac:dyDescent="0.3">
      <c r="A677" t="s">
        <v>701</v>
      </c>
      <c r="B677" s="2">
        <v>45449</v>
      </c>
      <c r="C677" t="s">
        <v>49</v>
      </c>
      <c r="D677" t="s">
        <v>14</v>
      </c>
      <c r="E677" t="s">
        <v>40</v>
      </c>
      <c r="F677">
        <v>1</v>
      </c>
      <c r="G677">
        <v>249</v>
      </c>
      <c r="H677" s="18">
        <v>249</v>
      </c>
      <c r="I677" s="6">
        <f>DATE(YEAR(B677), MONTH(B677), 1)</f>
        <v>45444</v>
      </c>
      <c r="J677" s="18">
        <f t="shared" si="20"/>
        <v>191.53846153846152</v>
      </c>
      <c r="K677" s="18">
        <f t="shared" si="21"/>
        <v>57.461538461538481</v>
      </c>
    </row>
    <row r="678" spans="1:11" x14ac:dyDescent="0.3">
      <c r="A678" t="s">
        <v>702</v>
      </c>
      <c r="B678" s="2">
        <v>45449</v>
      </c>
      <c r="C678" t="s">
        <v>49</v>
      </c>
      <c r="D678" t="s">
        <v>14</v>
      </c>
      <c r="E678" t="s">
        <v>18</v>
      </c>
      <c r="F678">
        <v>4</v>
      </c>
      <c r="G678">
        <v>249</v>
      </c>
      <c r="H678" s="18">
        <v>996</v>
      </c>
      <c r="I678" s="6">
        <f>DATE(YEAR(B678), MONTH(B678), 1)</f>
        <v>45444</v>
      </c>
      <c r="J678" s="18">
        <f t="shared" si="20"/>
        <v>766.15384615384608</v>
      </c>
      <c r="K678" s="18">
        <f t="shared" si="21"/>
        <v>229.84615384615392</v>
      </c>
    </row>
    <row r="679" spans="1:11" x14ac:dyDescent="0.3">
      <c r="A679" t="s">
        <v>703</v>
      </c>
      <c r="B679" s="2">
        <v>45450</v>
      </c>
      <c r="C679" t="s">
        <v>9</v>
      </c>
      <c r="D679" t="s">
        <v>10</v>
      </c>
      <c r="E679" t="s">
        <v>67</v>
      </c>
      <c r="F679">
        <v>4</v>
      </c>
      <c r="G679">
        <v>207.5</v>
      </c>
      <c r="H679" s="18">
        <v>830</v>
      </c>
      <c r="I679" s="6">
        <f>DATE(YEAR(B679), MONTH(B679), 1)</f>
        <v>45444</v>
      </c>
      <c r="J679" s="18">
        <f t="shared" si="20"/>
        <v>638.46153846153845</v>
      </c>
      <c r="K679" s="18">
        <f t="shared" si="21"/>
        <v>191.53846153846155</v>
      </c>
    </row>
    <row r="680" spans="1:11" x14ac:dyDescent="0.3">
      <c r="A680" t="s">
        <v>704</v>
      </c>
      <c r="B680" s="2">
        <v>45452</v>
      </c>
      <c r="C680" t="s">
        <v>25</v>
      </c>
      <c r="D680" t="s">
        <v>10</v>
      </c>
      <c r="E680" t="s">
        <v>60</v>
      </c>
      <c r="F680">
        <v>4</v>
      </c>
      <c r="G680">
        <v>348.6</v>
      </c>
      <c r="H680" s="18">
        <v>1394.4</v>
      </c>
      <c r="I680" s="6">
        <f>DATE(YEAR(B680), MONTH(B680), 1)</f>
        <v>45444</v>
      </c>
      <c r="J680" s="18">
        <f t="shared" si="20"/>
        <v>1072.6153846153848</v>
      </c>
      <c r="K680" s="18">
        <f t="shared" si="21"/>
        <v>321.78461538461534</v>
      </c>
    </row>
    <row r="681" spans="1:11" x14ac:dyDescent="0.3">
      <c r="A681" t="s">
        <v>705</v>
      </c>
      <c r="B681" s="2">
        <v>45453</v>
      </c>
      <c r="C681" t="s">
        <v>13</v>
      </c>
      <c r="D681" t="s">
        <v>14</v>
      </c>
      <c r="E681" t="s">
        <v>15</v>
      </c>
      <c r="F681">
        <v>1</v>
      </c>
      <c r="G681">
        <v>290.5</v>
      </c>
      <c r="H681" s="18">
        <v>290.5</v>
      </c>
      <c r="I681" s="6">
        <f>DATE(YEAR(B681), MONTH(B681), 1)</f>
        <v>45444</v>
      </c>
      <c r="J681" s="18">
        <f t="shared" si="20"/>
        <v>223.46153846153845</v>
      </c>
      <c r="K681" s="18">
        <f t="shared" si="21"/>
        <v>67.038461538461547</v>
      </c>
    </row>
    <row r="682" spans="1:11" x14ac:dyDescent="0.3">
      <c r="A682" t="s">
        <v>706</v>
      </c>
      <c r="B682" s="2">
        <v>45453</v>
      </c>
      <c r="C682" t="s">
        <v>9</v>
      </c>
      <c r="D682" t="s">
        <v>10</v>
      </c>
      <c r="E682" t="s">
        <v>15</v>
      </c>
      <c r="F682">
        <v>2</v>
      </c>
      <c r="G682">
        <v>207.5</v>
      </c>
      <c r="H682" s="18">
        <v>415</v>
      </c>
      <c r="I682" s="6">
        <f>DATE(YEAR(B682), MONTH(B682), 1)</f>
        <v>45444</v>
      </c>
      <c r="J682" s="18">
        <f t="shared" si="20"/>
        <v>319.23076923076923</v>
      </c>
      <c r="K682" s="18">
        <f t="shared" si="21"/>
        <v>95.769230769230774</v>
      </c>
    </row>
    <row r="683" spans="1:11" x14ac:dyDescent="0.3">
      <c r="A683" t="s">
        <v>707</v>
      </c>
      <c r="B683" s="2">
        <v>45455</v>
      </c>
      <c r="C683" t="s">
        <v>17</v>
      </c>
      <c r="D683" t="s">
        <v>10</v>
      </c>
      <c r="E683" t="s">
        <v>11</v>
      </c>
      <c r="F683">
        <v>1</v>
      </c>
      <c r="G683">
        <v>315.39999999999998</v>
      </c>
      <c r="H683" s="18">
        <v>315.39999999999998</v>
      </c>
      <c r="I683" s="6">
        <f>DATE(YEAR(B683), MONTH(B683), 1)</f>
        <v>45444</v>
      </c>
      <c r="J683" s="18">
        <f t="shared" si="20"/>
        <v>242.61538461538458</v>
      </c>
      <c r="K683" s="18">
        <f t="shared" si="21"/>
        <v>72.784615384615392</v>
      </c>
    </row>
    <row r="684" spans="1:11" x14ac:dyDescent="0.3">
      <c r="A684" t="s">
        <v>708</v>
      </c>
      <c r="B684" s="2">
        <v>45455</v>
      </c>
      <c r="C684" t="s">
        <v>32</v>
      </c>
      <c r="D684" t="s">
        <v>14</v>
      </c>
      <c r="E684" t="s">
        <v>47</v>
      </c>
      <c r="F684">
        <v>2</v>
      </c>
      <c r="G684">
        <v>332</v>
      </c>
      <c r="H684" s="18">
        <v>664</v>
      </c>
      <c r="I684" s="6">
        <f>DATE(YEAR(B684), MONTH(B684), 1)</f>
        <v>45444</v>
      </c>
      <c r="J684" s="18">
        <f t="shared" si="20"/>
        <v>510.76923076923077</v>
      </c>
      <c r="K684" s="18">
        <f t="shared" si="21"/>
        <v>153.23076923076923</v>
      </c>
    </row>
    <row r="685" spans="1:11" x14ac:dyDescent="0.3">
      <c r="A685" t="s">
        <v>709</v>
      </c>
      <c r="B685" s="2">
        <v>45457</v>
      </c>
      <c r="C685" t="s">
        <v>13</v>
      </c>
      <c r="D685" t="s">
        <v>14</v>
      </c>
      <c r="E685" t="s">
        <v>15</v>
      </c>
      <c r="F685">
        <v>4</v>
      </c>
      <c r="G685">
        <v>290.5</v>
      </c>
      <c r="H685" s="18">
        <v>1162</v>
      </c>
      <c r="I685" s="6">
        <f>DATE(YEAR(B685), MONTH(B685), 1)</f>
        <v>45444</v>
      </c>
      <c r="J685" s="18">
        <f t="shared" si="20"/>
        <v>893.84615384615381</v>
      </c>
      <c r="K685" s="18">
        <f t="shared" si="21"/>
        <v>268.15384615384619</v>
      </c>
    </row>
    <row r="686" spans="1:11" x14ac:dyDescent="0.3">
      <c r="A686" t="s">
        <v>710</v>
      </c>
      <c r="B686" s="2">
        <v>45457</v>
      </c>
      <c r="C686" t="s">
        <v>49</v>
      </c>
      <c r="D686" t="s">
        <v>14</v>
      </c>
      <c r="E686" t="s">
        <v>15</v>
      </c>
      <c r="F686">
        <v>4</v>
      </c>
      <c r="G686">
        <v>249</v>
      </c>
      <c r="H686" s="18">
        <v>996</v>
      </c>
      <c r="I686" s="6">
        <f>DATE(YEAR(B686), MONTH(B686), 1)</f>
        <v>45444</v>
      </c>
      <c r="J686" s="18">
        <f t="shared" si="20"/>
        <v>766.15384615384608</v>
      </c>
      <c r="K686" s="18">
        <f t="shared" si="21"/>
        <v>229.84615384615392</v>
      </c>
    </row>
    <row r="687" spans="1:11" x14ac:dyDescent="0.3">
      <c r="A687" t="s">
        <v>711</v>
      </c>
      <c r="B687" s="2">
        <v>45460</v>
      </c>
      <c r="C687" t="s">
        <v>9</v>
      </c>
      <c r="D687" t="s">
        <v>10</v>
      </c>
      <c r="E687" t="s">
        <v>37</v>
      </c>
      <c r="F687">
        <v>2</v>
      </c>
      <c r="G687">
        <v>207.5</v>
      </c>
      <c r="H687" s="18">
        <v>415</v>
      </c>
      <c r="I687" s="6">
        <f>DATE(YEAR(B687), MONTH(B687), 1)</f>
        <v>45444</v>
      </c>
      <c r="J687" s="18">
        <f t="shared" si="20"/>
        <v>319.23076923076923</v>
      </c>
      <c r="K687" s="18">
        <f t="shared" si="21"/>
        <v>95.769230769230774</v>
      </c>
    </row>
    <row r="688" spans="1:11" x14ac:dyDescent="0.3">
      <c r="A688" t="s">
        <v>712</v>
      </c>
      <c r="B688" s="2">
        <v>45460</v>
      </c>
      <c r="C688" t="s">
        <v>32</v>
      </c>
      <c r="D688" t="s">
        <v>14</v>
      </c>
      <c r="E688" t="s">
        <v>37</v>
      </c>
      <c r="F688">
        <v>3</v>
      </c>
      <c r="G688">
        <v>332</v>
      </c>
      <c r="H688" s="18">
        <v>996</v>
      </c>
      <c r="I688" s="6">
        <f>DATE(YEAR(B688), MONTH(B688), 1)</f>
        <v>45444</v>
      </c>
      <c r="J688" s="18">
        <f t="shared" si="20"/>
        <v>766.15384615384608</v>
      </c>
      <c r="K688" s="18">
        <f t="shared" si="21"/>
        <v>229.84615384615392</v>
      </c>
    </row>
    <row r="689" spans="1:11" x14ac:dyDescent="0.3">
      <c r="A689" t="s">
        <v>713</v>
      </c>
      <c r="B689" s="2">
        <v>45462</v>
      </c>
      <c r="C689" t="s">
        <v>13</v>
      </c>
      <c r="D689" t="s">
        <v>14</v>
      </c>
      <c r="E689" t="s">
        <v>15</v>
      </c>
      <c r="F689">
        <v>4</v>
      </c>
      <c r="G689">
        <v>290.5</v>
      </c>
      <c r="H689" s="18">
        <v>1162</v>
      </c>
      <c r="I689" s="6">
        <f>DATE(YEAR(B689), MONTH(B689), 1)</f>
        <v>45444</v>
      </c>
      <c r="J689" s="18">
        <f t="shared" si="20"/>
        <v>893.84615384615381</v>
      </c>
      <c r="K689" s="18">
        <f t="shared" si="21"/>
        <v>268.15384615384619</v>
      </c>
    </row>
    <row r="690" spans="1:11" x14ac:dyDescent="0.3">
      <c r="A690" t="s">
        <v>714</v>
      </c>
      <c r="B690" s="2">
        <v>45463</v>
      </c>
      <c r="C690" t="s">
        <v>13</v>
      </c>
      <c r="D690" t="s">
        <v>14</v>
      </c>
      <c r="E690" t="s">
        <v>67</v>
      </c>
      <c r="F690">
        <v>1</v>
      </c>
      <c r="G690">
        <v>290.5</v>
      </c>
      <c r="H690" s="18">
        <v>290.5</v>
      </c>
      <c r="I690" s="6">
        <f>DATE(YEAR(B690), MONTH(B690), 1)</f>
        <v>45444</v>
      </c>
      <c r="J690" s="18">
        <f t="shared" si="20"/>
        <v>223.46153846153845</v>
      </c>
      <c r="K690" s="18">
        <f t="shared" si="21"/>
        <v>67.038461538461547</v>
      </c>
    </row>
    <row r="691" spans="1:11" x14ac:dyDescent="0.3">
      <c r="A691" t="s">
        <v>715</v>
      </c>
      <c r="B691" s="2">
        <v>45463</v>
      </c>
      <c r="C691" t="s">
        <v>32</v>
      </c>
      <c r="D691" t="s">
        <v>14</v>
      </c>
      <c r="E691" t="s">
        <v>67</v>
      </c>
      <c r="F691">
        <v>2</v>
      </c>
      <c r="G691">
        <v>332</v>
      </c>
      <c r="H691" s="18">
        <v>664</v>
      </c>
      <c r="I691" s="6">
        <f>DATE(YEAR(B691), MONTH(B691), 1)</f>
        <v>45444</v>
      </c>
      <c r="J691" s="18">
        <f t="shared" si="20"/>
        <v>510.76923076923077</v>
      </c>
      <c r="K691" s="18">
        <f t="shared" si="21"/>
        <v>153.23076923076923</v>
      </c>
    </row>
    <row r="692" spans="1:11" x14ac:dyDescent="0.3">
      <c r="A692" t="s">
        <v>716</v>
      </c>
      <c r="B692" s="2">
        <v>45466</v>
      </c>
      <c r="C692" t="s">
        <v>13</v>
      </c>
      <c r="D692" t="s">
        <v>14</v>
      </c>
      <c r="E692" t="s">
        <v>60</v>
      </c>
      <c r="F692">
        <v>2</v>
      </c>
      <c r="G692">
        <v>290.5</v>
      </c>
      <c r="H692" s="18">
        <v>581</v>
      </c>
      <c r="I692" s="6">
        <f>DATE(YEAR(B692), MONTH(B692), 1)</f>
        <v>45444</v>
      </c>
      <c r="J692" s="18">
        <f t="shared" si="20"/>
        <v>446.92307692307691</v>
      </c>
      <c r="K692" s="18">
        <f t="shared" si="21"/>
        <v>134.07692307692309</v>
      </c>
    </row>
    <row r="693" spans="1:11" x14ac:dyDescent="0.3">
      <c r="A693" t="s">
        <v>717</v>
      </c>
      <c r="B693" s="2">
        <v>45466</v>
      </c>
      <c r="C693" t="s">
        <v>49</v>
      </c>
      <c r="D693" t="s">
        <v>14</v>
      </c>
      <c r="E693" t="s">
        <v>40</v>
      </c>
      <c r="F693">
        <v>4</v>
      </c>
      <c r="G693">
        <v>249</v>
      </c>
      <c r="H693" s="18">
        <v>996</v>
      </c>
      <c r="I693" s="6">
        <f>DATE(YEAR(B693), MONTH(B693), 1)</f>
        <v>45444</v>
      </c>
      <c r="J693" s="18">
        <f t="shared" si="20"/>
        <v>766.15384615384608</v>
      </c>
      <c r="K693" s="18">
        <f t="shared" si="21"/>
        <v>229.84615384615392</v>
      </c>
    </row>
    <row r="694" spans="1:11" x14ac:dyDescent="0.3">
      <c r="A694" t="s">
        <v>718</v>
      </c>
      <c r="B694" s="2">
        <v>45469</v>
      </c>
      <c r="C694" t="s">
        <v>17</v>
      </c>
      <c r="D694" t="s">
        <v>10</v>
      </c>
      <c r="E694" t="s">
        <v>11</v>
      </c>
      <c r="F694">
        <v>1</v>
      </c>
      <c r="G694">
        <v>315.39999999999998</v>
      </c>
      <c r="H694" s="18">
        <v>315.39999999999998</v>
      </c>
      <c r="I694" s="6">
        <f>DATE(YEAR(B694), MONTH(B694), 1)</f>
        <v>45444</v>
      </c>
      <c r="J694" s="18">
        <f t="shared" si="20"/>
        <v>242.61538461538458</v>
      </c>
      <c r="K694" s="18">
        <f t="shared" si="21"/>
        <v>72.784615384615392</v>
      </c>
    </row>
    <row r="695" spans="1:11" x14ac:dyDescent="0.3">
      <c r="A695" t="s">
        <v>719</v>
      </c>
      <c r="B695" s="2">
        <v>45469</v>
      </c>
      <c r="C695" t="s">
        <v>9</v>
      </c>
      <c r="D695" t="s">
        <v>10</v>
      </c>
      <c r="E695" t="s">
        <v>40</v>
      </c>
      <c r="F695">
        <v>2</v>
      </c>
      <c r="G695">
        <v>207.5</v>
      </c>
      <c r="H695" s="18">
        <v>415</v>
      </c>
      <c r="I695" s="6">
        <f>DATE(YEAR(B695), MONTH(B695), 1)</f>
        <v>45444</v>
      </c>
      <c r="J695" s="18">
        <f t="shared" si="20"/>
        <v>319.23076923076923</v>
      </c>
      <c r="K695" s="18">
        <f t="shared" si="21"/>
        <v>95.769230769230774</v>
      </c>
    </row>
    <row r="696" spans="1:11" x14ac:dyDescent="0.3">
      <c r="A696" t="s">
        <v>720</v>
      </c>
      <c r="B696" s="2">
        <v>45470</v>
      </c>
      <c r="C696" t="s">
        <v>13</v>
      </c>
      <c r="D696" t="s">
        <v>14</v>
      </c>
      <c r="E696" t="s">
        <v>18</v>
      </c>
      <c r="F696">
        <v>4</v>
      </c>
      <c r="G696">
        <v>290.5</v>
      </c>
      <c r="H696" s="18">
        <v>1162</v>
      </c>
      <c r="I696" s="6">
        <f>DATE(YEAR(B696), MONTH(B696), 1)</f>
        <v>45444</v>
      </c>
      <c r="J696" s="18">
        <f t="shared" si="20"/>
        <v>893.84615384615381</v>
      </c>
      <c r="K696" s="18">
        <f t="shared" si="21"/>
        <v>268.15384615384619</v>
      </c>
    </row>
    <row r="697" spans="1:11" x14ac:dyDescent="0.3">
      <c r="A697" t="s">
        <v>721</v>
      </c>
      <c r="B697" s="2">
        <v>45470</v>
      </c>
      <c r="C697" t="s">
        <v>9</v>
      </c>
      <c r="D697" t="s">
        <v>10</v>
      </c>
      <c r="E697" t="s">
        <v>15</v>
      </c>
      <c r="F697">
        <v>3</v>
      </c>
      <c r="G697">
        <v>207.5</v>
      </c>
      <c r="H697" s="18">
        <v>622.5</v>
      </c>
      <c r="I697" s="6">
        <f>DATE(YEAR(B697), MONTH(B697), 1)</f>
        <v>45444</v>
      </c>
      <c r="J697" s="18">
        <f t="shared" si="20"/>
        <v>478.84615384615381</v>
      </c>
      <c r="K697" s="18">
        <f t="shared" si="21"/>
        <v>143.65384615384619</v>
      </c>
    </row>
    <row r="698" spans="1:11" x14ac:dyDescent="0.3">
      <c r="A698" t="s">
        <v>722</v>
      </c>
      <c r="B698" s="2">
        <v>45471</v>
      </c>
      <c r="C698" t="s">
        <v>25</v>
      </c>
      <c r="D698" t="s">
        <v>10</v>
      </c>
      <c r="E698" t="s">
        <v>47</v>
      </c>
      <c r="F698">
        <v>3</v>
      </c>
      <c r="G698">
        <v>348.6</v>
      </c>
      <c r="H698" s="18">
        <v>1045.8</v>
      </c>
      <c r="I698" s="6">
        <f>DATE(YEAR(B698), MONTH(B698), 1)</f>
        <v>45444</v>
      </c>
      <c r="J698" s="18">
        <f t="shared" si="20"/>
        <v>804.46153846153845</v>
      </c>
      <c r="K698" s="18">
        <f t="shared" si="21"/>
        <v>241.3384615384615</v>
      </c>
    </row>
    <row r="699" spans="1:11" x14ac:dyDescent="0.3">
      <c r="A699" t="s">
        <v>723</v>
      </c>
      <c r="B699" s="2">
        <v>45472</v>
      </c>
      <c r="C699" t="s">
        <v>25</v>
      </c>
      <c r="D699" t="s">
        <v>10</v>
      </c>
      <c r="E699" t="s">
        <v>43</v>
      </c>
      <c r="F699">
        <v>3</v>
      </c>
      <c r="G699">
        <v>348.6</v>
      </c>
      <c r="H699" s="18">
        <v>1045.8</v>
      </c>
      <c r="I699" s="6">
        <f>DATE(YEAR(B699), MONTH(B699), 1)</f>
        <v>45444</v>
      </c>
      <c r="J699" s="18">
        <f t="shared" si="20"/>
        <v>804.46153846153845</v>
      </c>
      <c r="K699" s="18">
        <f t="shared" si="21"/>
        <v>241.3384615384615</v>
      </c>
    </row>
    <row r="700" spans="1:11" x14ac:dyDescent="0.3">
      <c r="A700" t="s">
        <v>724</v>
      </c>
      <c r="B700" s="2">
        <v>45473</v>
      </c>
      <c r="C700" t="s">
        <v>9</v>
      </c>
      <c r="D700" t="s">
        <v>10</v>
      </c>
      <c r="E700" t="s">
        <v>11</v>
      </c>
      <c r="F700">
        <v>1</v>
      </c>
      <c r="G700">
        <v>207.5</v>
      </c>
      <c r="H700" s="18">
        <v>207.5</v>
      </c>
      <c r="I700" s="6">
        <f>DATE(YEAR(B700), MONTH(B700), 1)</f>
        <v>45444</v>
      </c>
      <c r="J700" s="18">
        <f t="shared" si="20"/>
        <v>159.61538461538461</v>
      </c>
      <c r="K700" s="18">
        <f t="shared" si="21"/>
        <v>47.884615384615387</v>
      </c>
    </row>
    <row r="701" spans="1:11" x14ac:dyDescent="0.3">
      <c r="A701" t="s">
        <v>725</v>
      </c>
      <c r="B701" s="2">
        <v>45474</v>
      </c>
      <c r="C701" t="s">
        <v>49</v>
      </c>
      <c r="D701" t="s">
        <v>14</v>
      </c>
      <c r="E701" t="s">
        <v>40</v>
      </c>
      <c r="F701">
        <v>4</v>
      </c>
      <c r="G701">
        <v>249</v>
      </c>
      <c r="H701" s="18">
        <v>996</v>
      </c>
      <c r="I701" s="6">
        <f>DATE(YEAR(B701), MONTH(B701), 1)</f>
        <v>45474</v>
      </c>
      <c r="J701" s="18">
        <f t="shared" si="20"/>
        <v>766.15384615384608</v>
      </c>
      <c r="K701" s="18">
        <f t="shared" si="21"/>
        <v>229.84615384615392</v>
      </c>
    </row>
    <row r="702" spans="1:11" x14ac:dyDescent="0.3">
      <c r="A702" t="s">
        <v>726</v>
      </c>
      <c r="B702" s="2">
        <v>45474</v>
      </c>
      <c r="C702" t="s">
        <v>49</v>
      </c>
      <c r="D702" t="s">
        <v>14</v>
      </c>
      <c r="E702" t="s">
        <v>11</v>
      </c>
      <c r="F702">
        <v>3</v>
      </c>
      <c r="G702">
        <v>249</v>
      </c>
      <c r="H702" s="18">
        <v>747</v>
      </c>
      <c r="I702" s="6">
        <f>DATE(YEAR(B702), MONTH(B702), 1)</f>
        <v>45474</v>
      </c>
      <c r="J702" s="18">
        <f t="shared" si="20"/>
        <v>574.61538461538464</v>
      </c>
      <c r="K702" s="18">
        <f t="shared" si="21"/>
        <v>172.38461538461536</v>
      </c>
    </row>
    <row r="703" spans="1:11" x14ac:dyDescent="0.3">
      <c r="A703" t="s">
        <v>727</v>
      </c>
      <c r="B703" s="2">
        <v>45475</v>
      </c>
      <c r="C703" t="s">
        <v>13</v>
      </c>
      <c r="D703" t="s">
        <v>14</v>
      </c>
      <c r="E703" t="s">
        <v>67</v>
      </c>
      <c r="F703">
        <v>4</v>
      </c>
      <c r="G703">
        <v>290.5</v>
      </c>
      <c r="H703" s="18">
        <v>1162</v>
      </c>
      <c r="I703" s="6">
        <f>DATE(YEAR(B703), MONTH(B703), 1)</f>
        <v>45474</v>
      </c>
      <c r="J703" s="18">
        <f t="shared" si="20"/>
        <v>893.84615384615381</v>
      </c>
      <c r="K703" s="18">
        <f t="shared" si="21"/>
        <v>268.15384615384619</v>
      </c>
    </row>
    <row r="704" spans="1:11" x14ac:dyDescent="0.3">
      <c r="A704" t="s">
        <v>728</v>
      </c>
      <c r="B704" s="2">
        <v>45475</v>
      </c>
      <c r="C704" t="s">
        <v>25</v>
      </c>
      <c r="D704" t="s">
        <v>10</v>
      </c>
      <c r="E704" t="s">
        <v>67</v>
      </c>
      <c r="F704">
        <v>3</v>
      </c>
      <c r="G704">
        <v>348.6</v>
      </c>
      <c r="H704" s="18">
        <v>1045.8</v>
      </c>
      <c r="I704" s="6">
        <f>DATE(YEAR(B704), MONTH(B704), 1)</f>
        <v>45474</v>
      </c>
      <c r="J704" s="18">
        <f t="shared" si="20"/>
        <v>804.46153846153845</v>
      </c>
      <c r="K704" s="18">
        <f t="shared" si="21"/>
        <v>241.3384615384615</v>
      </c>
    </row>
    <row r="705" spans="1:11" x14ac:dyDescent="0.3">
      <c r="A705" t="s">
        <v>729</v>
      </c>
      <c r="B705" s="2">
        <v>45477</v>
      </c>
      <c r="C705" t="s">
        <v>13</v>
      </c>
      <c r="D705" t="s">
        <v>14</v>
      </c>
      <c r="E705" t="s">
        <v>47</v>
      </c>
      <c r="F705">
        <v>1</v>
      </c>
      <c r="G705">
        <v>290.5</v>
      </c>
      <c r="H705" s="18">
        <v>290.5</v>
      </c>
      <c r="I705" s="6">
        <f>DATE(YEAR(B705), MONTH(B705), 1)</f>
        <v>45474</v>
      </c>
      <c r="J705" s="18">
        <f t="shared" si="20"/>
        <v>223.46153846153845</v>
      </c>
      <c r="K705" s="18">
        <f t="shared" si="21"/>
        <v>67.038461538461547</v>
      </c>
    </row>
    <row r="706" spans="1:11" x14ac:dyDescent="0.3">
      <c r="A706" t="s">
        <v>730</v>
      </c>
      <c r="B706" s="2">
        <v>45477</v>
      </c>
      <c r="C706" t="s">
        <v>49</v>
      </c>
      <c r="D706" t="s">
        <v>14</v>
      </c>
      <c r="E706" t="s">
        <v>18</v>
      </c>
      <c r="F706">
        <v>3</v>
      </c>
      <c r="G706">
        <v>249</v>
      </c>
      <c r="H706" s="18">
        <v>747</v>
      </c>
      <c r="I706" s="6">
        <f>DATE(YEAR(B706), MONTH(B706), 1)</f>
        <v>45474</v>
      </c>
      <c r="J706" s="18">
        <f t="shared" si="20"/>
        <v>574.61538461538464</v>
      </c>
      <c r="K706" s="18">
        <f t="shared" si="21"/>
        <v>172.38461538461536</v>
      </c>
    </row>
    <row r="707" spans="1:11" x14ac:dyDescent="0.3">
      <c r="A707" t="s">
        <v>731</v>
      </c>
      <c r="B707" s="2">
        <v>45477</v>
      </c>
      <c r="C707" t="s">
        <v>25</v>
      </c>
      <c r="D707" t="s">
        <v>10</v>
      </c>
      <c r="E707" t="s">
        <v>11</v>
      </c>
      <c r="F707">
        <v>1</v>
      </c>
      <c r="G707">
        <v>348.6</v>
      </c>
      <c r="H707" s="18">
        <v>348.6</v>
      </c>
      <c r="I707" s="6">
        <f>DATE(YEAR(B707), MONTH(B707), 1)</f>
        <v>45474</v>
      </c>
      <c r="J707" s="18">
        <f t="shared" ref="J707:J770" si="22" xml:space="preserve"> H707 / 1.3</f>
        <v>268.15384615384619</v>
      </c>
      <c r="K707" s="18">
        <f t="shared" ref="K707:K770" si="23" xml:space="preserve">  H707-J707</f>
        <v>80.446153846153834</v>
      </c>
    </row>
    <row r="708" spans="1:11" x14ac:dyDescent="0.3">
      <c r="A708" t="s">
        <v>732</v>
      </c>
      <c r="B708" s="2">
        <v>45478</v>
      </c>
      <c r="C708" t="s">
        <v>17</v>
      </c>
      <c r="D708" t="s">
        <v>10</v>
      </c>
      <c r="E708" t="s">
        <v>40</v>
      </c>
      <c r="F708">
        <v>4</v>
      </c>
      <c r="G708">
        <v>315.39999999999998</v>
      </c>
      <c r="H708" s="18">
        <v>1261.5999999999999</v>
      </c>
      <c r="I708" s="6">
        <f>DATE(YEAR(B708), MONTH(B708), 1)</f>
        <v>45474</v>
      </c>
      <c r="J708" s="18">
        <f t="shared" si="22"/>
        <v>970.46153846153834</v>
      </c>
      <c r="K708" s="18">
        <f t="shared" si="23"/>
        <v>291.13846153846157</v>
      </c>
    </row>
    <row r="709" spans="1:11" x14ac:dyDescent="0.3">
      <c r="A709" t="s">
        <v>733</v>
      </c>
      <c r="B709" s="2">
        <v>45478</v>
      </c>
      <c r="C709" t="s">
        <v>9</v>
      </c>
      <c r="D709" t="s">
        <v>10</v>
      </c>
      <c r="E709" t="s">
        <v>60</v>
      </c>
      <c r="F709">
        <v>4</v>
      </c>
      <c r="G709">
        <v>207.5</v>
      </c>
      <c r="H709" s="18">
        <v>830</v>
      </c>
      <c r="I709" s="6">
        <f>DATE(YEAR(B709), MONTH(B709), 1)</f>
        <v>45474</v>
      </c>
      <c r="J709" s="18">
        <f t="shared" si="22"/>
        <v>638.46153846153845</v>
      </c>
      <c r="K709" s="18">
        <f t="shared" si="23"/>
        <v>191.53846153846155</v>
      </c>
    </row>
    <row r="710" spans="1:11" x14ac:dyDescent="0.3">
      <c r="A710" t="s">
        <v>734</v>
      </c>
      <c r="B710" s="2">
        <v>45480</v>
      </c>
      <c r="C710" t="s">
        <v>17</v>
      </c>
      <c r="D710" t="s">
        <v>10</v>
      </c>
      <c r="E710" t="s">
        <v>18</v>
      </c>
      <c r="F710">
        <v>1</v>
      </c>
      <c r="G710">
        <v>315.39999999999998</v>
      </c>
      <c r="H710" s="18">
        <v>315.39999999999998</v>
      </c>
      <c r="I710" s="6">
        <f>DATE(YEAR(B710), MONTH(B710), 1)</f>
        <v>45474</v>
      </c>
      <c r="J710" s="18">
        <f t="shared" si="22"/>
        <v>242.61538461538458</v>
      </c>
      <c r="K710" s="18">
        <f t="shared" si="23"/>
        <v>72.784615384615392</v>
      </c>
    </row>
    <row r="711" spans="1:11" x14ac:dyDescent="0.3">
      <c r="A711" t="s">
        <v>735</v>
      </c>
      <c r="B711" s="2">
        <v>45481</v>
      </c>
      <c r="C711" t="s">
        <v>49</v>
      </c>
      <c r="D711" t="s">
        <v>14</v>
      </c>
      <c r="E711" t="s">
        <v>40</v>
      </c>
      <c r="F711">
        <v>3</v>
      </c>
      <c r="G711">
        <v>249</v>
      </c>
      <c r="H711" s="18">
        <v>747</v>
      </c>
      <c r="I711" s="6">
        <f>DATE(YEAR(B711), MONTH(B711), 1)</f>
        <v>45474</v>
      </c>
      <c r="J711" s="18">
        <f t="shared" si="22"/>
        <v>574.61538461538464</v>
      </c>
      <c r="K711" s="18">
        <f t="shared" si="23"/>
        <v>172.38461538461536</v>
      </c>
    </row>
    <row r="712" spans="1:11" x14ac:dyDescent="0.3">
      <c r="A712" t="s">
        <v>736</v>
      </c>
      <c r="B712" s="2">
        <v>45482</v>
      </c>
      <c r="C712" t="s">
        <v>13</v>
      </c>
      <c r="D712" t="s">
        <v>14</v>
      </c>
      <c r="E712" t="s">
        <v>60</v>
      </c>
      <c r="F712">
        <v>4</v>
      </c>
      <c r="G712">
        <v>290.5</v>
      </c>
      <c r="H712" s="18">
        <v>1162</v>
      </c>
      <c r="I712" s="6">
        <f>DATE(YEAR(B712), MONTH(B712), 1)</f>
        <v>45474</v>
      </c>
      <c r="J712" s="18">
        <f t="shared" si="22"/>
        <v>893.84615384615381</v>
      </c>
      <c r="K712" s="18">
        <f t="shared" si="23"/>
        <v>268.15384615384619</v>
      </c>
    </row>
    <row r="713" spans="1:11" x14ac:dyDescent="0.3">
      <c r="A713" t="s">
        <v>737</v>
      </c>
      <c r="B713" s="2">
        <v>45484</v>
      </c>
      <c r="C713" t="s">
        <v>9</v>
      </c>
      <c r="D713" t="s">
        <v>10</v>
      </c>
      <c r="E713" t="s">
        <v>37</v>
      </c>
      <c r="F713">
        <v>2</v>
      </c>
      <c r="G713">
        <v>207.5</v>
      </c>
      <c r="H713" s="18">
        <v>415</v>
      </c>
      <c r="I713" s="6">
        <f>DATE(YEAR(B713), MONTH(B713), 1)</f>
        <v>45474</v>
      </c>
      <c r="J713" s="18">
        <f t="shared" si="22"/>
        <v>319.23076923076923</v>
      </c>
      <c r="K713" s="18">
        <f t="shared" si="23"/>
        <v>95.769230769230774</v>
      </c>
    </row>
    <row r="714" spans="1:11" x14ac:dyDescent="0.3">
      <c r="A714" t="s">
        <v>738</v>
      </c>
      <c r="B714" s="2">
        <v>45487</v>
      </c>
      <c r="C714" t="s">
        <v>17</v>
      </c>
      <c r="D714" t="s">
        <v>10</v>
      </c>
      <c r="E714" t="s">
        <v>18</v>
      </c>
      <c r="F714">
        <v>2</v>
      </c>
      <c r="G714">
        <v>315.39999999999998</v>
      </c>
      <c r="H714" s="18">
        <v>630.79999999999995</v>
      </c>
      <c r="I714" s="6">
        <f>DATE(YEAR(B714), MONTH(B714), 1)</f>
        <v>45474</v>
      </c>
      <c r="J714" s="18">
        <f t="shared" si="22"/>
        <v>485.23076923076917</v>
      </c>
      <c r="K714" s="18">
        <f t="shared" si="23"/>
        <v>145.56923076923078</v>
      </c>
    </row>
    <row r="715" spans="1:11" x14ac:dyDescent="0.3">
      <c r="A715" t="s">
        <v>739</v>
      </c>
      <c r="B715" s="2">
        <v>45488</v>
      </c>
      <c r="C715" t="s">
        <v>32</v>
      </c>
      <c r="D715" t="s">
        <v>14</v>
      </c>
      <c r="E715" t="s">
        <v>43</v>
      </c>
      <c r="F715">
        <v>3</v>
      </c>
      <c r="G715">
        <v>332</v>
      </c>
      <c r="H715" s="18">
        <v>996</v>
      </c>
      <c r="I715" s="6">
        <f>DATE(YEAR(B715), MONTH(B715), 1)</f>
        <v>45474</v>
      </c>
      <c r="J715" s="18">
        <f t="shared" si="22"/>
        <v>766.15384615384608</v>
      </c>
      <c r="K715" s="18">
        <f t="shared" si="23"/>
        <v>229.84615384615392</v>
      </c>
    </row>
    <row r="716" spans="1:11" x14ac:dyDescent="0.3">
      <c r="A716" t="s">
        <v>740</v>
      </c>
      <c r="B716" s="2">
        <v>45488</v>
      </c>
      <c r="C716" t="s">
        <v>13</v>
      </c>
      <c r="D716" t="s">
        <v>14</v>
      </c>
      <c r="E716" t="s">
        <v>47</v>
      </c>
      <c r="F716">
        <v>1</v>
      </c>
      <c r="G716">
        <v>290.5</v>
      </c>
      <c r="H716" s="18">
        <v>290.5</v>
      </c>
      <c r="I716" s="6">
        <f>DATE(YEAR(B716), MONTH(B716), 1)</f>
        <v>45474</v>
      </c>
      <c r="J716" s="18">
        <f t="shared" si="22"/>
        <v>223.46153846153845</v>
      </c>
      <c r="K716" s="18">
        <f t="shared" si="23"/>
        <v>67.038461538461547</v>
      </c>
    </row>
    <row r="717" spans="1:11" x14ac:dyDescent="0.3">
      <c r="A717" t="s">
        <v>741</v>
      </c>
      <c r="B717" s="2">
        <v>45488</v>
      </c>
      <c r="C717" t="s">
        <v>49</v>
      </c>
      <c r="D717" t="s">
        <v>14</v>
      </c>
      <c r="E717" t="s">
        <v>67</v>
      </c>
      <c r="F717">
        <v>3</v>
      </c>
      <c r="G717">
        <v>249</v>
      </c>
      <c r="H717" s="18">
        <v>747</v>
      </c>
      <c r="I717" s="6">
        <f>DATE(YEAR(B717), MONTH(B717), 1)</f>
        <v>45474</v>
      </c>
      <c r="J717" s="18">
        <f t="shared" si="22"/>
        <v>574.61538461538464</v>
      </c>
      <c r="K717" s="18">
        <f t="shared" si="23"/>
        <v>172.38461538461536</v>
      </c>
    </row>
    <row r="718" spans="1:11" x14ac:dyDescent="0.3">
      <c r="A718" t="s">
        <v>742</v>
      </c>
      <c r="B718" s="2">
        <v>45489</v>
      </c>
      <c r="C718" t="s">
        <v>32</v>
      </c>
      <c r="D718" t="s">
        <v>14</v>
      </c>
      <c r="E718" t="s">
        <v>89</v>
      </c>
      <c r="F718">
        <v>1</v>
      </c>
      <c r="G718">
        <v>332</v>
      </c>
      <c r="H718" s="18">
        <v>332</v>
      </c>
      <c r="I718" s="6">
        <f>DATE(YEAR(B718), MONTH(B718), 1)</f>
        <v>45474</v>
      </c>
      <c r="J718" s="18">
        <f t="shared" si="22"/>
        <v>255.38461538461539</v>
      </c>
      <c r="K718" s="18">
        <f t="shared" si="23"/>
        <v>76.615384615384613</v>
      </c>
    </row>
    <row r="719" spans="1:11" x14ac:dyDescent="0.3">
      <c r="A719" t="s">
        <v>743</v>
      </c>
      <c r="B719" s="2">
        <v>45489</v>
      </c>
      <c r="C719" t="s">
        <v>49</v>
      </c>
      <c r="D719" t="s">
        <v>14</v>
      </c>
      <c r="E719" t="s">
        <v>15</v>
      </c>
      <c r="F719">
        <v>2</v>
      </c>
      <c r="G719">
        <v>249</v>
      </c>
      <c r="H719" s="18">
        <v>498</v>
      </c>
      <c r="I719" s="6">
        <f>DATE(YEAR(B719), MONTH(B719), 1)</f>
        <v>45474</v>
      </c>
      <c r="J719" s="18">
        <f t="shared" si="22"/>
        <v>383.07692307692304</v>
      </c>
      <c r="K719" s="18">
        <f t="shared" si="23"/>
        <v>114.92307692307696</v>
      </c>
    </row>
    <row r="720" spans="1:11" x14ac:dyDescent="0.3">
      <c r="A720" t="s">
        <v>744</v>
      </c>
      <c r="B720" s="2">
        <v>45490</v>
      </c>
      <c r="C720" t="s">
        <v>9</v>
      </c>
      <c r="D720" t="s">
        <v>10</v>
      </c>
      <c r="E720" t="s">
        <v>67</v>
      </c>
      <c r="F720">
        <v>3</v>
      </c>
      <c r="G720">
        <v>207.5</v>
      </c>
      <c r="H720" s="18">
        <v>622.5</v>
      </c>
      <c r="I720" s="6">
        <f>DATE(YEAR(B720), MONTH(B720), 1)</f>
        <v>45474</v>
      </c>
      <c r="J720" s="18">
        <f t="shared" si="22"/>
        <v>478.84615384615381</v>
      </c>
      <c r="K720" s="18">
        <f t="shared" si="23"/>
        <v>143.65384615384619</v>
      </c>
    </row>
    <row r="721" spans="1:11" x14ac:dyDescent="0.3">
      <c r="A721" t="s">
        <v>745</v>
      </c>
      <c r="B721" s="2">
        <v>45490</v>
      </c>
      <c r="C721" t="s">
        <v>49</v>
      </c>
      <c r="D721" t="s">
        <v>14</v>
      </c>
      <c r="E721" t="s">
        <v>15</v>
      </c>
      <c r="F721">
        <v>1</v>
      </c>
      <c r="G721">
        <v>249</v>
      </c>
      <c r="H721" s="18">
        <v>249</v>
      </c>
      <c r="I721" s="6">
        <f>DATE(YEAR(B721), MONTH(B721), 1)</f>
        <v>45474</v>
      </c>
      <c r="J721" s="18">
        <f t="shared" si="22"/>
        <v>191.53846153846152</v>
      </c>
      <c r="K721" s="18">
        <f t="shared" si="23"/>
        <v>57.461538461538481</v>
      </c>
    </row>
    <row r="722" spans="1:11" x14ac:dyDescent="0.3">
      <c r="A722" t="s">
        <v>746</v>
      </c>
      <c r="B722" s="2">
        <v>45490</v>
      </c>
      <c r="C722" t="s">
        <v>32</v>
      </c>
      <c r="D722" t="s">
        <v>14</v>
      </c>
      <c r="E722" t="s">
        <v>11</v>
      </c>
      <c r="F722">
        <v>3</v>
      </c>
      <c r="G722">
        <v>332</v>
      </c>
      <c r="H722" s="18">
        <v>996</v>
      </c>
      <c r="I722" s="6">
        <f>DATE(YEAR(B722), MONTH(B722), 1)</f>
        <v>45474</v>
      </c>
      <c r="J722" s="18">
        <f t="shared" si="22"/>
        <v>766.15384615384608</v>
      </c>
      <c r="K722" s="18">
        <f t="shared" si="23"/>
        <v>229.84615384615392</v>
      </c>
    </row>
    <row r="723" spans="1:11" x14ac:dyDescent="0.3">
      <c r="A723" t="s">
        <v>747</v>
      </c>
      <c r="B723" s="2">
        <v>45491</v>
      </c>
      <c r="C723" t="s">
        <v>13</v>
      </c>
      <c r="D723" t="s">
        <v>14</v>
      </c>
      <c r="E723" t="s">
        <v>89</v>
      </c>
      <c r="F723">
        <v>2</v>
      </c>
      <c r="G723">
        <v>290.5</v>
      </c>
      <c r="H723" s="18">
        <v>581</v>
      </c>
      <c r="I723" s="6">
        <f>DATE(YEAR(B723), MONTH(B723), 1)</f>
        <v>45474</v>
      </c>
      <c r="J723" s="18">
        <f t="shared" si="22"/>
        <v>446.92307692307691</v>
      </c>
      <c r="K723" s="18">
        <f t="shared" si="23"/>
        <v>134.07692307692309</v>
      </c>
    </row>
    <row r="724" spans="1:11" x14ac:dyDescent="0.3">
      <c r="A724" t="s">
        <v>748</v>
      </c>
      <c r="B724" s="2">
        <v>45493</v>
      </c>
      <c r="C724" t="s">
        <v>32</v>
      </c>
      <c r="D724" t="s">
        <v>14</v>
      </c>
      <c r="E724" t="s">
        <v>47</v>
      </c>
      <c r="F724">
        <v>2</v>
      </c>
      <c r="G724">
        <v>332</v>
      </c>
      <c r="H724" s="18">
        <v>664</v>
      </c>
      <c r="I724" s="6">
        <f>DATE(YEAR(B724), MONTH(B724), 1)</f>
        <v>45474</v>
      </c>
      <c r="J724" s="18">
        <f t="shared" si="22"/>
        <v>510.76923076923077</v>
      </c>
      <c r="K724" s="18">
        <f t="shared" si="23"/>
        <v>153.23076923076923</v>
      </c>
    </row>
    <row r="725" spans="1:11" x14ac:dyDescent="0.3">
      <c r="A725" t="s">
        <v>749</v>
      </c>
      <c r="B725" s="2">
        <v>45494</v>
      </c>
      <c r="C725" t="s">
        <v>13</v>
      </c>
      <c r="D725" t="s">
        <v>14</v>
      </c>
      <c r="E725" t="s">
        <v>47</v>
      </c>
      <c r="F725">
        <v>4</v>
      </c>
      <c r="G725">
        <v>290.5</v>
      </c>
      <c r="H725" s="18">
        <v>1162</v>
      </c>
      <c r="I725" s="6">
        <f>DATE(YEAR(B725), MONTH(B725), 1)</f>
        <v>45474</v>
      </c>
      <c r="J725" s="18">
        <f t="shared" si="22"/>
        <v>893.84615384615381</v>
      </c>
      <c r="K725" s="18">
        <f t="shared" si="23"/>
        <v>268.15384615384619</v>
      </c>
    </row>
    <row r="726" spans="1:11" x14ac:dyDescent="0.3">
      <c r="A726" t="s">
        <v>750</v>
      </c>
      <c r="B726" s="2">
        <v>45495</v>
      </c>
      <c r="C726" t="s">
        <v>17</v>
      </c>
      <c r="D726" t="s">
        <v>10</v>
      </c>
      <c r="E726" t="s">
        <v>37</v>
      </c>
      <c r="F726">
        <v>2</v>
      </c>
      <c r="G726">
        <v>315.39999999999998</v>
      </c>
      <c r="H726" s="18">
        <v>630.79999999999995</v>
      </c>
      <c r="I726" s="6">
        <f>DATE(YEAR(B726), MONTH(B726), 1)</f>
        <v>45474</v>
      </c>
      <c r="J726" s="18">
        <f t="shared" si="22"/>
        <v>485.23076923076917</v>
      </c>
      <c r="K726" s="18">
        <f t="shared" si="23"/>
        <v>145.56923076923078</v>
      </c>
    </row>
    <row r="727" spans="1:11" x14ac:dyDescent="0.3">
      <c r="A727" t="s">
        <v>751</v>
      </c>
      <c r="B727" s="2">
        <v>45496</v>
      </c>
      <c r="C727" t="s">
        <v>9</v>
      </c>
      <c r="D727" t="s">
        <v>10</v>
      </c>
      <c r="E727" t="s">
        <v>18</v>
      </c>
      <c r="F727">
        <v>2</v>
      </c>
      <c r="G727">
        <v>207.5</v>
      </c>
      <c r="H727" s="18">
        <v>415</v>
      </c>
      <c r="I727" s="6">
        <f>DATE(YEAR(B727), MONTH(B727), 1)</f>
        <v>45474</v>
      </c>
      <c r="J727" s="18">
        <f t="shared" si="22"/>
        <v>319.23076923076923</v>
      </c>
      <c r="K727" s="18">
        <f t="shared" si="23"/>
        <v>95.769230769230774</v>
      </c>
    </row>
    <row r="728" spans="1:11" x14ac:dyDescent="0.3">
      <c r="A728" t="s">
        <v>752</v>
      </c>
      <c r="B728" s="2">
        <v>45497</v>
      </c>
      <c r="C728" t="s">
        <v>32</v>
      </c>
      <c r="D728" t="s">
        <v>14</v>
      </c>
      <c r="E728" t="s">
        <v>60</v>
      </c>
      <c r="F728">
        <v>4</v>
      </c>
      <c r="G728">
        <v>332</v>
      </c>
      <c r="H728" s="18">
        <v>1328</v>
      </c>
      <c r="I728" s="6">
        <f>DATE(YEAR(B728), MONTH(B728), 1)</f>
        <v>45474</v>
      </c>
      <c r="J728" s="18">
        <f t="shared" si="22"/>
        <v>1021.5384615384615</v>
      </c>
      <c r="K728" s="18">
        <f t="shared" si="23"/>
        <v>306.46153846153845</v>
      </c>
    </row>
    <row r="729" spans="1:11" x14ac:dyDescent="0.3">
      <c r="A729" t="s">
        <v>753</v>
      </c>
      <c r="B729" s="2">
        <v>45499</v>
      </c>
      <c r="C729" t="s">
        <v>13</v>
      </c>
      <c r="D729" t="s">
        <v>14</v>
      </c>
      <c r="E729" t="s">
        <v>47</v>
      </c>
      <c r="F729">
        <v>4</v>
      </c>
      <c r="G729">
        <v>290.5</v>
      </c>
      <c r="H729" s="18">
        <v>1162</v>
      </c>
      <c r="I729" s="6">
        <f>DATE(YEAR(B729), MONTH(B729), 1)</f>
        <v>45474</v>
      </c>
      <c r="J729" s="18">
        <f t="shared" si="22"/>
        <v>893.84615384615381</v>
      </c>
      <c r="K729" s="18">
        <f t="shared" si="23"/>
        <v>268.15384615384619</v>
      </c>
    </row>
    <row r="730" spans="1:11" x14ac:dyDescent="0.3">
      <c r="A730" t="s">
        <v>754</v>
      </c>
      <c r="B730" s="2">
        <v>45499</v>
      </c>
      <c r="C730" t="s">
        <v>13</v>
      </c>
      <c r="D730" t="s">
        <v>14</v>
      </c>
      <c r="E730" t="s">
        <v>89</v>
      </c>
      <c r="F730">
        <v>2</v>
      </c>
      <c r="G730">
        <v>290.5</v>
      </c>
      <c r="H730" s="18">
        <v>581</v>
      </c>
      <c r="I730" s="6">
        <f>DATE(YEAR(B730), MONTH(B730), 1)</f>
        <v>45474</v>
      </c>
      <c r="J730" s="18">
        <f t="shared" si="22"/>
        <v>446.92307692307691</v>
      </c>
      <c r="K730" s="18">
        <f t="shared" si="23"/>
        <v>134.07692307692309</v>
      </c>
    </row>
    <row r="731" spans="1:11" x14ac:dyDescent="0.3">
      <c r="A731" t="s">
        <v>755</v>
      </c>
      <c r="B731" s="2">
        <v>45502</v>
      </c>
      <c r="C731" t="s">
        <v>9</v>
      </c>
      <c r="D731" t="s">
        <v>10</v>
      </c>
      <c r="E731" t="s">
        <v>15</v>
      </c>
      <c r="F731">
        <v>1</v>
      </c>
      <c r="G731">
        <v>207.5</v>
      </c>
      <c r="H731" s="18">
        <v>207.5</v>
      </c>
      <c r="I731" s="6">
        <f>DATE(YEAR(B731), MONTH(B731), 1)</f>
        <v>45474</v>
      </c>
      <c r="J731" s="18">
        <f t="shared" si="22"/>
        <v>159.61538461538461</v>
      </c>
      <c r="K731" s="18">
        <f t="shared" si="23"/>
        <v>47.884615384615387</v>
      </c>
    </row>
    <row r="732" spans="1:11" x14ac:dyDescent="0.3">
      <c r="A732" t="s">
        <v>756</v>
      </c>
      <c r="B732" s="2">
        <v>45502</v>
      </c>
      <c r="C732" t="s">
        <v>25</v>
      </c>
      <c r="D732" t="s">
        <v>10</v>
      </c>
      <c r="E732" t="s">
        <v>11</v>
      </c>
      <c r="F732">
        <v>4</v>
      </c>
      <c r="G732">
        <v>348.6</v>
      </c>
      <c r="H732" s="18">
        <v>1394.4</v>
      </c>
      <c r="I732" s="6">
        <f>DATE(YEAR(B732), MONTH(B732), 1)</f>
        <v>45474</v>
      </c>
      <c r="J732" s="18">
        <f t="shared" si="22"/>
        <v>1072.6153846153848</v>
      </c>
      <c r="K732" s="18">
        <f t="shared" si="23"/>
        <v>321.78461538461534</v>
      </c>
    </row>
    <row r="733" spans="1:11" x14ac:dyDescent="0.3">
      <c r="A733" t="s">
        <v>757</v>
      </c>
      <c r="B733" s="2">
        <v>45502</v>
      </c>
      <c r="C733" t="s">
        <v>25</v>
      </c>
      <c r="D733" t="s">
        <v>10</v>
      </c>
      <c r="E733" t="s">
        <v>89</v>
      </c>
      <c r="F733">
        <v>1</v>
      </c>
      <c r="G733">
        <v>348.6</v>
      </c>
      <c r="H733" s="18">
        <v>348.6</v>
      </c>
      <c r="I733" s="6">
        <f>DATE(YEAR(B733), MONTH(B733), 1)</f>
        <v>45474</v>
      </c>
      <c r="J733" s="18">
        <f t="shared" si="22"/>
        <v>268.15384615384619</v>
      </c>
      <c r="K733" s="18">
        <f t="shared" si="23"/>
        <v>80.446153846153834</v>
      </c>
    </row>
    <row r="734" spans="1:11" x14ac:dyDescent="0.3">
      <c r="A734" t="s">
        <v>758</v>
      </c>
      <c r="B734" s="2">
        <v>45504</v>
      </c>
      <c r="C734" t="s">
        <v>9</v>
      </c>
      <c r="D734" t="s">
        <v>10</v>
      </c>
      <c r="E734" t="s">
        <v>47</v>
      </c>
      <c r="F734">
        <v>1</v>
      </c>
      <c r="G734">
        <v>207.5</v>
      </c>
      <c r="H734" s="18">
        <v>207.5</v>
      </c>
      <c r="I734" s="6">
        <f>DATE(YEAR(B734), MONTH(B734), 1)</f>
        <v>45474</v>
      </c>
      <c r="J734" s="18">
        <f t="shared" si="22"/>
        <v>159.61538461538461</v>
      </c>
      <c r="K734" s="18">
        <f t="shared" si="23"/>
        <v>47.884615384615387</v>
      </c>
    </row>
    <row r="735" spans="1:11" x14ac:dyDescent="0.3">
      <c r="A735" t="s">
        <v>759</v>
      </c>
      <c r="B735" s="2">
        <v>45504</v>
      </c>
      <c r="C735" t="s">
        <v>25</v>
      </c>
      <c r="D735" t="s">
        <v>10</v>
      </c>
      <c r="E735" t="s">
        <v>43</v>
      </c>
      <c r="F735">
        <v>2</v>
      </c>
      <c r="G735">
        <v>348.6</v>
      </c>
      <c r="H735" s="18">
        <v>697.2</v>
      </c>
      <c r="I735" s="6">
        <f>DATE(YEAR(B735), MONTH(B735), 1)</f>
        <v>45474</v>
      </c>
      <c r="J735" s="18">
        <f t="shared" si="22"/>
        <v>536.30769230769238</v>
      </c>
      <c r="K735" s="18">
        <f t="shared" si="23"/>
        <v>160.89230769230767</v>
      </c>
    </row>
    <row r="736" spans="1:11" x14ac:dyDescent="0.3">
      <c r="A736" t="s">
        <v>760</v>
      </c>
      <c r="B736" s="2">
        <v>45504</v>
      </c>
      <c r="C736" t="s">
        <v>25</v>
      </c>
      <c r="D736" t="s">
        <v>10</v>
      </c>
      <c r="E736" t="s">
        <v>40</v>
      </c>
      <c r="F736">
        <v>1</v>
      </c>
      <c r="G736">
        <v>348.6</v>
      </c>
      <c r="H736" s="18">
        <v>348.6</v>
      </c>
      <c r="I736" s="6">
        <f>DATE(YEAR(B736), MONTH(B736), 1)</f>
        <v>45474</v>
      </c>
      <c r="J736" s="18">
        <f t="shared" si="22"/>
        <v>268.15384615384619</v>
      </c>
      <c r="K736" s="18">
        <f t="shared" si="23"/>
        <v>80.446153846153834</v>
      </c>
    </row>
    <row r="737" spans="1:11" x14ac:dyDescent="0.3">
      <c r="A737" t="s">
        <v>761</v>
      </c>
      <c r="B737" s="2">
        <v>45505</v>
      </c>
      <c r="C737" t="s">
        <v>49</v>
      </c>
      <c r="D737" t="s">
        <v>14</v>
      </c>
      <c r="E737" t="s">
        <v>40</v>
      </c>
      <c r="F737">
        <v>3</v>
      </c>
      <c r="G737">
        <v>249</v>
      </c>
      <c r="H737" s="18">
        <v>747</v>
      </c>
      <c r="I737" s="6">
        <f>DATE(YEAR(B737), MONTH(B737), 1)</f>
        <v>45505</v>
      </c>
      <c r="J737" s="18">
        <f t="shared" si="22"/>
        <v>574.61538461538464</v>
      </c>
      <c r="K737" s="18">
        <f t="shared" si="23"/>
        <v>172.38461538461536</v>
      </c>
    </row>
    <row r="738" spans="1:11" x14ac:dyDescent="0.3">
      <c r="A738" t="s">
        <v>762</v>
      </c>
      <c r="B738" s="2">
        <v>45505</v>
      </c>
      <c r="C738" t="s">
        <v>49</v>
      </c>
      <c r="D738" t="s">
        <v>14</v>
      </c>
      <c r="E738" t="s">
        <v>37</v>
      </c>
      <c r="F738">
        <v>1</v>
      </c>
      <c r="G738">
        <v>249</v>
      </c>
      <c r="H738" s="18">
        <v>249</v>
      </c>
      <c r="I738" s="6">
        <f>DATE(YEAR(B738), MONTH(B738), 1)</f>
        <v>45505</v>
      </c>
      <c r="J738" s="18">
        <f t="shared" si="22"/>
        <v>191.53846153846152</v>
      </c>
      <c r="K738" s="18">
        <f t="shared" si="23"/>
        <v>57.461538461538481</v>
      </c>
    </row>
    <row r="739" spans="1:11" x14ac:dyDescent="0.3">
      <c r="A739" t="s">
        <v>763</v>
      </c>
      <c r="B739" s="2">
        <v>45510</v>
      </c>
      <c r="C739" t="s">
        <v>25</v>
      </c>
      <c r="D739" t="s">
        <v>10</v>
      </c>
      <c r="E739" t="s">
        <v>40</v>
      </c>
      <c r="F739">
        <v>3</v>
      </c>
      <c r="G739">
        <v>348.6</v>
      </c>
      <c r="H739" s="18">
        <v>1045.8</v>
      </c>
      <c r="I739" s="6">
        <f>DATE(YEAR(B739), MONTH(B739), 1)</f>
        <v>45505</v>
      </c>
      <c r="J739" s="18">
        <f t="shared" si="22"/>
        <v>804.46153846153845</v>
      </c>
      <c r="K739" s="18">
        <f t="shared" si="23"/>
        <v>241.3384615384615</v>
      </c>
    </row>
    <row r="740" spans="1:11" x14ac:dyDescent="0.3">
      <c r="A740" t="s">
        <v>764</v>
      </c>
      <c r="B740" s="2">
        <v>45513</v>
      </c>
      <c r="C740" t="s">
        <v>13</v>
      </c>
      <c r="D740" t="s">
        <v>14</v>
      </c>
      <c r="E740" t="s">
        <v>89</v>
      </c>
      <c r="F740">
        <v>2</v>
      </c>
      <c r="G740">
        <v>290.5</v>
      </c>
      <c r="H740" s="18">
        <v>581</v>
      </c>
      <c r="I740" s="6">
        <f>DATE(YEAR(B740), MONTH(B740), 1)</f>
        <v>45505</v>
      </c>
      <c r="J740" s="18">
        <f t="shared" si="22"/>
        <v>446.92307692307691</v>
      </c>
      <c r="K740" s="18">
        <f t="shared" si="23"/>
        <v>134.07692307692309</v>
      </c>
    </row>
    <row r="741" spans="1:11" x14ac:dyDescent="0.3">
      <c r="A741" t="s">
        <v>765</v>
      </c>
      <c r="B741" s="2">
        <v>45514</v>
      </c>
      <c r="C741" t="s">
        <v>17</v>
      </c>
      <c r="D741" t="s">
        <v>10</v>
      </c>
      <c r="E741" t="s">
        <v>15</v>
      </c>
      <c r="F741">
        <v>1</v>
      </c>
      <c r="G741">
        <v>315.39999999999998</v>
      </c>
      <c r="H741" s="18">
        <v>315.39999999999998</v>
      </c>
      <c r="I741" s="6">
        <f>DATE(YEAR(B741), MONTH(B741), 1)</f>
        <v>45505</v>
      </c>
      <c r="J741" s="18">
        <f t="shared" si="22"/>
        <v>242.61538461538458</v>
      </c>
      <c r="K741" s="18">
        <f t="shared" si="23"/>
        <v>72.784615384615392</v>
      </c>
    </row>
    <row r="742" spans="1:11" x14ac:dyDescent="0.3">
      <c r="A742" t="s">
        <v>766</v>
      </c>
      <c r="B742" s="2">
        <v>45515</v>
      </c>
      <c r="C742" t="s">
        <v>9</v>
      </c>
      <c r="D742" t="s">
        <v>10</v>
      </c>
      <c r="E742" t="s">
        <v>11</v>
      </c>
      <c r="F742">
        <v>3</v>
      </c>
      <c r="G742">
        <v>207.5</v>
      </c>
      <c r="H742" s="18">
        <v>622.5</v>
      </c>
      <c r="I742" s="6">
        <f>DATE(YEAR(B742), MONTH(B742), 1)</f>
        <v>45505</v>
      </c>
      <c r="J742" s="18">
        <f t="shared" si="22"/>
        <v>478.84615384615381</v>
      </c>
      <c r="K742" s="18">
        <f t="shared" si="23"/>
        <v>143.65384615384619</v>
      </c>
    </row>
    <row r="743" spans="1:11" x14ac:dyDescent="0.3">
      <c r="A743" t="s">
        <v>767</v>
      </c>
      <c r="B743" s="2">
        <v>45515</v>
      </c>
      <c r="C743" t="s">
        <v>17</v>
      </c>
      <c r="D743" t="s">
        <v>10</v>
      </c>
      <c r="E743" t="s">
        <v>18</v>
      </c>
      <c r="F743">
        <v>2</v>
      </c>
      <c r="G743">
        <v>315.39999999999998</v>
      </c>
      <c r="H743" s="18">
        <v>630.79999999999995</v>
      </c>
      <c r="I743" s="6">
        <f>DATE(YEAR(B743), MONTH(B743), 1)</f>
        <v>45505</v>
      </c>
      <c r="J743" s="18">
        <f t="shared" si="22"/>
        <v>485.23076923076917</v>
      </c>
      <c r="K743" s="18">
        <f t="shared" si="23"/>
        <v>145.56923076923078</v>
      </c>
    </row>
    <row r="744" spans="1:11" x14ac:dyDescent="0.3">
      <c r="A744" t="s">
        <v>768</v>
      </c>
      <c r="B744" s="2">
        <v>45515</v>
      </c>
      <c r="C744" t="s">
        <v>49</v>
      </c>
      <c r="D744" t="s">
        <v>14</v>
      </c>
      <c r="E744" t="s">
        <v>18</v>
      </c>
      <c r="F744">
        <v>3</v>
      </c>
      <c r="G744">
        <v>249</v>
      </c>
      <c r="H744" s="18">
        <v>747</v>
      </c>
      <c r="I744" s="6">
        <f>DATE(YEAR(B744), MONTH(B744), 1)</f>
        <v>45505</v>
      </c>
      <c r="J744" s="18">
        <f t="shared" si="22"/>
        <v>574.61538461538464</v>
      </c>
      <c r="K744" s="18">
        <f t="shared" si="23"/>
        <v>172.38461538461536</v>
      </c>
    </row>
    <row r="745" spans="1:11" x14ac:dyDescent="0.3">
      <c r="A745" t="s">
        <v>769</v>
      </c>
      <c r="B745" s="2">
        <v>45515</v>
      </c>
      <c r="C745" t="s">
        <v>25</v>
      </c>
      <c r="D745" t="s">
        <v>10</v>
      </c>
      <c r="E745" t="s">
        <v>18</v>
      </c>
      <c r="F745">
        <v>2</v>
      </c>
      <c r="G745">
        <v>348.6</v>
      </c>
      <c r="H745" s="18">
        <v>697.2</v>
      </c>
      <c r="I745" s="6">
        <f>DATE(YEAR(B745), MONTH(B745), 1)</f>
        <v>45505</v>
      </c>
      <c r="J745" s="18">
        <f t="shared" si="22"/>
        <v>536.30769230769238</v>
      </c>
      <c r="K745" s="18">
        <f t="shared" si="23"/>
        <v>160.89230769230767</v>
      </c>
    </row>
    <row r="746" spans="1:11" x14ac:dyDescent="0.3">
      <c r="A746" t="s">
        <v>770</v>
      </c>
      <c r="B746" s="2">
        <v>45516</v>
      </c>
      <c r="C746" t="s">
        <v>13</v>
      </c>
      <c r="D746" t="s">
        <v>14</v>
      </c>
      <c r="E746" t="s">
        <v>60</v>
      </c>
      <c r="F746">
        <v>2</v>
      </c>
      <c r="G746">
        <v>290.5</v>
      </c>
      <c r="H746" s="18">
        <v>581</v>
      </c>
      <c r="I746" s="6">
        <f>DATE(YEAR(B746), MONTH(B746), 1)</f>
        <v>45505</v>
      </c>
      <c r="J746" s="18">
        <f t="shared" si="22"/>
        <v>446.92307692307691</v>
      </c>
      <c r="K746" s="18">
        <f t="shared" si="23"/>
        <v>134.07692307692309</v>
      </c>
    </row>
    <row r="747" spans="1:11" x14ac:dyDescent="0.3">
      <c r="A747" t="s">
        <v>771</v>
      </c>
      <c r="B747" s="2">
        <v>45516</v>
      </c>
      <c r="C747" t="s">
        <v>49</v>
      </c>
      <c r="D747" t="s">
        <v>14</v>
      </c>
      <c r="E747" t="s">
        <v>67</v>
      </c>
      <c r="F747">
        <v>1</v>
      </c>
      <c r="G747">
        <v>249</v>
      </c>
      <c r="H747" s="18">
        <v>249</v>
      </c>
      <c r="I747" s="6">
        <f>DATE(YEAR(B747), MONTH(B747), 1)</f>
        <v>45505</v>
      </c>
      <c r="J747" s="18">
        <f t="shared" si="22"/>
        <v>191.53846153846152</v>
      </c>
      <c r="K747" s="18">
        <f t="shared" si="23"/>
        <v>57.461538461538481</v>
      </c>
    </row>
    <row r="748" spans="1:11" x14ac:dyDescent="0.3">
      <c r="A748" t="s">
        <v>772</v>
      </c>
      <c r="B748" s="2">
        <v>45517</v>
      </c>
      <c r="C748" t="s">
        <v>17</v>
      </c>
      <c r="D748" t="s">
        <v>10</v>
      </c>
      <c r="E748" t="s">
        <v>11</v>
      </c>
      <c r="F748">
        <v>4</v>
      </c>
      <c r="G748">
        <v>315.39999999999998</v>
      </c>
      <c r="H748" s="18">
        <v>1261.5999999999999</v>
      </c>
      <c r="I748" s="6">
        <f>DATE(YEAR(B748), MONTH(B748), 1)</f>
        <v>45505</v>
      </c>
      <c r="J748" s="18">
        <f t="shared" si="22"/>
        <v>970.46153846153834</v>
      </c>
      <c r="K748" s="18">
        <f t="shared" si="23"/>
        <v>291.13846153846157</v>
      </c>
    </row>
    <row r="749" spans="1:11" x14ac:dyDescent="0.3">
      <c r="A749" t="s">
        <v>773</v>
      </c>
      <c r="B749" s="2">
        <v>45517</v>
      </c>
      <c r="C749" t="s">
        <v>32</v>
      </c>
      <c r="D749" t="s">
        <v>14</v>
      </c>
      <c r="E749" t="s">
        <v>60</v>
      </c>
      <c r="F749">
        <v>3</v>
      </c>
      <c r="G749">
        <v>332</v>
      </c>
      <c r="H749" s="18">
        <v>996</v>
      </c>
      <c r="I749" s="6">
        <f>DATE(YEAR(B749), MONTH(B749), 1)</f>
        <v>45505</v>
      </c>
      <c r="J749" s="18">
        <f t="shared" si="22"/>
        <v>766.15384615384608</v>
      </c>
      <c r="K749" s="18">
        <f t="shared" si="23"/>
        <v>229.84615384615392</v>
      </c>
    </row>
    <row r="750" spans="1:11" x14ac:dyDescent="0.3">
      <c r="A750" t="s">
        <v>774</v>
      </c>
      <c r="B750" s="2">
        <v>45517</v>
      </c>
      <c r="C750" t="s">
        <v>49</v>
      </c>
      <c r="D750" t="s">
        <v>14</v>
      </c>
      <c r="E750" t="s">
        <v>40</v>
      </c>
      <c r="F750">
        <v>1</v>
      </c>
      <c r="G750">
        <v>249</v>
      </c>
      <c r="H750" s="18">
        <v>249</v>
      </c>
      <c r="I750" s="6">
        <f>DATE(YEAR(B750), MONTH(B750), 1)</f>
        <v>45505</v>
      </c>
      <c r="J750" s="18">
        <f t="shared" si="22"/>
        <v>191.53846153846152</v>
      </c>
      <c r="K750" s="18">
        <f t="shared" si="23"/>
        <v>57.461538461538481</v>
      </c>
    </row>
    <row r="751" spans="1:11" x14ac:dyDescent="0.3">
      <c r="A751" t="s">
        <v>775</v>
      </c>
      <c r="B751" s="2">
        <v>45523</v>
      </c>
      <c r="C751" t="s">
        <v>32</v>
      </c>
      <c r="D751" t="s">
        <v>14</v>
      </c>
      <c r="E751" t="s">
        <v>43</v>
      </c>
      <c r="F751">
        <v>1</v>
      </c>
      <c r="G751">
        <v>332</v>
      </c>
      <c r="H751" s="18">
        <v>332</v>
      </c>
      <c r="I751" s="6">
        <f>DATE(YEAR(B751), MONTH(B751), 1)</f>
        <v>45505</v>
      </c>
      <c r="J751" s="18">
        <f t="shared" si="22"/>
        <v>255.38461538461539</v>
      </c>
      <c r="K751" s="18">
        <f t="shared" si="23"/>
        <v>76.615384615384613</v>
      </c>
    </row>
    <row r="752" spans="1:11" x14ac:dyDescent="0.3">
      <c r="A752" t="s">
        <v>776</v>
      </c>
      <c r="B752" s="2">
        <v>45523</v>
      </c>
      <c r="C752" t="s">
        <v>13</v>
      </c>
      <c r="D752" t="s">
        <v>14</v>
      </c>
      <c r="E752" t="s">
        <v>47</v>
      </c>
      <c r="F752">
        <v>3</v>
      </c>
      <c r="G752">
        <v>290.5</v>
      </c>
      <c r="H752" s="18">
        <v>871.5</v>
      </c>
      <c r="I752" s="6">
        <f>DATE(YEAR(B752), MONTH(B752), 1)</f>
        <v>45505</v>
      </c>
      <c r="J752" s="18">
        <f t="shared" si="22"/>
        <v>670.38461538461536</v>
      </c>
      <c r="K752" s="18">
        <f t="shared" si="23"/>
        <v>201.11538461538464</v>
      </c>
    </row>
    <row r="753" spans="1:11" x14ac:dyDescent="0.3">
      <c r="A753" t="s">
        <v>777</v>
      </c>
      <c r="B753" s="2">
        <v>45523</v>
      </c>
      <c r="C753" t="s">
        <v>25</v>
      </c>
      <c r="D753" t="s">
        <v>10</v>
      </c>
      <c r="E753" t="s">
        <v>67</v>
      </c>
      <c r="F753">
        <v>1</v>
      </c>
      <c r="G753">
        <v>348.6</v>
      </c>
      <c r="H753" s="18">
        <v>348.6</v>
      </c>
      <c r="I753" s="6">
        <f>DATE(YEAR(B753), MONTH(B753), 1)</f>
        <v>45505</v>
      </c>
      <c r="J753" s="18">
        <f t="shared" si="22"/>
        <v>268.15384615384619</v>
      </c>
      <c r="K753" s="18">
        <f t="shared" si="23"/>
        <v>80.446153846153834</v>
      </c>
    </row>
    <row r="754" spans="1:11" x14ac:dyDescent="0.3">
      <c r="A754" t="s">
        <v>778</v>
      </c>
      <c r="B754" s="2">
        <v>45523</v>
      </c>
      <c r="C754" t="s">
        <v>32</v>
      </c>
      <c r="D754" t="s">
        <v>14</v>
      </c>
      <c r="E754" t="s">
        <v>40</v>
      </c>
      <c r="F754">
        <v>2</v>
      </c>
      <c r="G754">
        <v>332</v>
      </c>
      <c r="H754" s="18">
        <v>664</v>
      </c>
      <c r="I754" s="6">
        <f>DATE(YEAR(B754), MONTH(B754), 1)</f>
        <v>45505</v>
      </c>
      <c r="J754" s="18">
        <f t="shared" si="22"/>
        <v>510.76923076923077</v>
      </c>
      <c r="K754" s="18">
        <f t="shared" si="23"/>
        <v>153.23076923076923</v>
      </c>
    </row>
    <row r="755" spans="1:11" x14ac:dyDescent="0.3">
      <c r="A755" t="s">
        <v>779</v>
      </c>
      <c r="B755" s="2">
        <v>45527</v>
      </c>
      <c r="C755" t="s">
        <v>25</v>
      </c>
      <c r="D755" t="s">
        <v>10</v>
      </c>
      <c r="E755" t="s">
        <v>37</v>
      </c>
      <c r="F755">
        <v>1</v>
      </c>
      <c r="G755">
        <v>348.6</v>
      </c>
      <c r="H755" s="18">
        <v>348.6</v>
      </c>
      <c r="I755" s="6">
        <f>DATE(YEAR(B755), MONTH(B755), 1)</f>
        <v>45505</v>
      </c>
      <c r="J755" s="18">
        <f t="shared" si="22"/>
        <v>268.15384615384619</v>
      </c>
      <c r="K755" s="18">
        <f t="shared" si="23"/>
        <v>80.446153846153834</v>
      </c>
    </row>
    <row r="756" spans="1:11" x14ac:dyDescent="0.3">
      <c r="A756" t="s">
        <v>780</v>
      </c>
      <c r="B756" s="2">
        <v>45527</v>
      </c>
      <c r="C756" t="s">
        <v>32</v>
      </c>
      <c r="D756" t="s">
        <v>14</v>
      </c>
      <c r="E756" t="s">
        <v>37</v>
      </c>
      <c r="F756">
        <v>2</v>
      </c>
      <c r="G756">
        <v>332</v>
      </c>
      <c r="H756" s="18">
        <v>664</v>
      </c>
      <c r="I756" s="6">
        <f>DATE(YEAR(B756), MONTH(B756), 1)</f>
        <v>45505</v>
      </c>
      <c r="J756" s="18">
        <f t="shared" si="22"/>
        <v>510.76923076923077</v>
      </c>
      <c r="K756" s="18">
        <f t="shared" si="23"/>
        <v>153.23076923076923</v>
      </c>
    </row>
    <row r="757" spans="1:11" x14ac:dyDescent="0.3">
      <c r="A757" t="s">
        <v>781</v>
      </c>
      <c r="B757" s="2">
        <v>45528</v>
      </c>
      <c r="C757" t="s">
        <v>32</v>
      </c>
      <c r="D757" t="s">
        <v>14</v>
      </c>
      <c r="E757" t="s">
        <v>60</v>
      </c>
      <c r="F757">
        <v>4</v>
      </c>
      <c r="G757">
        <v>332</v>
      </c>
      <c r="H757" s="18">
        <v>1328</v>
      </c>
      <c r="I757" s="6">
        <f>DATE(YEAR(B757), MONTH(B757), 1)</f>
        <v>45505</v>
      </c>
      <c r="J757" s="18">
        <f t="shared" si="22"/>
        <v>1021.5384615384615</v>
      </c>
      <c r="K757" s="18">
        <f t="shared" si="23"/>
        <v>306.46153846153845</v>
      </c>
    </row>
    <row r="758" spans="1:11" x14ac:dyDescent="0.3">
      <c r="A758" t="s">
        <v>782</v>
      </c>
      <c r="B758" s="2">
        <v>45528</v>
      </c>
      <c r="C758" t="s">
        <v>32</v>
      </c>
      <c r="D758" t="s">
        <v>14</v>
      </c>
      <c r="E758" t="s">
        <v>40</v>
      </c>
      <c r="F758">
        <v>1</v>
      </c>
      <c r="G758">
        <v>332</v>
      </c>
      <c r="H758" s="18">
        <v>332</v>
      </c>
      <c r="I758" s="6">
        <f>DATE(YEAR(B758), MONTH(B758), 1)</f>
        <v>45505</v>
      </c>
      <c r="J758" s="18">
        <f t="shared" si="22"/>
        <v>255.38461538461539</v>
      </c>
      <c r="K758" s="18">
        <f t="shared" si="23"/>
        <v>76.615384615384613</v>
      </c>
    </row>
    <row r="759" spans="1:11" x14ac:dyDescent="0.3">
      <c r="A759" t="s">
        <v>783</v>
      </c>
      <c r="B759" s="2">
        <v>45530</v>
      </c>
      <c r="C759" t="s">
        <v>17</v>
      </c>
      <c r="D759" t="s">
        <v>10</v>
      </c>
      <c r="E759" t="s">
        <v>18</v>
      </c>
      <c r="F759">
        <v>1</v>
      </c>
      <c r="G759">
        <v>315.39999999999998</v>
      </c>
      <c r="H759" s="18">
        <v>315.39999999999998</v>
      </c>
      <c r="I759" s="6">
        <f>DATE(YEAR(B759), MONTH(B759), 1)</f>
        <v>45505</v>
      </c>
      <c r="J759" s="18">
        <f t="shared" si="22"/>
        <v>242.61538461538458</v>
      </c>
      <c r="K759" s="18">
        <f t="shared" si="23"/>
        <v>72.784615384615392</v>
      </c>
    </row>
    <row r="760" spans="1:11" x14ac:dyDescent="0.3">
      <c r="A760" t="s">
        <v>784</v>
      </c>
      <c r="B760" s="2">
        <v>45531</v>
      </c>
      <c r="C760" t="s">
        <v>32</v>
      </c>
      <c r="D760" t="s">
        <v>14</v>
      </c>
      <c r="E760" t="s">
        <v>11</v>
      </c>
      <c r="F760">
        <v>3</v>
      </c>
      <c r="G760">
        <v>332</v>
      </c>
      <c r="H760" s="18">
        <v>996</v>
      </c>
      <c r="I760" s="6">
        <f>DATE(YEAR(B760), MONTH(B760), 1)</f>
        <v>45505</v>
      </c>
      <c r="J760" s="18">
        <f t="shared" si="22"/>
        <v>766.15384615384608</v>
      </c>
      <c r="K760" s="18">
        <f t="shared" si="23"/>
        <v>229.84615384615392</v>
      </c>
    </row>
    <row r="761" spans="1:11" x14ac:dyDescent="0.3">
      <c r="A761" t="s">
        <v>785</v>
      </c>
      <c r="B761" s="2">
        <v>45533</v>
      </c>
      <c r="C761" t="s">
        <v>17</v>
      </c>
      <c r="D761" t="s">
        <v>10</v>
      </c>
      <c r="E761" t="s">
        <v>47</v>
      </c>
      <c r="F761">
        <v>1</v>
      </c>
      <c r="G761">
        <v>315.39999999999998</v>
      </c>
      <c r="H761" s="18">
        <v>315.39999999999998</v>
      </c>
      <c r="I761" s="6">
        <f>DATE(YEAR(B761), MONTH(B761), 1)</f>
        <v>45505</v>
      </c>
      <c r="J761" s="18">
        <f t="shared" si="22"/>
        <v>242.61538461538458</v>
      </c>
      <c r="K761" s="18">
        <f t="shared" si="23"/>
        <v>72.784615384615392</v>
      </c>
    </row>
    <row r="762" spans="1:11" x14ac:dyDescent="0.3">
      <c r="A762" t="s">
        <v>786</v>
      </c>
      <c r="B762" s="2">
        <v>45533</v>
      </c>
      <c r="C762" t="s">
        <v>49</v>
      </c>
      <c r="D762" t="s">
        <v>14</v>
      </c>
      <c r="E762" t="s">
        <v>15</v>
      </c>
      <c r="F762">
        <v>4</v>
      </c>
      <c r="G762">
        <v>249</v>
      </c>
      <c r="H762" s="18">
        <v>996</v>
      </c>
      <c r="I762" s="6">
        <f>DATE(YEAR(B762), MONTH(B762), 1)</f>
        <v>45505</v>
      </c>
      <c r="J762" s="18">
        <f t="shared" si="22"/>
        <v>766.15384615384608</v>
      </c>
      <c r="K762" s="18">
        <f t="shared" si="23"/>
        <v>229.84615384615392</v>
      </c>
    </row>
    <row r="763" spans="1:11" x14ac:dyDescent="0.3">
      <c r="A763" t="s">
        <v>787</v>
      </c>
      <c r="B763" s="2">
        <v>45534</v>
      </c>
      <c r="C763" t="s">
        <v>49</v>
      </c>
      <c r="D763" t="s">
        <v>14</v>
      </c>
      <c r="E763" t="s">
        <v>67</v>
      </c>
      <c r="F763">
        <v>4</v>
      </c>
      <c r="G763">
        <v>249</v>
      </c>
      <c r="H763" s="18">
        <v>996</v>
      </c>
      <c r="I763" s="6">
        <f>DATE(YEAR(B763), MONTH(B763), 1)</f>
        <v>45505</v>
      </c>
      <c r="J763" s="18">
        <f t="shared" si="22"/>
        <v>766.15384615384608</v>
      </c>
      <c r="K763" s="18">
        <f t="shared" si="23"/>
        <v>229.84615384615392</v>
      </c>
    </row>
    <row r="764" spans="1:11" x14ac:dyDescent="0.3">
      <c r="A764" t="s">
        <v>788</v>
      </c>
      <c r="B764" s="2">
        <v>45537</v>
      </c>
      <c r="C764" t="s">
        <v>17</v>
      </c>
      <c r="D764" t="s">
        <v>10</v>
      </c>
      <c r="E764" t="s">
        <v>89</v>
      </c>
      <c r="F764">
        <v>3</v>
      </c>
      <c r="G764">
        <v>315.39999999999998</v>
      </c>
      <c r="H764" s="18">
        <v>946.2</v>
      </c>
      <c r="I764" s="6">
        <f>DATE(YEAR(B764), MONTH(B764), 1)</f>
        <v>45536</v>
      </c>
      <c r="J764" s="18">
        <f t="shared" si="22"/>
        <v>727.84615384615381</v>
      </c>
      <c r="K764" s="18">
        <f t="shared" si="23"/>
        <v>218.35384615384623</v>
      </c>
    </row>
    <row r="765" spans="1:11" x14ac:dyDescent="0.3">
      <c r="A765" t="s">
        <v>789</v>
      </c>
      <c r="B765" s="2">
        <v>45537</v>
      </c>
      <c r="C765" t="s">
        <v>17</v>
      </c>
      <c r="D765" t="s">
        <v>10</v>
      </c>
      <c r="E765" t="s">
        <v>89</v>
      </c>
      <c r="F765">
        <v>4</v>
      </c>
      <c r="G765">
        <v>315.39999999999998</v>
      </c>
      <c r="H765" s="18">
        <v>1261.5999999999999</v>
      </c>
      <c r="I765" s="6">
        <f>DATE(YEAR(B765), MONTH(B765), 1)</f>
        <v>45536</v>
      </c>
      <c r="J765" s="18">
        <f t="shared" si="22"/>
        <v>970.46153846153834</v>
      </c>
      <c r="K765" s="18">
        <f t="shared" si="23"/>
        <v>291.13846153846157</v>
      </c>
    </row>
    <row r="766" spans="1:11" x14ac:dyDescent="0.3">
      <c r="A766" t="s">
        <v>790</v>
      </c>
      <c r="B766" s="2">
        <v>45539</v>
      </c>
      <c r="C766" t="s">
        <v>13</v>
      </c>
      <c r="D766" t="s">
        <v>14</v>
      </c>
      <c r="E766" t="s">
        <v>15</v>
      </c>
      <c r="F766">
        <v>1</v>
      </c>
      <c r="G766">
        <v>290.5</v>
      </c>
      <c r="H766" s="18">
        <v>290.5</v>
      </c>
      <c r="I766" s="6">
        <f>DATE(YEAR(B766), MONTH(B766), 1)</f>
        <v>45536</v>
      </c>
      <c r="J766" s="18">
        <f t="shared" si="22"/>
        <v>223.46153846153845</v>
      </c>
      <c r="K766" s="18">
        <f t="shared" si="23"/>
        <v>67.038461538461547</v>
      </c>
    </row>
    <row r="767" spans="1:11" x14ac:dyDescent="0.3">
      <c r="A767" t="s">
        <v>791</v>
      </c>
      <c r="B767" s="2">
        <v>45540</v>
      </c>
      <c r="C767" t="s">
        <v>17</v>
      </c>
      <c r="D767" t="s">
        <v>10</v>
      </c>
      <c r="E767" t="s">
        <v>89</v>
      </c>
      <c r="F767">
        <v>1</v>
      </c>
      <c r="G767">
        <v>315.39999999999998</v>
      </c>
      <c r="H767" s="18">
        <v>315.39999999999998</v>
      </c>
      <c r="I767" s="6">
        <f>DATE(YEAR(B767), MONTH(B767), 1)</f>
        <v>45536</v>
      </c>
      <c r="J767" s="18">
        <f t="shared" si="22"/>
        <v>242.61538461538458</v>
      </c>
      <c r="K767" s="18">
        <f t="shared" si="23"/>
        <v>72.784615384615392</v>
      </c>
    </row>
    <row r="768" spans="1:11" x14ac:dyDescent="0.3">
      <c r="A768" t="s">
        <v>792</v>
      </c>
      <c r="B768" s="2">
        <v>45541</v>
      </c>
      <c r="C768" t="s">
        <v>49</v>
      </c>
      <c r="D768" t="s">
        <v>14</v>
      </c>
      <c r="E768" t="s">
        <v>43</v>
      </c>
      <c r="F768">
        <v>3</v>
      </c>
      <c r="G768">
        <v>249</v>
      </c>
      <c r="H768" s="18">
        <v>747</v>
      </c>
      <c r="I768" s="6">
        <f>DATE(YEAR(B768), MONTH(B768), 1)</f>
        <v>45536</v>
      </c>
      <c r="J768" s="18">
        <f t="shared" si="22"/>
        <v>574.61538461538464</v>
      </c>
      <c r="K768" s="18">
        <f t="shared" si="23"/>
        <v>172.38461538461536</v>
      </c>
    </row>
    <row r="769" spans="1:11" x14ac:dyDescent="0.3">
      <c r="A769" t="s">
        <v>793</v>
      </c>
      <c r="B769" s="2">
        <v>45541</v>
      </c>
      <c r="C769" t="s">
        <v>25</v>
      </c>
      <c r="D769" t="s">
        <v>10</v>
      </c>
      <c r="E769" t="s">
        <v>18</v>
      </c>
      <c r="F769">
        <v>4</v>
      </c>
      <c r="G769">
        <v>348.6</v>
      </c>
      <c r="H769" s="18">
        <v>1394.4</v>
      </c>
      <c r="I769" s="6">
        <f>DATE(YEAR(B769), MONTH(B769), 1)</f>
        <v>45536</v>
      </c>
      <c r="J769" s="18">
        <f t="shared" si="22"/>
        <v>1072.6153846153848</v>
      </c>
      <c r="K769" s="18">
        <f t="shared" si="23"/>
        <v>321.78461538461534</v>
      </c>
    </row>
    <row r="770" spans="1:11" x14ac:dyDescent="0.3">
      <c r="A770" t="s">
        <v>794</v>
      </c>
      <c r="B770" s="2">
        <v>45544</v>
      </c>
      <c r="C770" t="s">
        <v>49</v>
      </c>
      <c r="D770" t="s">
        <v>14</v>
      </c>
      <c r="E770" t="s">
        <v>15</v>
      </c>
      <c r="F770">
        <v>3</v>
      </c>
      <c r="G770">
        <v>249</v>
      </c>
      <c r="H770" s="18">
        <v>747</v>
      </c>
      <c r="I770" s="6">
        <f>DATE(YEAR(B770), MONTH(B770), 1)</f>
        <v>45536</v>
      </c>
      <c r="J770" s="18">
        <f t="shared" si="22"/>
        <v>574.61538461538464</v>
      </c>
      <c r="K770" s="18">
        <f t="shared" si="23"/>
        <v>172.38461538461536</v>
      </c>
    </row>
    <row r="771" spans="1:11" x14ac:dyDescent="0.3">
      <c r="A771" t="s">
        <v>795</v>
      </c>
      <c r="B771" s="2">
        <v>45544</v>
      </c>
      <c r="C771" t="s">
        <v>32</v>
      </c>
      <c r="D771" t="s">
        <v>14</v>
      </c>
      <c r="E771" t="s">
        <v>40</v>
      </c>
      <c r="F771">
        <v>4</v>
      </c>
      <c r="G771">
        <v>332</v>
      </c>
      <c r="H771" s="18">
        <v>1328</v>
      </c>
      <c r="I771" s="6">
        <f>DATE(YEAR(B771), MONTH(B771), 1)</f>
        <v>45536</v>
      </c>
      <c r="J771" s="18">
        <f t="shared" ref="J771:J834" si="24" xml:space="preserve"> H771 / 1.3</f>
        <v>1021.5384615384615</v>
      </c>
      <c r="K771" s="18">
        <f t="shared" ref="K771:K834" si="25" xml:space="preserve">  H771-J771</f>
        <v>306.46153846153845</v>
      </c>
    </row>
    <row r="772" spans="1:11" x14ac:dyDescent="0.3">
      <c r="A772" t="s">
        <v>796</v>
      </c>
      <c r="B772" s="2">
        <v>45544</v>
      </c>
      <c r="C772" t="s">
        <v>17</v>
      </c>
      <c r="D772" t="s">
        <v>10</v>
      </c>
      <c r="E772" t="s">
        <v>67</v>
      </c>
      <c r="F772">
        <v>3</v>
      </c>
      <c r="G772">
        <v>315.39999999999998</v>
      </c>
      <c r="H772" s="18">
        <v>946.2</v>
      </c>
      <c r="I772" s="6">
        <f>DATE(YEAR(B772), MONTH(B772), 1)</f>
        <v>45536</v>
      </c>
      <c r="J772" s="18">
        <f t="shared" si="24"/>
        <v>727.84615384615381</v>
      </c>
      <c r="K772" s="18">
        <f t="shared" si="25"/>
        <v>218.35384615384623</v>
      </c>
    </row>
    <row r="773" spans="1:11" x14ac:dyDescent="0.3">
      <c r="A773" t="s">
        <v>797</v>
      </c>
      <c r="B773" s="2">
        <v>45547</v>
      </c>
      <c r="C773" t="s">
        <v>32</v>
      </c>
      <c r="D773" t="s">
        <v>14</v>
      </c>
      <c r="E773" t="s">
        <v>43</v>
      </c>
      <c r="F773">
        <v>4</v>
      </c>
      <c r="G773">
        <v>332</v>
      </c>
      <c r="H773" s="18">
        <v>1328</v>
      </c>
      <c r="I773" s="6">
        <f>DATE(YEAR(B773), MONTH(B773), 1)</f>
        <v>45536</v>
      </c>
      <c r="J773" s="18">
        <f t="shared" si="24"/>
        <v>1021.5384615384615</v>
      </c>
      <c r="K773" s="18">
        <f t="shared" si="25"/>
        <v>306.46153846153845</v>
      </c>
    </row>
    <row r="774" spans="1:11" x14ac:dyDescent="0.3">
      <c r="A774" t="s">
        <v>798</v>
      </c>
      <c r="B774" s="2">
        <v>45552</v>
      </c>
      <c r="C774" t="s">
        <v>25</v>
      </c>
      <c r="D774" t="s">
        <v>10</v>
      </c>
      <c r="E774" t="s">
        <v>11</v>
      </c>
      <c r="F774">
        <v>2</v>
      </c>
      <c r="G774">
        <v>348.6</v>
      </c>
      <c r="H774" s="18">
        <v>697.2</v>
      </c>
      <c r="I774" s="6">
        <f>DATE(YEAR(B774), MONTH(B774), 1)</f>
        <v>45536</v>
      </c>
      <c r="J774" s="18">
        <f t="shared" si="24"/>
        <v>536.30769230769238</v>
      </c>
      <c r="K774" s="18">
        <f t="shared" si="25"/>
        <v>160.89230769230767</v>
      </c>
    </row>
    <row r="775" spans="1:11" x14ac:dyDescent="0.3">
      <c r="A775" t="s">
        <v>799</v>
      </c>
      <c r="B775" s="2">
        <v>45554</v>
      </c>
      <c r="C775" t="s">
        <v>9</v>
      </c>
      <c r="D775" t="s">
        <v>10</v>
      </c>
      <c r="E775" t="s">
        <v>89</v>
      </c>
      <c r="F775">
        <v>4</v>
      </c>
      <c r="G775">
        <v>207.5</v>
      </c>
      <c r="H775" s="18">
        <v>830</v>
      </c>
      <c r="I775" s="6">
        <f>DATE(YEAR(B775), MONTH(B775), 1)</f>
        <v>45536</v>
      </c>
      <c r="J775" s="18">
        <f t="shared" si="24"/>
        <v>638.46153846153845</v>
      </c>
      <c r="K775" s="18">
        <f t="shared" si="25"/>
        <v>191.53846153846155</v>
      </c>
    </row>
    <row r="776" spans="1:11" x14ac:dyDescent="0.3">
      <c r="A776" t="s">
        <v>800</v>
      </c>
      <c r="B776" s="2">
        <v>45556</v>
      </c>
      <c r="C776" t="s">
        <v>32</v>
      </c>
      <c r="D776" t="s">
        <v>14</v>
      </c>
      <c r="E776" t="s">
        <v>67</v>
      </c>
      <c r="F776">
        <v>3</v>
      </c>
      <c r="G776">
        <v>332</v>
      </c>
      <c r="H776" s="18">
        <v>996</v>
      </c>
      <c r="I776" s="6">
        <f>DATE(YEAR(B776), MONTH(B776), 1)</f>
        <v>45536</v>
      </c>
      <c r="J776" s="18">
        <f t="shared" si="24"/>
        <v>766.15384615384608</v>
      </c>
      <c r="K776" s="18">
        <f t="shared" si="25"/>
        <v>229.84615384615392</v>
      </c>
    </row>
    <row r="777" spans="1:11" x14ac:dyDescent="0.3">
      <c r="A777" t="s">
        <v>801</v>
      </c>
      <c r="B777" s="2">
        <v>45558</v>
      </c>
      <c r="C777" t="s">
        <v>32</v>
      </c>
      <c r="D777" t="s">
        <v>14</v>
      </c>
      <c r="E777" t="s">
        <v>40</v>
      </c>
      <c r="F777">
        <v>4</v>
      </c>
      <c r="G777">
        <v>332</v>
      </c>
      <c r="H777" s="18">
        <v>1328</v>
      </c>
      <c r="I777" s="6">
        <f>DATE(YEAR(B777), MONTH(B777), 1)</f>
        <v>45536</v>
      </c>
      <c r="J777" s="18">
        <f t="shared" si="24"/>
        <v>1021.5384615384615</v>
      </c>
      <c r="K777" s="18">
        <f t="shared" si="25"/>
        <v>306.46153846153845</v>
      </c>
    </row>
    <row r="778" spans="1:11" x14ac:dyDescent="0.3">
      <c r="A778" t="s">
        <v>802</v>
      </c>
      <c r="B778" s="2">
        <v>45558</v>
      </c>
      <c r="C778" t="s">
        <v>17</v>
      </c>
      <c r="D778" t="s">
        <v>10</v>
      </c>
      <c r="E778" t="s">
        <v>60</v>
      </c>
      <c r="F778">
        <v>4</v>
      </c>
      <c r="G778">
        <v>315.39999999999998</v>
      </c>
      <c r="H778" s="18">
        <v>1261.5999999999999</v>
      </c>
      <c r="I778" s="6">
        <f>DATE(YEAR(B778), MONTH(B778), 1)</f>
        <v>45536</v>
      </c>
      <c r="J778" s="18">
        <f t="shared" si="24"/>
        <v>970.46153846153834</v>
      </c>
      <c r="K778" s="18">
        <f t="shared" si="25"/>
        <v>291.13846153846157</v>
      </c>
    </row>
    <row r="779" spans="1:11" x14ac:dyDescent="0.3">
      <c r="A779" t="s">
        <v>803</v>
      </c>
      <c r="B779" s="2">
        <v>45559</v>
      </c>
      <c r="C779" t="s">
        <v>17</v>
      </c>
      <c r="D779" t="s">
        <v>10</v>
      </c>
      <c r="E779" t="s">
        <v>60</v>
      </c>
      <c r="F779">
        <v>3</v>
      </c>
      <c r="G779">
        <v>315.39999999999998</v>
      </c>
      <c r="H779" s="18">
        <v>946.2</v>
      </c>
      <c r="I779" s="6">
        <f>DATE(YEAR(B779), MONTH(B779), 1)</f>
        <v>45536</v>
      </c>
      <c r="J779" s="18">
        <f t="shared" si="24"/>
        <v>727.84615384615381</v>
      </c>
      <c r="K779" s="18">
        <f t="shared" si="25"/>
        <v>218.35384615384623</v>
      </c>
    </row>
    <row r="780" spans="1:11" x14ac:dyDescent="0.3">
      <c r="A780" t="s">
        <v>804</v>
      </c>
      <c r="B780" s="2">
        <v>45559</v>
      </c>
      <c r="C780" t="s">
        <v>13</v>
      </c>
      <c r="D780" t="s">
        <v>14</v>
      </c>
      <c r="E780" t="s">
        <v>47</v>
      </c>
      <c r="F780">
        <v>2</v>
      </c>
      <c r="G780">
        <v>290.5</v>
      </c>
      <c r="H780" s="18">
        <v>581</v>
      </c>
      <c r="I780" s="6">
        <f>DATE(YEAR(B780), MONTH(B780), 1)</f>
        <v>45536</v>
      </c>
      <c r="J780" s="18">
        <f t="shared" si="24"/>
        <v>446.92307692307691</v>
      </c>
      <c r="K780" s="18">
        <f t="shared" si="25"/>
        <v>134.07692307692309</v>
      </c>
    </row>
    <row r="781" spans="1:11" x14ac:dyDescent="0.3">
      <c r="A781" t="s">
        <v>805</v>
      </c>
      <c r="B781" s="2">
        <v>45559</v>
      </c>
      <c r="C781" t="s">
        <v>25</v>
      </c>
      <c r="D781" t="s">
        <v>10</v>
      </c>
      <c r="E781" t="s">
        <v>15</v>
      </c>
      <c r="F781">
        <v>4</v>
      </c>
      <c r="G781">
        <v>348.6</v>
      </c>
      <c r="H781" s="18">
        <v>1394.4</v>
      </c>
      <c r="I781" s="6">
        <f>DATE(YEAR(B781), MONTH(B781), 1)</f>
        <v>45536</v>
      </c>
      <c r="J781" s="18">
        <f t="shared" si="24"/>
        <v>1072.6153846153848</v>
      </c>
      <c r="K781" s="18">
        <f t="shared" si="25"/>
        <v>321.78461538461534</v>
      </c>
    </row>
    <row r="782" spans="1:11" x14ac:dyDescent="0.3">
      <c r="A782" t="s">
        <v>806</v>
      </c>
      <c r="B782" s="2">
        <v>45560</v>
      </c>
      <c r="C782" t="s">
        <v>25</v>
      </c>
      <c r="D782" t="s">
        <v>10</v>
      </c>
      <c r="E782" t="s">
        <v>89</v>
      </c>
      <c r="F782">
        <v>3</v>
      </c>
      <c r="G782">
        <v>348.6</v>
      </c>
      <c r="H782" s="18">
        <v>1045.8</v>
      </c>
      <c r="I782" s="6">
        <f>DATE(YEAR(B782), MONTH(B782), 1)</f>
        <v>45536</v>
      </c>
      <c r="J782" s="18">
        <f t="shared" si="24"/>
        <v>804.46153846153845</v>
      </c>
      <c r="K782" s="18">
        <f t="shared" si="25"/>
        <v>241.3384615384615</v>
      </c>
    </row>
    <row r="783" spans="1:11" x14ac:dyDescent="0.3">
      <c r="A783" t="s">
        <v>807</v>
      </c>
      <c r="B783" s="2">
        <v>45560</v>
      </c>
      <c r="C783" t="s">
        <v>9</v>
      </c>
      <c r="D783" t="s">
        <v>10</v>
      </c>
      <c r="E783" t="s">
        <v>18</v>
      </c>
      <c r="F783">
        <v>1</v>
      </c>
      <c r="G783">
        <v>207.5</v>
      </c>
      <c r="H783" s="18">
        <v>207.5</v>
      </c>
      <c r="I783" s="6">
        <f>DATE(YEAR(B783), MONTH(B783), 1)</f>
        <v>45536</v>
      </c>
      <c r="J783" s="18">
        <f t="shared" si="24"/>
        <v>159.61538461538461</v>
      </c>
      <c r="K783" s="18">
        <f t="shared" si="25"/>
        <v>47.884615384615387</v>
      </c>
    </row>
    <row r="784" spans="1:11" x14ac:dyDescent="0.3">
      <c r="A784" t="s">
        <v>808</v>
      </c>
      <c r="B784" s="2">
        <v>45561</v>
      </c>
      <c r="C784" t="s">
        <v>25</v>
      </c>
      <c r="D784" t="s">
        <v>10</v>
      </c>
      <c r="E784" t="s">
        <v>18</v>
      </c>
      <c r="F784">
        <v>3</v>
      </c>
      <c r="G784">
        <v>348.6</v>
      </c>
      <c r="H784" s="18">
        <v>1045.8</v>
      </c>
      <c r="I784" s="6">
        <f>DATE(YEAR(B784), MONTH(B784), 1)</f>
        <v>45536</v>
      </c>
      <c r="J784" s="18">
        <f t="shared" si="24"/>
        <v>804.46153846153845</v>
      </c>
      <c r="K784" s="18">
        <f t="shared" si="25"/>
        <v>241.3384615384615</v>
      </c>
    </row>
    <row r="785" spans="1:11" x14ac:dyDescent="0.3">
      <c r="A785" t="s">
        <v>809</v>
      </c>
      <c r="B785" s="2">
        <v>45561</v>
      </c>
      <c r="C785" t="s">
        <v>25</v>
      </c>
      <c r="D785" t="s">
        <v>10</v>
      </c>
      <c r="E785" t="s">
        <v>47</v>
      </c>
      <c r="F785">
        <v>4</v>
      </c>
      <c r="G785">
        <v>348.6</v>
      </c>
      <c r="H785" s="18">
        <v>1394.4</v>
      </c>
      <c r="I785" s="6">
        <f>DATE(YEAR(B785), MONTH(B785), 1)</f>
        <v>45536</v>
      </c>
      <c r="J785" s="18">
        <f t="shared" si="24"/>
        <v>1072.6153846153848</v>
      </c>
      <c r="K785" s="18">
        <f t="shared" si="25"/>
        <v>321.78461538461534</v>
      </c>
    </row>
    <row r="786" spans="1:11" x14ac:dyDescent="0.3">
      <c r="A786" t="s">
        <v>810</v>
      </c>
      <c r="B786" s="2">
        <v>45562</v>
      </c>
      <c r="C786" t="s">
        <v>25</v>
      </c>
      <c r="D786" t="s">
        <v>10</v>
      </c>
      <c r="E786" t="s">
        <v>67</v>
      </c>
      <c r="F786">
        <v>4</v>
      </c>
      <c r="G786">
        <v>348.6</v>
      </c>
      <c r="H786" s="18">
        <v>1394.4</v>
      </c>
      <c r="I786" s="6">
        <f>DATE(YEAR(B786), MONTH(B786), 1)</f>
        <v>45536</v>
      </c>
      <c r="J786" s="18">
        <f t="shared" si="24"/>
        <v>1072.6153846153848</v>
      </c>
      <c r="K786" s="18">
        <f t="shared" si="25"/>
        <v>321.78461538461534</v>
      </c>
    </row>
    <row r="787" spans="1:11" x14ac:dyDescent="0.3">
      <c r="A787" t="s">
        <v>811</v>
      </c>
      <c r="B787" s="2">
        <v>45563</v>
      </c>
      <c r="C787" t="s">
        <v>17</v>
      </c>
      <c r="D787" t="s">
        <v>10</v>
      </c>
      <c r="E787" t="s">
        <v>60</v>
      </c>
      <c r="F787">
        <v>2</v>
      </c>
      <c r="G787">
        <v>315.39999999999998</v>
      </c>
      <c r="H787" s="18">
        <v>630.79999999999995</v>
      </c>
      <c r="I787" s="6">
        <f>DATE(YEAR(B787), MONTH(B787), 1)</f>
        <v>45536</v>
      </c>
      <c r="J787" s="18">
        <f t="shared" si="24"/>
        <v>485.23076923076917</v>
      </c>
      <c r="K787" s="18">
        <f t="shared" si="25"/>
        <v>145.56923076923078</v>
      </c>
    </row>
    <row r="788" spans="1:11" x14ac:dyDescent="0.3">
      <c r="A788" t="s">
        <v>812</v>
      </c>
      <c r="B788" s="2">
        <v>45563</v>
      </c>
      <c r="C788" t="s">
        <v>49</v>
      </c>
      <c r="D788" t="s">
        <v>14</v>
      </c>
      <c r="E788" t="s">
        <v>11</v>
      </c>
      <c r="F788">
        <v>4</v>
      </c>
      <c r="G788">
        <v>249</v>
      </c>
      <c r="H788" s="18">
        <v>996</v>
      </c>
      <c r="I788" s="6">
        <f>DATE(YEAR(B788), MONTH(B788), 1)</f>
        <v>45536</v>
      </c>
      <c r="J788" s="18">
        <f t="shared" si="24"/>
        <v>766.15384615384608</v>
      </c>
      <c r="K788" s="18">
        <f t="shared" si="25"/>
        <v>229.84615384615392</v>
      </c>
    </row>
    <row r="789" spans="1:11" x14ac:dyDescent="0.3">
      <c r="A789" t="s">
        <v>813</v>
      </c>
      <c r="B789" s="2">
        <v>45563</v>
      </c>
      <c r="C789" t="s">
        <v>13</v>
      </c>
      <c r="D789" t="s">
        <v>14</v>
      </c>
      <c r="E789" t="s">
        <v>60</v>
      </c>
      <c r="F789">
        <v>3</v>
      </c>
      <c r="G789">
        <v>290.5</v>
      </c>
      <c r="H789" s="18">
        <v>871.5</v>
      </c>
      <c r="I789" s="6">
        <f>DATE(YEAR(B789), MONTH(B789), 1)</f>
        <v>45536</v>
      </c>
      <c r="J789" s="18">
        <f t="shared" si="24"/>
        <v>670.38461538461536</v>
      </c>
      <c r="K789" s="18">
        <f t="shared" si="25"/>
        <v>201.11538461538464</v>
      </c>
    </row>
    <row r="790" spans="1:11" x14ac:dyDescent="0.3">
      <c r="A790" t="s">
        <v>814</v>
      </c>
      <c r="B790" s="2">
        <v>45564</v>
      </c>
      <c r="C790" t="s">
        <v>13</v>
      </c>
      <c r="D790" t="s">
        <v>14</v>
      </c>
      <c r="E790" t="s">
        <v>43</v>
      </c>
      <c r="F790">
        <v>3</v>
      </c>
      <c r="G790">
        <v>290.5</v>
      </c>
      <c r="H790" s="18">
        <v>871.5</v>
      </c>
      <c r="I790" s="6">
        <f>DATE(YEAR(B790), MONTH(B790), 1)</f>
        <v>45536</v>
      </c>
      <c r="J790" s="18">
        <f t="shared" si="24"/>
        <v>670.38461538461536</v>
      </c>
      <c r="K790" s="18">
        <f t="shared" si="25"/>
        <v>201.11538461538464</v>
      </c>
    </row>
    <row r="791" spans="1:11" x14ac:dyDescent="0.3">
      <c r="A791" t="s">
        <v>815</v>
      </c>
      <c r="B791" s="2">
        <v>45564</v>
      </c>
      <c r="C791" t="s">
        <v>13</v>
      </c>
      <c r="D791" t="s">
        <v>14</v>
      </c>
      <c r="E791" t="s">
        <v>15</v>
      </c>
      <c r="F791">
        <v>1</v>
      </c>
      <c r="G791">
        <v>290.5</v>
      </c>
      <c r="H791" s="18">
        <v>290.5</v>
      </c>
      <c r="I791" s="6">
        <f>DATE(YEAR(B791), MONTH(B791), 1)</f>
        <v>45536</v>
      </c>
      <c r="J791" s="18">
        <f t="shared" si="24"/>
        <v>223.46153846153845</v>
      </c>
      <c r="K791" s="18">
        <f t="shared" si="25"/>
        <v>67.038461538461547</v>
      </c>
    </row>
    <row r="792" spans="1:11" x14ac:dyDescent="0.3">
      <c r="A792" t="s">
        <v>816</v>
      </c>
      <c r="B792" s="2">
        <v>45565</v>
      </c>
      <c r="C792" t="s">
        <v>32</v>
      </c>
      <c r="D792" t="s">
        <v>14</v>
      </c>
      <c r="E792" t="s">
        <v>37</v>
      </c>
      <c r="F792">
        <v>4</v>
      </c>
      <c r="G792">
        <v>332</v>
      </c>
      <c r="H792" s="18">
        <v>1328</v>
      </c>
      <c r="I792" s="6">
        <f>DATE(YEAR(B792), MONTH(B792), 1)</f>
        <v>45536</v>
      </c>
      <c r="J792" s="18">
        <f t="shared" si="24"/>
        <v>1021.5384615384615</v>
      </c>
      <c r="K792" s="18">
        <f t="shared" si="25"/>
        <v>306.46153846153845</v>
      </c>
    </row>
    <row r="793" spans="1:11" x14ac:dyDescent="0.3">
      <c r="A793" t="s">
        <v>817</v>
      </c>
      <c r="B793" s="2">
        <v>45566</v>
      </c>
      <c r="C793" t="s">
        <v>17</v>
      </c>
      <c r="D793" t="s">
        <v>10</v>
      </c>
      <c r="E793" t="s">
        <v>89</v>
      </c>
      <c r="F793">
        <v>4</v>
      </c>
      <c r="G793">
        <v>315.39999999999998</v>
      </c>
      <c r="H793" s="18">
        <v>1261.5999999999999</v>
      </c>
      <c r="I793" s="6">
        <f>DATE(YEAR(B793), MONTH(B793), 1)</f>
        <v>45566</v>
      </c>
      <c r="J793" s="18">
        <f t="shared" si="24"/>
        <v>970.46153846153834</v>
      </c>
      <c r="K793" s="18">
        <f t="shared" si="25"/>
        <v>291.13846153846157</v>
      </c>
    </row>
    <row r="794" spans="1:11" x14ac:dyDescent="0.3">
      <c r="A794" t="s">
        <v>818</v>
      </c>
      <c r="B794" s="2">
        <v>45566</v>
      </c>
      <c r="C794" t="s">
        <v>32</v>
      </c>
      <c r="D794" t="s">
        <v>14</v>
      </c>
      <c r="E794" t="s">
        <v>37</v>
      </c>
      <c r="F794">
        <v>3</v>
      </c>
      <c r="G794">
        <v>332</v>
      </c>
      <c r="H794" s="18">
        <v>996</v>
      </c>
      <c r="I794" s="6">
        <f>DATE(YEAR(B794), MONTH(B794), 1)</f>
        <v>45566</v>
      </c>
      <c r="J794" s="18">
        <f t="shared" si="24"/>
        <v>766.15384615384608</v>
      </c>
      <c r="K794" s="18">
        <f t="shared" si="25"/>
        <v>229.84615384615392</v>
      </c>
    </row>
    <row r="795" spans="1:11" x14ac:dyDescent="0.3">
      <c r="A795" t="s">
        <v>819</v>
      </c>
      <c r="B795" s="2">
        <v>45568</v>
      </c>
      <c r="C795" t="s">
        <v>17</v>
      </c>
      <c r="D795" t="s">
        <v>10</v>
      </c>
      <c r="E795" t="s">
        <v>11</v>
      </c>
      <c r="F795">
        <v>2</v>
      </c>
      <c r="G795">
        <v>315.39999999999998</v>
      </c>
      <c r="H795" s="18">
        <v>630.79999999999995</v>
      </c>
      <c r="I795" s="6">
        <f>DATE(YEAR(B795), MONTH(B795), 1)</f>
        <v>45566</v>
      </c>
      <c r="J795" s="18">
        <f t="shared" si="24"/>
        <v>485.23076923076917</v>
      </c>
      <c r="K795" s="18">
        <f t="shared" si="25"/>
        <v>145.56923076923078</v>
      </c>
    </row>
    <row r="796" spans="1:11" x14ac:dyDescent="0.3">
      <c r="A796" t="s">
        <v>820</v>
      </c>
      <c r="B796" s="2">
        <v>45569</v>
      </c>
      <c r="C796" t="s">
        <v>17</v>
      </c>
      <c r="D796" t="s">
        <v>10</v>
      </c>
      <c r="E796" t="s">
        <v>11</v>
      </c>
      <c r="F796">
        <v>3</v>
      </c>
      <c r="G796">
        <v>315.39999999999998</v>
      </c>
      <c r="H796" s="18">
        <v>946.2</v>
      </c>
      <c r="I796" s="6">
        <f>DATE(YEAR(B796), MONTH(B796), 1)</f>
        <v>45566</v>
      </c>
      <c r="J796" s="18">
        <f t="shared" si="24"/>
        <v>727.84615384615381</v>
      </c>
      <c r="K796" s="18">
        <f t="shared" si="25"/>
        <v>218.35384615384623</v>
      </c>
    </row>
    <row r="797" spans="1:11" x14ac:dyDescent="0.3">
      <c r="A797" t="s">
        <v>821</v>
      </c>
      <c r="B797" s="2">
        <v>45569</v>
      </c>
      <c r="C797" t="s">
        <v>17</v>
      </c>
      <c r="D797" t="s">
        <v>10</v>
      </c>
      <c r="E797" t="s">
        <v>47</v>
      </c>
      <c r="F797">
        <v>1</v>
      </c>
      <c r="G797">
        <v>315.39999999999998</v>
      </c>
      <c r="H797" s="18">
        <v>315.39999999999998</v>
      </c>
      <c r="I797" s="6">
        <f>DATE(YEAR(B797), MONTH(B797), 1)</f>
        <v>45566</v>
      </c>
      <c r="J797" s="18">
        <f t="shared" si="24"/>
        <v>242.61538461538458</v>
      </c>
      <c r="K797" s="18">
        <f t="shared" si="25"/>
        <v>72.784615384615392</v>
      </c>
    </row>
    <row r="798" spans="1:11" x14ac:dyDescent="0.3">
      <c r="A798" t="s">
        <v>822</v>
      </c>
      <c r="B798" s="2">
        <v>45570</v>
      </c>
      <c r="C798" t="s">
        <v>49</v>
      </c>
      <c r="D798" t="s">
        <v>14</v>
      </c>
      <c r="E798" t="s">
        <v>43</v>
      </c>
      <c r="F798">
        <v>2</v>
      </c>
      <c r="G798">
        <v>249</v>
      </c>
      <c r="H798" s="18">
        <v>498</v>
      </c>
      <c r="I798" s="6">
        <f>DATE(YEAR(B798), MONTH(B798), 1)</f>
        <v>45566</v>
      </c>
      <c r="J798" s="18">
        <f t="shared" si="24"/>
        <v>383.07692307692304</v>
      </c>
      <c r="K798" s="18">
        <f t="shared" si="25"/>
        <v>114.92307692307696</v>
      </c>
    </row>
    <row r="799" spans="1:11" x14ac:dyDescent="0.3">
      <c r="A799" t="s">
        <v>823</v>
      </c>
      <c r="B799" s="2">
        <v>45571</v>
      </c>
      <c r="C799" t="s">
        <v>9</v>
      </c>
      <c r="D799" t="s">
        <v>10</v>
      </c>
      <c r="E799" t="s">
        <v>37</v>
      </c>
      <c r="F799">
        <v>4</v>
      </c>
      <c r="G799">
        <v>207.5</v>
      </c>
      <c r="H799" s="18">
        <v>830</v>
      </c>
      <c r="I799" s="6">
        <f>DATE(YEAR(B799), MONTH(B799), 1)</f>
        <v>45566</v>
      </c>
      <c r="J799" s="18">
        <f t="shared" si="24"/>
        <v>638.46153846153845</v>
      </c>
      <c r="K799" s="18">
        <f t="shared" si="25"/>
        <v>191.53846153846155</v>
      </c>
    </row>
    <row r="800" spans="1:11" x14ac:dyDescent="0.3">
      <c r="A800" t="s">
        <v>824</v>
      </c>
      <c r="B800" s="2">
        <v>45575</v>
      </c>
      <c r="C800" t="s">
        <v>17</v>
      </c>
      <c r="D800" t="s">
        <v>10</v>
      </c>
      <c r="E800" t="s">
        <v>89</v>
      </c>
      <c r="F800">
        <v>4</v>
      </c>
      <c r="G800">
        <v>315.39999999999998</v>
      </c>
      <c r="H800" s="18">
        <v>1261.5999999999999</v>
      </c>
      <c r="I800" s="6">
        <f>DATE(YEAR(B800), MONTH(B800), 1)</f>
        <v>45566</v>
      </c>
      <c r="J800" s="18">
        <f t="shared" si="24"/>
        <v>970.46153846153834</v>
      </c>
      <c r="K800" s="18">
        <f t="shared" si="25"/>
        <v>291.13846153846157</v>
      </c>
    </row>
    <row r="801" spans="1:11" x14ac:dyDescent="0.3">
      <c r="A801" t="s">
        <v>825</v>
      </c>
      <c r="B801" s="2">
        <v>45575</v>
      </c>
      <c r="C801" t="s">
        <v>25</v>
      </c>
      <c r="D801" t="s">
        <v>10</v>
      </c>
      <c r="E801" t="s">
        <v>18</v>
      </c>
      <c r="F801">
        <v>4</v>
      </c>
      <c r="G801">
        <v>348.6</v>
      </c>
      <c r="H801" s="18">
        <v>1394.4</v>
      </c>
      <c r="I801" s="6">
        <f>DATE(YEAR(B801), MONTH(B801), 1)</f>
        <v>45566</v>
      </c>
      <c r="J801" s="18">
        <f t="shared" si="24"/>
        <v>1072.6153846153848</v>
      </c>
      <c r="K801" s="18">
        <f t="shared" si="25"/>
        <v>321.78461538461534</v>
      </c>
    </row>
    <row r="802" spans="1:11" x14ac:dyDescent="0.3">
      <c r="A802" t="s">
        <v>826</v>
      </c>
      <c r="B802" s="2">
        <v>45577</v>
      </c>
      <c r="C802" t="s">
        <v>32</v>
      </c>
      <c r="D802" t="s">
        <v>14</v>
      </c>
      <c r="E802" t="s">
        <v>67</v>
      </c>
      <c r="F802">
        <v>2</v>
      </c>
      <c r="G802">
        <v>332</v>
      </c>
      <c r="H802" s="18">
        <v>664</v>
      </c>
      <c r="I802" s="6">
        <f>DATE(YEAR(B802), MONTH(B802), 1)</f>
        <v>45566</v>
      </c>
      <c r="J802" s="18">
        <f t="shared" si="24"/>
        <v>510.76923076923077</v>
      </c>
      <c r="K802" s="18">
        <f t="shared" si="25"/>
        <v>153.23076923076923</v>
      </c>
    </row>
    <row r="803" spans="1:11" x14ac:dyDescent="0.3">
      <c r="A803" t="s">
        <v>827</v>
      </c>
      <c r="B803" s="2">
        <v>45577</v>
      </c>
      <c r="C803" t="s">
        <v>13</v>
      </c>
      <c r="D803" t="s">
        <v>14</v>
      </c>
      <c r="E803" t="s">
        <v>40</v>
      </c>
      <c r="F803">
        <v>2</v>
      </c>
      <c r="G803">
        <v>290.5</v>
      </c>
      <c r="H803" s="18">
        <v>581</v>
      </c>
      <c r="I803" s="6">
        <f>DATE(YEAR(B803), MONTH(B803), 1)</f>
        <v>45566</v>
      </c>
      <c r="J803" s="18">
        <f t="shared" si="24"/>
        <v>446.92307692307691</v>
      </c>
      <c r="K803" s="18">
        <f t="shared" si="25"/>
        <v>134.07692307692309</v>
      </c>
    </row>
    <row r="804" spans="1:11" x14ac:dyDescent="0.3">
      <c r="A804" t="s">
        <v>828</v>
      </c>
      <c r="B804" s="2">
        <v>45579</v>
      </c>
      <c r="C804" t="s">
        <v>25</v>
      </c>
      <c r="D804" t="s">
        <v>10</v>
      </c>
      <c r="E804" t="s">
        <v>47</v>
      </c>
      <c r="F804">
        <v>3</v>
      </c>
      <c r="G804">
        <v>348.6</v>
      </c>
      <c r="H804" s="18">
        <v>1045.8</v>
      </c>
      <c r="I804" s="6">
        <f>DATE(YEAR(B804), MONTH(B804), 1)</f>
        <v>45566</v>
      </c>
      <c r="J804" s="18">
        <f t="shared" si="24"/>
        <v>804.46153846153845</v>
      </c>
      <c r="K804" s="18">
        <f t="shared" si="25"/>
        <v>241.3384615384615</v>
      </c>
    </row>
    <row r="805" spans="1:11" x14ac:dyDescent="0.3">
      <c r="A805" t="s">
        <v>829</v>
      </c>
      <c r="B805" s="2">
        <v>45579</v>
      </c>
      <c r="C805" t="s">
        <v>32</v>
      </c>
      <c r="D805" t="s">
        <v>14</v>
      </c>
      <c r="E805" t="s">
        <v>43</v>
      </c>
      <c r="F805">
        <v>2</v>
      </c>
      <c r="G805">
        <v>332</v>
      </c>
      <c r="H805" s="18">
        <v>664</v>
      </c>
      <c r="I805" s="6">
        <f>DATE(YEAR(B805), MONTH(B805), 1)</f>
        <v>45566</v>
      </c>
      <c r="J805" s="18">
        <f t="shared" si="24"/>
        <v>510.76923076923077</v>
      </c>
      <c r="K805" s="18">
        <f t="shared" si="25"/>
        <v>153.23076923076923</v>
      </c>
    </row>
    <row r="806" spans="1:11" x14ac:dyDescent="0.3">
      <c r="A806" t="s">
        <v>830</v>
      </c>
      <c r="B806" s="2">
        <v>45579</v>
      </c>
      <c r="C806" t="s">
        <v>32</v>
      </c>
      <c r="D806" t="s">
        <v>14</v>
      </c>
      <c r="E806" t="s">
        <v>11</v>
      </c>
      <c r="F806">
        <v>4</v>
      </c>
      <c r="G806">
        <v>332</v>
      </c>
      <c r="H806" s="18">
        <v>1328</v>
      </c>
      <c r="I806" s="6">
        <f>DATE(YEAR(B806), MONTH(B806), 1)</f>
        <v>45566</v>
      </c>
      <c r="J806" s="18">
        <f t="shared" si="24"/>
        <v>1021.5384615384615</v>
      </c>
      <c r="K806" s="18">
        <f t="shared" si="25"/>
        <v>306.46153846153845</v>
      </c>
    </row>
    <row r="807" spans="1:11" x14ac:dyDescent="0.3">
      <c r="A807" t="s">
        <v>831</v>
      </c>
      <c r="B807" s="2">
        <v>45579</v>
      </c>
      <c r="C807" t="s">
        <v>25</v>
      </c>
      <c r="D807" t="s">
        <v>10</v>
      </c>
      <c r="E807" t="s">
        <v>67</v>
      </c>
      <c r="F807">
        <v>2</v>
      </c>
      <c r="G807">
        <v>348.6</v>
      </c>
      <c r="H807" s="18">
        <v>697.2</v>
      </c>
      <c r="I807" s="6">
        <f>DATE(YEAR(B807), MONTH(B807), 1)</f>
        <v>45566</v>
      </c>
      <c r="J807" s="18">
        <f t="shared" si="24"/>
        <v>536.30769230769238</v>
      </c>
      <c r="K807" s="18">
        <f t="shared" si="25"/>
        <v>160.89230769230767</v>
      </c>
    </row>
    <row r="808" spans="1:11" x14ac:dyDescent="0.3">
      <c r="A808" t="s">
        <v>832</v>
      </c>
      <c r="B808" s="2">
        <v>45581</v>
      </c>
      <c r="C808" t="s">
        <v>49</v>
      </c>
      <c r="D808" t="s">
        <v>14</v>
      </c>
      <c r="E808" t="s">
        <v>11</v>
      </c>
      <c r="F808">
        <v>2</v>
      </c>
      <c r="G808">
        <v>249</v>
      </c>
      <c r="H808" s="18">
        <v>498</v>
      </c>
      <c r="I808" s="6">
        <f>DATE(YEAR(B808), MONTH(B808), 1)</f>
        <v>45566</v>
      </c>
      <c r="J808" s="18">
        <f t="shared" si="24"/>
        <v>383.07692307692304</v>
      </c>
      <c r="K808" s="18">
        <f t="shared" si="25"/>
        <v>114.92307692307696</v>
      </c>
    </row>
    <row r="809" spans="1:11" x14ac:dyDescent="0.3">
      <c r="A809" t="s">
        <v>833</v>
      </c>
      <c r="B809" s="2">
        <v>45581</v>
      </c>
      <c r="C809" t="s">
        <v>49</v>
      </c>
      <c r="D809" t="s">
        <v>14</v>
      </c>
      <c r="E809" t="s">
        <v>11</v>
      </c>
      <c r="F809">
        <v>2</v>
      </c>
      <c r="G809">
        <v>249</v>
      </c>
      <c r="H809" s="18">
        <v>498</v>
      </c>
      <c r="I809" s="6">
        <f>DATE(YEAR(B809), MONTH(B809), 1)</f>
        <v>45566</v>
      </c>
      <c r="J809" s="18">
        <f t="shared" si="24"/>
        <v>383.07692307692304</v>
      </c>
      <c r="K809" s="18">
        <f t="shared" si="25"/>
        <v>114.92307692307696</v>
      </c>
    </row>
    <row r="810" spans="1:11" x14ac:dyDescent="0.3">
      <c r="A810" t="s">
        <v>834</v>
      </c>
      <c r="B810" s="2">
        <v>45582</v>
      </c>
      <c r="C810" t="s">
        <v>9</v>
      </c>
      <c r="D810" t="s">
        <v>10</v>
      </c>
      <c r="E810" t="s">
        <v>37</v>
      </c>
      <c r="F810">
        <v>3</v>
      </c>
      <c r="G810">
        <v>207.5</v>
      </c>
      <c r="H810" s="18">
        <v>622.5</v>
      </c>
      <c r="I810" s="6">
        <f>DATE(YEAR(B810), MONTH(B810), 1)</f>
        <v>45566</v>
      </c>
      <c r="J810" s="18">
        <f t="shared" si="24"/>
        <v>478.84615384615381</v>
      </c>
      <c r="K810" s="18">
        <f t="shared" si="25"/>
        <v>143.65384615384619</v>
      </c>
    </row>
    <row r="811" spans="1:11" x14ac:dyDescent="0.3">
      <c r="A811" t="s">
        <v>835</v>
      </c>
      <c r="B811" s="2">
        <v>45582</v>
      </c>
      <c r="C811" t="s">
        <v>9</v>
      </c>
      <c r="D811" t="s">
        <v>10</v>
      </c>
      <c r="E811" t="s">
        <v>37</v>
      </c>
      <c r="F811">
        <v>3</v>
      </c>
      <c r="G811">
        <v>207.5</v>
      </c>
      <c r="H811" s="18">
        <v>622.5</v>
      </c>
      <c r="I811" s="6">
        <f>DATE(YEAR(B811), MONTH(B811), 1)</f>
        <v>45566</v>
      </c>
      <c r="J811" s="18">
        <f t="shared" si="24"/>
        <v>478.84615384615381</v>
      </c>
      <c r="K811" s="18">
        <f t="shared" si="25"/>
        <v>143.65384615384619</v>
      </c>
    </row>
    <row r="812" spans="1:11" x14ac:dyDescent="0.3">
      <c r="A812" t="s">
        <v>836</v>
      </c>
      <c r="B812" s="2">
        <v>45586</v>
      </c>
      <c r="C812" t="s">
        <v>13</v>
      </c>
      <c r="D812" t="s">
        <v>14</v>
      </c>
      <c r="E812" t="s">
        <v>15</v>
      </c>
      <c r="F812">
        <v>1</v>
      </c>
      <c r="G812">
        <v>290.5</v>
      </c>
      <c r="H812" s="18">
        <v>290.5</v>
      </c>
      <c r="I812" s="6">
        <f>DATE(YEAR(B812), MONTH(B812), 1)</f>
        <v>45566</v>
      </c>
      <c r="J812" s="18">
        <f t="shared" si="24"/>
        <v>223.46153846153845</v>
      </c>
      <c r="K812" s="18">
        <f t="shared" si="25"/>
        <v>67.038461538461547</v>
      </c>
    </row>
    <row r="813" spans="1:11" x14ac:dyDescent="0.3">
      <c r="A813" t="s">
        <v>837</v>
      </c>
      <c r="B813" s="2">
        <v>45586</v>
      </c>
      <c r="C813" t="s">
        <v>13</v>
      </c>
      <c r="D813" t="s">
        <v>14</v>
      </c>
      <c r="E813" t="s">
        <v>15</v>
      </c>
      <c r="F813">
        <v>1</v>
      </c>
      <c r="G813">
        <v>290.5</v>
      </c>
      <c r="H813" s="18">
        <v>290.5</v>
      </c>
      <c r="I813" s="6">
        <f>DATE(YEAR(B813), MONTH(B813), 1)</f>
        <v>45566</v>
      </c>
      <c r="J813" s="18">
        <f t="shared" si="24"/>
        <v>223.46153846153845</v>
      </c>
      <c r="K813" s="18">
        <f t="shared" si="25"/>
        <v>67.038461538461547</v>
      </c>
    </row>
    <row r="814" spans="1:11" x14ac:dyDescent="0.3">
      <c r="A814" t="s">
        <v>838</v>
      </c>
      <c r="B814" s="2">
        <v>45587</v>
      </c>
      <c r="C814" t="s">
        <v>25</v>
      </c>
      <c r="D814" t="s">
        <v>10</v>
      </c>
      <c r="E814" t="s">
        <v>40</v>
      </c>
      <c r="F814">
        <v>3</v>
      </c>
      <c r="G814">
        <v>348.6</v>
      </c>
      <c r="H814" s="18">
        <v>1045.8</v>
      </c>
      <c r="I814" s="6">
        <f>DATE(YEAR(B814), MONTH(B814), 1)</f>
        <v>45566</v>
      </c>
      <c r="J814" s="18">
        <f t="shared" si="24"/>
        <v>804.46153846153845</v>
      </c>
      <c r="K814" s="18">
        <f t="shared" si="25"/>
        <v>241.3384615384615</v>
      </c>
    </row>
    <row r="815" spans="1:11" x14ac:dyDescent="0.3">
      <c r="A815" t="s">
        <v>839</v>
      </c>
      <c r="B815" s="2">
        <v>45587</v>
      </c>
      <c r="C815" t="s">
        <v>25</v>
      </c>
      <c r="D815" t="s">
        <v>10</v>
      </c>
      <c r="E815" t="s">
        <v>40</v>
      </c>
      <c r="F815">
        <v>3</v>
      </c>
      <c r="G815">
        <v>348.6</v>
      </c>
      <c r="H815" s="18">
        <v>1045.8</v>
      </c>
      <c r="I815" s="6">
        <f>DATE(YEAR(B815), MONTH(B815), 1)</f>
        <v>45566</v>
      </c>
      <c r="J815" s="18">
        <f t="shared" si="24"/>
        <v>804.46153846153845</v>
      </c>
      <c r="K815" s="18">
        <f t="shared" si="25"/>
        <v>241.3384615384615</v>
      </c>
    </row>
    <row r="816" spans="1:11" x14ac:dyDescent="0.3">
      <c r="A816" t="s">
        <v>840</v>
      </c>
      <c r="B816" s="2">
        <v>45588</v>
      </c>
      <c r="C816" t="s">
        <v>13</v>
      </c>
      <c r="D816" t="s">
        <v>14</v>
      </c>
      <c r="E816" t="s">
        <v>67</v>
      </c>
      <c r="F816">
        <v>1</v>
      </c>
      <c r="G816">
        <v>290.5</v>
      </c>
      <c r="H816" s="18">
        <v>290.5</v>
      </c>
      <c r="I816" s="6">
        <f>DATE(YEAR(B816), MONTH(B816), 1)</f>
        <v>45566</v>
      </c>
      <c r="J816" s="18">
        <f t="shared" si="24"/>
        <v>223.46153846153845</v>
      </c>
      <c r="K816" s="18">
        <f t="shared" si="25"/>
        <v>67.038461538461547</v>
      </c>
    </row>
    <row r="817" spans="1:11" x14ac:dyDescent="0.3">
      <c r="A817" t="s">
        <v>841</v>
      </c>
      <c r="B817" s="2">
        <v>45588</v>
      </c>
      <c r="C817" t="s">
        <v>13</v>
      </c>
      <c r="D817" t="s">
        <v>14</v>
      </c>
      <c r="E817" t="s">
        <v>67</v>
      </c>
      <c r="F817">
        <v>1</v>
      </c>
      <c r="G817">
        <v>290.5</v>
      </c>
      <c r="H817" s="18">
        <v>290.5</v>
      </c>
      <c r="I817" s="6">
        <f>DATE(YEAR(B817), MONTH(B817), 1)</f>
        <v>45566</v>
      </c>
      <c r="J817" s="18">
        <f t="shared" si="24"/>
        <v>223.46153846153845</v>
      </c>
      <c r="K817" s="18">
        <f t="shared" si="25"/>
        <v>67.038461538461547</v>
      </c>
    </row>
    <row r="818" spans="1:11" x14ac:dyDescent="0.3">
      <c r="A818" t="s">
        <v>842</v>
      </c>
      <c r="B818" s="2">
        <v>45589</v>
      </c>
      <c r="C818" t="s">
        <v>49</v>
      </c>
      <c r="D818" t="s">
        <v>14</v>
      </c>
      <c r="E818" t="s">
        <v>67</v>
      </c>
      <c r="F818">
        <v>3</v>
      </c>
      <c r="G818">
        <v>249</v>
      </c>
      <c r="H818" s="18">
        <v>747</v>
      </c>
      <c r="I818" s="6">
        <f>DATE(YEAR(B818), MONTH(B818), 1)</f>
        <v>45566</v>
      </c>
      <c r="J818" s="18">
        <f t="shared" si="24"/>
        <v>574.61538461538464</v>
      </c>
      <c r="K818" s="18">
        <f t="shared" si="25"/>
        <v>172.38461538461536</v>
      </c>
    </row>
    <row r="819" spans="1:11" x14ac:dyDescent="0.3">
      <c r="A819" t="s">
        <v>843</v>
      </c>
      <c r="B819" s="2">
        <v>45589</v>
      </c>
      <c r="C819" t="s">
        <v>49</v>
      </c>
      <c r="D819" t="s">
        <v>14</v>
      </c>
      <c r="E819" t="s">
        <v>67</v>
      </c>
      <c r="F819">
        <v>3</v>
      </c>
      <c r="G819">
        <v>249</v>
      </c>
      <c r="H819" s="18">
        <v>747</v>
      </c>
      <c r="I819" s="6">
        <f>DATE(YEAR(B819), MONTH(B819), 1)</f>
        <v>45566</v>
      </c>
      <c r="J819" s="18">
        <f t="shared" si="24"/>
        <v>574.61538461538464</v>
      </c>
      <c r="K819" s="18">
        <f t="shared" si="25"/>
        <v>172.38461538461536</v>
      </c>
    </row>
    <row r="820" spans="1:11" x14ac:dyDescent="0.3">
      <c r="A820" t="s">
        <v>844</v>
      </c>
      <c r="B820" s="2">
        <v>45590</v>
      </c>
      <c r="C820" t="s">
        <v>17</v>
      </c>
      <c r="D820" t="s">
        <v>10</v>
      </c>
      <c r="E820" t="s">
        <v>43</v>
      </c>
      <c r="F820">
        <v>1</v>
      </c>
      <c r="G820">
        <v>315.39999999999998</v>
      </c>
      <c r="H820" s="18">
        <v>315.39999999999998</v>
      </c>
      <c r="I820" s="6">
        <f>DATE(YEAR(B820), MONTH(B820), 1)</f>
        <v>45566</v>
      </c>
      <c r="J820" s="18">
        <f t="shared" si="24"/>
        <v>242.61538461538458</v>
      </c>
      <c r="K820" s="18">
        <f t="shared" si="25"/>
        <v>72.784615384615392</v>
      </c>
    </row>
    <row r="821" spans="1:11" x14ac:dyDescent="0.3">
      <c r="A821" t="s">
        <v>845</v>
      </c>
      <c r="B821" s="2">
        <v>45590</v>
      </c>
      <c r="C821" t="s">
        <v>17</v>
      </c>
      <c r="D821" t="s">
        <v>10</v>
      </c>
      <c r="E821" t="s">
        <v>43</v>
      </c>
      <c r="F821">
        <v>1</v>
      </c>
      <c r="G821">
        <v>315.39999999999998</v>
      </c>
      <c r="H821" s="18">
        <v>315.39999999999998</v>
      </c>
      <c r="I821" s="6">
        <f>DATE(YEAR(B821), MONTH(B821), 1)</f>
        <v>45566</v>
      </c>
      <c r="J821" s="18">
        <f t="shared" si="24"/>
        <v>242.61538461538458</v>
      </c>
      <c r="K821" s="18">
        <f t="shared" si="25"/>
        <v>72.784615384615392</v>
      </c>
    </row>
    <row r="822" spans="1:11" x14ac:dyDescent="0.3">
      <c r="A822" t="s">
        <v>846</v>
      </c>
      <c r="B822" s="2">
        <v>45591</v>
      </c>
      <c r="C822" t="s">
        <v>13</v>
      </c>
      <c r="D822" t="s">
        <v>14</v>
      </c>
      <c r="E822" t="s">
        <v>15</v>
      </c>
      <c r="F822">
        <v>4</v>
      </c>
      <c r="G822">
        <v>290.5</v>
      </c>
      <c r="H822" s="18">
        <v>1162</v>
      </c>
      <c r="I822" s="6">
        <f>DATE(YEAR(B822), MONTH(B822), 1)</f>
        <v>45566</v>
      </c>
      <c r="J822" s="18">
        <f t="shared" si="24"/>
        <v>893.84615384615381</v>
      </c>
      <c r="K822" s="18">
        <f t="shared" si="25"/>
        <v>268.15384615384619</v>
      </c>
    </row>
    <row r="823" spans="1:11" x14ac:dyDescent="0.3">
      <c r="A823" t="s">
        <v>847</v>
      </c>
      <c r="B823" s="2">
        <v>45591</v>
      </c>
      <c r="C823" t="s">
        <v>25</v>
      </c>
      <c r="D823" t="s">
        <v>10</v>
      </c>
      <c r="E823" t="s">
        <v>11</v>
      </c>
      <c r="F823">
        <v>1</v>
      </c>
      <c r="G823">
        <v>348.6</v>
      </c>
      <c r="H823" s="18">
        <v>348.6</v>
      </c>
      <c r="I823" s="6">
        <f>DATE(YEAR(B823), MONTH(B823), 1)</f>
        <v>45566</v>
      </c>
      <c r="J823" s="18">
        <f t="shared" si="24"/>
        <v>268.15384615384619</v>
      </c>
      <c r="K823" s="18">
        <f t="shared" si="25"/>
        <v>80.446153846153834</v>
      </c>
    </row>
    <row r="824" spans="1:11" x14ac:dyDescent="0.3">
      <c r="A824" t="s">
        <v>848</v>
      </c>
      <c r="B824" s="2">
        <v>45591</v>
      </c>
      <c r="C824" t="s">
        <v>13</v>
      </c>
      <c r="D824" t="s">
        <v>14</v>
      </c>
      <c r="E824" t="s">
        <v>15</v>
      </c>
      <c r="F824">
        <v>4</v>
      </c>
      <c r="G824">
        <v>290.5</v>
      </c>
      <c r="H824" s="18">
        <v>1162</v>
      </c>
      <c r="I824" s="6">
        <f>DATE(YEAR(B824), MONTH(B824), 1)</f>
        <v>45566</v>
      </c>
      <c r="J824" s="18">
        <f t="shared" si="24"/>
        <v>893.84615384615381</v>
      </c>
      <c r="K824" s="18">
        <f t="shared" si="25"/>
        <v>268.15384615384619</v>
      </c>
    </row>
    <row r="825" spans="1:11" x14ac:dyDescent="0.3">
      <c r="A825" t="s">
        <v>849</v>
      </c>
      <c r="B825" s="2">
        <v>45591</v>
      </c>
      <c r="C825" t="s">
        <v>25</v>
      </c>
      <c r="D825" t="s">
        <v>10</v>
      </c>
      <c r="E825" t="s">
        <v>11</v>
      </c>
      <c r="F825">
        <v>1</v>
      </c>
      <c r="G825">
        <v>348.6</v>
      </c>
      <c r="H825" s="18">
        <v>348.6</v>
      </c>
      <c r="I825" s="6">
        <f>DATE(YEAR(B825), MONTH(B825), 1)</f>
        <v>45566</v>
      </c>
      <c r="J825" s="18">
        <f t="shared" si="24"/>
        <v>268.15384615384619</v>
      </c>
      <c r="K825" s="18">
        <f t="shared" si="25"/>
        <v>80.446153846153834</v>
      </c>
    </row>
    <row r="826" spans="1:11" x14ac:dyDescent="0.3">
      <c r="A826" t="s">
        <v>850</v>
      </c>
      <c r="B826" s="2">
        <v>45592</v>
      </c>
      <c r="C826" t="s">
        <v>9</v>
      </c>
      <c r="D826" t="s">
        <v>10</v>
      </c>
      <c r="E826" t="s">
        <v>37</v>
      </c>
      <c r="F826">
        <v>1</v>
      </c>
      <c r="G826">
        <v>207.5</v>
      </c>
      <c r="H826" s="18">
        <v>207.5</v>
      </c>
      <c r="I826" s="6">
        <f>DATE(YEAR(B826), MONTH(B826), 1)</f>
        <v>45566</v>
      </c>
      <c r="J826" s="18">
        <f t="shared" si="24"/>
        <v>159.61538461538461</v>
      </c>
      <c r="K826" s="18">
        <f t="shared" si="25"/>
        <v>47.884615384615387</v>
      </c>
    </row>
    <row r="827" spans="1:11" x14ac:dyDescent="0.3">
      <c r="A827" t="s">
        <v>851</v>
      </c>
      <c r="B827" s="2">
        <v>45592</v>
      </c>
      <c r="C827" t="s">
        <v>32</v>
      </c>
      <c r="D827" t="s">
        <v>14</v>
      </c>
      <c r="E827" t="s">
        <v>11</v>
      </c>
      <c r="F827">
        <v>4</v>
      </c>
      <c r="G827">
        <v>332</v>
      </c>
      <c r="H827" s="18">
        <v>1328</v>
      </c>
      <c r="I827" s="6">
        <f>DATE(YEAR(B827), MONTH(B827), 1)</f>
        <v>45566</v>
      </c>
      <c r="J827" s="18">
        <f t="shared" si="24"/>
        <v>1021.5384615384615</v>
      </c>
      <c r="K827" s="18">
        <f t="shared" si="25"/>
        <v>306.46153846153845</v>
      </c>
    </row>
    <row r="828" spans="1:11" x14ac:dyDescent="0.3">
      <c r="A828" t="s">
        <v>852</v>
      </c>
      <c r="B828" s="2">
        <v>45592</v>
      </c>
      <c r="C828" t="s">
        <v>9</v>
      </c>
      <c r="D828" t="s">
        <v>10</v>
      </c>
      <c r="E828" t="s">
        <v>37</v>
      </c>
      <c r="F828">
        <v>1</v>
      </c>
      <c r="G828">
        <v>207.5</v>
      </c>
      <c r="H828" s="18">
        <v>207.5</v>
      </c>
      <c r="I828" s="6">
        <f>DATE(YEAR(B828), MONTH(B828), 1)</f>
        <v>45566</v>
      </c>
      <c r="J828" s="18">
        <f t="shared" si="24"/>
        <v>159.61538461538461</v>
      </c>
      <c r="K828" s="18">
        <f t="shared" si="25"/>
        <v>47.884615384615387</v>
      </c>
    </row>
    <row r="829" spans="1:11" x14ac:dyDescent="0.3">
      <c r="A829" t="s">
        <v>853</v>
      </c>
      <c r="B829" s="2">
        <v>45592</v>
      </c>
      <c r="C829" t="s">
        <v>32</v>
      </c>
      <c r="D829" t="s">
        <v>14</v>
      </c>
      <c r="E829" t="s">
        <v>11</v>
      </c>
      <c r="F829">
        <v>4</v>
      </c>
      <c r="G829">
        <v>332</v>
      </c>
      <c r="H829" s="18">
        <v>1328</v>
      </c>
      <c r="I829" s="6">
        <f>DATE(YEAR(B829), MONTH(B829), 1)</f>
        <v>45566</v>
      </c>
      <c r="J829" s="18">
        <f t="shared" si="24"/>
        <v>1021.5384615384615</v>
      </c>
      <c r="K829" s="18">
        <f t="shared" si="25"/>
        <v>306.46153846153845</v>
      </c>
    </row>
    <row r="830" spans="1:11" x14ac:dyDescent="0.3">
      <c r="A830" t="s">
        <v>854</v>
      </c>
      <c r="B830" s="2">
        <v>45594</v>
      </c>
      <c r="C830" t="s">
        <v>32</v>
      </c>
      <c r="D830" t="s">
        <v>14</v>
      </c>
      <c r="E830" t="s">
        <v>18</v>
      </c>
      <c r="F830">
        <v>1</v>
      </c>
      <c r="G830">
        <v>332</v>
      </c>
      <c r="H830" s="18">
        <v>332</v>
      </c>
      <c r="I830" s="6">
        <f>DATE(YEAR(B830), MONTH(B830), 1)</f>
        <v>45566</v>
      </c>
      <c r="J830" s="18">
        <f t="shared" si="24"/>
        <v>255.38461538461539</v>
      </c>
      <c r="K830" s="18">
        <f t="shared" si="25"/>
        <v>76.615384615384613</v>
      </c>
    </row>
    <row r="831" spans="1:11" x14ac:dyDescent="0.3">
      <c r="A831" t="s">
        <v>855</v>
      </c>
      <c r="B831" s="2">
        <v>45594</v>
      </c>
      <c r="C831" t="s">
        <v>32</v>
      </c>
      <c r="D831" t="s">
        <v>14</v>
      </c>
      <c r="E831" t="s">
        <v>18</v>
      </c>
      <c r="F831">
        <v>1</v>
      </c>
      <c r="G831">
        <v>332</v>
      </c>
      <c r="H831" s="18">
        <v>332</v>
      </c>
      <c r="I831" s="6">
        <f>DATE(YEAR(B831), MONTH(B831), 1)</f>
        <v>45566</v>
      </c>
      <c r="J831" s="18">
        <f t="shared" si="24"/>
        <v>255.38461538461539</v>
      </c>
      <c r="K831" s="18">
        <f t="shared" si="25"/>
        <v>76.615384615384613</v>
      </c>
    </row>
    <row r="832" spans="1:11" x14ac:dyDescent="0.3">
      <c r="A832" t="s">
        <v>856</v>
      </c>
      <c r="B832" s="2">
        <v>45595</v>
      </c>
      <c r="C832" t="s">
        <v>13</v>
      </c>
      <c r="D832" t="s">
        <v>14</v>
      </c>
      <c r="E832" t="s">
        <v>11</v>
      </c>
      <c r="F832">
        <v>2</v>
      </c>
      <c r="G832">
        <v>290.5</v>
      </c>
      <c r="H832" s="18">
        <v>581</v>
      </c>
      <c r="I832" s="6">
        <f>DATE(YEAR(B832), MONTH(B832), 1)</f>
        <v>45566</v>
      </c>
      <c r="J832" s="18">
        <f t="shared" si="24"/>
        <v>446.92307692307691</v>
      </c>
      <c r="K832" s="18">
        <f t="shared" si="25"/>
        <v>134.07692307692309</v>
      </c>
    </row>
    <row r="833" spans="1:11" x14ac:dyDescent="0.3">
      <c r="A833" t="s">
        <v>857</v>
      </c>
      <c r="B833" s="2">
        <v>45595</v>
      </c>
      <c r="C833" t="s">
        <v>17</v>
      </c>
      <c r="D833" t="s">
        <v>10</v>
      </c>
      <c r="E833" t="s">
        <v>40</v>
      </c>
      <c r="F833">
        <v>2</v>
      </c>
      <c r="G833">
        <v>315.39999999999998</v>
      </c>
      <c r="H833" s="18">
        <v>630.79999999999995</v>
      </c>
      <c r="I833" s="6">
        <f>DATE(YEAR(B833), MONTH(B833), 1)</f>
        <v>45566</v>
      </c>
      <c r="J833" s="18">
        <f t="shared" si="24"/>
        <v>485.23076923076917</v>
      </c>
      <c r="K833" s="18">
        <f t="shared" si="25"/>
        <v>145.56923076923078</v>
      </c>
    </row>
    <row r="834" spans="1:11" x14ac:dyDescent="0.3">
      <c r="A834" t="s">
        <v>858</v>
      </c>
      <c r="B834" s="2">
        <v>45595</v>
      </c>
      <c r="C834" t="s">
        <v>9</v>
      </c>
      <c r="D834" t="s">
        <v>10</v>
      </c>
      <c r="E834" t="s">
        <v>37</v>
      </c>
      <c r="F834">
        <v>1</v>
      </c>
      <c r="G834">
        <v>207.5</v>
      </c>
      <c r="H834" s="18">
        <v>207.5</v>
      </c>
      <c r="I834" s="6">
        <f>DATE(YEAR(B834), MONTH(B834), 1)</f>
        <v>45566</v>
      </c>
      <c r="J834" s="18">
        <f t="shared" si="24"/>
        <v>159.61538461538461</v>
      </c>
      <c r="K834" s="18">
        <f t="shared" si="25"/>
        <v>47.884615384615387</v>
      </c>
    </row>
    <row r="835" spans="1:11" x14ac:dyDescent="0.3">
      <c r="A835" t="s">
        <v>859</v>
      </c>
      <c r="B835" s="2">
        <v>45595</v>
      </c>
      <c r="C835" t="s">
        <v>13</v>
      </c>
      <c r="D835" t="s">
        <v>14</v>
      </c>
      <c r="E835" t="s">
        <v>11</v>
      </c>
      <c r="F835">
        <v>2</v>
      </c>
      <c r="G835">
        <v>290.5</v>
      </c>
      <c r="H835" s="18">
        <v>581</v>
      </c>
      <c r="I835" s="6">
        <f>DATE(YEAR(B835), MONTH(B835), 1)</f>
        <v>45566</v>
      </c>
      <c r="J835" s="18">
        <f t="shared" ref="J835:J898" si="26" xml:space="preserve"> H835 / 1.3</f>
        <v>446.92307692307691</v>
      </c>
      <c r="K835" s="18">
        <f t="shared" ref="K835:K898" si="27" xml:space="preserve">  H835-J835</f>
        <v>134.07692307692309</v>
      </c>
    </row>
    <row r="836" spans="1:11" x14ac:dyDescent="0.3">
      <c r="A836" t="s">
        <v>860</v>
      </c>
      <c r="B836" s="2">
        <v>45595</v>
      </c>
      <c r="C836" t="s">
        <v>17</v>
      </c>
      <c r="D836" t="s">
        <v>10</v>
      </c>
      <c r="E836" t="s">
        <v>40</v>
      </c>
      <c r="F836">
        <v>2</v>
      </c>
      <c r="G836">
        <v>315.39999999999998</v>
      </c>
      <c r="H836" s="18">
        <v>630.79999999999995</v>
      </c>
      <c r="I836" s="6">
        <f>DATE(YEAR(B836), MONTH(B836), 1)</f>
        <v>45566</v>
      </c>
      <c r="J836" s="18">
        <f t="shared" si="26"/>
        <v>485.23076923076917</v>
      </c>
      <c r="K836" s="18">
        <f t="shared" si="27"/>
        <v>145.56923076923078</v>
      </c>
    </row>
    <row r="837" spans="1:11" x14ac:dyDescent="0.3">
      <c r="A837" t="s">
        <v>861</v>
      </c>
      <c r="B837" s="2">
        <v>45595</v>
      </c>
      <c r="C837" t="s">
        <v>9</v>
      </c>
      <c r="D837" t="s">
        <v>10</v>
      </c>
      <c r="E837" t="s">
        <v>37</v>
      </c>
      <c r="F837">
        <v>1</v>
      </c>
      <c r="G837">
        <v>207.5</v>
      </c>
      <c r="H837" s="18">
        <v>207.5</v>
      </c>
      <c r="I837" s="6">
        <f>DATE(YEAR(B837), MONTH(B837), 1)</f>
        <v>45566</v>
      </c>
      <c r="J837" s="18">
        <f t="shared" si="26"/>
        <v>159.61538461538461</v>
      </c>
      <c r="K837" s="18">
        <f t="shared" si="27"/>
        <v>47.884615384615387</v>
      </c>
    </row>
    <row r="838" spans="1:11" x14ac:dyDescent="0.3">
      <c r="A838" t="s">
        <v>862</v>
      </c>
      <c r="B838" s="2">
        <v>45596</v>
      </c>
      <c r="C838" t="s">
        <v>13</v>
      </c>
      <c r="D838" t="s">
        <v>14</v>
      </c>
      <c r="E838" t="s">
        <v>89</v>
      </c>
      <c r="F838">
        <v>4</v>
      </c>
      <c r="G838">
        <v>290.5</v>
      </c>
      <c r="H838" s="18">
        <v>1162</v>
      </c>
      <c r="I838" s="6">
        <f>DATE(YEAR(B838), MONTH(B838), 1)</f>
        <v>45566</v>
      </c>
      <c r="J838" s="18">
        <f t="shared" si="26"/>
        <v>893.84615384615381</v>
      </c>
      <c r="K838" s="18">
        <f t="shared" si="27"/>
        <v>268.15384615384619</v>
      </c>
    </row>
    <row r="839" spans="1:11" x14ac:dyDescent="0.3">
      <c r="A839" t="s">
        <v>863</v>
      </c>
      <c r="B839" s="2">
        <v>45596</v>
      </c>
      <c r="C839" t="s">
        <v>49</v>
      </c>
      <c r="D839" t="s">
        <v>14</v>
      </c>
      <c r="E839" t="s">
        <v>37</v>
      </c>
      <c r="F839">
        <v>3</v>
      </c>
      <c r="G839">
        <v>249</v>
      </c>
      <c r="H839" s="18">
        <v>747</v>
      </c>
      <c r="I839" s="6">
        <f>DATE(YEAR(B839), MONTH(B839), 1)</f>
        <v>45566</v>
      </c>
      <c r="J839" s="18">
        <f t="shared" si="26"/>
        <v>574.61538461538464</v>
      </c>
      <c r="K839" s="18">
        <f t="shared" si="27"/>
        <v>172.38461538461536</v>
      </c>
    </row>
    <row r="840" spans="1:11" x14ac:dyDescent="0.3">
      <c r="A840" t="s">
        <v>864</v>
      </c>
      <c r="B840" s="2">
        <v>45596</v>
      </c>
      <c r="C840" t="s">
        <v>13</v>
      </c>
      <c r="D840" t="s">
        <v>14</v>
      </c>
      <c r="E840" t="s">
        <v>89</v>
      </c>
      <c r="F840">
        <v>4</v>
      </c>
      <c r="G840">
        <v>290.5</v>
      </c>
      <c r="H840" s="18">
        <v>1162</v>
      </c>
      <c r="I840" s="6">
        <f>DATE(YEAR(B840), MONTH(B840), 1)</f>
        <v>45566</v>
      </c>
      <c r="J840" s="18">
        <f t="shared" si="26"/>
        <v>893.84615384615381</v>
      </c>
      <c r="K840" s="18">
        <f t="shared" si="27"/>
        <v>268.15384615384619</v>
      </c>
    </row>
    <row r="841" spans="1:11" x14ac:dyDescent="0.3">
      <c r="A841" t="s">
        <v>865</v>
      </c>
      <c r="B841" s="2">
        <v>45596</v>
      </c>
      <c r="C841" t="s">
        <v>49</v>
      </c>
      <c r="D841" t="s">
        <v>14</v>
      </c>
      <c r="E841" t="s">
        <v>37</v>
      </c>
      <c r="F841">
        <v>3</v>
      </c>
      <c r="G841">
        <v>249</v>
      </c>
      <c r="H841" s="18">
        <v>747</v>
      </c>
      <c r="I841" s="6">
        <f>DATE(YEAR(B841), MONTH(B841), 1)</f>
        <v>45566</v>
      </c>
      <c r="J841" s="18">
        <f t="shared" si="26"/>
        <v>574.61538461538464</v>
      </c>
      <c r="K841" s="18">
        <f t="shared" si="27"/>
        <v>172.38461538461536</v>
      </c>
    </row>
    <row r="842" spans="1:11" x14ac:dyDescent="0.3">
      <c r="A842" t="s">
        <v>866</v>
      </c>
      <c r="B842" s="2">
        <v>45599</v>
      </c>
      <c r="C842" t="s">
        <v>13</v>
      </c>
      <c r="D842" t="s">
        <v>14</v>
      </c>
      <c r="E842" t="s">
        <v>47</v>
      </c>
      <c r="F842">
        <v>1</v>
      </c>
      <c r="G842">
        <v>290.5</v>
      </c>
      <c r="H842" s="18">
        <v>290.5</v>
      </c>
      <c r="I842" s="6">
        <f>DATE(YEAR(B842), MONTH(B842), 1)</f>
        <v>45597</v>
      </c>
      <c r="J842" s="18">
        <f t="shared" si="26"/>
        <v>223.46153846153845</v>
      </c>
      <c r="K842" s="18">
        <f t="shared" si="27"/>
        <v>67.038461538461547</v>
      </c>
    </row>
    <row r="843" spans="1:11" x14ac:dyDescent="0.3">
      <c r="A843" t="s">
        <v>867</v>
      </c>
      <c r="B843" s="2">
        <v>45599</v>
      </c>
      <c r="C843" t="s">
        <v>13</v>
      </c>
      <c r="D843" t="s">
        <v>14</v>
      </c>
      <c r="E843" t="s">
        <v>47</v>
      </c>
      <c r="F843">
        <v>1</v>
      </c>
      <c r="G843">
        <v>290.5</v>
      </c>
      <c r="H843" s="18">
        <v>290.5</v>
      </c>
      <c r="I843" s="6">
        <f>DATE(YEAR(B843), MONTH(B843), 1)</f>
        <v>45597</v>
      </c>
      <c r="J843" s="18">
        <f t="shared" si="26"/>
        <v>223.46153846153845</v>
      </c>
      <c r="K843" s="18">
        <f t="shared" si="27"/>
        <v>67.038461538461547</v>
      </c>
    </row>
    <row r="844" spans="1:11" x14ac:dyDescent="0.3">
      <c r="A844" t="s">
        <v>868</v>
      </c>
      <c r="B844" s="2">
        <v>45600</v>
      </c>
      <c r="C844" t="s">
        <v>13</v>
      </c>
      <c r="D844" t="s">
        <v>14</v>
      </c>
      <c r="E844" t="s">
        <v>43</v>
      </c>
      <c r="F844">
        <v>2</v>
      </c>
      <c r="G844">
        <v>290.5</v>
      </c>
      <c r="H844" s="18">
        <v>581</v>
      </c>
      <c r="I844" s="6">
        <f>DATE(YEAR(B844), MONTH(B844), 1)</f>
        <v>45597</v>
      </c>
      <c r="J844" s="18">
        <f t="shared" si="26"/>
        <v>446.92307692307691</v>
      </c>
      <c r="K844" s="18">
        <f t="shared" si="27"/>
        <v>134.07692307692309</v>
      </c>
    </row>
    <row r="845" spans="1:11" x14ac:dyDescent="0.3">
      <c r="A845" t="s">
        <v>869</v>
      </c>
      <c r="B845" s="2">
        <v>45600</v>
      </c>
      <c r="C845" t="s">
        <v>13</v>
      </c>
      <c r="D845" t="s">
        <v>14</v>
      </c>
      <c r="E845" t="s">
        <v>43</v>
      </c>
      <c r="F845">
        <v>2</v>
      </c>
      <c r="G845">
        <v>290.5</v>
      </c>
      <c r="H845" s="18">
        <v>581</v>
      </c>
      <c r="I845" s="6">
        <f>DATE(YEAR(B845), MONTH(B845), 1)</f>
        <v>45597</v>
      </c>
      <c r="J845" s="18">
        <f t="shared" si="26"/>
        <v>446.92307692307691</v>
      </c>
      <c r="K845" s="18">
        <f t="shared" si="27"/>
        <v>134.07692307692309</v>
      </c>
    </row>
    <row r="846" spans="1:11" x14ac:dyDescent="0.3">
      <c r="A846" t="s">
        <v>870</v>
      </c>
      <c r="B846" s="2">
        <v>45603</v>
      </c>
      <c r="C846" t="s">
        <v>49</v>
      </c>
      <c r="D846" t="s">
        <v>14</v>
      </c>
      <c r="E846" t="s">
        <v>40</v>
      </c>
      <c r="F846">
        <v>1</v>
      </c>
      <c r="G846">
        <v>249</v>
      </c>
      <c r="H846" s="18">
        <v>249</v>
      </c>
      <c r="I846" s="6">
        <f>DATE(YEAR(B846), MONTH(B846), 1)</f>
        <v>45597</v>
      </c>
      <c r="J846" s="18">
        <f t="shared" si="26"/>
        <v>191.53846153846152</v>
      </c>
      <c r="K846" s="18">
        <f t="shared" si="27"/>
        <v>57.461538461538481</v>
      </c>
    </row>
    <row r="847" spans="1:11" x14ac:dyDescent="0.3">
      <c r="A847" t="s">
        <v>871</v>
      </c>
      <c r="B847" s="2">
        <v>45603</v>
      </c>
      <c r="C847" t="s">
        <v>32</v>
      </c>
      <c r="D847" t="s">
        <v>14</v>
      </c>
      <c r="E847" t="s">
        <v>47</v>
      </c>
      <c r="F847">
        <v>1</v>
      </c>
      <c r="G847">
        <v>332</v>
      </c>
      <c r="H847" s="18">
        <v>332</v>
      </c>
      <c r="I847" s="6">
        <f>DATE(YEAR(B847), MONTH(B847), 1)</f>
        <v>45597</v>
      </c>
      <c r="J847" s="18">
        <f t="shared" si="26"/>
        <v>255.38461538461539</v>
      </c>
      <c r="K847" s="18">
        <f t="shared" si="27"/>
        <v>76.615384615384613</v>
      </c>
    </row>
    <row r="848" spans="1:11" x14ac:dyDescent="0.3">
      <c r="A848" t="s">
        <v>872</v>
      </c>
      <c r="B848" s="2">
        <v>45603</v>
      </c>
      <c r="C848" t="s">
        <v>13</v>
      </c>
      <c r="D848" t="s">
        <v>14</v>
      </c>
      <c r="E848" t="s">
        <v>40</v>
      </c>
      <c r="F848">
        <v>2</v>
      </c>
      <c r="G848">
        <v>290.5</v>
      </c>
      <c r="H848" s="18">
        <v>581</v>
      </c>
      <c r="I848" s="6">
        <f>DATE(YEAR(B848), MONTH(B848), 1)</f>
        <v>45597</v>
      </c>
      <c r="J848" s="18">
        <f t="shared" si="26"/>
        <v>446.92307692307691</v>
      </c>
      <c r="K848" s="18">
        <f t="shared" si="27"/>
        <v>134.07692307692309</v>
      </c>
    </row>
    <row r="849" spans="1:11" x14ac:dyDescent="0.3">
      <c r="A849" t="s">
        <v>873</v>
      </c>
      <c r="B849" s="2">
        <v>45603</v>
      </c>
      <c r="C849" t="s">
        <v>49</v>
      </c>
      <c r="D849" t="s">
        <v>14</v>
      </c>
      <c r="E849" t="s">
        <v>40</v>
      </c>
      <c r="F849">
        <v>1</v>
      </c>
      <c r="G849">
        <v>249</v>
      </c>
      <c r="H849" s="18">
        <v>249</v>
      </c>
      <c r="I849" s="6">
        <f>DATE(YEAR(B849), MONTH(B849), 1)</f>
        <v>45597</v>
      </c>
      <c r="J849" s="18">
        <f t="shared" si="26"/>
        <v>191.53846153846152</v>
      </c>
      <c r="K849" s="18">
        <f t="shared" si="27"/>
        <v>57.461538461538481</v>
      </c>
    </row>
    <row r="850" spans="1:11" x14ac:dyDescent="0.3">
      <c r="A850" t="s">
        <v>874</v>
      </c>
      <c r="B850" s="2">
        <v>45603</v>
      </c>
      <c r="C850" t="s">
        <v>32</v>
      </c>
      <c r="D850" t="s">
        <v>14</v>
      </c>
      <c r="E850" t="s">
        <v>47</v>
      </c>
      <c r="F850">
        <v>1</v>
      </c>
      <c r="G850">
        <v>332</v>
      </c>
      <c r="H850" s="18">
        <v>332</v>
      </c>
      <c r="I850" s="6">
        <f>DATE(YEAR(B850), MONTH(B850), 1)</f>
        <v>45597</v>
      </c>
      <c r="J850" s="18">
        <f t="shared" si="26"/>
        <v>255.38461538461539</v>
      </c>
      <c r="K850" s="18">
        <f t="shared" si="27"/>
        <v>76.615384615384613</v>
      </c>
    </row>
    <row r="851" spans="1:11" x14ac:dyDescent="0.3">
      <c r="A851" t="s">
        <v>875</v>
      </c>
      <c r="B851" s="2">
        <v>45603</v>
      </c>
      <c r="C851" t="s">
        <v>13</v>
      </c>
      <c r="D851" t="s">
        <v>14</v>
      </c>
      <c r="E851" t="s">
        <v>40</v>
      </c>
      <c r="F851">
        <v>2</v>
      </c>
      <c r="G851">
        <v>290.5</v>
      </c>
      <c r="H851" s="18">
        <v>581</v>
      </c>
      <c r="I851" s="6">
        <f>DATE(YEAR(B851), MONTH(B851), 1)</f>
        <v>45597</v>
      </c>
      <c r="J851" s="18">
        <f t="shared" si="26"/>
        <v>446.92307692307691</v>
      </c>
      <c r="K851" s="18">
        <f t="shared" si="27"/>
        <v>134.07692307692309</v>
      </c>
    </row>
    <row r="852" spans="1:11" x14ac:dyDescent="0.3">
      <c r="A852" t="s">
        <v>876</v>
      </c>
      <c r="B852" s="2">
        <v>45604</v>
      </c>
      <c r="C852" t="s">
        <v>9</v>
      </c>
      <c r="D852" t="s">
        <v>10</v>
      </c>
      <c r="E852" t="s">
        <v>43</v>
      </c>
      <c r="F852">
        <v>4</v>
      </c>
      <c r="G852">
        <v>207.5</v>
      </c>
      <c r="H852" s="18">
        <v>830</v>
      </c>
      <c r="I852" s="6">
        <f>DATE(YEAR(B852), MONTH(B852), 1)</f>
        <v>45597</v>
      </c>
      <c r="J852" s="18">
        <f t="shared" si="26"/>
        <v>638.46153846153845</v>
      </c>
      <c r="K852" s="18">
        <f t="shared" si="27"/>
        <v>191.53846153846155</v>
      </c>
    </row>
    <row r="853" spans="1:11" x14ac:dyDescent="0.3">
      <c r="A853" t="s">
        <v>877</v>
      </c>
      <c r="B853" s="2">
        <v>45604</v>
      </c>
      <c r="C853" t="s">
        <v>25</v>
      </c>
      <c r="D853" t="s">
        <v>10</v>
      </c>
      <c r="E853" t="s">
        <v>40</v>
      </c>
      <c r="F853">
        <v>2</v>
      </c>
      <c r="G853">
        <v>348.6</v>
      </c>
      <c r="H853" s="18">
        <v>697.2</v>
      </c>
      <c r="I853" s="6">
        <f>DATE(YEAR(B853), MONTH(B853), 1)</f>
        <v>45597</v>
      </c>
      <c r="J853" s="18">
        <f t="shared" si="26"/>
        <v>536.30769230769238</v>
      </c>
      <c r="K853" s="18">
        <f t="shared" si="27"/>
        <v>160.89230769230767</v>
      </c>
    </row>
    <row r="854" spans="1:11" x14ac:dyDescent="0.3">
      <c r="A854" t="s">
        <v>878</v>
      </c>
      <c r="B854" s="2">
        <v>45604</v>
      </c>
      <c r="C854" t="s">
        <v>9</v>
      </c>
      <c r="D854" t="s">
        <v>10</v>
      </c>
      <c r="E854" t="s">
        <v>43</v>
      </c>
      <c r="F854">
        <v>4</v>
      </c>
      <c r="G854">
        <v>207.5</v>
      </c>
      <c r="H854" s="18">
        <v>830</v>
      </c>
      <c r="I854" s="6">
        <f>DATE(YEAR(B854), MONTH(B854), 1)</f>
        <v>45597</v>
      </c>
      <c r="J854" s="18">
        <f t="shared" si="26"/>
        <v>638.46153846153845</v>
      </c>
      <c r="K854" s="18">
        <f t="shared" si="27"/>
        <v>191.53846153846155</v>
      </c>
    </row>
    <row r="855" spans="1:11" x14ac:dyDescent="0.3">
      <c r="A855" t="s">
        <v>879</v>
      </c>
      <c r="B855" s="2">
        <v>45604</v>
      </c>
      <c r="C855" t="s">
        <v>25</v>
      </c>
      <c r="D855" t="s">
        <v>10</v>
      </c>
      <c r="E855" t="s">
        <v>40</v>
      </c>
      <c r="F855">
        <v>2</v>
      </c>
      <c r="G855">
        <v>348.6</v>
      </c>
      <c r="H855" s="18">
        <v>697.2</v>
      </c>
      <c r="I855" s="6">
        <f>DATE(YEAR(B855), MONTH(B855), 1)</f>
        <v>45597</v>
      </c>
      <c r="J855" s="18">
        <f t="shared" si="26"/>
        <v>536.30769230769238</v>
      </c>
      <c r="K855" s="18">
        <f t="shared" si="27"/>
        <v>160.89230769230767</v>
      </c>
    </row>
    <row r="856" spans="1:11" x14ac:dyDescent="0.3">
      <c r="A856" t="s">
        <v>880</v>
      </c>
      <c r="B856" s="2">
        <v>45605</v>
      </c>
      <c r="C856" t="s">
        <v>9</v>
      </c>
      <c r="D856" t="s">
        <v>10</v>
      </c>
      <c r="E856" t="s">
        <v>67</v>
      </c>
      <c r="F856">
        <v>4</v>
      </c>
      <c r="G856">
        <v>207.5</v>
      </c>
      <c r="H856" s="18">
        <v>830</v>
      </c>
      <c r="I856" s="6">
        <f>DATE(YEAR(B856), MONTH(B856), 1)</f>
        <v>45597</v>
      </c>
      <c r="J856" s="18">
        <f t="shared" si="26"/>
        <v>638.46153846153845</v>
      </c>
      <c r="K856" s="18">
        <f t="shared" si="27"/>
        <v>191.53846153846155</v>
      </c>
    </row>
    <row r="857" spans="1:11" x14ac:dyDescent="0.3">
      <c r="A857" t="s">
        <v>881</v>
      </c>
      <c r="B857" s="2">
        <v>45605</v>
      </c>
      <c r="C857" t="s">
        <v>9</v>
      </c>
      <c r="D857" t="s">
        <v>10</v>
      </c>
      <c r="E857" t="s">
        <v>67</v>
      </c>
      <c r="F857">
        <v>4</v>
      </c>
      <c r="G857">
        <v>207.5</v>
      </c>
      <c r="H857" s="18">
        <v>830</v>
      </c>
      <c r="I857" s="6">
        <f>DATE(YEAR(B857), MONTH(B857), 1)</f>
        <v>45597</v>
      </c>
      <c r="J857" s="18">
        <f t="shared" si="26"/>
        <v>638.46153846153845</v>
      </c>
      <c r="K857" s="18">
        <f t="shared" si="27"/>
        <v>191.53846153846155</v>
      </c>
    </row>
    <row r="858" spans="1:11" x14ac:dyDescent="0.3">
      <c r="A858" t="s">
        <v>882</v>
      </c>
      <c r="B858" s="2">
        <v>45606</v>
      </c>
      <c r="C858" t="s">
        <v>49</v>
      </c>
      <c r="D858" t="s">
        <v>14</v>
      </c>
      <c r="E858" t="s">
        <v>89</v>
      </c>
      <c r="F858">
        <v>3</v>
      </c>
      <c r="G858">
        <v>249</v>
      </c>
      <c r="H858" s="18">
        <v>747</v>
      </c>
      <c r="I858" s="6">
        <f>DATE(YEAR(B858), MONTH(B858), 1)</f>
        <v>45597</v>
      </c>
      <c r="J858" s="18">
        <f t="shared" si="26"/>
        <v>574.61538461538464</v>
      </c>
      <c r="K858" s="18">
        <f t="shared" si="27"/>
        <v>172.38461538461536</v>
      </c>
    </row>
    <row r="859" spans="1:11" x14ac:dyDescent="0.3">
      <c r="A859" t="s">
        <v>883</v>
      </c>
      <c r="B859" s="2">
        <v>45606</v>
      </c>
      <c r="C859" t="s">
        <v>32</v>
      </c>
      <c r="D859" t="s">
        <v>14</v>
      </c>
      <c r="E859" t="s">
        <v>15</v>
      </c>
      <c r="F859">
        <v>2</v>
      </c>
      <c r="G859">
        <v>332</v>
      </c>
      <c r="H859" s="18">
        <v>664</v>
      </c>
      <c r="I859" s="6">
        <f>DATE(YEAR(B859), MONTH(B859), 1)</f>
        <v>45597</v>
      </c>
      <c r="J859" s="18">
        <f t="shared" si="26"/>
        <v>510.76923076923077</v>
      </c>
      <c r="K859" s="18">
        <f t="shared" si="27"/>
        <v>153.23076923076923</v>
      </c>
    </row>
    <row r="860" spans="1:11" x14ac:dyDescent="0.3">
      <c r="A860" t="s">
        <v>884</v>
      </c>
      <c r="B860" s="2">
        <v>45606</v>
      </c>
      <c r="C860" t="s">
        <v>32</v>
      </c>
      <c r="D860" t="s">
        <v>14</v>
      </c>
      <c r="E860" t="s">
        <v>40</v>
      </c>
      <c r="F860">
        <v>1</v>
      </c>
      <c r="G860">
        <v>332</v>
      </c>
      <c r="H860" s="18">
        <v>332</v>
      </c>
      <c r="I860" s="6">
        <f>DATE(YEAR(B860), MONTH(B860), 1)</f>
        <v>45597</v>
      </c>
      <c r="J860" s="18">
        <f t="shared" si="26"/>
        <v>255.38461538461539</v>
      </c>
      <c r="K860" s="18">
        <f t="shared" si="27"/>
        <v>76.615384615384613</v>
      </c>
    </row>
    <row r="861" spans="1:11" x14ac:dyDescent="0.3">
      <c r="A861" t="s">
        <v>885</v>
      </c>
      <c r="B861" s="2">
        <v>45606</v>
      </c>
      <c r="C861" t="s">
        <v>49</v>
      </c>
      <c r="D861" t="s">
        <v>14</v>
      </c>
      <c r="E861" t="s">
        <v>89</v>
      </c>
      <c r="F861">
        <v>3</v>
      </c>
      <c r="G861">
        <v>249</v>
      </c>
      <c r="H861" s="18">
        <v>747</v>
      </c>
      <c r="I861" s="6">
        <f>DATE(YEAR(B861), MONTH(B861), 1)</f>
        <v>45597</v>
      </c>
      <c r="J861" s="18">
        <f t="shared" si="26"/>
        <v>574.61538461538464</v>
      </c>
      <c r="K861" s="18">
        <f t="shared" si="27"/>
        <v>172.38461538461536</v>
      </c>
    </row>
    <row r="862" spans="1:11" x14ac:dyDescent="0.3">
      <c r="A862" t="s">
        <v>886</v>
      </c>
      <c r="B862" s="2">
        <v>45606</v>
      </c>
      <c r="C862" t="s">
        <v>32</v>
      </c>
      <c r="D862" t="s">
        <v>14</v>
      </c>
      <c r="E862" t="s">
        <v>15</v>
      </c>
      <c r="F862">
        <v>2</v>
      </c>
      <c r="G862">
        <v>332</v>
      </c>
      <c r="H862" s="18">
        <v>664</v>
      </c>
      <c r="I862" s="6">
        <f>DATE(YEAR(B862), MONTH(B862), 1)</f>
        <v>45597</v>
      </c>
      <c r="J862" s="18">
        <f t="shared" si="26"/>
        <v>510.76923076923077</v>
      </c>
      <c r="K862" s="18">
        <f t="shared" si="27"/>
        <v>153.23076923076923</v>
      </c>
    </row>
    <row r="863" spans="1:11" x14ac:dyDescent="0.3">
      <c r="A863" t="s">
        <v>887</v>
      </c>
      <c r="B863" s="2">
        <v>45606</v>
      </c>
      <c r="C863" t="s">
        <v>32</v>
      </c>
      <c r="D863" t="s">
        <v>14</v>
      </c>
      <c r="E863" t="s">
        <v>40</v>
      </c>
      <c r="F863">
        <v>1</v>
      </c>
      <c r="G863">
        <v>332</v>
      </c>
      <c r="H863" s="18">
        <v>332</v>
      </c>
      <c r="I863" s="6">
        <f>DATE(YEAR(B863), MONTH(B863), 1)</f>
        <v>45597</v>
      </c>
      <c r="J863" s="18">
        <f t="shared" si="26"/>
        <v>255.38461538461539</v>
      </c>
      <c r="K863" s="18">
        <f t="shared" si="27"/>
        <v>76.615384615384613</v>
      </c>
    </row>
    <row r="864" spans="1:11" x14ac:dyDescent="0.3">
      <c r="A864" t="s">
        <v>888</v>
      </c>
      <c r="B864" s="2">
        <v>45613</v>
      </c>
      <c r="C864" t="s">
        <v>32</v>
      </c>
      <c r="D864" t="s">
        <v>14</v>
      </c>
      <c r="E864" t="s">
        <v>40</v>
      </c>
      <c r="F864">
        <v>3</v>
      </c>
      <c r="G864">
        <v>332</v>
      </c>
      <c r="H864" s="18">
        <v>996</v>
      </c>
      <c r="I864" s="6">
        <f>DATE(YEAR(B864), MONTH(B864), 1)</f>
        <v>45597</v>
      </c>
      <c r="J864" s="18">
        <f t="shared" si="26"/>
        <v>766.15384615384608</v>
      </c>
      <c r="K864" s="18">
        <f t="shared" si="27"/>
        <v>229.84615384615392</v>
      </c>
    </row>
    <row r="865" spans="1:11" x14ac:dyDescent="0.3">
      <c r="A865" t="s">
        <v>889</v>
      </c>
      <c r="B865" s="2">
        <v>45613</v>
      </c>
      <c r="C865" t="s">
        <v>13</v>
      </c>
      <c r="D865" t="s">
        <v>14</v>
      </c>
      <c r="E865" t="s">
        <v>40</v>
      </c>
      <c r="F865">
        <v>1</v>
      </c>
      <c r="G865">
        <v>290.5</v>
      </c>
      <c r="H865" s="18">
        <v>290.5</v>
      </c>
      <c r="I865" s="6">
        <f>DATE(YEAR(B865), MONTH(B865), 1)</f>
        <v>45597</v>
      </c>
      <c r="J865" s="18">
        <f t="shared" si="26"/>
        <v>223.46153846153845</v>
      </c>
      <c r="K865" s="18">
        <f t="shared" si="27"/>
        <v>67.038461538461547</v>
      </c>
    </row>
    <row r="866" spans="1:11" x14ac:dyDescent="0.3">
      <c r="A866" t="s">
        <v>890</v>
      </c>
      <c r="B866" s="2">
        <v>45613</v>
      </c>
      <c r="C866" t="s">
        <v>32</v>
      </c>
      <c r="D866" t="s">
        <v>14</v>
      </c>
      <c r="E866" t="s">
        <v>40</v>
      </c>
      <c r="F866">
        <v>3</v>
      </c>
      <c r="G866">
        <v>332</v>
      </c>
      <c r="H866" s="18">
        <v>996</v>
      </c>
      <c r="I866" s="6">
        <f>DATE(YEAR(B866), MONTH(B866), 1)</f>
        <v>45597</v>
      </c>
      <c r="J866" s="18">
        <f t="shared" si="26"/>
        <v>766.15384615384608</v>
      </c>
      <c r="K866" s="18">
        <f t="shared" si="27"/>
        <v>229.84615384615392</v>
      </c>
    </row>
    <row r="867" spans="1:11" x14ac:dyDescent="0.3">
      <c r="A867" t="s">
        <v>891</v>
      </c>
      <c r="B867" s="2">
        <v>45613</v>
      </c>
      <c r="C867" t="s">
        <v>13</v>
      </c>
      <c r="D867" t="s">
        <v>14</v>
      </c>
      <c r="E867" t="s">
        <v>40</v>
      </c>
      <c r="F867">
        <v>1</v>
      </c>
      <c r="G867">
        <v>290.5</v>
      </c>
      <c r="H867" s="18">
        <v>290.5</v>
      </c>
      <c r="I867" s="6">
        <f>DATE(YEAR(B867), MONTH(B867), 1)</f>
        <v>45597</v>
      </c>
      <c r="J867" s="18">
        <f t="shared" si="26"/>
        <v>223.46153846153845</v>
      </c>
      <c r="K867" s="18">
        <f t="shared" si="27"/>
        <v>67.038461538461547</v>
      </c>
    </row>
    <row r="868" spans="1:11" x14ac:dyDescent="0.3">
      <c r="A868" t="s">
        <v>892</v>
      </c>
      <c r="B868" s="2">
        <v>45614</v>
      </c>
      <c r="C868" t="s">
        <v>17</v>
      </c>
      <c r="D868" t="s">
        <v>10</v>
      </c>
      <c r="E868" t="s">
        <v>67</v>
      </c>
      <c r="F868">
        <v>4</v>
      </c>
      <c r="G868">
        <v>315.39999999999998</v>
      </c>
      <c r="H868" s="18">
        <v>1261.5999999999999</v>
      </c>
      <c r="I868" s="6">
        <f>DATE(YEAR(B868), MONTH(B868), 1)</f>
        <v>45597</v>
      </c>
      <c r="J868" s="18">
        <f t="shared" si="26"/>
        <v>970.46153846153834</v>
      </c>
      <c r="K868" s="18">
        <f t="shared" si="27"/>
        <v>291.13846153846157</v>
      </c>
    </row>
    <row r="869" spans="1:11" x14ac:dyDescent="0.3">
      <c r="A869" t="s">
        <v>893</v>
      </c>
      <c r="B869" s="2">
        <v>45614</v>
      </c>
      <c r="C869" t="s">
        <v>13</v>
      </c>
      <c r="D869" t="s">
        <v>14</v>
      </c>
      <c r="E869" t="s">
        <v>67</v>
      </c>
      <c r="F869">
        <v>1</v>
      </c>
      <c r="G869">
        <v>290.5</v>
      </c>
      <c r="H869" s="18">
        <v>290.5</v>
      </c>
      <c r="I869" s="6">
        <f>DATE(YEAR(B869), MONTH(B869), 1)</f>
        <v>45597</v>
      </c>
      <c r="J869" s="18">
        <f t="shared" si="26"/>
        <v>223.46153846153845</v>
      </c>
      <c r="K869" s="18">
        <f t="shared" si="27"/>
        <v>67.038461538461547</v>
      </c>
    </row>
    <row r="870" spans="1:11" x14ac:dyDescent="0.3">
      <c r="A870" t="s">
        <v>894</v>
      </c>
      <c r="B870" s="2">
        <v>45614</v>
      </c>
      <c r="C870" t="s">
        <v>17</v>
      </c>
      <c r="D870" t="s">
        <v>10</v>
      </c>
      <c r="E870" t="s">
        <v>67</v>
      </c>
      <c r="F870">
        <v>4</v>
      </c>
      <c r="G870">
        <v>315.39999999999998</v>
      </c>
      <c r="H870" s="18">
        <v>1261.5999999999999</v>
      </c>
      <c r="I870" s="6">
        <f>DATE(YEAR(B870), MONTH(B870), 1)</f>
        <v>45597</v>
      </c>
      <c r="J870" s="18">
        <f t="shared" si="26"/>
        <v>970.46153846153834</v>
      </c>
      <c r="K870" s="18">
        <f t="shared" si="27"/>
        <v>291.13846153846157</v>
      </c>
    </row>
    <row r="871" spans="1:11" x14ac:dyDescent="0.3">
      <c r="A871" t="s">
        <v>895</v>
      </c>
      <c r="B871" s="2">
        <v>45614</v>
      </c>
      <c r="C871" t="s">
        <v>13</v>
      </c>
      <c r="D871" t="s">
        <v>14</v>
      </c>
      <c r="E871" t="s">
        <v>67</v>
      </c>
      <c r="F871">
        <v>1</v>
      </c>
      <c r="G871">
        <v>290.5</v>
      </c>
      <c r="H871" s="18">
        <v>290.5</v>
      </c>
      <c r="I871" s="6">
        <f>DATE(YEAR(B871), MONTH(B871), 1)</f>
        <v>45597</v>
      </c>
      <c r="J871" s="18">
        <f t="shared" si="26"/>
        <v>223.46153846153845</v>
      </c>
      <c r="K871" s="18">
        <f t="shared" si="27"/>
        <v>67.038461538461547</v>
      </c>
    </row>
    <row r="872" spans="1:11" x14ac:dyDescent="0.3">
      <c r="A872" t="s">
        <v>896</v>
      </c>
      <c r="B872" s="2">
        <v>45617</v>
      </c>
      <c r="C872" t="s">
        <v>13</v>
      </c>
      <c r="D872" t="s">
        <v>14</v>
      </c>
      <c r="E872" t="s">
        <v>43</v>
      </c>
      <c r="F872">
        <v>4</v>
      </c>
      <c r="G872">
        <v>290.5</v>
      </c>
      <c r="H872" s="18">
        <v>1162</v>
      </c>
      <c r="I872" s="6">
        <f>DATE(YEAR(B872), MONTH(B872), 1)</f>
        <v>45597</v>
      </c>
      <c r="J872" s="18">
        <f t="shared" si="26"/>
        <v>893.84615384615381</v>
      </c>
      <c r="K872" s="18">
        <f t="shared" si="27"/>
        <v>268.15384615384619</v>
      </c>
    </row>
    <row r="873" spans="1:11" x14ac:dyDescent="0.3">
      <c r="A873" t="s">
        <v>897</v>
      </c>
      <c r="B873" s="2">
        <v>45617</v>
      </c>
      <c r="C873" t="s">
        <v>13</v>
      </c>
      <c r="D873" t="s">
        <v>14</v>
      </c>
      <c r="E873" t="s">
        <v>43</v>
      </c>
      <c r="F873">
        <v>4</v>
      </c>
      <c r="G873">
        <v>290.5</v>
      </c>
      <c r="H873" s="18">
        <v>1162</v>
      </c>
      <c r="I873" s="6">
        <f>DATE(YEAR(B873), MONTH(B873), 1)</f>
        <v>45597</v>
      </c>
      <c r="J873" s="18">
        <f t="shared" si="26"/>
        <v>893.84615384615381</v>
      </c>
      <c r="K873" s="18">
        <f t="shared" si="27"/>
        <v>268.15384615384619</v>
      </c>
    </row>
    <row r="874" spans="1:11" x14ac:dyDescent="0.3">
      <c r="A874" t="s">
        <v>898</v>
      </c>
      <c r="B874" s="2">
        <v>45620</v>
      </c>
      <c r="C874" t="s">
        <v>17</v>
      </c>
      <c r="D874" t="s">
        <v>10</v>
      </c>
      <c r="E874" t="s">
        <v>15</v>
      </c>
      <c r="F874">
        <v>2</v>
      </c>
      <c r="G874">
        <v>315.39999999999998</v>
      </c>
      <c r="H874" s="18">
        <v>630.79999999999995</v>
      </c>
      <c r="I874" s="6">
        <f>DATE(YEAR(B874), MONTH(B874), 1)</f>
        <v>45597</v>
      </c>
      <c r="J874" s="18">
        <f t="shared" si="26"/>
        <v>485.23076923076917</v>
      </c>
      <c r="K874" s="18">
        <f t="shared" si="27"/>
        <v>145.56923076923078</v>
      </c>
    </row>
    <row r="875" spans="1:11" x14ac:dyDescent="0.3">
      <c r="A875" t="s">
        <v>899</v>
      </c>
      <c r="B875" s="2">
        <v>45620</v>
      </c>
      <c r="C875" t="s">
        <v>9</v>
      </c>
      <c r="D875" t="s">
        <v>10</v>
      </c>
      <c r="E875" t="s">
        <v>37</v>
      </c>
      <c r="F875">
        <v>2</v>
      </c>
      <c r="G875">
        <v>207.5</v>
      </c>
      <c r="H875" s="18">
        <v>415</v>
      </c>
      <c r="I875" s="6">
        <f>DATE(YEAR(B875), MONTH(B875), 1)</f>
        <v>45597</v>
      </c>
      <c r="J875" s="18">
        <f t="shared" si="26"/>
        <v>319.23076923076923</v>
      </c>
      <c r="K875" s="18">
        <f t="shared" si="27"/>
        <v>95.769230769230774</v>
      </c>
    </row>
    <row r="876" spans="1:11" x14ac:dyDescent="0.3">
      <c r="A876" t="s">
        <v>900</v>
      </c>
      <c r="B876" s="2">
        <v>45620</v>
      </c>
      <c r="C876" t="s">
        <v>17</v>
      </c>
      <c r="D876" t="s">
        <v>10</v>
      </c>
      <c r="E876" t="s">
        <v>15</v>
      </c>
      <c r="F876">
        <v>2</v>
      </c>
      <c r="G876">
        <v>315.39999999999998</v>
      </c>
      <c r="H876" s="18">
        <v>630.79999999999995</v>
      </c>
      <c r="I876" s="6">
        <f>DATE(YEAR(B876), MONTH(B876), 1)</f>
        <v>45597</v>
      </c>
      <c r="J876" s="18">
        <f t="shared" si="26"/>
        <v>485.23076923076917</v>
      </c>
      <c r="K876" s="18">
        <f t="shared" si="27"/>
        <v>145.56923076923078</v>
      </c>
    </row>
    <row r="877" spans="1:11" x14ac:dyDescent="0.3">
      <c r="A877" t="s">
        <v>901</v>
      </c>
      <c r="B877" s="2">
        <v>45620</v>
      </c>
      <c r="C877" t="s">
        <v>9</v>
      </c>
      <c r="D877" t="s">
        <v>10</v>
      </c>
      <c r="E877" t="s">
        <v>37</v>
      </c>
      <c r="F877">
        <v>2</v>
      </c>
      <c r="G877">
        <v>207.5</v>
      </c>
      <c r="H877" s="18">
        <v>415</v>
      </c>
      <c r="I877" s="6">
        <f>DATE(YEAR(B877), MONTH(B877), 1)</f>
        <v>45597</v>
      </c>
      <c r="J877" s="18">
        <f t="shared" si="26"/>
        <v>319.23076923076923</v>
      </c>
      <c r="K877" s="18">
        <f t="shared" si="27"/>
        <v>95.769230769230774</v>
      </c>
    </row>
    <row r="878" spans="1:11" x14ac:dyDescent="0.3">
      <c r="A878" t="s">
        <v>902</v>
      </c>
      <c r="B878" s="2">
        <v>45621</v>
      </c>
      <c r="C878" t="s">
        <v>13</v>
      </c>
      <c r="D878" t="s">
        <v>14</v>
      </c>
      <c r="E878" t="s">
        <v>67</v>
      </c>
      <c r="F878">
        <v>3</v>
      </c>
      <c r="G878">
        <v>290.5</v>
      </c>
      <c r="H878" s="18">
        <v>871.5</v>
      </c>
      <c r="I878" s="6">
        <f>DATE(YEAR(B878), MONTH(B878), 1)</f>
        <v>45597</v>
      </c>
      <c r="J878" s="18">
        <f t="shared" si="26"/>
        <v>670.38461538461536</v>
      </c>
      <c r="K878" s="18">
        <f t="shared" si="27"/>
        <v>201.11538461538464</v>
      </c>
    </row>
    <row r="879" spans="1:11" x14ac:dyDescent="0.3">
      <c r="A879" t="s">
        <v>903</v>
      </c>
      <c r="B879" s="2">
        <v>45621</v>
      </c>
      <c r="C879" t="s">
        <v>49</v>
      </c>
      <c r="D879" t="s">
        <v>14</v>
      </c>
      <c r="E879" t="s">
        <v>47</v>
      </c>
      <c r="F879">
        <v>4</v>
      </c>
      <c r="G879">
        <v>249</v>
      </c>
      <c r="H879" s="18">
        <v>996</v>
      </c>
      <c r="I879" s="6">
        <f>DATE(YEAR(B879), MONTH(B879), 1)</f>
        <v>45597</v>
      </c>
      <c r="J879" s="18">
        <f t="shared" si="26"/>
        <v>766.15384615384608</v>
      </c>
      <c r="K879" s="18">
        <f t="shared" si="27"/>
        <v>229.84615384615392</v>
      </c>
    </row>
    <row r="880" spans="1:11" x14ac:dyDescent="0.3">
      <c r="A880" t="s">
        <v>904</v>
      </c>
      <c r="B880" s="2">
        <v>45621</v>
      </c>
      <c r="C880" t="s">
        <v>9</v>
      </c>
      <c r="D880" t="s">
        <v>10</v>
      </c>
      <c r="E880" t="s">
        <v>67</v>
      </c>
      <c r="F880">
        <v>4</v>
      </c>
      <c r="G880">
        <v>207.5</v>
      </c>
      <c r="H880" s="18">
        <v>830</v>
      </c>
      <c r="I880" s="6">
        <f>DATE(YEAR(B880), MONTH(B880), 1)</f>
        <v>45597</v>
      </c>
      <c r="J880" s="18">
        <f t="shared" si="26"/>
        <v>638.46153846153845</v>
      </c>
      <c r="K880" s="18">
        <f t="shared" si="27"/>
        <v>191.53846153846155</v>
      </c>
    </row>
    <row r="881" spans="1:11" x14ac:dyDescent="0.3">
      <c r="A881" t="s">
        <v>905</v>
      </c>
      <c r="B881" s="2">
        <v>45621</v>
      </c>
      <c r="C881" t="s">
        <v>9</v>
      </c>
      <c r="D881" t="s">
        <v>10</v>
      </c>
      <c r="E881" t="s">
        <v>18</v>
      </c>
      <c r="F881">
        <v>1</v>
      </c>
      <c r="G881">
        <v>207.5</v>
      </c>
      <c r="H881" s="18">
        <v>207.5</v>
      </c>
      <c r="I881" s="6">
        <f>DATE(YEAR(B881), MONTH(B881), 1)</f>
        <v>45597</v>
      </c>
      <c r="J881" s="18">
        <f t="shared" si="26"/>
        <v>159.61538461538461</v>
      </c>
      <c r="K881" s="18">
        <f t="shared" si="27"/>
        <v>47.884615384615387</v>
      </c>
    </row>
    <row r="882" spans="1:11" x14ac:dyDescent="0.3">
      <c r="A882" t="s">
        <v>906</v>
      </c>
      <c r="B882" s="2">
        <v>45621</v>
      </c>
      <c r="C882" t="s">
        <v>13</v>
      </c>
      <c r="D882" t="s">
        <v>14</v>
      </c>
      <c r="E882" t="s">
        <v>67</v>
      </c>
      <c r="F882">
        <v>3</v>
      </c>
      <c r="G882">
        <v>290.5</v>
      </c>
      <c r="H882" s="18">
        <v>871.5</v>
      </c>
      <c r="I882" s="6">
        <f>DATE(YEAR(B882), MONTH(B882), 1)</f>
        <v>45597</v>
      </c>
      <c r="J882" s="18">
        <f t="shared" si="26"/>
        <v>670.38461538461536</v>
      </c>
      <c r="K882" s="18">
        <f t="shared" si="27"/>
        <v>201.11538461538464</v>
      </c>
    </row>
    <row r="883" spans="1:11" x14ac:dyDescent="0.3">
      <c r="A883" t="s">
        <v>907</v>
      </c>
      <c r="B883" s="2">
        <v>45621</v>
      </c>
      <c r="C883" t="s">
        <v>49</v>
      </c>
      <c r="D883" t="s">
        <v>14</v>
      </c>
      <c r="E883" t="s">
        <v>47</v>
      </c>
      <c r="F883">
        <v>4</v>
      </c>
      <c r="G883">
        <v>249</v>
      </c>
      <c r="H883" s="18">
        <v>996</v>
      </c>
      <c r="I883" s="6">
        <f>DATE(YEAR(B883), MONTH(B883), 1)</f>
        <v>45597</v>
      </c>
      <c r="J883" s="18">
        <f t="shared" si="26"/>
        <v>766.15384615384608</v>
      </c>
      <c r="K883" s="18">
        <f t="shared" si="27"/>
        <v>229.84615384615392</v>
      </c>
    </row>
    <row r="884" spans="1:11" x14ac:dyDescent="0.3">
      <c r="A884" t="s">
        <v>908</v>
      </c>
      <c r="B884" s="2">
        <v>45621</v>
      </c>
      <c r="C884" t="s">
        <v>9</v>
      </c>
      <c r="D884" t="s">
        <v>10</v>
      </c>
      <c r="E884" t="s">
        <v>67</v>
      </c>
      <c r="F884">
        <v>4</v>
      </c>
      <c r="G884">
        <v>207.5</v>
      </c>
      <c r="H884" s="18">
        <v>830</v>
      </c>
      <c r="I884" s="6">
        <f>DATE(YEAR(B884), MONTH(B884), 1)</f>
        <v>45597</v>
      </c>
      <c r="J884" s="18">
        <f t="shared" si="26"/>
        <v>638.46153846153845</v>
      </c>
      <c r="K884" s="18">
        <f t="shared" si="27"/>
        <v>191.53846153846155</v>
      </c>
    </row>
    <row r="885" spans="1:11" x14ac:dyDescent="0.3">
      <c r="A885" t="s">
        <v>909</v>
      </c>
      <c r="B885" s="2">
        <v>45621</v>
      </c>
      <c r="C885" t="s">
        <v>9</v>
      </c>
      <c r="D885" t="s">
        <v>10</v>
      </c>
      <c r="E885" t="s">
        <v>18</v>
      </c>
      <c r="F885">
        <v>1</v>
      </c>
      <c r="G885">
        <v>207.5</v>
      </c>
      <c r="H885" s="18">
        <v>207.5</v>
      </c>
      <c r="I885" s="6">
        <f>DATE(YEAR(B885), MONTH(B885), 1)</f>
        <v>45597</v>
      </c>
      <c r="J885" s="18">
        <f t="shared" si="26"/>
        <v>159.61538461538461</v>
      </c>
      <c r="K885" s="18">
        <f t="shared" si="27"/>
        <v>47.884615384615387</v>
      </c>
    </row>
    <row r="886" spans="1:11" x14ac:dyDescent="0.3">
      <c r="A886" t="s">
        <v>910</v>
      </c>
      <c r="B886" s="2">
        <v>45624</v>
      </c>
      <c r="C886" t="s">
        <v>13</v>
      </c>
      <c r="D886" t="s">
        <v>14</v>
      </c>
      <c r="E886" t="s">
        <v>40</v>
      </c>
      <c r="F886">
        <v>1</v>
      </c>
      <c r="G886">
        <v>290.5</v>
      </c>
      <c r="H886" s="18">
        <v>290.5</v>
      </c>
      <c r="I886" s="6">
        <f>DATE(YEAR(B886), MONTH(B886), 1)</f>
        <v>45597</v>
      </c>
      <c r="J886" s="18">
        <f t="shared" si="26"/>
        <v>223.46153846153845</v>
      </c>
      <c r="K886" s="18">
        <f t="shared" si="27"/>
        <v>67.038461538461547</v>
      </c>
    </row>
    <row r="887" spans="1:11" x14ac:dyDescent="0.3">
      <c r="A887" t="s">
        <v>911</v>
      </c>
      <c r="B887" s="2">
        <v>45624</v>
      </c>
      <c r="C887" t="s">
        <v>13</v>
      </c>
      <c r="D887" t="s">
        <v>14</v>
      </c>
      <c r="E887" t="s">
        <v>40</v>
      </c>
      <c r="F887">
        <v>1</v>
      </c>
      <c r="G887">
        <v>290.5</v>
      </c>
      <c r="H887" s="18">
        <v>290.5</v>
      </c>
      <c r="I887" s="6">
        <f>DATE(YEAR(B887), MONTH(B887), 1)</f>
        <v>45597</v>
      </c>
      <c r="J887" s="18">
        <f t="shared" si="26"/>
        <v>223.46153846153845</v>
      </c>
      <c r="K887" s="18">
        <f t="shared" si="27"/>
        <v>67.038461538461547</v>
      </c>
    </row>
    <row r="888" spans="1:11" x14ac:dyDescent="0.3">
      <c r="A888" t="s">
        <v>912</v>
      </c>
      <c r="B888" s="2">
        <v>45626</v>
      </c>
      <c r="C888" t="s">
        <v>9</v>
      </c>
      <c r="D888" t="s">
        <v>10</v>
      </c>
      <c r="E888" t="s">
        <v>40</v>
      </c>
      <c r="F888">
        <v>2</v>
      </c>
      <c r="G888">
        <v>207.5</v>
      </c>
      <c r="H888" s="18">
        <v>415</v>
      </c>
      <c r="I888" s="6">
        <f>DATE(YEAR(B888), MONTH(B888), 1)</f>
        <v>45597</v>
      </c>
      <c r="J888" s="18">
        <f t="shared" si="26"/>
        <v>319.23076923076923</v>
      </c>
      <c r="K888" s="18">
        <f t="shared" si="27"/>
        <v>95.769230769230774</v>
      </c>
    </row>
    <row r="889" spans="1:11" x14ac:dyDescent="0.3">
      <c r="A889" t="s">
        <v>913</v>
      </c>
      <c r="B889" s="2">
        <v>45626</v>
      </c>
      <c r="C889" t="s">
        <v>9</v>
      </c>
      <c r="D889" t="s">
        <v>10</v>
      </c>
      <c r="E889" t="s">
        <v>40</v>
      </c>
      <c r="F889">
        <v>2</v>
      </c>
      <c r="G889">
        <v>207.5</v>
      </c>
      <c r="H889" s="18">
        <v>415</v>
      </c>
      <c r="I889" s="6">
        <f>DATE(YEAR(B889), MONTH(B889), 1)</f>
        <v>45597</v>
      </c>
      <c r="J889" s="18">
        <f t="shared" si="26"/>
        <v>319.23076923076923</v>
      </c>
      <c r="K889" s="18">
        <f t="shared" si="27"/>
        <v>95.769230769230774</v>
      </c>
    </row>
    <row r="890" spans="1:11" x14ac:dyDescent="0.3">
      <c r="A890" t="s">
        <v>914</v>
      </c>
      <c r="B890" s="2">
        <v>45630</v>
      </c>
      <c r="C890" t="s">
        <v>49</v>
      </c>
      <c r="D890" t="s">
        <v>14</v>
      </c>
      <c r="E890" t="s">
        <v>43</v>
      </c>
      <c r="F890">
        <v>1</v>
      </c>
      <c r="G890">
        <v>249</v>
      </c>
      <c r="H890" s="18">
        <v>249</v>
      </c>
      <c r="I890" s="6">
        <f>DATE(YEAR(B890), MONTH(B890), 1)</f>
        <v>45627</v>
      </c>
      <c r="J890" s="18">
        <f t="shared" si="26"/>
        <v>191.53846153846152</v>
      </c>
      <c r="K890" s="18">
        <f t="shared" si="27"/>
        <v>57.461538461538481</v>
      </c>
    </row>
    <row r="891" spans="1:11" x14ac:dyDescent="0.3">
      <c r="A891" t="s">
        <v>915</v>
      </c>
      <c r="B891" s="2">
        <v>45630</v>
      </c>
      <c r="C891" t="s">
        <v>49</v>
      </c>
      <c r="D891" t="s">
        <v>14</v>
      </c>
      <c r="E891" t="s">
        <v>43</v>
      </c>
      <c r="F891">
        <v>1</v>
      </c>
      <c r="G891">
        <v>249</v>
      </c>
      <c r="H891" s="18">
        <v>249</v>
      </c>
      <c r="I891" s="6">
        <f>DATE(YEAR(B891), MONTH(B891), 1)</f>
        <v>45627</v>
      </c>
      <c r="J891" s="18">
        <f t="shared" si="26"/>
        <v>191.53846153846152</v>
      </c>
      <c r="K891" s="18">
        <f t="shared" si="27"/>
        <v>57.461538461538481</v>
      </c>
    </row>
    <row r="892" spans="1:11" x14ac:dyDescent="0.3">
      <c r="A892" t="s">
        <v>916</v>
      </c>
      <c r="B892" s="2">
        <v>45631</v>
      </c>
      <c r="C892" t="s">
        <v>32</v>
      </c>
      <c r="D892" t="s">
        <v>14</v>
      </c>
      <c r="E892" t="s">
        <v>43</v>
      </c>
      <c r="F892">
        <v>2</v>
      </c>
      <c r="G892">
        <v>332</v>
      </c>
      <c r="H892" s="18">
        <v>664</v>
      </c>
      <c r="I892" s="6">
        <f>DATE(YEAR(B892), MONTH(B892), 1)</f>
        <v>45627</v>
      </c>
      <c r="J892" s="18">
        <f t="shared" si="26"/>
        <v>510.76923076923077</v>
      </c>
      <c r="K892" s="18">
        <f t="shared" si="27"/>
        <v>153.23076923076923</v>
      </c>
    </row>
    <row r="893" spans="1:11" x14ac:dyDescent="0.3">
      <c r="A893" t="s">
        <v>917</v>
      </c>
      <c r="B893" s="2">
        <v>45631</v>
      </c>
      <c r="C893" t="s">
        <v>25</v>
      </c>
      <c r="D893" t="s">
        <v>10</v>
      </c>
      <c r="E893" t="s">
        <v>40</v>
      </c>
      <c r="F893">
        <v>1</v>
      </c>
      <c r="G893">
        <v>348.6</v>
      </c>
      <c r="H893" s="18">
        <v>348.6</v>
      </c>
      <c r="I893" s="6">
        <f>DATE(YEAR(B893), MONTH(B893), 1)</f>
        <v>45627</v>
      </c>
      <c r="J893" s="18">
        <f t="shared" si="26"/>
        <v>268.15384615384619</v>
      </c>
      <c r="K893" s="18">
        <f t="shared" si="27"/>
        <v>80.446153846153834</v>
      </c>
    </row>
    <row r="894" spans="1:11" x14ac:dyDescent="0.3">
      <c r="A894" t="s">
        <v>918</v>
      </c>
      <c r="B894" s="2">
        <v>45631</v>
      </c>
      <c r="C894" t="s">
        <v>32</v>
      </c>
      <c r="D894" t="s">
        <v>14</v>
      </c>
      <c r="E894" t="s">
        <v>43</v>
      </c>
      <c r="F894">
        <v>2</v>
      </c>
      <c r="G894">
        <v>332</v>
      </c>
      <c r="H894" s="18">
        <v>664</v>
      </c>
      <c r="I894" s="6">
        <f>DATE(YEAR(B894), MONTH(B894), 1)</f>
        <v>45627</v>
      </c>
      <c r="J894" s="18">
        <f t="shared" si="26"/>
        <v>510.76923076923077</v>
      </c>
      <c r="K894" s="18">
        <f t="shared" si="27"/>
        <v>153.23076923076923</v>
      </c>
    </row>
    <row r="895" spans="1:11" x14ac:dyDescent="0.3">
      <c r="A895" t="s">
        <v>919</v>
      </c>
      <c r="B895" s="2">
        <v>45631</v>
      </c>
      <c r="C895" t="s">
        <v>25</v>
      </c>
      <c r="D895" t="s">
        <v>10</v>
      </c>
      <c r="E895" t="s">
        <v>40</v>
      </c>
      <c r="F895">
        <v>1</v>
      </c>
      <c r="G895">
        <v>348.6</v>
      </c>
      <c r="H895" s="18">
        <v>348.6</v>
      </c>
      <c r="I895" s="6">
        <f>DATE(YEAR(B895), MONTH(B895), 1)</f>
        <v>45627</v>
      </c>
      <c r="J895" s="18">
        <f t="shared" si="26"/>
        <v>268.15384615384619</v>
      </c>
      <c r="K895" s="18">
        <f t="shared" si="27"/>
        <v>80.446153846153834</v>
      </c>
    </row>
    <row r="896" spans="1:11" x14ac:dyDescent="0.3">
      <c r="A896" t="s">
        <v>920</v>
      </c>
      <c r="B896" s="2">
        <v>45632</v>
      </c>
      <c r="C896" t="s">
        <v>9</v>
      </c>
      <c r="D896" t="s">
        <v>10</v>
      </c>
      <c r="E896" t="s">
        <v>18</v>
      </c>
      <c r="F896">
        <v>1</v>
      </c>
      <c r="G896">
        <v>207.5</v>
      </c>
      <c r="H896" s="18">
        <v>207.5</v>
      </c>
      <c r="I896" s="6">
        <f>DATE(YEAR(B896), MONTH(B896), 1)</f>
        <v>45627</v>
      </c>
      <c r="J896" s="18">
        <f t="shared" si="26"/>
        <v>159.61538461538461</v>
      </c>
      <c r="K896" s="18">
        <f t="shared" si="27"/>
        <v>47.884615384615387</v>
      </c>
    </row>
    <row r="897" spans="1:11" x14ac:dyDescent="0.3">
      <c r="A897" t="s">
        <v>921</v>
      </c>
      <c r="B897" s="2">
        <v>45632</v>
      </c>
      <c r="C897" t="s">
        <v>25</v>
      </c>
      <c r="D897" t="s">
        <v>10</v>
      </c>
      <c r="E897" t="s">
        <v>47</v>
      </c>
      <c r="F897">
        <v>4</v>
      </c>
      <c r="G897">
        <v>348.6</v>
      </c>
      <c r="H897" s="18">
        <v>1394.4</v>
      </c>
      <c r="I897" s="6">
        <f>DATE(YEAR(B897), MONTH(B897), 1)</f>
        <v>45627</v>
      </c>
      <c r="J897" s="18">
        <f t="shared" si="26"/>
        <v>1072.6153846153848</v>
      </c>
      <c r="K897" s="18">
        <f t="shared" si="27"/>
        <v>321.78461538461534</v>
      </c>
    </row>
    <row r="898" spans="1:11" x14ac:dyDescent="0.3">
      <c r="A898" t="s">
        <v>922</v>
      </c>
      <c r="B898" s="2">
        <v>45632</v>
      </c>
      <c r="C898" t="s">
        <v>9</v>
      </c>
      <c r="D898" t="s">
        <v>10</v>
      </c>
      <c r="E898" t="s">
        <v>60</v>
      </c>
      <c r="F898">
        <v>1</v>
      </c>
      <c r="G898">
        <v>207.5</v>
      </c>
      <c r="H898" s="18">
        <v>207.5</v>
      </c>
      <c r="I898" s="6">
        <f>DATE(YEAR(B898), MONTH(B898), 1)</f>
        <v>45627</v>
      </c>
      <c r="J898" s="18">
        <f t="shared" si="26"/>
        <v>159.61538461538461</v>
      </c>
      <c r="K898" s="18">
        <f t="shared" si="27"/>
        <v>47.884615384615387</v>
      </c>
    </row>
    <row r="899" spans="1:11" x14ac:dyDescent="0.3">
      <c r="A899" t="s">
        <v>923</v>
      </c>
      <c r="B899" s="2">
        <v>45632</v>
      </c>
      <c r="C899" t="s">
        <v>9</v>
      </c>
      <c r="D899" t="s">
        <v>10</v>
      </c>
      <c r="E899" t="s">
        <v>18</v>
      </c>
      <c r="F899">
        <v>1</v>
      </c>
      <c r="G899">
        <v>207.5</v>
      </c>
      <c r="H899" s="18">
        <v>207.5</v>
      </c>
      <c r="I899" s="6">
        <f>DATE(YEAR(B899), MONTH(B899), 1)</f>
        <v>45627</v>
      </c>
      <c r="J899" s="18">
        <f t="shared" ref="J899:J962" si="28" xml:space="preserve"> H899 / 1.3</f>
        <v>159.61538461538461</v>
      </c>
      <c r="K899" s="18">
        <f t="shared" ref="K899:K962" si="29" xml:space="preserve">  H899-J899</f>
        <v>47.884615384615387</v>
      </c>
    </row>
    <row r="900" spans="1:11" x14ac:dyDescent="0.3">
      <c r="A900" t="s">
        <v>924</v>
      </c>
      <c r="B900" s="2">
        <v>45632</v>
      </c>
      <c r="C900" t="s">
        <v>25</v>
      </c>
      <c r="D900" t="s">
        <v>10</v>
      </c>
      <c r="E900" t="s">
        <v>47</v>
      </c>
      <c r="F900">
        <v>4</v>
      </c>
      <c r="G900">
        <v>348.6</v>
      </c>
      <c r="H900" s="18">
        <v>1394.4</v>
      </c>
      <c r="I900" s="6">
        <f>DATE(YEAR(B900), MONTH(B900), 1)</f>
        <v>45627</v>
      </c>
      <c r="J900" s="18">
        <f t="shared" si="28"/>
        <v>1072.6153846153848</v>
      </c>
      <c r="K900" s="18">
        <f t="shared" si="29"/>
        <v>321.78461538461534</v>
      </c>
    </row>
    <row r="901" spans="1:11" x14ac:dyDescent="0.3">
      <c r="A901" t="s">
        <v>925</v>
      </c>
      <c r="B901" s="2">
        <v>45632</v>
      </c>
      <c r="C901" t="s">
        <v>9</v>
      </c>
      <c r="D901" t="s">
        <v>10</v>
      </c>
      <c r="E901" t="s">
        <v>60</v>
      </c>
      <c r="F901">
        <v>1</v>
      </c>
      <c r="G901">
        <v>207.5</v>
      </c>
      <c r="H901" s="18">
        <v>207.5</v>
      </c>
      <c r="I901" s="6">
        <f>DATE(YEAR(B901), MONTH(B901), 1)</f>
        <v>45627</v>
      </c>
      <c r="J901" s="18">
        <f t="shared" si="28"/>
        <v>159.61538461538461</v>
      </c>
      <c r="K901" s="18">
        <f t="shared" si="29"/>
        <v>47.884615384615387</v>
      </c>
    </row>
    <row r="902" spans="1:11" x14ac:dyDescent="0.3">
      <c r="A902" t="s">
        <v>926</v>
      </c>
      <c r="B902" s="2">
        <v>45633</v>
      </c>
      <c r="C902" t="s">
        <v>25</v>
      </c>
      <c r="D902" t="s">
        <v>10</v>
      </c>
      <c r="E902" t="s">
        <v>11</v>
      </c>
      <c r="F902">
        <v>2</v>
      </c>
      <c r="G902">
        <v>348.6</v>
      </c>
      <c r="H902" s="18">
        <v>697.2</v>
      </c>
      <c r="I902" s="6">
        <f>DATE(YEAR(B902), MONTH(B902), 1)</f>
        <v>45627</v>
      </c>
      <c r="J902" s="18">
        <f t="shared" si="28"/>
        <v>536.30769230769238</v>
      </c>
      <c r="K902" s="18">
        <f t="shared" si="29"/>
        <v>160.89230769230767</v>
      </c>
    </row>
    <row r="903" spans="1:11" x14ac:dyDescent="0.3">
      <c r="A903" t="s">
        <v>927</v>
      </c>
      <c r="B903" s="2">
        <v>45633</v>
      </c>
      <c r="C903" t="s">
        <v>25</v>
      </c>
      <c r="D903" t="s">
        <v>10</v>
      </c>
      <c r="E903" t="s">
        <v>47</v>
      </c>
      <c r="F903">
        <v>1</v>
      </c>
      <c r="G903">
        <v>348.6</v>
      </c>
      <c r="H903" s="18">
        <v>348.6</v>
      </c>
      <c r="I903" s="6">
        <f>DATE(YEAR(B903), MONTH(B903), 1)</f>
        <v>45627</v>
      </c>
      <c r="J903" s="18">
        <f t="shared" si="28"/>
        <v>268.15384615384619</v>
      </c>
      <c r="K903" s="18">
        <f t="shared" si="29"/>
        <v>80.446153846153834</v>
      </c>
    </row>
    <row r="904" spans="1:11" x14ac:dyDescent="0.3">
      <c r="A904" t="s">
        <v>928</v>
      </c>
      <c r="B904" s="2">
        <v>45633</v>
      </c>
      <c r="C904" t="s">
        <v>17</v>
      </c>
      <c r="D904" t="s">
        <v>10</v>
      </c>
      <c r="E904" t="s">
        <v>43</v>
      </c>
      <c r="F904">
        <v>4</v>
      </c>
      <c r="G904">
        <v>315.39999999999998</v>
      </c>
      <c r="H904" s="18">
        <v>1261.5999999999999</v>
      </c>
      <c r="I904" s="6">
        <f>DATE(YEAR(B904), MONTH(B904), 1)</f>
        <v>45627</v>
      </c>
      <c r="J904" s="18">
        <f t="shared" si="28"/>
        <v>970.46153846153834</v>
      </c>
      <c r="K904" s="18">
        <f t="shared" si="29"/>
        <v>291.13846153846157</v>
      </c>
    </row>
    <row r="905" spans="1:11" x14ac:dyDescent="0.3">
      <c r="A905" t="s">
        <v>929</v>
      </c>
      <c r="B905" s="2">
        <v>45633</v>
      </c>
      <c r="C905" t="s">
        <v>25</v>
      </c>
      <c r="D905" t="s">
        <v>10</v>
      </c>
      <c r="E905" t="s">
        <v>11</v>
      </c>
      <c r="F905">
        <v>2</v>
      </c>
      <c r="G905">
        <v>348.6</v>
      </c>
      <c r="H905" s="18">
        <v>697.2</v>
      </c>
      <c r="I905" s="6">
        <f>DATE(YEAR(B905), MONTH(B905), 1)</f>
        <v>45627</v>
      </c>
      <c r="J905" s="18">
        <f t="shared" si="28"/>
        <v>536.30769230769238</v>
      </c>
      <c r="K905" s="18">
        <f t="shared" si="29"/>
        <v>160.89230769230767</v>
      </c>
    </row>
    <row r="906" spans="1:11" x14ac:dyDescent="0.3">
      <c r="A906" t="s">
        <v>930</v>
      </c>
      <c r="B906" s="2">
        <v>45633</v>
      </c>
      <c r="C906" t="s">
        <v>25</v>
      </c>
      <c r="D906" t="s">
        <v>10</v>
      </c>
      <c r="E906" t="s">
        <v>47</v>
      </c>
      <c r="F906">
        <v>1</v>
      </c>
      <c r="G906">
        <v>348.6</v>
      </c>
      <c r="H906" s="18">
        <v>348.6</v>
      </c>
      <c r="I906" s="6">
        <f>DATE(YEAR(B906), MONTH(B906), 1)</f>
        <v>45627</v>
      </c>
      <c r="J906" s="18">
        <f t="shared" si="28"/>
        <v>268.15384615384619</v>
      </c>
      <c r="K906" s="18">
        <f t="shared" si="29"/>
        <v>80.446153846153834</v>
      </c>
    </row>
    <row r="907" spans="1:11" x14ac:dyDescent="0.3">
      <c r="A907" t="s">
        <v>931</v>
      </c>
      <c r="B907" s="2">
        <v>45633</v>
      </c>
      <c r="C907" t="s">
        <v>17</v>
      </c>
      <c r="D907" t="s">
        <v>10</v>
      </c>
      <c r="E907" t="s">
        <v>43</v>
      </c>
      <c r="F907">
        <v>4</v>
      </c>
      <c r="G907">
        <v>315.39999999999998</v>
      </c>
      <c r="H907" s="18">
        <v>1261.5999999999999</v>
      </c>
      <c r="I907" s="6">
        <f>DATE(YEAR(B907), MONTH(B907), 1)</f>
        <v>45627</v>
      </c>
      <c r="J907" s="18">
        <f t="shared" si="28"/>
        <v>970.46153846153834</v>
      </c>
      <c r="K907" s="18">
        <f t="shared" si="29"/>
        <v>291.13846153846157</v>
      </c>
    </row>
    <row r="908" spans="1:11" x14ac:dyDescent="0.3">
      <c r="A908" t="s">
        <v>932</v>
      </c>
      <c r="B908" s="2">
        <v>45636</v>
      </c>
      <c r="C908" t="s">
        <v>9</v>
      </c>
      <c r="D908" t="s">
        <v>10</v>
      </c>
      <c r="E908" t="s">
        <v>18</v>
      </c>
      <c r="F908">
        <v>3</v>
      </c>
      <c r="G908">
        <v>207.5</v>
      </c>
      <c r="H908" s="18">
        <v>622.5</v>
      </c>
      <c r="I908" s="6">
        <f>DATE(YEAR(B908), MONTH(B908), 1)</f>
        <v>45627</v>
      </c>
      <c r="J908" s="18">
        <f t="shared" si="28"/>
        <v>478.84615384615381</v>
      </c>
      <c r="K908" s="18">
        <f t="shared" si="29"/>
        <v>143.65384615384619</v>
      </c>
    </row>
    <row r="909" spans="1:11" x14ac:dyDescent="0.3">
      <c r="A909" t="s">
        <v>933</v>
      </c>
      <c r="B909" s="2">
        <v>45636</v>
      </c>
      <c r="C909" t="s">
        <v>25</v>
      </c>
      <c r="D909" t="s">
        <v>10</v>
      </c>
      <c r="E909" t="s">
        <v>67</v>
      </c>
      <c r="F909">
        <v>2</v>
      </c>
      <c r="G909">
        <v>348.6</v>
      </c>
      <c r="H909" s="18">
        <v>697.2</v>
      </c>
      <c r="I909" s="6">
        <f>DATE(YEAR(B909), MONTH(B909), 1)</f>
        <v>45627</v>
      </c>
      <c r="J909" s="18">
        <f t="shared" si="28"/>
        <v>536.30769230769238</v>
      </c>
      <c r="K909" s="18">
        <f t="shared" si="29"/>
        <v>160.89230769230767</v>
      </c>
    </row>
    <row r="910" spans="1:11" x14ac:dyDescent="0.3">
      <c r="A910" t="s">
        <v>934</v>
      </c>
      <c r="B910" s="2">
        <v>45636</v>
      </c>
      <c r="C910" t="s">
        <v>17</v>
      </c>
      <c r="D910" t="s">
        <v>10</v>
      </c>
      <c r="E910" t="s">
        <v>67</v>
      </c>
      <c r="F910">
        <v>3</v>
      </c>
      <c r="G910">
        <v>315.39999999999998</v>
      </c>
      <c r="H910" s="18">
        <v>946.2</v>
      </c>
      <c r="I910" s="6">
        <f>DATE(YEAR(B910), MONTH(B910), 1)</f>
        <v>45627</v>
      </c>
      <c r="J910" s="18">
        <f t="shared" si="28"/>
        <v>727.84615384615381</v>
      </c>
      <c r="K910" s="18">
        <f t="shared" si="29"/>
        <v>218.35384615384623</v>
      </c>
    </row>
    <row r="911" spans="1:11" x14ac:dyDescent="0.3">
      <c r="A911" t="s">
        <v>935</v>
      </c>
      <c r="B911" s="2">
        <v>45636</v>
      </c>
      <c r="C911" t="s">
        <v>9</v>
      </c>
      <c r="D911" t="s">
        <v>10</v>
      </c>
      <c r="E911" t="s">
        <v>18</v>
      </c>
      <c r="F911">
        <v>3</v>
      </c>
      <c r="G911">
        <v>207.5</v>
      </c>
      <c r="H911" s="18">
        <v>622.5</v>
      </c>
      <c r="I911" s="6">
        <f>DATE(YEAR(B911), MONTH(B911), 1)</f>
        <v>45627</v>
      </c>
      <c r="J911" s="18">
        <f t="shared" si="28"/>
        <v>478.84615384615381</v>
      </c>
      <c r="K911" s="18">
        <f t="shared" si="29"/>
        <v>143.65384615384619</v>
      </c>
    </row>
    <row r="912" spans="1:11" x14ac:dyDescent="0.3">
      <c r="A912" t="s">
        <v>936</v>
      </c>
      <c r="B912" s="2">
        <v>45636</v>
      </c>
      <c r="C912" t="s">
        <v>25</v>
      </c>
      <c r="D912" t="s">
        <v>10</v>
      </c>
      <c r="E912" t="s">
        <v>67</v>
      </c>
      <c r="F912">
        <v>2</v>
      </c>
      <c r="G912">
        <v>348.6</v>
      </c>
      <c r="H912" s="18">
        <v>697.2</v>
      </c>
      <c r="I912" s="6">
        <f>DATE(YEAR(B912), MONTH(B912), 1)</f>
        <v>45627</v>
      </c>
      <c r="J912" s="18">
        <f t="shared" si="28"/>
        <v>536.30769230769238</v>
      </c>
      <c r="K912" s="18">
        <f t="shared" si="29"/>
        <v>160.89230769230767</v>
      </c>
    </row>
    <row r="913" spans="1:11" x14ac:dyDescent="0.3">
      <c r="A913" t="s">
        <v>937</v>
      </c>
      <c r="B913" s="2">
        <v>45636</v>
      </c>
      <c r="C913" t="s">
        <v>17</v>
      </c>
      <c r="D913" t="s">
        <v>10</v>
      </c>
      <c r="E913" t="s">
        <v>67</v>
      </c>
      <c r="F913">
        <v>3</v>
      </c>
      <c r="G913">
        <v>315.39999999999998</v>
      </c>
      <c r="H913" s="18">
        <v>946.2</v>
      </c>
      <c r="I913" s="6">
        <f>DATE(YEAR(B913), MONTH(B913), 1)</f>
        <v>45627</v>
      </c>
      <c r="J913" s="18">
        <f t="shared" si="28"/>
        <v>727.84615384615381</v>
      </c>
      <c r="K913" s="18">
        <f t="shared" si="29"/>
        <v>218.35384615384623</v>
      </c>
    </row>
    <row r="914" spans="1:11" x14ac:dyDescent="0.3">
      <c r="A914" t="s">
        <v>938</v>
      </c>
      <c r="B914" s="2">
        <v>45637</v>
      </c>
      <c r="C914" t="s">
        <v>25</v>
      </c>
      <c r="D914" t="s">
        <v>10</v>
      </c>
      <c r="E914" t="s">
        <v>11</v>
      </c>
      <c r="F914">
        <v>1</v>
      </c>
      <c r="G914">
        <v>348.6</v>
      </c>
      <c r="H914" s="18">
        <v>348.6</v>
      </c>
      <c r="I914" s="6">
        <f>DATE(YEAR(B914), MONTH(B914), 1)</f>
        <v>45627</v>
      </c>
      <c r="J914" s="18">
        <f t="shared" si="28"/>
        <v>268.15384615384619</v>
      </c>
      <c r="K914" s="18">
        <f t="shared" si="29"/>
        <v>80.446153846153834</v>
      </c>
    </row>
    <row r="915" spans="1:11" x14ac:dyDescent="0.3">
      <c r="A915" t="s">
        <v>939</v>
      </c>
      <c r="B915" s="2">
        <v>45637</v>
      </c>
      <c r="C915" t="s">
        <v>25</v>
      </c>
      <c r="D915" t="s">
        <v>10</v>
      </c>
      <c r="E915" t="s">
        <v>37</v>
      </c>
      <c r="F915">
        <v>3</v>
      </c>
      <c r="G915">
        <v>348.6</v>
      </c>
      <c r="H915" s="18">
        <v>1045.8</v>
      </c>
      <c r="I915" s="6">
        <f>DATE(YEAR(B915), MONTH(B915), 1)</f>
        <v>45627</v>
      </c>
      <c r="J915" s="18">
        <f t="shared" si="28"/>
        <v>804.46153846153845</v>
      </c>
      <c r="K915" s="18">
        <f t="shared" si="29"/>
        <v>241.3384615384615</v>
      </c>
    </row>
    <row r="916" spans="1:11" x14ac:dyDescent="0.3">
      <c r="A916" t="s">
        <v>940</v>
      </c>
      <c r="B916" s="2">
        <v>45637</v>
      </c>
      <c r="C916" t="s">
        <v>25</v>
      </c>
      <c r="D916" t="s">
        <v>10</v>
      </c>
      <c r="E916" t="s">
        <v>11</v>
      </c>
      <c r="F916">
        <v>1</v>
      </c>
      <c r="G916">
        <v>348.6</v>
      </c>
      <c r="H916" s="18">
        <v>348.6</v>
      </c>
      <c r="I916" s="6">
        <f>DATE(YEAR(B916), MONTH(B916), 1)</f>
        <v>45627</v>
      </c>
      <c r="J916" s="18">
        <f t="shared" si="28"/>
        <v>268.15384615384619</v>
      </c>
      <c r="K916" s="18">
        <f t="shared" si="29"/>
        <v>80.446153846153834</v>
      </c>
    </row>
    <row r="917" spans="1:11" x14ac:dyDescent="0.3">
      <c r="A917" t="s">
        <v>941</v>
      </c>
      <c r="B917" s="2">
        <v>45637</v>
      </c>
      <c r="C917" t="s">
        <v>25</v>
      </c>
      <c r="D917" t="s">
        <v>10</v>
      </c>
      <c r="E917" t="s">
        <v>37</v>
      </c>
      <c r="F917">
        <v>3</v>
      </c>
      <c r="G917">
        <v>348.6</v>
      </c>
      <c r="H917" s="18">
        <v>1045.8</v>
      </c>
      <c r="I917" s="6">
        <f>DATE(YEAR(B917), MONTH(B917), 1)</f>
        <v>45627</v>
      </c>
      <c r="J917" s="18">
        <f t="shared" si="28"/>
        <v>804.46153846153845</v>
      </c>
      <c r="K917" s="18">
        <f t="shared" si="29"/>
        <v>241.3384615384615</v>
      </c>
    </row>
    <row r="918" spans="1:11" x14ac:dyDescent="0.3">
      <c r="A918" t="s">
        <v>942</v>
      </c>
      <c r="B918" s="2">
        <v>45638</v>
      </c>
      <c r="C918" t="s">
        <v>13</v>
      </c>
      <c r="D918" t="s">
        <v>14</v>
      </c>
      <c r="E918" t="s">
        <v>47</v>
      </c>
      <c r="F918">
        <v>4</v>
      </c>
      <c r="G918">
        <v>290.5</v>
      </c>
      <c r="H918" s="18">
        <v>1162</v>
      </c>
      <c r="I918" s="6">
        <f>DATE(YEAR(B918), MONTH(B918), 1)</f>
        <v>45627</v>
      </c>
      <c r="J918" s="18">
        <f t="shared" si="28"/>
        <v>893.84615384615381</v>
      </c>
      <c r="K918" s="18">
        <f t="shared" si="29"/>
        <v>268.15384615384619</v>
      </c>
    </row>
    <row r="919" spans="1:11" x14ac:dyDescent="0.3">
      <c r="A919" t="s">
        <v>943</v>
      </c>
      <c r="B919" s="2">
        <v>45638</v>
      </c>
      <c r="C919" t="s">
        <v>25</v>
      </c>
      <c r="D919" t="s">
        <v>10</v>
      </c>
      <c r="E919" t="s">
        <v>18</v>
      </c>
      <c r="F919">
        <v>3</v>
      </c>
      <c r="G919">
        <v>348.6</v>
      </c>
      <c r="H919" s="18">
        <v>1045.8</v>
      </c>
      <c r="I919" s="6">
        <f>DATE(YEAR(B919), MONTH(B919), 1)</f>
        <v>45627</v>
      </c>
      <c r="J919" s="18">
        <f t="shared" si="28"/>
        <v>804.46153846153845</v>
      </c>
      <c r="K919" s="18">
        <f t="shared" si="29"/>
        <v>241.3384615384615</v>
      </c>
    </row>
    <row r="920" spans="1:11" x14ac:dyDescent="0.3">
      <c r="A920" t="s">
        <v>944</v>
      </c>
      <c r="B920" s="2">
        <v>45638</v>
      </c>
      <c r="C920" t="s">
        <v>13</v>
      </c>
      <c r="D920" t="s">
        <v>14</v>
      </c>
      <c r="E920" t="s">
        <v>47</v>
      </c>
      <c r="F920">
        <v>4</v>
      </c>
      <c r="G920">
        <v>290.5</v>
      </c>
      <c r="H920" s="18">
        <v>1162</v>
      </c>
      <c r="I920" s="6">
        <f>DATE(YEAR(B920), MONTH(B920), 1)</f>
        <v>45627</v>
      </c>
      <c r="J920" s="18">
        <f t="shared" si="28"/>
        <v>893.84615384615381</v>
      </c>
      <c r="K920" s="18">
        <f t="shared" si="29"/>
        <v>268.15384615384619</v>
      </c>
    </row>
    <row r="921" spans="1:11" x14ac:dyDescent="0.3">
      <c r="A921" t="s">
        <v>945</v>
      </c>
      <c r="B921" s="2">
        <v>45638</v>
      </c>
      <c r="C921" t="s">
        <v>25</v>
      </c>
      <c r="D921" t="s">
        <v>10</v>
      </c>
      <c r="E921" t="s">
        <v>18</v>
      </c>
      <c r="F921">
        <v>3</v>
      </c>
      <c r="G921">
        <v>348.6</v>
      </c>
      <c r="H921" s="18">
        <v>1045.8</v>
      </c>
      <c r="I921" s="6">
        <f>DATE(YEAR(B921), MONTH(B921), 1)</f>
        <v>45627</v>
      </c>
      <c r="J921" s="18">
        <f t="shared" si="28"/>
        <v>804.46153846153845</v>
      </c>
      <c r="K921" s="18">
        <f t="shared" si="29"/>
        <v>241.3384615384615</v>
      </c>
    </row>
    <row r="922" spans="1:11" x14ac:dyDescent="0.3">
      <c r="A922" t="s">
        <v>946</v>
      </c>
      <c r="B922" s="2">
        <v>45639</v>
      </c>
      <c r="C922" t="s">
        <v>32</v>
      </c>
      <c r="D922" t="s">
        <v>14</v>
      </c>
      <c r="E922" t="s">
        <v>47</v>
      </c>
      <c r="F922">
        <v>3</v>
      </c>
      <c r="G922">
        <v>332</v>
      </c>
      <c r="H922" s="18">
        <v>996</v>
      </c>
      <c r="I922" s="6">
        <f>DATE(YEAR(B922), MONTH(B922), 1)</f>
        <v>45627</v>
      </c>
      <c r="J922" s="18">
        <f t="shared" si="28"/>
        <v>766.15384615384608</v>
      </c>
      <c r="K922" s="18">
        <f t="shared" si="29"/>
        <v>229.84615384615392</v>
      </c>
    </row>
    <row r="923" spans="1:11" x14ac:dyDescent="0.3">
      <c r="A923" t="s">
        <v>947</v>
      </c>
      <c r="B923" s="2">
        <v>45639</v>
      </c>
      <c r="C923" t="s">
        <v>25</v>
      </c>
      <c r="D923" t="s">
        <v>10</v>
      </c>
      <c r="E923" t="s">
        <v>43</v>
      </c>
      <c r="F923">
        <v>2</v>
      </c>
      <c r="G923">
        <v>348.6</v>
      </c>
      <c r="H923" s="18">
        <v>697.2</v>
      </c>
      <c r="I923" s="6">
        <f>DATE(YEAR(B923), MONTH(B923), 1)</f>
        <v>45627</v>
      </c>
      <c r="J923" s="18">
        <f t="shared" si="28"/>
        <v>536.30769230769238</v>
      </c>
      <c r="K923" s="18">
        <f t="shared" si="29"/>
        <v>160.89230769230767</v>
      </c>
    </row>
    <row r="924" spans="1:11" x14ac:dyDescent="0.3">
      <c r="A924" t="s">
        <v>948</v>
      </c>
      <c r="B924" s="2">
        <v>45639</v>
      </c>
      <c r="C924" t="s">
        <v>9</v>
      </c>
      <c r="D924" t="s">
        <v>10</v>
      </c>
      <c r="E924" t="s">
        <v>67</v>
      </c>
      <c r="F924">
        <v>2</v>
      </c>
      <c r="G924">
        <v>207.5</v>
      </c>
      <c r="H924" s="18">
        <v>415</v>
      </c>
      <c r="I924" s="6">
        <f>DATE(YEAR(B924), MONTH(B924), 1)</f>
        <v>45627</v>
      </c>
      <c r="J924" s="18">
        <f t="shared" si="28"/>
        <v>319.23076923076923</v>
      </c>
      <c r="K924" s="18">
        <f t="shared" si="29"/>
        <v>95.769230769230774</v>
      </c>
    </row>
    <row r="925" spans="1:11" x14ac:dyDescent="0.3">
      <c r="A925" t="s">
        <v>949</v>
      </c>
      <c r="B925" s="2">
        <v>45639</v>
      </c>
      <c r="C925" t="s">
        <v>17</v>
      </c>
      <c r="D925" t="s">
        <v>10</v>
      </c>
      <c r="E925" t="s">
        <v>40</v>
      </c>
      <c r="F925">
        <v>3</v>
      </c>
      <c r="G925">
        <v>315.39999999999998</v>
      </c>
      <c r="H925" s="18">
        <v>946.2</v>
      </c>
      <c r="I925" s="6">
        <f>DATE(YEAR(B925), MONTH(B925), 1)</f>
        <v>45627</v>
      </c>
      <c r="J925" s="18">
        <f t="shared" si="28"/>
        <v>727.84615384615381</v>
      </c>
      <c r="K925" s="18">
        <f t="shared" si="29"/>
        <v>218.35384615384623</v>
      </c>
    </row>
    <row r="926" spans="1:11" x14ac:dyDescent="0.3">
      <c r="A926" t="s">
        <v>950</v>
      </c>
      <c r="B926" s="2">
        <v>45639</v>
      </c>
      <c r="C926" t="s">
        <v>32</v>
      </c>
      <c r="D926" t="s">
        <v>14</v>
      </c>
      <c r="E926" t="s">
        <v>47</v>
      </c>
      <c r="F926">
        <v>3</v>
      </c>
      <c r="G926">
        <v>332</v>
      </c>
      <c r="H926" s="18">
        <v>996</v>
      </c>
      <c r="I926" s="6">
        <f>DATE(YEAR(B926), MONTH(B926), 1)</f>
        <v>45627</v>
      </c>
      <c r="J926" s="18">
        <f t="shared" si="28"/>
        <v>766.15384615384608</v>
      </c>
      <c r="K926" s="18">
        <f t="shared" si="29"/>
        <v>229.84615384615392</v>
      </c>
    </row>
    <row r="927" spans="1:11" x14ac:dyDescent="0.3">
      <c r="A927" t="s">
        <v>951</v>
      </c>
      <c r="B927" s="2">
        <v>45639</v>
      </c>
      <c r="C927" t="s">
        <v>25</v>
      </c>
      <c r="D927" t="s">
        <v>10</v>
      </c>
      <c r="E927" t="s">
        <v>43</v>
      </c>
      <c r="F927">
        <v>2</v>
      </c>
      <c r="G927">
        <v>348.6</v>
      </c>
      <c r="H927" s="18">
        <v>697.2</v>
      </c>
      <c r="I927" s="6">
        <f>DATE(YEAR(B927), MONTH(B927), 1)</f>
        <v>45627</v>
      </c>
      <c r="J927" s="18">
        <f t="shared" si="28"/>
        <v>536.30769230769238</v>
      </c>
      <c r="K927" s="18">
        <f t="shared" si="29"/>
        <v>160.89230769230767</v>
      </c>
    </row>
    <row r="928" spans="1:11" x14ac:dyDescent="0.3">
      <c r="A928" t="s">
        <v>952</v>
      </c>
      <c r="B928" s="2">
        <v>45639</v>
      </c>
      <c r="C928" t="s">
        <v>9</v>
      </c>
      <c r="D928" t="s">
        <v>10</v>
      </c>
      <c r="E928" t="s">
        <v>67</v>
      </c>
      <c r="F928">
        <v>2</v>
      </c>
      <c r="G928">
        <v>207.5</v>
      </c>
      <c r="H928" s="18">
        <v>415</v>
      </c>
      <c r="I928" s="6">
        <f>DATE(YEAR(B928), MONTH(B928), 1)</f>
        <v>45627</v>
      </c>
      <c r="J928" s="18">
        <f t="shared" si="28"/>
        <v>319.23076923076923</v>
      </c>
      <c r="K928" s="18">
        <f t="shared" si="29"/>
        <v>95.769230769230774</v>
      </c>
    </row>
    <row r="929" spans="1:11" x14ac:dyDescent="0.3">
      <c r="A929" t="s">
        <v>953</v>
      </c>
      <c r="B929" s="2">
        <v>45639</v>
      </c>
      <c r="C929" t="s">
        <v>17</v>
      </c>
      <c r="D929" t="s">
        <v>10</v>
      </c>
      <c r="E929" t="s">
        <v>40</v>
      </c>
      <c r="F929">
        <v>3</v>
      </c>
      <c r="G929">
        <v>315.39999999999998</v>
      </c>
      <c r="H929" s="18">
        <v>946.2</v>
      </c>
      <c r="I929" s="6">
        <f>DATE(YEAR(B929), MONTH(B929), 1)</f>
        <v>45627</v>
      </c>
      <c r="J929" s="18">
        <f t="shared" si="28"/>
        <v>727.84615384615381</v>
      </c>
      <c r="K929" s="18">
        <f t="shared" si="29"/>
        <v>218.35384615384623</v>
      </c>
    </row>
    <row r="930" spans="1:11" x14ac:dyDescent="0.3">
      <c r="A930" t="s">
        <v>954</v>
      </c>
      <c r="B930" s="2">
        <v>45640</v>
      </c>
      <c r="C930" t="s">
        <v>25</v>
      </c>
      <c r="D930" t="s">
        <v>10</v>
      </c>
      <c r="E930" t="s">
        <v>40</v>
      </c>
      <c r="F930">
        <v>1</v>
      </c>
      <c r="G930">
        <v>348.6</v>
      </c>
      <c r="H930" s="18">
        <v>348.6</v>
      </c>
      <c r="I930" s="6">
        <f>DATE(YEAR(B930), MONTH(B930), 1)</f>
        <v>45627</v>
      </c>
      <c r="J930" s="18">
        <f t="shared" si="28"/>
        <v>268.15384615384619</v>
      </c>
      <c r="K930" s="18">
        <f t="shared" si="29"/>
        <v>80.446153846153834</v>
      </c>
    </row>
    <row r="931" spans="1:11" x14ac:dyDescent="0.3">
      <c r="A931" t="s">
        <v>955</v>
      </c>
      <c r="B931" s="2">
        <v>45640</v>
      </c>
      <c r="C931" t="s">
        <v>25</v>
      </c>
      <c r="D931" t="s">
        <v>10</v>
      </c>
      <c r="E931" t="s">
        <v>43</v>
      </c>
      <c r="F931">
        <v>1</v>
      </c>
      <c r="G931">
        <v>348.6</v>
      </c>
      <c r="H931" s="18">
        <v>348.6</v>
      </c>
      <c r="I931" s="6">
        <f>DATE(YEAR(B931), MONTH(B931), 1)</f>
        <v>45627</v>
      </c>
      <c r="J931" s="18">
        <f t="shared" si="28"/>
        <v>268.15384615384619</v>
      </c>
      <c r="K931" s="18">
        <f t="shared" si="29"/>
        <v>80.446153846153834</v>
      </c>
    </row>
    <row r="932" spans="1:11" x14ac:dyDescent="0.3">
      <c r="A932" t="s">
        <v>956</v>
      </c>
      <c r="B932" s="2">
        <v>45640</v>
      </c>
      <c r="C932" t="s">
        <v>32</v>
      </c>
      <c r="D932" t="s">
        <v>14</v>
      </c>
      <c r="E932" t="s">
        <v>89</v>
      </c>
      <c r="F932">
        <v>1</v>
      </c>
      <c r="G932">
        <v>332</v>
      </c>
      <c r="H932" s="18">
        <v>332</v>
      </c>
      <c r="I932" s="6">
        <f>DATE(YEAR(B932), MONTH(B932), 1)</f>
        <v>45627</v>
      </c>
      <c r="J932" s="18">
        <f t="shared" si="28"/>
        <v>255.38461538461539</v>
      </c>
      <c r="K932" s="18">
        <f t="shared" si="29"/>
        <v>76.615384615384613</v>
      </c>
    </row>
    <row r="933" spans="1:11" x14ac:dyDescent="0.3">
      <c r="A933" t="s">
        <v>957</v>
      </c>
      <c r="B933" s="2">
        <v>45640</v>
      </c>
      <c r="C933" t="s">
        <v>25</v>
      </c>
      <c r="D933" t="s">
        <v>10</v>
      </c>
      <c r="E933" t="s">
        <v>40</v>
      </c>
      <c r="F933">
        <v>1</v>
      </c>
      <c r="G933">
        <v>348.6</v>
      </c>
      <c r="H933" s="18">
        <v>348.6</v>
      </c>
      <c r="I933" s="6">
        <f>DATE(YEAR(B933), MONTH(B933), 1)</f>
        <v>45627</v>
      </c>
      <c r="J933" s="18">
        <f t="shared" si="28"/>
        <v>268.15384615384619</v>
      </c>
      <c r="K933" s="18">
        <f t="shared" si="29"/>
        <v>80.446153846153834</v>
      </c>
    </row>
    <row r="934" spans="1:11" x14ac:dyDescent="0.3">
      <c r="A934" t="s">
        <v>958</v>
      </c>
      <c r="B934" s="2">
        <v>45640</v>
      </c>
      <c r="C934" t="s">
        <v>25</v>
      </c>
      <c r="D934" t="s">
        <v>10</v>
      </c>
      <c r="E934" t="s">
        <v>43</v>
      </c>
      <c r="F934">
        <v>1</v>
      </c>
      <c r="G934">
        <v>348.6</v>
      </c>
      <c r="H934" s="18">
        <v>348.6</v>
      </c>
      <c r="I934" s="6">
        <f>DATE(YEAR(B934), MONTH(B934), 1)</f>
        <v>45627</v>
      </c>
      <c r="J934" s="18">
        <f t="shared" si="28"/>
        <v>268.15384615384619</v>
      </c>
      <c r="K934" s="18">
        <f t="shared" si="29"/>
        <v>80.446153846153834</v>
      </c>
    </row>
    <row r="935" spans="1:11" x14ac:dyDescent="0.3">
      <c r="A935" t="s">
        <v>959</v>
      </c>
      <c r="B935" s="2">
        <v>45640</v>
      </c>
      <c r="C935" t="s">
        <v>32</v>
      </c>
      <c r="D935" t="s">
        <v>14</v>
      </c>
      <c r="E935" t="s">
        <v>89</v>
      </c>
      <c r="F935">
        <v>1</v>
      </c>
      <c r="G935">
        <v>332</v>
      </c>
      <c r="H935" s="18">
        <v>332</v>
      </c>
      <c r="I935" s="6">
        <f>DATE(YEAR(B935), MONTH(B935), 1)</f>
        <v>45627</v>
      </c>
      <c r="J935" s="18">
        <f t="shared" si="28"/>
        <v>255.38461538461539</v>
      </c>
      <c r="K935" s="18">
        <f t="shared" si="29"/>
        <v>76.615384615384613</v>
      </c>
    </row>
    <row r="936" spans="1:11" x14ac:dyDescent="0.3">
      <c r="A936" t="s">
        <v>960</v>
      </c>
      <c r="B936" s="2">
        <v>45642</v>
      </c>
      <c r="C936" t="s">
        <v>49</v>
      </c>
      <c r="D936" t="s">
        <v>14</v>
      </c>
      <c r="E936" t="s">
        <v>37</v>
      </c>
      <c r="F936">
        <v>2</v>
      </c>
      <c r="G936">
        <v>249</v>
      </c>
      <c r="H936" s="18">
        <v>498</v>
      </c>
      <c r="I936" s="6">
        <f>DATE(YEAR(B936), MONTH(B936), 1)</f>
        <v>45627</v>
      </c>
      <c r="J936" s="18">
        <f t="shared" si="28"/>
        <v>383.07692307692304</v>
      </c>
      <c r="K936" s="18">
        <f t="shared" si="29"/>
        <v>114.92307692307696</v>
      </c>
    </row>
    <row r="937" spans="1:11" x14ac:dyDescent="0.3">
      <c r="A937" t="s">
        <v>961</v>
      </c>
      <c r="B937" s="2">
        <v>45642</v>
      </c>
      <c r="C937" t="s">
        <v>49</v>
      </c>
      <c r="D937" t="s">
        <v>14</v>
      </c>
      <c r="E937" t="s">
        <v>37</v>
      </c>
      <c r="F937">
        <v>2</v>
      </c>
      <c r="G937">
        <v>249</v>
      </c>
      <c r="H937" s="18">
        <v>498</v>
      </c>
      <c r="I937" s="6">
        <f>DATE(YEAR(B937), MONTH(B937), 1)</f>
        <v>45627</v>
      </c>
      <c r="J937" s="18">
        <f t="shared" si="28"/>
        <v>383.07692307692304</v>
      </c>
      <c r="K937" s="18">
        <f t="shared" si="29"/>
        <v>114.92307692307696</v>
      </c>
    </row>
    <row r="938" spans="1:11" x14ac:dyDescent="0.3">
      <c r="A938" t="s">
        <v>962</v>
      </c>
      <c r="B938" s="2">
        <v>45644</v>
      </c>
      <c r="C938" t="s">
        <v>17</v>
      </c>
      <c r="D938" t="s">
        <v>10</v>
      </c>
      <c r="E938" t="s">
        <v>15</v>
      </c>
      <c r="F938">
        <v>1</v>
      </c>
      <c r="G938">
        <v>315.39999999999998</v>
      </c>
      <c r="H938" s="18">
        <v>315.39999999999998</v>
      </c>
      <c r="I938" s="6">
        <f>DATE(YEAR(B938), MONTH(B938), 1)</f>
        <v>45627</v>
      </c>
      <c r="J938" s="18">
        <f t="shared" si="28"/>
        <v>242.61538461538458</v>
      </c>
      <c r="K938" s="18">
        <f t="shared" si="29"/>
        <v>72.784615384615392</v>
      </c>
    </row>
    <row r="939" spans="1:11" x14ac:dyDescent="0.3">
      <c r="A939" t="s">
        <v>963</v>
      </c>
      <c r="B939" s="2">
        <v>45644</v>
      </c>
      <c r="C939" t="s">
        <v>17</v>
      </c>
      <c r="D939" t="s">
        <v>10</v>
      </c>
      <c r="E939" t="s">
        <v>15</v>
      </c>
      <c r="F939">
        <v>1</v>
      </c>
      <c r="G939">
        <v>315.39999999999998</v>
      </c>
      <c r="H939" s="18">
        <v>315.39999999999998</v>
      </c>
      <c r="I939" s="6">
        <f>DATE(YEAR(B939), MONTH(B939), 1)</f>
        <v>45627</v>
      </c>
      <c r="J939" s="18">
        <f t="shared" si="28"/>
        <v>242.61538461538458</v>
      </c>
      <c r="K939" s="18">
        <f t="shared" si="29"/>
        <v>72.784615384615392</v>
      </c>
    </row>
    <row r="940" spans="1:11" x14ac:dyDescent="0.3">
      <c r="A940" t="s">
        <v>964</v>
      </c>
      <c r="B940" s="2">
        <v>45645</v>
      </c>
      <c r="C940" t="s">
        <v>25</v>
      </c>
      <c r="D940" t="s">
        <v>10</v>
      </c>
      <c r="E940" t="s">
        <v>15</v>
      </c>
      <c r="F940">
        <v>1</v>
      </c>
      <c r="G940">
        <v>348.6</v>
      </c>
      <c r="H940" s="18">
        <v>348.6</v>
      </c>
      <c r="I940" s="6">
        <f>DATE(YEAR(B940), MONTH(B940), 1)</f>
        <v>45627</v>
      </c>
      <c r="J940" s="18">
        <f t="shared" si="28"/>
        <v>268.15384615384619</v>
      </c>
      <c r="K940" s="18">
        <f t="shared" si="29"/>
        <v>80.446153846153834</v>
      </c>
    </row>
    <row r="941" spans="1:11" x14ac:dyDescent="0.3">
      <c r="A941" t="s">
        <v>965</v>
      </c>
      <c r="B941" s="2">
        <v>45645</v>
      </c>
      <c r="C941" t="s">
        <v>32</v>
      </c>
      <c r="D941" t="s">
        <v>14</v>
      </c>
      <c r="E941" t="s">
        <v>89</v>
      </c>
      <c r="F941">
        <v>1</v>
      </c>
      <c r="G941">
        <v>332</v>
      </c>
      <c r="H941" s="18">
        <v>332</v>
      </c>
      <c r="I941" s="6">
        <f>DATE(YEAR(B941), MONTH(B941), 1)</f>
        <v>45627</v>
      </c>
      <c r="J941" s="18">
        <f t="shared" si="28"/>
        <v>255.38461538461539</v>
      </c>
      <c r="K941" s="18">
        <f t="shared" si="29"/>
        <v>76.615384615384613</v>
      </c>
    </row>
    <row r="942" spans="1:11" x14ac:dyDescent="0.3">
      <c r="A942" t="s">
        <v>966</v>
      </c>
      <c r="B942" s="2">
        <v>45645</v>
      </c>
      <c r="C942" t="s">
        <v>13</v>
      </c>
      <c r="D942" t="s">
        <v>14</v>
      </c>
      <c r="E942" t="s">
        <v>18</v>
      </c>
      <c r="F942">
        <v>1</v>
      </c>
      <c r="G942">
        <v>290.5</v>
      </c>
      <c r="H942" s="18">
        <v>290.5</v>
      </c>
      <c r="I942" s="6">
        <f>DATE(YEAR(B942), MONTH(B942), 1)</f>
        <v>45627</v>
      </c>
      <c r="J942" s="18">
        <f t="shared" si="28"/>
        <v>223.46153846153845</v>
      </c>
      <c r="K942" s="18">
        <f t="shared" si="29"/>
        <v>67.038461538461547</v>
      </c>
    </row>
    <row r="943" spans="1:11" x14ac:dyDescent="0.3">
      <c r="A943" t="s">
        <v>967</v>
      </c>
      <c r="B943" s="2">
        <v>45645</v>
      </c>
      <c r="C943" t="s">
        <v>25</v>
      </c>
      <c r="D943" t="s">
        <v>10</v>
      </c>
      <c r="E943" t="s">
        <v>15</v>
      </c>
      <c r="F943">
        <v>1</v>
      </c>
      <c r="G943">
        <v>348.6</v>
      </c>
      <c r="H943" s="18">
        <v>348.6</v>
      </c>
      <c r="I943" s="6">
        <f>DATE(YEAR(B943), MONTH(B943), 1)</f>
        <v>45627</v>
      </c>
      <c r="J943" s="18">
        <f t="shared" si="28"/>
        <v>268.15384615384619</v>
      </c>
      <c r="K943" s="18">
        <f t="shared" si="29"/>
        <v>80.446153846153834</v>
      </c>
    </row>
    <row r="944" spans="1:11" x14ac:dyDescent="0.3">
      <c r="A944" t="s">
        <v>968</v>
      </c>
      <c r="B944" s="2">
        <v>45645</v>
      </c>
      <c r="C944" t="s">
        <v>32</v>
      </c>
      <c r="D944" t="s">
        <v>14</v>
      </c>
      <c r="E944" t="s">
        <v>89</v>
      </c>
      <c r="F944">
        <v>1</v>
      </c>
      <c r="G944">
        <v>332</v>
      </c>
      <c r="H944" s="18">
        <v>332</v>
      </c>
      <c r="I944" s="6">
        <f>DATE(YEAR(B944), MONTH(B944), 1)</f>
        <v>45627</v>
      </c>
      <c r="J944" s="18">
        <f t="shared" si="28"/>
        <v>255.38461538461539</v>
      </c>
      <c r="K944" s="18">
        <f t="shared" si="29"/>
        <v>76.615384615384613</v>
      </c>
    </row>
    <row r="945" spans="1:11" x14ac:dyDescent="0.3">
      <c r="A945" t="s">
        <v>969</v>
      </c>
      <c r="B945" s="2">
        <v>45645</v>
      </c>
      <c r="C945" t="s">
        <v>13</v>
      </c>
      <c r="D945" t="s">
        <v>14</v>
      </c>
      <c r="E945" t="s">
        <v>18</v>
      </c>
      <c r="F945">
        <v>1</v>
      </c>
      <c r="G945">
        <v>290.5</v>
      </c>
      <c r="H945" s="18">
        <v>290.5</v>
      </c>
      <c r="I945" s="6">
        <f>DATE(YEAR(B945), MONTH(B945), 1)</f>
        <v>45627</v>
      </c>
      <c r="J945" s="18">
        <f t="shared" si="28"/>
        <v>223.46153846153845</v>
      </c>
      <c r="K945" s="18">
        <f t="shared" si="29"/>
        <v>67.038461538461547</v>
      </c>
    </row>
    <row r="946" spans="1:11" x14ac:dyDescent="0.3">
      <c r="A946" t="s">
        <v>970</v>
      </c>
      <c r="B946" s="2">
        <v>45646</v>
      </c>
      <c r="C946" t="s">
        <v>9</v>
      </c>
      <c r="D946" t="s">
        <v>10</v>
      </c>
      <c r="E946" t="s">
        <v>18</v>
      </c>
      <c r="F946">
        <v>2</v>
      </c>
      <c r="G946">
        <v>207.5</v>
      </c>
      <c r="H946" s="18">
        <v>415</v>
      </c>
      <c r="I946" s="6">
        <f>DATE(YEAR(B946), MONTH(B946), 1)</f>
        <v>45627</v>
      </c>
      <c r="J946" s="18">
        <f t="shared" si="28"/>
        <v>319.23076923076923</v>
      </c>
      <c r="K946" s="18">
        <f t="shared" si="29"/>
        <v>95.769230769230774</v>
      </c>
    </row>
    <row r="947" spans="1:11" x14ac:dyDescent="0.3">
      <c r="A947" t="s">
        <v>971</v>
      </c>
      <c r="B947" s="2">
        <v>45646</v>
      </c>
      <c r="C947" t="s">
        <v>32</v>
      </c>
      <c r="D947" t="s">
        <v>14</v>
      </c>
      <c r="E947" t="s">
        <v>40</v>
      </c>
      <c r="F947">
        <v>2</v>
      </c>
      <c r="G947">
        <v>332</v>
      </c>
      <c r="H947" s="18">
        <v>664</v>
      </c>
      <c r="I947" s="6">
        <f>DATE(YEAR(B947), MONTH(B947), 1)</f>
        <v>45627</v>
      </c>
      <c r="J947" s="18">
        <f t="shared" si="28"/>
        <v>510.76923076923077</v>
      </c>
      <c r="K947" s="18">
        <f t="shared" si="29"/>
        <v>153.23076923076923</v>
      </c>
    </row>
    <row r="948" spans="1:11" x14ac:dyDescent="0.3">
      <c r="A948" t="s">
        <v>972</v>
      </c>
      <c r="B948" s="2">
        <v>45646</v>
      </c>
      <c r="C948" t="s">
        <v>9</v>
      </c>
      <c r="D948" t="s">
        <v>10</v>
      </c>
      <c r="E948" t="s">
        <v>18</v>
      </c>
      <c r="F948">
        <v>2</v>
      </c>
      <c r="G948">
        <v>207.5</v>
      </c>
      <c r="H948" s="18">
        <v>415</v>
      </c>
      <c r="I948" s="6">
        <f>DATE(YEAR(B948), MONTH(B948), 1)</f>
        <v>45627</v>
      </c>
      <c r="J948" s="18">
        <f t="shared" si="28"/>
        <v>319.23076923076923</v>
      </c>
      <c r="K948" s="18">
        <f t="shared" si="29"/>
        <v>95.769230769230774</v>
      </c>
    </row>
    <row r="949" spans="1:11" x14ac:dyDescent="0.3">
      <c r="A949" t="s">
        <v>973</v>
      </c>
      <c r="B949" s="2">
        <v>45646</v>
      </c>
      <c r="C949" t="s">
        <v>32</v>
      </c>
      <c r="D949" t="s">
        <v>14</v>
      </c>
      <c r="E949" t="s">
        <v>40</v>
      </c>
      <c r="F949">
        <v>2</v>
      </c>
      <c r="G949">
        <v>332</v>
      </c>
      <c r="H949" s="18">
        <v>664</v>
      </c>
      <c r="I949" s="6">
        <f>DATE(YEAR(B949), MONTH(B949), 1)</f>
        <v>45627</v>
      </c>
      <c r="J949" s="18">
        <f t="shared" si="28"/>
        <v>510.76923076923077</v>
      </c>
      <c r="K949" s="18">
        <f t="shared" si="29"/>
        <v>153.23076923076923</v>
      </c>
    </row>
    <row r="950" spans="1:11" x14ac:dyDescent="0.3">
      <c r="A950" t="s">
        <v>974</v>
      </c>
      <c r="B950" s="2">
        <v>45647</v>
      </c>
      <c r="C950" t="s">
        <v>17</v>
      </c>
      <c r="D950" t="s">
        <v>10</v>
      </c>
      <c r="E950" t="s">
        <v>60</v>
      </c>
      <c r="F950">
        <v>1</v>
      </c>
      <c r="G950">
        <v>315.39999999999998</v>
      </c>
      <c r="H950" s="18">
        <v>315.39999999999998</v>
      </c>
      <c r="I950" s="6">
        <f>DATE(YEAR(B950), MONTH(B950), 1)</f>
        <v>45627</v>
      </c>
      <c r="J950" s="18">
        <f t="shared" si="28"/>
        <v>242.61538461538458</v>
      </c>
      <c r="K950" s="18">
        <f t="shared" si="29"/>
        <v>72.784615384615392</v>
      </c>
    </row>
    <row r="951" spans="1:11" x14ac:dyDescent="0.3">
      <c r="A951" t="s">
        <v>975</v>
      </c>
      <c r="B951" s="2">
        <v>45647</v>
      </c>
      <c r="C951" t="s">
        <v>17</v>
      </c>
      <c r="D951" t="s">
        <v>10</v>
      </c>
      <c r="E951" t="s">
        <v>60</v>
      </c>
      <c r="F951">
        <v>1</v>
      </c>
      <c r="G951">
        <v>315.39999999999998</v>
      </c>
      <c r="H951" s="18">
        <v>315.39999999999998</v>
      </c>
      <c r="I951" s="6">
        <f>DATE(YEAR(B951), MONTH(B951), 1)</f>
        <v>45627</v>
      </c>
      <c r="J951" s="18">
        <f t="shared" si="28"/>
        <v>242.61538461538458</v>
      </c>
      <c r="K951" s="18">
        <f t="shared" si="29"/>
        <v>72.784615384615392</v>
      </c>
    </row>
    <row r="952" spans="1:11" x14ac:dyDescent="0.3">
      <c r="A952" t="s">
        <v>976</v>
      </c>
      <c r="B952" s="2">
        <v>45648</v>
      </c>
      <c r="C952" t="s">
        <v>17</v>
      </c>
      <c r="D952" t="s">
        <v>10</v>
      </c>
      <c r="E952" t="s">
        <v>60</v>
      </c>
      <c r="F952">
        <v>2</v>
      </c>
      <c r="G952">
        <v>315.39999999999998</v>
      </c>
      <c r="H952" s="18">
        <v>630.79999999999995</v>
      </c>
      <c r="I952" s="6">
        <f>DATE(YEAR(B952), MONTH(B952), 1)</f>
        <v>45627</v>
      </c>
      <c r="J952" s="18">
        <f t="shared" si="28"/>
        <v>485.23076923076917</v>
      </c>
      <c r="K952" s="18">
        <f t="shared" si="29"/>
        <v>145.56923076923078</v>
      </c>
    </row>
    <row r="953" spans="1:11" x14ac:dyDescent="0.3">
      <c r="A953" t="s">
        <v>977</v>
      </c>
      <c r="B953" s="2">
        <v>45648</v>
      </c>
      <c r="C953" t="s">
        <v>9</v>
      </c>
      <c r="D953" t="s">
        <v>10</v>
      </c>
      <c r="E953" t="s">
        <v>43</v>
      </c>
      <c r="F953">
        <v>2</v>
      </c>
      <c r="G953">
        <v>207.5</v>
      </c>
      <c r="H953" s="18">
        <v>415</v>
      </c>
      <c r="I953" s="6">
        <f>DATE(YEAR(B953), MONTH(B953), 1)</f>
        <v>45627</v>
      </c>
      <c r="J953" s="18">
        <f t="shared" si="28"/>
        <v>319.23076923076923</v>
      </c>
      <c r="K953" s="18">
        <f t="shared" si="29"/>
        <v>95.769230769230774</v>
      </c>
    </row>
    <row r="954" spans="1:11" x14ac:dyDescent="0.3">
      <c r="A954" t="s">
        <v>978</v>
      </c>
      <c r="B954" s="2">
        <v>45648</v>
      </c>
      <c r="C954" t="s">
        <v>17</v>
      </c>
      <c r="D954" t="s">
        <v>10</v>
      </c>
      <c r="E954" t="s">
        <v>60</v>
      </c>
      <c r="F954">
        <v>2</v>
      </c>
      <c r="G954">
        <v>315.39999999999998</v>
      </c>
      <c r="H954" s="18">
        <v>630.79999999999995</v>
      </c>
      <c r="I954" s="6">
        <f>DATE(YEAR(B954), MONTH(B954), 1)</f>
        <v>45627</v>
      </c>
      <c r="J954" s="18">
        <f t="shared" si="28"/>
        <v>485.23076923076917</v>
      </c>
      <c r="K954" s="18">
        <f t="shared" si="29"/>
        <v>145.56923076923078</v>
      </c>
    </row>
    <row r="955" spans="1:11" x14ac:dyDescent="0.3">
      <c r="A955" t="s">
        <v>979</v>
      </c>
      <c r="B955" s="2">
        <v>45648</v>
      </c>
      <c r="C955" t="s">
        <v>9</v>
      </c>
      <c r="D955" t="s">
        <v>10</v>
      </c>
      <c r="E955" t="s">
        <v>43</v>
      </c>
      <c r="F955">
        <v>2</v>
      </c>
      <c r="G955">
        <v>207.5</v>
      </c>
      <c r="H955" s="18">
        <v>415</v>
      </c>
      <c r="I955" s="6">
        <f>DATE(YEAR(B955), MONTH(B955), 1)</f>
        <v>45627</v>
      </c>
      <c r="J955" s="18">
        <f t="shared" si="28"/>
        <v>319.23076923076923</v>
      </c>
      <c r="K955" s="18">
        <f t="shared" si="29"/>
        <v>95.769230769230774</v>
      </c>
    </row>
    <row r="956" spans="1:11" x14ac:dyDescent="0.3">
      <c r="A956" t="s">
        <v>980</v>
      </c>
      <c r="B956" s="2">
        <v>45649</v>
      </c>
      <c r="C956" t="s">
        <v>49</v>
      </c>
      <c r="D956" t="s">
        <v>14</v>
      </c>
      <c r="E956" t="s">
        <v>37</v>
      </c>
      <c r="F956">
        <v>1</v>
      </c>
      <c r="G956">
        <v>249</v>
      </c>
      <c r="H956" s="18">
        <v>249</v>
      </c>
      <c r="I956" s="6">
        <f>DATE(YEAR(B956), MONTH(B956), 1)</f>
        <v>45627</v>
      </c>
      <c r="J956" s="18">
        <f t="shared" si="28"/>
        <v>191.53846153846152</v>
      </c>
      <c r="K956" s="18">
        <f t="shared" si="29"/>
        <v>57.461538461538481</v>
      </c>
    </row>
    <row r="957" spans="1:11" x14ac:dyDescent="0.3">
      <c r="A957" t="s">
        <v>981</v>
      </c>
      <c r="B957" s="2">
        <v>45649</v>
      </c>
      <c r="C957" t="s">
        <v>49</v>
      </c>
      <c r="D957" t="s">
        <v>14</v>
      </c>
      <c r="E957" t="s">
        <v>37</v>
      </c>
      <c r="F957">
        <v>1</v>
      </c>
      <c r="G957">
        <v>249</v>
      </c>
      <c r="H957" s="18">
        <v>249</v>
      </c>
      <c r="I957" s="6">
        <f>DATE(YEAR(B957), MONTH(B957), 1)</f>
        <v>45627</v>
      </c>
      <c r="J957" s="18">
        <f t="shared" si="28"/>
        <v>191.53846153846152</v>
      </c>
      <c r="K957" s="18">
        <f t="shared" si="29"/>
        <v>57.461538461538481</v>
      </c>
    </row>
    <row r="958" spans="1:11" x14ac:dyDescent="0.3">
      <c r="A958" t="s">
        <v>982</v>
      </c>
      <c r="B958" s="2">
        <v>45650</v>
      </c>
      <c r="C958" t="s">
        <v>9</v>
      </c>
      <c r="D958" t="s">
        <v>10</v>
      </c>
      <c r="E958" t="s">
        <v>15</v>
      </c>
      <c r="F958">
        <v>1</v>
      </c>
      <c r="G958">
        <v>207.5</v>
      </c>
      <c r="H958" s="18">
        <v>207.5</v>
      </c>
      <c r="I958" s="6">
        <f>DATE(YEAR(B958), MONTH(B958), 1)</f>
        <v>45627</v>
      </c>
      <c r="J958" s="18">
        <f t="shared" si="28"/>
        <v>159.61538461538461</v>
      </c>
      <c r="K958" s="18">
        <f t="shared" si="29"/>
        <v>47.884615384615387</v>
      </c>
    </row>
    <row r="959" spans="1:11" x14ac:dyDescent="0.3">
      <c r="A959" t="s">
        <v>983</v>
      </c>
      <c r="B959" s="2">
        <v>45650</v>
      </c>
      <c r="C959" t="s">
        <v>9</v>
      </c>
      <c r="D959" t="s">
        <v>10</v>
      </c>
      <c r="E959" t="s">
        <v>15</v>
      </c>
      <c r="F959">
        <v>1</v>
      </c>
      <c r="G959">
        <v>207.5</v>
      </c>
      <c r="H959" s="18">
        <v>207.5</v>
      </c>
      <c r="I959" s="6">
        <f>DATE(YEAR(B959), MONTH(B959), 1)</f>
        <v>45627</v>
      </c>
      <c r="J959" s="18">
        <f t="shared" si="28"/>
        <v>159.61538461538461</v>
      </c>
      <c r="K959" s="18">
        <f t="shared" si="29"/>
        <v>47.884615384615387</v>
      </c>
    </row>
    <row r="960" spans="1:11" x14ac:dyDescent="0.3">
      <c r="A960" t="s">
        <v>984</v>
      </c>
      <c r="B960" s="2">
        <v>45652</v>
      </c>
      <c r="C960" t="s">
        <v>9</v>
      </c>
      <c r="D960" t="s">
        <v>10</v>
      </c>
      <c r="E960" t="s">
        <v>18</v>
      </c>
      <c r="F960">
        <v>1</v>
      </c>
      <c r="G960">
        <v>207.5</v>
      </c>
      <c r="H960" s="18">
        <v>207.5</v>
      </c>
      <c r="I960" s="6">
        <f>DATE(YEAR(B960), MONTH(B960), 1)</f>
        <v>45627</v>
      </c>
      <c r="J960" s="18">
        <f t="shared" si="28"/>
        <v>159.61538461538461</v>
      </c>
      <c r="K960" s="18">
        <f t="shared" si="29"/>
        <v>47.884615384615387</v>
      </c>
    </row>
    <row r="961" spans="1:11" x14ac:dyDescent="0.3">
      <c r="A961" t="s">
        <v>985</v>
      </c>
      <c r="B961" s="2">
        <v>45652</v>
      </c>
      <c r="C961" t="s">
        <v>9</v>
      </c>
      <c r="D961" t="s">
        <v>10</v>
      </c>
      <c r="E961" t="s">
        <v>18</v>
      </c>
      <c r="F961">
        <v>1</v>
      </c>
      <c r="G961">
        <v>207.5</v>
      </c>
      <c r="H961" s="18">
        <v>207.5</v>
      </c>
      <c r="I961" s="6">
        <f>DATE(YEAR(B961), MONTH(B961), 1)</f>
        <v>45627</v>
      </c>
      <c r="J961" s="18">
        <f t="shared" si="28"/>
        <v>159.61538461538461</v>
      </c>
      <c r="K961" s="18">
        <f t="shared" si="29"/>
        <v>47.884615384615387</v>
      </c>
    </row>
    <row r="962" spans="1:11" x14ac:dyDescent="0.3">
      <c r="A962" t="s">
        <v>986</v>
      </c>
      <c r="B962" s="2">
        <v>45654</v>
      </c>
      <c r="C962" t="s">
        <v>32</v>
      </c>
      <c r="D962" t="s">
        <v>14</v>
      </c>
      <c r="E962" t="s">
        <v>60</v>
      </c>
      <c r="F962">
        <v>1</v>
      </c>
      <c r="G962">
        <v>332</v>
      </c>
      <c r="H962" s="18">
        <v>332</v>
      </c>
      <c r="I962" s="6">
        <f>DATE(YEAR(B962), MONTH(B962), 1)</f>
        <v>45627</v>
      </c>
      <c r="J962" s="18">
        <f t="shared" si="28"/>
        <v>255.38461538461539</v>
      </c>
      <c r="K962" s="18">
        <f t="shared" si="29"/>
        <v>76.615384615384613</v>
      </c>
    </row>
    <row r="963" spans="1:11" x14ac:dyDescent="0.3">
      <c r="A963" s="7" t="s">
        <v>987</v>
      </c>
      <c r="B963" s="8">
        <v>45654</v>
      </c>
      <c r="C963" s="7" t="s">
        <v>32</v>
      </c>
      <c r="D963" s="7" t="s">
        <v>14</v>
      </c>
      <c r="E963" s="7" t="s">
        <v>60</v>
      </c>
      <c r="F963" s="7">
        <v>1</v>
      </c>
      <c r="G963" s="7">
        <v>332</v>
      </c>
      <c r="H963" s="19">
        <v>332</v>
      </c>
      <c r="I963" s="16">
        <f>DATE(YEAR(B963), MONTH(B963), 1)</f>
        <v>45627</v>
      </c>
      <c r="J963" s="19">
        <f t="shared" ref="J963" si="30" xml:space="preserve"> H963 / 1.3</f>
        <v>255.38461538461539</v>
      </c>
      <c r="K963" s="19">
        <f t="shared" ref="K963" si="31" xml:space="preserve">  H963-J963</f>
        <v>76.615384615384613</v>
      </c>
    </row>
    <row r="964" spans="1:11" x14ac:dyDescent="0.3">
      <c r="B964"/>
      <c r="C964" t="str">
        <f>INDEX(C2:C963, MATCH(MAX(H2:H963), H2:H963, 0))</f>
        <v>Bold Brewed Mocha</v>
      </c>
      <c r="F964">
        <f>SUM(F2:F963)</f>
        <v>2338</v>
      </c>
      <c r="H964" s="18">
        <f>SUM(H2:H963)</f>
        <v>674565.89999999991</v>
      </c>
    </row>
    <row r="965" spans="1:11" x14ac:dyDescent="0.3">
      <c r="H965" s="18">
        <f>AVERAGE(H2:H963)</f>
        <v>701.21195426195413</v>
      </c>
    </row>
  </sheetData>
  <sortState xmlns:xlrd2="http://schemas.microsoft.com/office/spreadsheetml/2017/richdata2" ref="I2:I963">
    <sortCondition ref="I1:I963"/>
  </sortState>
  <conditionalFormatting sqref="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Detail1</vt:lpstr>
      <vt:lpstr>Pivot Tables</vt:lpstr>
      <vt:lpstr>Charts</vt:lpstr>
      <vt:lpstr>Dashboard</vt:lpstr>
      <vt:lpstr>Cafe Sales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Simcy V</cp:lastModifiedBy>
  <dcterms:created xsi:type="dcterms:W3CDTF">2025-02-21T05:01:22Z</dcterms:created>
  <dcterms:modified xsi:type="dcterms:W3CDTF">2025-03-01T11:55:47Z</dcterms:modified>
</cp:coreProperties>
</file>