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laltd-my.sharepoint.com/personal/pathru_simhachalam_cipla_com/Documents/Documents/1.SIMHA/ASTM_CU_AV_Poligon/AV/"/>
    </mc:Choice>
  </mc:AlternateContent>
  <xr:revisionPtr revIDLastSave="28" documentId="8_{F7AE3541-07BF-490A-ABD8-C6E145AAA116}" xr6:coauthVersionLast="47" xr6:coauthVersionMax="47" xr10:uidLastSave="{AF3641D3-AFC3-479C-B0FE-EBC15B0547D0}"/>
  <bookViews>
    <workbookView xWindow="-120" yWindow="-120" windowWidth="20730" windowHeight="11160" xr2:uid="{8428337D-1E81-424B-B9D0-BB814B3C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9" i="1" s="1"/>
  <c r="G4" i="1"/>
  <c r="G5" i="1"/>
  <c r="G6" i="1"/>
  <c r="G7" i="1"/>
  <c r="G8" i="1" s="1"/>
  <c r="G10" i="1" l="1"/>
  <c r="G11" i="1" s="1"/>
</calcChain>
</file>

<file path=xl/sharedStrings.xml><?xml version="1.0" encoding="utf-8"?>
<sst xmlns="http://schemas.openxmlformats.org/spreadsheetml/2006/main" count="13" uniqueCount="13">
  <si>
    <t>Mean</t>
  </si>
  <si>
    <t>SD</t>
  </si>
  <si>
    <t>n</t>
  </si>
  <si>
    <t>Min</t>
  </si>
  <si>
    <t>Max</t>
  </si>
  <si>
    <t>K-value</t>
  </si>
  <si>
    <t>AV Value</t>
  </si>
  <si>
    <t xml:space="preserve">Conclusion </t>
  </si>
  <si>
    <t>Samples</t>
  </si>
  <si>
    <t xml:space="preserve">Enter data </t>
  </si>
  <si>
    <t>RSD %</t>
  </si>
  <si>
    <t>Results</t>
  </si>
  <si>
    <t>Batch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</si>
</sst>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1" fillId="4" borderId="4" xfId="3" applyBorder="1" applyAlignment="1" applyProtection="1">
      <alignment horizontal="center"/>
      <protection hidden="1"/>
    </xf>
    <xf numFmtId="0" fontId="1" fillId="5" borderId="4" xfId="4" applyBorder="1" applyAlignment="1" applyProtection="1">
      <alignment horizontal="center"/>
      <protection hidden="1"/>
    </xf>
    <xf numFmtId="0" fontId="1" fillId="6" borderId="4" xfId="5" applyBorder="1" applyAlignment="1" applyProtection="1">
      <alignment horizontal="center"/>
      <protection hidden="1"/>
    </xf>
    <xf numFmtId="164" fontId="1" fillId="6" borderId="4" xfId="5" applyNumberFormat="1" applyBorder="1" applyAlignment="1" applyProtection="1">
      <alignment horizontal="center"/>
      <protection hidden="1"/>
    </xf>
    <xf numFmtId="0" fontId="2" fillId="8" borderId="6" xfId="2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1" fillId="2" borderId="0" xfId="1" applyAlignment="1" applyProtection="1">
      <alignment horizontal="center"/>
      <protection locked="0"/>
    </xf>
    <xf numFmtId="0" fontId="0" fillId="0" borderId="0" xfId="0" applyProtection="1">
      <protection hidden="1"/>
    </xf>
    <xf numFmtId="0" fontId="4" fillId="7" borderId="4" xfId="0" applyFont="1" applyFill="1" applyBorder="1" applyAlignment="1" applyProtection="1">
      <alignment vertical="center"/>
      <protection hidden="1"/>
    </xf>
    <xf numFmtId="0" fontId="10" fillId="7" borderId="3" xfId="0" applyFont="1" applyFill="1" applyBorder="1" applyAlignment="1" applyProtection="1">
      <alignment horizontal="center" vertical="center"/>
      <protection hidden="1"/>
    </xf>
    <xf numFmtId="0" fontId="8" fillId="4" borderId="3" xfId="3" applyFont="1" applyBorder="1" applyAlignment="1" applyProtection="1">
      <alignment horizontal="center" vertical="center"/>
      <protection hidden="1"/>
    </xf>
    <xf numFmtId="0" fontId="8" fillId="5" borderId="3" xfId="4" applyFont="1" applyBorder="1" applyAlignment="1" applyProtection="1">
      <alignment horizontal="center" vertical="center"/>
      <protection hidden="1"/>
    </xf>
    <xf numFmtId="0" fontId="8" fillId="6" borderId="3" xfId="5" applyFont="1" applyBorder="1" applyAlignment="1" applyProtection="1">
      <alignment horizontal="center" vertical="center"/>
      <protection hidden="1"/>
    </xf>
    <xf numFmtId="0" fontId="7" fillId="3" borderId="5" xfId="2" applyFont="1" applyBorder="1" applyAlignment="1" applyProtection="1">
      <alignment horizontal="center" vertical="center"/>
      <protection hidden="1"/>
    </xf>
    <xf numFmtId="0" fontId="5" fillId="9" borderId="2" xfId="1" applyFont="1" applyFill="1" applyBorder="1" applyAlignment="1" applyProtection="1">
      <alignment horizontal="center" vertical="center"/>
      <protection locked="0"/>
    </xf>
    <xf numFmtId="0" fontId="6" fillId="9" borderId="2" xfId="1" applyFont="1" applyFill="1" applyBorder="1" applyAlignment="1" applyProtection="1">
      <alignment horizontal="center" vertical="center"/>
      <protection locked="0"/>
    </xf>
    <xf numFmtId="0" fontId="9" fillId="2" borderId="1" xfId="1" applyFont="1" applyBorder="1" applyAlignment="1" applyProtection="1">
      <alignment horizontal="center" vertical="center"/>
      <protection locked="0"/>
    </xf>
    <xf numFmtId="0" fontId="4" fillId="7" borderId="7" xfId="0" applyFont="1" applyFill="1" applyBorder="1" applyAlignment="1" applyProtection="1">
      <alignment horizontal="center" vertical="center"/>
      <protection hidden="1"/>
    </xf>
    <xf numFmtId="0" fontId="4" fillId="7" borderId="8" xfId="0" applyFont="1" applyFill="1" applyBorder="1" applyAlignment="1" applyProtection="1">
      <alignment horizontal="center" vertical="center"/>
      <protection hidden="1"/>
    </xf>
  </cellXfs>
  <cellStyles count="6">
    <cellStyle name="20% - Accent1" xfId="1" builtinId="30"/>
    <cellStyle name="20% - Accent6" xfId="3" builtinId="50"/>
    <cellStyle name="40% - Accent6" xfId="4" builtinId="51"/>
    <cellStyle name="60% - Accent6" xfId="5" builtinId="52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EDFC-FF75-420F-A5FD-8393E17C5D87}">
  <dimension ref="A1:G62"/>
  <sheetViews>
    <sheetView tabSelected="1" workbookViewId="0">
      <selection activeCell="A13" sqref="A13"/>
    </sheetView>
  </sheetViews>
  <sheetFormatPr defaultRowHeight="15" x14ac:dyDescent="0.25"/>
  <cols>
    <col min="1" max="1" width="14.7109375" style="7" bestFit="1" customWidth="1"/>
    <col min="2" max="2" width="9.140625" style="6"/>
    <col min="3" max="3" width="11.7109375" style="6" bestFit="1" customWidth="1"/>
    <col min="4" max="4" width="10.140625" style="6" bestFit="1" customWidth="1"/>
    <col min="5" max="5" width="9.140625" style="6"/>
    <col min="6" max="6" width="11.7109375" style="8" bestFit="1" customWidth="1"/>
    <col min="7" max="7" width="9.140625" style="8"/>
    <col min="8" max="8" width="9.140625" style="6"/>
    <col min="9" max="9" width="22.5703125" style="6" bestFit="1" customWidth="1"/>
    <col min="10" max="16384" width="9.140625" style="6"/>
  </cols>
  <sheetData>
    <row r="1" spans="1:7" ht="21" x14ac:dyDescent="0.25">
      <c r="A1" s="15" t="s">
        <v>9</v>
      </c>
      <c r="F1" s="18" t="s">
        <v>11</v>
      </c>
      <c r="G1" s="19"/>
    </row>
    <row r="2" spans="1:7" ht="15" customHeight="1" x14ac:dyDescent="0.25">
      <c r="A2" s="16" t="s">
        <v>8</v>
      </c>
      <c r="F2" s="10" t="s">
        <v>12</v>
      </c>
      <c r="G2" s="9"/>
    </row>
    <row r="3" spans="1:7" ht="16.5" thickBot="1" x14ac:dyDescent="0.3">
      <c r="A3" s="17">
        <v>97.8</v>
      </c>
      <c r="F3" s="11" t="s">
        <v>2</v>
      </c>
      <c r="G3" s="1">
        <f>COUNT($A:$A)</f>
        <v>10</v>
      </c>
    </row>
    <row r="4" spans="1:7" ht="16.5" thickBot="1" x14ac:dyDescent="0.3">
      <c r="A4" s="17">
        <v>98.4</v>
      </c>
      <c r="F4" s="12" t="s">
        <v>3</v>
      </c>
      <c r="G4" s="2">
        <f>MIN($A:$A)</f>
        <v>97.8</v>
      </c>
    </row>
    <row r="5" spans="1:7" ht="16.5" thickBot="1" x14ac:dyDescent="0.3">
      <c r="A5" s="17">
        <v>98.4</v>
      </c>
      <c r="F5" s="12" t="s">
        <v>0</v>
      </c>
      <c r="G5" s="2">
        <f>ROUND(AVERAGE($A:$A),2)</f>
        <v>98.57</v>
      </c>
    </row>
    <row r="6" spans="1:7" ht="16.5" thickBot="1" x14ac:dyDescent="0.3">
      <c r="A6" s="17">
        <v>98.1</v>
      </c>
      <c r="F6" s="12" t="s">
        <v>4</v>
      </c>
      <c r="G6" s="2">
        <f>MAX($A:$A)</f>
        <v>100</v>
      </c>
    </row>
    <row r="7" spans="1:7" ht="16.5" thickBot="1" x14ac:dyDescent="0.3">
      <c r="A7" s="17">
        <v>98.1</v>
      </c>
      <c r="F7" s="12" t="s">
        <v>1</v>
      </c>
      <c r="G7" s="2">
        <f>ROUND(_xlfn.STDEV.S($A:$A),3)</f>
        <v>0.66500000000000004</v>
      </c>
    </row>
    <row r="8" spans="1:7" ht="16.5" thickBot="1" x14ac:dyDescent="0.3">
      <c r="A8" s="17">
        <v>100</v>
      </c>
      <c r="F8" s="13" t="s">
        <v>10</v>
      </c>
      <c r="G8" s="3">
        <f>ROUND(($G$7/$G$5)*100,3)</f>
        <v>0.67500000000000004</v>
      </c>
    </row>
    <row r="9" spans="1:7" ht="16.5" thickBot="1" x14ac:dyDescent="0.3">
      <c r="A9" s="17">
        <v>98.2</v>
      </c>
      <c r="F9" s="13" t="s">
        <v>5</v>
      </c>
      <c r="G9" s="3">
        <f>ROUND(IF($G$3&gt;10,(NORMSINV(1-(1-90/100)/2))*((1+1/$G$3)^0.5)*((($G$3-1)/(CHIINV(90/100,$G$3-1)))^0.5),(NORMSINV(1-(1-88/100)/2))*((1+1/$G$3)^0.5)*((($G$3-1)/(CHIINV(90/100,$G$3-1)))^0.5)),3)</f>
        <v>2.3959999999999999</v>
      </c>
    </row>
    <row r="10" spans="1:7" ht="16.5" thickBot="1" x14ac:dyDescent="0.3">
      <c r="A10" s="17">
        <v>98.4</v>
      </c>
      <c r="F10" s="13" t="s">
        <v>6</v>
      </c>
      <c r="G10" s="4">
        <f>IF($G$5&lt;98.5,((98.5-$G$5)+$G$9*$G$7),IF($G$5&gt;101.5,(($G$5-101.5)+$G$9*$G$7),$G$9*$G$7))</f>
        <v>1.59334</v>
      </c>
    </row>
    <row r="11" spans="1:7" ht="16.5" thickBot="1" x14ac:dyDescent="0.3">
      <c r="A11" s="17">
        <v>99.1</v>
      </c>
      <c r="F11" s="14" t="s">
        <v>7</v>
      </c>
      <c r="G11" s="5" t="str">
        <f>IF($G$10&lt;15,"PASS","FAIL")</f>
        <v>PASS</v>
      </c>
    </row>
    <row r="12" spans="1:7" ht="16.5" thickBot="1" x14ac:dyDescent="0.3">
      <c r="A12" s="17">
        <v>99.2</v>
      </c>
    </row>
    <row r="13" spans="1:7" ht="16.5" thickBot="1" x14ac:dyDescent="0.3">
      <c r="A13" s="17"/>
    </row>
    <row r="14" spans="1:7" ht="16.5" thickBot="1" x14ac:dyDescent="0.3">
      <c r="A14" s="17"/>
    </row>
    <row r="15" spans="1:7" ht="16.5" thickBot="1" x14ac:dyDescent="0.3">
      <c r="A15" s="17"/>
    </row>
    <row r="16" spans="1:7" ht="16.5" thickBot="1" x14ac:dyDescent="0.3">
      <c r="A16" s="17"/>
    </row>
    <row r="17" spans="1:1" ht="16.5" thickBot="1" x14ac:dyDescent="0.3">
      <c r="A17" s="17"/>
    </row>
    <row r="18" spans="1:1" ht="16.5" thickBot="1" x14ac:dyDescent="0.3">
      <c r="A18" s="17"/>
    </row>
    <row r="19" spans="1:1" ht="16.5" thickBot="1" x14ac:dyDescent="0.3">
      <c r="A19" s="17"/>
    </row>
    <row r="20" spans="1:1" ht="16.5" thickBot="1" x14ac:dyDescent="0.3">
      <c r="A20" s="17"/>
    </row>
    <row r="21" spans="1:1" ht="16.5" thickBot="1" x14ac:dyDescent="0.3">
      <c r="A21" s="17"/>
    </row>
    <row r="22" spans="1:1" ht="16.5" thickBot="1" x14ac:dyDescent="0.3">
      <c r="A22" s="17"/>
    </row>
    <row r="23" spans="1:1" ht="16.5" thickBot="1" x14ac:dyDescent="0.3">
      <c r="A23" s="17"/>
    </row>
    <row r="24" spans="1:1" ht="16.5" thickBot="1" x14ac:dyDescent="0.3">
      <c r="A24" s="17"/>
    </row>
    <row r="25" spans="1:1" ht="16.5" thickBot="1" x14ac:dyDescent="0.3">
      <c r="A25" s="17"/>
    </row>
    <row r="26" spans="1:1" ht="16.5" thickBot="1" x14ac:dyDescent="0.3">
      <c r="A26" s="17"/>
    </row>
    <row r="27" spans="1:1" ht="16.5" thickBot="1" x14ac:dyDescent="0.3">
      <c r="A27" s="17"/>
    </row>
    <row r="28" spans="1:1" ht="16.5" thickBot="1" x14ac:dyDescent="0.3">
      <c r="A28" s="17"/>
    </row>
    <row r="29" spans="1:1" ht="16.5" thickBot="1" x14ac:dyDescent="0.3">
      <c r="A29" s="17"/>
    </row>
    <row r="30" spans="1:1" ht="16.5" thickBot="1" x14ac:dyDescent="0.3">
      <c r="A30" s="17"/>
    </row>
    <row r="31" spans="1:1" ht="16.5" thickBot="1" x14ac:dyDescent="0.3">
      <c r="A31" s="17"/>
    </row>
    <row r="32" spans="1:1" ht="16.5" thickBot="1" x14ac:dyDescent="0.3">
      <c r="A32" s="17"/>
    </row>
    <row r="33" spans="1:1" ht="16.5" thickBot="1" x14ac:dyDescent="0.3">
      <c r="A33" s="17"/>
    </row>
    <row r="34" spans="1:1" ht="16.5" thickBot="1" x14ac:dyDescent="0.3">
      <c r="A34" s="17"/>
    </row>
    <row r="35" spans="1:1" ht="16.5" thickBot="1" x14ac:dyDescent="0.3">
      <c r="A35" s="17"/>
    </row>
    <row r="36" spans="1:1" ht="16.5" thickBot="1" x14ac:dyDescent="0.3">
      <c r="A36" s="17"/>
    </row>
    <row r="37" spans="1:1" ht="16.5" thickBot="1" x14ac:dyDescent="0.3">
      <c r="A37" s="17"/>
    </row>
    <row r="38" spans="1:1" ht="16.5" thickBot="1" x14ac:dyDescent="0.3">
      <c r="A38" s="17"/>
    </row>
    <row r="39" spans="1:1" ht="16.5" thickBot="1" x14ac:dyDescent="0.3">
      <c r="A39" s="17"/>
    </row>
    <row r="40" spans="1:1" ht="16.5" thickBot="1" x14ac:dyDescent="0.3">
      <c r="A40" s="17"/>
    </row>
    <row r="41" spans="1:1" ht="16.5" thickBot="1" x14ac:dyDescent="0.3">
      <c r="A41" s="17"/>
    </row>
    <row r="42" spans="1:1" ht="16.5" thickBot="1" x14ac:dyDescent="0.3">
      <c r="A42" s="17"/>
    </row>
    <row r="43" spans="1:1" ht="16.5" thickBot="1" x14ac:dyDescent="0.3">
      <c r="A43" s="17"/>
    </row>
    <row r="44" spans="1:1" ht="16.5" thickBot="1" x14ac:dyDescent="0.3">
      <c r="A44" s="17"/>
    </row>
    <row r="45" spans="1:1" ht="16.5" thickBot="1" x14ac:dyDescent="0.3">
      <c r="A45" s="17"/>
    </row>
    <row r="46" spans="1:1" ht="16.5" thickBot="1" x14ac:dyDescent="0.3">
      <c r="A46" s="17"/>
    </row>
    <row r="47" spans="1:1" ht="16.5" thickBot="1" x14ac:dyDescent="0.3">
      <c r="A47" s="17"/>
    </row>
    <row r="48" spans="1:1" ht="16.5" thickBot="1" x14ac:dyDescent="0.3">
      <c r="A48" s="17"/>
    </row>
    <row r="49" spans="1:1" ht="16.5" thickBot="1" x14ac:dyDescent="0.3">
      <c r="A49" s="17"/>
    </row>
    <row r="50" spans="1:1" ht="16.5" thickBot="1" x14ac:dyDescent="0.3">
      <c r="A50" s="17"/>
    </row>
    <row r="51" spans="1:1" ht="16.5" thickBot="1" x14ac:dyDescent="0.3">
      <c r="A51" s="17"/>
    </row>
    <row r="52" spans="1:1" ht="16.5" thickBot="1" x14ac:dyDescent="0.3">
      <c r="A52" s="17"/>
    </row>
    <row r="53" spans="1:1" ht="16.5" thickBot="1" x14ac:dyDescent="0.3">
      <c r="A53" s="17"/>
    </row>
    <row r="54" spans="1:1" ht="16.5" thickBot="1" x14ac:dyDescent="0.3">
      <c r="A54" s="17"/>
    </row>
    <row r="55" spans="1:1" ht="16.5" thickBot="1" x14ac:dyDescent="0.3">
      <c r="A55" s="17"/>
    </row>
    <row r="56" spans="1:1" ht="16.5" thickBot="1" x14ac:dyDescent="0.3">
      <c r="A56" s="17"/>
    </row>
    <row r="57" spans="1:1" ht="16.5" thickBot="1" x14ac:dyDescent="0.3">
      <c r="A57" s="17"/>
    </row>
    <row r="58" spans="1:1" ht="16.5" thickBot="1" x14ac:dyDescent="0.3">
      <c r="A58" s="17"/>
    </row>
    <row r="59" spans="1:1" ht="16.5" thickBot="1" x14ac:dyDescent="0.3">
      <c r="A59" s="17"/>
    </row>
    <row r="60" spans="1:1" ht="16.5" thickBot="1" x14ac:dyDescent="0.3">
      <c r="A60" s="17"/>
    </row>
    <row r="61" spans="1:1" ht="16.5" thickBot="1" x14ac:dyDescent="0.3">
      <c r="A61" s="17"/>
    </row>
    <row r="62" spans="1:1" ht="16.5" thickBot="1" x14ac:dyDescent="0.3">
      <c r="A62" s="17"/>
    </row>
  </sheetData>
  <sheetProtection algorithmName="SHA-512" hashValue="ezfqgkyaat/K+pqwEECvs6RKoIQzE10lzaE4YX8yH5/5AZ2CRPsiNc6xeMK01esx8Y5f9HSQ54C8YdKN5lkF4Q==" saltValue="3c95D718cFZx18OFQwOyNQ==" spinCount="100000" sheet="1" objects="1" scenarios="1"/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 Simhachalam/QC/GOA</dc:creator>
  <cp:lastModifiedBy>Pathru Simhachalam/CQA/GOA</cp:lastModifiedBy>
  <dcterms:created xsi:type="dcterms:W3CDTF">2023-01-31T03:29:05Z</dcterms:created>
  <dcterms:modified xsi:type="dcterms:W3CDTF">2023-03-24T10:47:11Z</dcterms:modified>
</cp:coreProperties>
</file>