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278" authorId="0">
      <text>
        <r>
          <rPr>
            <sz val="10"/>
            <rFont val="DejaVu Sans"/>
            <family val="2"/>
            <charset val="1"/>
          </rPr>
          <t xml:space="preserve">interesting</t>
        </r>
      </text>
    </comment>
  </commentList>
</comments>
</file>

<file path=xl/sharedStrings.xml><?xml version="1.0" encoding="utf-8"?>
<sst xmlns="http://schemas.openxmlformats.org/spreadsheetml/2006/main" count="1299" uniqueCount="399">
  <si>
    <t xml:space="preserve">day</t>
  </si>
  <si>
    <t xml:space="preserve">shot</t>
  </si>
  <si>
    <t xml:space="preserve">central ROM</t>
  </si>
  <si>
    <t xml:space="preserve">CWE central</t>
  </si>
  <si>
    <t xml:space="preserve">central</t>
  </si>
  <si>
    <t xml:space="preserve">central2</t>
  </si>
  <si>
    <t xml:space="preserve">side peaks</t>
  </si>
  <si>
    <t xml:space="preserve">z steps</t>
  </si>
  <si>
    <t xml:space="preserve">z um</t>
  </si>
  <si>
    <t xml:space="preserve">PP in out</t>
  </si>
  <si>
    <t xml:space="preserve">GVD in fs^2</t>
  </si>
  <si>
    <t xml:space="preserve">GVD</t>
  </si>
  <si>
    <t xml:space="preserve">Nmax</t>
  </si>
  <si>
    <t xml:space="preserve">EL (corrected)</t>
  </si>
  <si>
    <t xml:space="preserve">HHG 34-50nm</t>
  </si>
  <si>
    <t xml:space="preserve">HHG 24nm-34nm</t>
  </si>
  <si>
    <t xml:space="preserve">HHG_E in uJ full range</t>
  </si>
  <si>
    <t xml:space="preserve">EL on target</t>
  </si>
  <si>
    <t xml:space="preserve">divergence N=25</t>
  </si>
  <si>
    <t xml:space="preserve">category, x,y,z</t>
  </si>
  <si>
    <t xml:space="preserve">divergence</t>
  </si>
  <si>
    <t xml:space="preserve">2w center</t>
  </si>
  <si>
    <t xml:space="preserve">Comment 1</t>
  </si>
  <si>
    <t xml:space="preserve">comment2</t>
  </si>
  <si>
    <t xml:space="preserve">off</t>
  </si>
  <si>
    <t xml:space="preserve">highly complex modulation</t>
  </si>
  <si>
    <t xml:space="preserve">center</t>
  </si>
  <si>
    <t xml:space="preserve">narrow angular chirp in between</t>
  </si>
  <si>
    <t xml:space="preserve">narrow angular chirp on left side, two sources, no ROM, regular modulations in between</t>
  </si>
  <si>
    <t xml:space="preserve">spatial chirp interesting</t>
  </si>
  <si>
    <t xml:space="preserve">spatial chirp interesting/ weaker</t>
  </si>
  <si>
    <t xml:space="preserve">christmas tree like chirped submodulation</t>
  </si>
  <si>
    <t xml:space="preserve">Stronger, bigger div, complex modulation</t>
  </si>
  <si>
    <t xml:space="preserve">two sources, with modulations, separated source</t>
  </si>
  <si>
    <t xml:space="preserve">Two sources, separated source, half integers, highly complex modulation</t>
  </si>
  <si>
    <t xml:space="preserve">780/822</t>
  </si>
  <si>
    <t xml:space="preserve">zw</t>
  </si>
  <si>
    <t xml:space="preserve">blue low divergence</t>
  </si>
  <si>
    <t xml:space="preserve">Stronger, low divergence</t>
  </si>
  <si>
    <t xml:space="preserve">Low divergence, broad spectra, highly complex modulation</t>
  </si>
  <si>
    <t xml:space="preserve">low divergence</t>
  </si>
  <si>
    <t xml:space="preserve">Multiple sources, separated source, half integers, highly complex modulation</t>
  </si>
  <si>
    <t xml:space="preserve">Wide div, two sources, half integers, highly complex modulation</t>
  </si>
  <si>
    <t xml:space="preserve">Separated sources, one low div, highly complex modulation</t>
  </si>
  <si>
    <t xml:space="preserve">ROM, stronger, denting29, wide div, broad</t>
  </si>
  <si>
    <t xml:space="preserve">ROM, stronger, still modulations, denting, wide div</t>
  </si>
  <si>
    <t xml:space="preserve">modulations, wide div</t>
  </si>
  <si>
    <t xml:space="preserve">Multiple sources, chirped, wide spectra, narrow div, highly complex modulation</t>
  </si>
  <si>
    <t xml:space="preserve">Weaker,Multiple sources, chirped, wide spectra, narrow div, highly complex modulation</t>
  </si>
  <si>
    <t xml:space="preserve">ROM, some spatial modul.</t>
  </si>
  <si>
    <t xml:space="preserve">denting!</t>
  </si>
  <si>
    <t xml:space="preserve">chirped, broad, denting</t>
  </si>
  <si>
    <t xml:space="preserve">lower divergence</t>
  </si>
  <si>
    <t xml:space="preserve">broad peaks everywhere</t>
  </si>
  <si>
    <t xml:space="preserve">ROM, denting, broad</t>
  </si>
  <si>
    <t xml:space="preserve">strange double peaks, broad, denting in middle</t>
  </si>
  <si>
    <t xml:space="preserve">Separated structure, higher orders do not fit same frequency</t>
  </si>
  <si>
    <t xml:space="preserve">separated sources, broad spectrum, modulations,  </t>
  </si>
  <si>
    <t xml:space="preserve">broad spectrum, chirped, modulations</t>
  </si>
  <si>
    <t xml:space="preserve">not evaluable long broad modulated one</t>
  </si>
  <si>
    <t xml:space="preserve">wide div, two sources, one chirped, broad</t>
  </si>
  <si>
    <t xml:space="preserve">modulated, broad spectra, wide diver, </t>
  </si>
  <si>
    <t xml:space="preserve">modulated, separated shifted sources, wide div</t>
  </si>
  <si>
    <t xml:space="preserve">modulated, broad, spatial spectral modulation, looks like Thaurys ROM CWE interference</t>
  </si>
  <si>
    <t xml:space="preserve">813/765</t>
  </si>
  <si>
    <t xml:space="preserve">not evaluable long broad modulated one, chirped</t>
  </si>
  <si>
    <t xml:space="preserve">half integers, two f modulation, weak, separated sources</t>
  </si>
  <si>
    <t xml:space="preserve">two sources, not brOAD</t>
  </si>
  <si>
    <t xml:space="preserve">stronger, broad half integers, wide div</t>
  </si>
  <si>
    <t xml:space="preserve">stronger, broad spectra, spatially modulated, wide div</t>
  </si>
  <si>
    <t xml:space="preserve">stronger, spatial modulation, wide div, broad</t>
  </si>
  <si>
    <t xml:space="preserve">lower wavelength does not fit</t>
  </si>
  <si>
    <t xml:space="preserve">stronger, spatial modulation, wide div, broad, denting</t>
  </si>
  <si>
    <t xml:space="preserve">ROM, stronger, modulations, broad spectra, wide div</t>
  </si>
  <si>
    <t xml:space="preserve">ROM very very bright, lower divergence, angular chirped</t>
  </si>
  <si>
    <t xml:space="preserve">ROM very very bright, lower divergence, in between modulated up to CWE</t>
  </si>
  <si>
    <t xml:space="preserve">modulation, broad, wide div</t>
  </si>
  <si>
    <t xml:space="preserve">very bright, narrow div, underneath, ROM coming up</t>
  </si>
  <si>
    <t xml:space="preserve">broad, chirped, half integers, wide div</t>
  </si>
  <si>
    <t xml:space="preserve">lower, spatial modulations, broad spectrally, wide div</t>
  </si>
  <si>
    <t xml:space="preserve">ROM, narrow spectral, narrow div</t>
  </si>
  <si>
    <t xml:space="preserve">spatial and spectral modulations, broad spectrally, wide div</t>
  </si>
  <si>
    <t xml:space="preserve">wide div, broad, submodulations, very weak</t>
  </si>
  <si>
    <t xml:space="preserve">half integers29</t>
  </si>
  <si>
    <t xml:space="preserve">divergence of 800 smaller</t>
  </si>
  <si>
    <t xml:space="preserve">double source</t>
  </si>
  <si>
    <t xml:space="preserve">weak</t>
  </si>
  <si>
    <t xml:space="preserve">even more sidebands</t>
  </si>
  <si>
    <t xml:space="preserve">shorter does not completely fit</t>
  </si>
  <si>
    <t xml:space="preserve">y</t>
  </si>
  <si>
    <t xml:space="preserve">higher orders! Angular chirp</t>
  </si>
  <si>
    <t xml:space="preserve">z w</t>
  </si>
  <si>
    <t xml:space="preserve">double source, one with angular chirp</t>
  </si>
  <si>
    <t xml:space="preserve">x</t>
  </si>
  <si>
    <t xml:space="preserve">double source with, one with angular chirp</t>
  </si>
  <si>
    <t xml:space="preserve">mdoulations, weak Rom</t>
  </si>
  <si>
    <t xml:space="preserve">bright high orders, modulations up to CWE cutoff</t>
  </si>
  <si>
    <t xml:space="preserve">even brighter, modulations in background up to CWE</t>
  </si>
  <si>
    <t xml:space="preserve">could be interference</t>
  </si>
  <si>
    <t xml:space="preserve">very brigth, high orders, braod divergence</t>
  </si>
  <si>
    <t xml:space="preserve">weaker, </t>
  </si>
  <si>
    <t xml:space="preserve">very very bright</t>
  </si>
  <si>
    <t xml:space="preserve">two sources, modulations</t>
  </si>
  <si>
    <t xml:space="preserve">two Rom sources</t>
  </si>
  <si>
    <t xml:space="preserve">w</t>
  </si>
  <si>
    <t xml:space="preserve">some sidemaxima that does not scale with 1/N, small fringes after CWE cutoff</t>
  </si>
  <si>
    <t xml:space="preserve">trippled</t>
  </si>
  <si>
    <t xml:space="preserve">slight deviation in higher orders, looks definitely like chirped interference</t>
  </si>
  <si>
    <t xml:space="preserve">+ tripple modulation not with 129N</t>
  </si>
  <si>
    <t xml:space="preserve">very brigth, narrow divergence</t>
  </si>
  <si>
    <t xml:space="preserve">very bright, narrow div</t>
  </si>
  <si>
    <t xml:space="preserve">multiple peaks, low cutoff</t>
  </si>
  <si>
    <t xml:space="preserve">lower, but high orders, low div broader29</t>
  </si>
  <si>
    <t xml:space="preserve">lower signal, small divergence</t>
  </si>
  <si>
    <t xml:space="preserve">lower, big div, fringes</t>
  </si>
  <si>
    <t xml:space="preserve">two Rom sources, one angular chirp, dented konkav</t>
  </si>
  <si>
    <t xml:space="preserve">two sources, ROM thinner in high orders</t>
  </si>
  <si>
    <t xml:space="preserve">two sources, high f modulations, narrow ROM lines</t>
  </si>
  <si>
    <t xml:space="preserve">brigth ROM, low div, broader29</t>
  </si>
  <si>
    <t xml:space="preserve">bright ROM, low div, broader29</t>
  </si>
  <si>
    <t xml:space="preserve">bright ROM, low div, narowwer29</t>
  </si>
  <si>
    <t xml:space="preserve">lower ROM, low div, forader29</t>
  </si>
  <si>
    <t xml:space="preserve">785 lower N</t>
  </si>
  <si>
    <t xml:space="preserve">x y</t>
  </si>
  <si>
    <t xml:space="preserve">two Rom sources one broader, low div</t>
  </si>
  <si>
    <t xml:space="preserve">too low</t>
  </si>
  <si>
    <t xml:space="preserve">ROM, half int. up to CWE</t>
  </si>
  <si>
    <t xml:space="preserve">rom narrow div, inbetween modulations</t>
  </si>
  <si>
    <t xml:space="preserve">ROM bright</t>
  </si>
  <si>
    <t xml:space="preserve">ROM bright, small angular chirp</t>
  </si>
  <si>
    <t xml:space="preserve">Rom  very bright, small angular chirp</t>
  </si>
  <si>
    <t xml:space="preserve">Rome very VERY bright, </t>
  </si>
  <si>
    <t xml:space="preserve">ROM very very bright</t>
  </si>
  <si>
    <t xml:space="preserve">ROM very very bright, broad29</t>
  </si>
  <si>
    <t xml:space="preserve">ROM bright, high div, separation in middle</t>
  </si>
  <si>
    <t xml:space="preserve">ROM bright, high div, CWE modulations</t>
  </si>
  <si>
    <t xml:space="preserve">z</t>
  </si>
  <si>
    <t xml:space="preserve">ROM high div, CWE modulations</t>
  </si>
  <si>
    <t xml:space="preserve">x z</t>
  </si>
  <si>
    <t xml:space="preserve">ROM  high div, CWE modulations</t>
  </si>
  <si>
    <t xml:space="preserve">ROM bright, High N, narrow div</t>
  </si>
  <si>
    <t xml:space="preserve">ROM low div, broad</t>
  </si>
  <si>
    <t xml:space="preserve">ROM low div, broad, angular chirp</t>
  </si>
  <si>
    <t xml:space="preserve">w,z</t>
  </si>
  <si>
    <t xml:space="preserve">ROM weak, broad, low div, </t>
  </si>
  <si>
    <t xml:space="preserve"> </t>
  </si>
  <si>
    <t xml:space="preserve">ROM, two sources, one angluare chipred,</t>
  </si>
  <si>
    <t xml:space="preserve">Rom , multiple sources, shifted, multipeaks</t>
  </si>
  <si>
    <t xml:space="preserve">wz</t>
  </si>
  <si>
    <t xml:space="preserve">Rom low, multiple sources, angular chirp, multipeaks</t>
  </si>
  <si>
    <t xml:space="preserve">ROM, low div, two sources, one angular chirped</t>
  </si>
  <si>
    <t xml:space="preserve">ROM, angulare chirped</t>
  </si>
  <si>
    <t xml:space="preserve">ROM, broad, angular chirped</t>
  </si>
  <si>
    <t xml:space="preserve">x, z</t>
  </si>
  <si>
    <t xml:space="preserve">ROM weak</t>
  </si>
  <si>
    <t xml:space="preserve">xz</t>
  </si>
  <si>
    <t xml:space="preserve"> xz</t>
  </si>
  <si>
    <t xml:space="preserve">very weak</t>
  </si>
  <si>
    <t xml:space="preserve">Weak, double lines</t>
  </si>
  <si>
    <t xml:space="preserve">ROM, broad, two sources</t>
  </si>
  <si>
    <t xml:space="preserve">ROM weak, two sources</t>
  </si>
  <si>
    <t xml:space="preserve">ROM bright, two sources, one angular chirped</t>
  </si>
  <si>
    <t xml:space="preserve">chirped, modulated,</t>
  </si>
  <si>
    <t xml:space="preserve">ROM, wide div</t>
  </si>
  <si>
    <t xml:space="preserve">ROM broad</t>
  </si>
  <si>
    <t xml:space="preserve">ROM bright,wide div</t>
  </si>
  <si>
    <t xml:space="preserve">ROM weaker, broad div</t>
  </si>
  <si>
    <t xml:space="preserve">ROM weak, broad div</t>
  </si>
  <si>
    <t xml:space="preserve">ROM bright, chirped</t>
  </si>
  <si>
    <t xml:space="preserve">CWE, braod spec, wide div, modulations</t>
  </si>
  <si>
    <t xml:space="preserve">denting29</t>
  </si>
  <si>
    <t xml:space="preserve">True!</t>
  </si>
  <si>
    <t xml:space="preserve">x,y</t>
  </si>
  <si>
    <t xml:space="preserve">ROM, two sources, doe not fit to fundamental</t>
  </si>
  <si>
    <t xml:space="preserve">o</t>
  </si>
  <si>
    <t xml:space="preserve">ROM with sidebands</t>
  </si>
  <si>
    <t xml:space="preserve">ROM, two sources, modulations</t>
  </si>
  <si>
    <t xml:space="preserve">deviates from fundamental</t>
  </si>
  <si>
    <t xml:space="preserve">higher orders at 800.</t>
  </si>
  <si>
    <t xml:space="preserve">ROM, two sources, one angular chirped doe not fit to fundamental</t>
  </si>
  <si>
    <t xml:space="preserve">angular chirp</t>
  </si>
  <si>
    <t xml:space="preserve">824 / 790</t>
  </si>
  <si>
    <t xml:space="preserve">spatially distributed</t>
  </si>
  <si>
    <t xml:space="preserve">824/789</t>
  </si>
  <si>
    <t xml:space="preserve">over!</t>
  </si>
  <si>
    <t xml:space="preserve">ROM narrow div, narrows spec, modulations in between</t>
  </si>
  <si>
    <t xml:space="preserve">x,y,z</t>
  </si>
  <si>
    <t xml:space="preserve">ROM, modulated</t>
  </si>
  <si>
    <t xml:space="preserve">Modulated, denting, broad, angular chirp</t>
  </si>
  <si>
    <t xml:space="preserve">770-840</t>
  </si>
  <si>
    <t xml:space="preserve">x,z</t>
  </si>
  <si>
    <t xml:space="preserve">huge broad interference</t>
  </si>
  <si>
    <t xml:space="preserve">almost full octave</t>
  </si>
  <si>
    <t xml:space="preserve">770-850</t>
  </si>
  <si>
    <t xml:space="preserve">cristmas tree / full octave with submodulations</t>
  </si>
  <si>
    <t xml:space="preserve">wide div, broad, submodulations</t>
  </si>
  <si>
    <t xml:space="preserve">cevron pattern</t>
  </si>
  <si>
    <t xml:space="preserve">modulated</t>
  </si>
  <si>
    <t xml:space="preserve">800/790</t>
  </si>
  <si>
    <t xml:space="preserve">790/800</t>
  </si>
  <si>
    <t xml:space="preserve">modulated, two sources, one chirped</t>
  </si>
  <si>
    <t xml:space="preserve">shifts does not fit</t>
  </si>
  <si>
    <t xml:space="preserve">ROM, angular chirp, intensity shifts spatiallz</t>
  </si>
  <si>
    <t xml:space="preserve">chevron</t>
  </si>
  <si>
    <t xml:space="preserve">modulated, broad, chirped</t>
  </si>
  <si>
    <t xml:space="preserve">ROM bright, narrow spec</t>
  </si>
  <si>
    <t xml:space="preserve">fittable! High signal</t>
  </si>
  <si>
    <t xml:space="preserve">angular chirp fittable</t>
  </si>
  <si>
    <t xml:space="preserve">Two sources, angular chirp</t>
  </si>
  <si>
    <t xml:space="preserve">chevron mit abbiegen …</t>
  </si>
  <si>
    <t xml:space="preserve">Two sources, massive angular chirp, spatial modulations</t>
  </si>
  <si>
    <t xml:space="preserve">denting</t>
  </si>
  <si>
    <t xml:space="preserve">Chirp -</t>
  </si>
  <si>
    <t xml:space="preserve">konkav! Denting, modulations</t>
  </si>
  <si>
    <t xml:space="preserve">weak, modulations, broad</t>
  </si>
  <si>
    <t xml:space="preserve">modulated, weak</t>
  </si>
  <si>
    <t xml:space="preserve">Modulations, chirp, braod</t>
  </si>
  <si>
    <t xml:space="preserve">ROM weak, double lines, modulations </t>
  </si>
  <si>
    <t xml:space="preserve">fit is ambivalent 770 830</t>
  </si>
  <si>
    <t xml:space="preserve">ROM, two sources, narrow</t>
  </si>
  <si>
    <t xml:space="preserve">fittable! Hihger orders straigth lines!</t>
  </si>
  <si>
    <t xml:space="preserve">ROM, two sources, angular chirp</t>
  </si>
  <si>
    <t xml:space="preserve">double</t>
  </si>
  <si>
    <t xml:space="preserve">modulated, Rom weak, narrow lines</t>
  </si>
  <si>
    <t xml:space="preserve">ROM, two sources</t>
  </si>
  <si>
    <t xml:space="preserve">ROM bright,narrow spec, submodulations, angular chirped</t>
  </si>
  <si>
    <t xml:space="preserve">794ROM</t>
  </si>
  <si>
    <t xml:space="preserve">multi sources, some ROM, angular chirp, submodulations</t>
  </si>
  <si>
    <t xml:space="preserve">ROM bright,denting, multiple sources, chirps</t>
  </si>
  <si>
    <t xml:space="preserve">780ROM</t>
  </si>
  <si>
    <t xml:space="preserve">ROM bright,denting, multiple sources, chirps, broad spec, wide div</t>
  </si>
  <si>
    <t xml:space="preserve">ROM bright,denting, multiple sources, chirps, angular chirps, broad spec, wide div</t>
  </si>
  <si>
    <t xml:space="preserve">ROM bright,denting, multiple sources, chirps, angular chirp, broad spec</t>
  </si>
  <si>
    <t xml:space="preserve">770ROM</t>
  </si>
  <si>
    <t xml:space="preserve">ROM weak, high div, two sources, double peak Rom, submodulations, narrow spec</t>
  </si>
  <si>
    <t xml:space="preserve">ROM weak, narrow spec, two sources</t>
  </si>
  <si>
    <t xml:space="preserve">fittable, shifted CWE</t>
  </si>
  <si>
    <t xml:space="preserve">weak ROM, narrow div, narrow spec, submodulations, denting</t>
  </si>
  <si>
    <t xml:space="preserve">ROM, broad, angular chirped, interestening linear chirp with N</t>
  </si>
  <si>
    <t xml:space="preserve">ROM, modulated, broad spec, narrow spec, two sources, anglular chirp</t>
  </si>
  <si>
    <t xml:space="preserve">ROM, broad, angular chirped, fringe</t>
  </si>
  <si>
    <t xml:space="preserve">true increase of div29</t>
  </si>
  <si>
    <t xml:space="preserve">ROM bright, half div on chirp, narrow in spec</t>
  </si>
  <si>
    <t xml:space="preserve">ROM bright, small div, angular chirped part L</t>
  </si>
  <si>
    <t xml:space="preserve">ROM weak, narrow spec, interference</t>
  </si>
  <si>
    <t xml:space="preserve">ROM bright, wide spec,</t>
  </si>
  <si>
    <t xml:space="preserve">ROM bright, double emission sources one chirped</t>
  </si>
  <si>
    <t xml:space="preserve">ROM bright, two shifted sources</t>
  </si>
  <si>
    <t xml:space="preserve">ROM very bright, second source with angular shirp, 0.3 missins on chip</t>
  </si>
  <si>
    <t xml:space="preserve">ROM weak, strange angular shift and submodulations inbetween</t>
  </si>
  <si>
    <t xml:space="preserve">ROM very bright, and broad spec, with a second shifted line</t>
  </si>
  <si>
    <t xml:space="preserve">ROM very bright, and broad spec, with a second shifted line, only half on chip</t>
  </si>
  <si>
    <t xml:space="preserve">Rom weak angular chirped, spatial muster, </t>
  </si>
  <si>
    <t xml:space="preserve">ROM weak, wide spec, chriped</t>
  </si>
  <si>
    <t xml:space="preserve">Rom bright, second angular chirped line, only half on chip</t>
  </si>
  <si>
    <t xml:space="preserve">ROM bright, second chirped line, wide spec</t>
  </si>
  <si>
    <t xml:space="preserve">Rom bright, broad, multiple shifted lines</t>
  </si>
  <si>
    <t xml:space="preserve">Rom weak, multiple shifted lines, merge to wide spec</t>
  </si>
  <si>
    <t xml:space="preserve">ROM, wide spec, interference lines, interesting intensity distribution</t>
  </si>
  <si>
    <t xml:space="preserve">Rom weak, multiple shifted lines </t>
  </si>
  <si>
    <t xml:space="preserve">denting, konkav</t>
  </si>
  <si>
    <t xml:space="preserve">ROM weak,</t>
  </si>
  <si>
    <t xml:space="preserve">Rom weak, angular curved chirp</t>
  </si>
  <si>
    <t xml:space="preserve">1s</t>
  </si>
  <si>
    <t xml:space="preserve">ROM weak, two source one angular chirped</t>
  </si>
  <si>
    <t xml:space="preserve">2s</t>
  </si>
  <si>
    <t xml:space="preserve">3s</t>
  </si>
  <si>
    <t xml:space="preserve">ROM weak, narrow spec </t>
  </si>
  <si>
    <t xml:space="preserve">4s</t>
  </si>
  <si>
    <t xml:space="preserve">ROM bright,  angular chriped, broad spec</t>
  </si>
  <si>
    <t xml:space="preserve">5s</t>
  </si>
  <si>
    <t xml:space="preserve">ROM very bright, second angular chirped</t>
  </si>
  <si>
    <t xml:space="preserve">6s</t>
  </si>
  <si>
    <t xml:space="preserve">Rom very bright, angular chirped, broad spec</t>
  </si>
  <si>
    <t xml:space="preserve">7s</t>
  </si>
  <si>
    <t xml:space="preserve">ROM, multiple lines, some with angular chirp</t>
  </si>
  <si>
    <t xml:space="preserve">8s</t>
  </si>
  <si>
    <t xml:space="preserve">9s</t>
  </si>
  <si>
    <t xml:space="preserve">ROM, spc blurred, wide</t>
  </si>
  <si>
    <t xml:space="preserve">10s</t>
  </si>
  <si>
    <t xml:space="preserve">11s</t>
  </si>
  <si>
    <t xml:space="preserve">ROM weaker, spc blurred, wide, lines resolvable</t>
  </si>
  <si>
    <t xml:space="preserve">12s</t>
  </si>
  <si>
    <t xml:space="preserve">ROM weaker, spc blurred, wide, lines resolvable, interesting angular chirp</t>
  </si>
  <si>
    <t xml:space="preserve">13s</t>
  </si>
  <si>
    <t xml:space="preserve">ROM bright, wide spec, broadened blue in the middle</t>
  </si>
  <si>
    <t xml:space="preserve">14s</t>
  </si>
  <si>
    <t xml:space="preserve">ROM weak, wide spec, two sources angular chirped</t>
  </si>
  <si>
    <t xml:space="preserve">15s</t>
  </si>
  <si>
    <t xml:space="preserve">ROM weak, angular chirped, broad spec</t>
  </si>
  <si>
    <t xml:space="preserve">16s</t>
  </si>
  <si>
    <t xml:space="preserve">17s</t>
  </si>
  <si>
    <t xml:space="preserve">ROM weak, angular chirped, broad spec, two sources</t>
  </si>
  <si>
    <t xml:space="preserve">18s</t>
  </si>
  <si>
    <t xml:space="preserve">ROM, multiple lines, angular chirped</t>
  </si>
  <si>
    <t xml:space="preserve">19s</t>
  </si>
  <si>
    <t xml:space="preserve">ROM, high div, angular chirped R</t>
  </si>
  <si>
    <t xml:space="preserve">20s</t>
  </si>
  <si>
    <t xml:space="preserve">ROM, high div, modulations in between, partly very broad</t>
  </si>
  <si>
    <t xml:space="preserve">21s</t>
  </si>
  <si>
    <t xml:space="preserve">ROM weak, high div, modulations in between, partly very broad</t>
  </si>
  <si>
    <t xml:space="preserve">22s</t>
  </si>
  <si>
    <t xml:space="preserve">ROM weak, high div, two sources, one chirped</t>
  </si>
  <si>
    <t xml:space="preserve">23s</t>
  </si>
  <si>
    <t xml:space="preserve">ROM very bright, narrow spec, inbetween modulatons</t>
  </si>
  <si>
    <t xml:space="preserve">24s</t>
  </si>
  <si>
    <t xml:space="preserve">Rom weak, two separated lines, angular chirped</t>
  </si>
  <si>
    <t xml:space="preserve">25s</t>
  </si>
  <si>
    <t xml:space="preserve">26s</t>
  </si>
  <si>
    <t xml:space="preserve">ROM, narrow sped, wide div</t>
  </si>
  <si>
    <t xml:space="preserve">27s</t>
  </si>
  <si>
    <t xml:space="preserve">Rom weak, broad spec</t>
  </si>
  <si>
    <t xml:space="preserve">28s</t>
  </si>
  <si>
    <t xml:space="preserve">Rom weak, two lines, angular chirp</t>
  </si>
  <si>
    <t xml:space="preserve">29s</t>
  </si>
  <si>
    <t xml:space="preserve">Rom very weak, broad</t>
  </si>
  <si>
    <t xml:space="preserve">30s</t>
  </si>
  <si>
    <t xml:space="preserve">weak, angular chirp</t>
  </si>
  <si>
    <t xml:space="preserve">31s</t>
  </si>
  <si>
    <t xml:space="preserve">BP</t>
  </si>
  <si>
    <t xml:space="preserve">32s</t>
  </si>
  <si>
    <t xml:space="preserve">33s</t>
  </si>
  <si>
    <t xml:space="preserve">34s</t>
  </si>
  <si>
    <t xml:space="preserve">35s</t>
  </si>
  <si>
    <t xml:space="preserve">CWE, modulation hard to fit</t>
  </si>
  <si>
    <t xml:space="preserve">CWE, two sources, one narrow  spec modulated</t>
  </si>
  <si>
    <t xml:space="preserve">low cutoff</t>
  </si>
  <si>
    <t xml:space="preserve">CWE, two sources, one narrow, one very broad,  modulated</t>
  </si>
  <si>
    <t xml:space="preserve">two sources, one ROM wide spec, one highly modulated</t>
  </si>
  <si>
    <t xml:space="preserve">multi sources, broad spec ROM, one angular chirped</t>
  </si>
  <si>
    <t xml:space="preserve">one angular chirped</t>
  </si>
  <si>
    <t xml:space="preserve">sharp cutoff redshift, ultrabraod spec, interference</t>
  </si>
  <si>
    <t xml:space="preserve">bright</t>
  </si>
  <si>
    <t xml:space="preserve">multi sources, one sharp lines, broad interference inbetween</t>
  </si>
  <si>
    <t xml:space="preserve">Rom weak, one sharp lines, broad interference inbetween</t>
  </si>
  <si>
    <t xml:space="preserve">sharp lines, interference in between, chevron</t>
  </si>
  <si>
    <t xml:space="preserve">strange spatial modulation, chevron</t>
  </si>
  <si>
    <t xml:space="preserve">ROM weak, narrow spec, halt integers , one angular chirped</t>
  </si>
  <si>
    <t xml:space="preserve">modulations regular patterns x, chevron</t>
  </si>
  <si>
    <t xml:space="preserve">ROM weak, Rom narrow spec, cristmas tree / full octave with submodulations</t>
  </si>
  <si>
    <t xml:space="preserve">two sources one angular chirped, broard spec, div of one source</t>
  </si>
  <si>
    <t xml:space="preserve">two Rom sources, broad div, one angular chirped</t>
  </si>
  <si>
    <t xml:space="preserve">ROM bright, wide spec, broad divergence</t>
  </si>
  <si>
    <t xml:space="preserve">Rom bright, angular chirped, inbetween lines, broad div</t>
  </si>
  <si>
    <t xml:space="preserve">two sources, one angular chirped</t>
  </si>
  <si>
    <t xml:space="preserve">blue</t>
  </si>
  <si>
    <t xml:space="preserve">not fitable</t>
  </si>
  <si>
    <t xml:space="preserve">broad, fringes, chevron</t>
  </si>
  <si>
    <t xml:space="preserve">broad fringes, chevron, ROM weak, narrow spec</t>
  </si>
  <si>
    <t xml:space="preserve">broad fringes, narrow spec, ROM weak</t>
  </si>
  <si>
    <t xml:space="preserve">regular modulations in x</t>
  </si>
  <si>
    <t xml:space="preserve">ROM weak, angular chirp, broad spec, fringes</t>
  </si>
  <si>
    <t xml:space="preserve">ROM weak, angular chirp, broad spec, fringes, chevron</t>
  </si>
  <si>
    <t xml:space="preserve">ROM weak, two sources one angular chirped</t>
  </si>
  <si>
    <t xml:space="preserve">ROM, high div, multiple lines blueshit</t>
  </si>
  <si>
    <t xml:space="preserve">ROM high div angular  chirp, wide spec, spatial mod</t>
  </si>
  <si>
    <t xml:space="preserve">Check 2 w beam</t>
  </si>
  <si>
    <t xml:space="preserve">weak christmas tree </t>
  </si>
  <si>
    <t xml:space="preserve">two sources one angular chirped</t>
  </si>
  <si>
    <t xml:space="preserve">three sources not fitable micro structure in E</t>
  </si>
  <si>
    <t xml:space="preserve">broad interference</t>
  </si>
  <si>
    <t xml:space="preserve">Very weak ROM, broad interference</t>
  </si>
  <si>
    <t xml:space="preserve">broad interference, narrow spec lines</t>
  </si>
  <si>
    <t xml:space="preserve">multiple sources, fringes, ROM weak, one angular chirped</t>
  </si>
  <si>
    <t xml:space="preserve">multiple sources, fringes, ROM weak, one angular chirped, chevron  in CWE</t>
  </si>
  <si>
    <t xml:space="preserve">two sources, fringes, chevron, narrows pec, ROM weak</t>
  </si>
  <si>
    <t xml:space="preserve">two sources, chevron, ROM weak, narrow spec</t>
  </si>
  <si>
    <t xml:space="preserve">fringes, chevron, narrow spec</t>
  </si>
  <si>
    <t xml:space="preserve">ROM weak, narrow spec, chevron, fringes, two sources, angular chirp</t>
  </si>
  <si>
    <t xml:space="preserve">chevron, Rom weak, narrow spec, fringes</t>
  </si>
  <si>
    <t xml:space="preserve">ROM bright, multi lines, chevron,</t>
  </si>
  <si>
    <t xml:space="preserve">ROM bright, multi lines, chevron, angular chirp</t>
  </si>
  <si>
    <t xml:space="preserve">ROM with angular chirp, weak, denting, chevron</t>
  </si>
  <si>
    <t xml:space="preserve">CWE cutoff, ROM weak, multiple lines, narrow spec</t>
  </si>
  <si>
    <t xml:space="preserve">ROM weak, wide spec, fringes, multi sources, some ROM</t>
  </si>
  <si>
    <t xml:space="preserve">not evaluable long, broad spectrum, interference broad modulated one</t>
  </si>
  <si>
    <t xml:space="preserve">long, broad spectrum, interference broad modulated one</t>
  </si>
  <si>
    <t xml:space="preserve">ROM with  two sources, second CWE</t>
  </si>
  <si>
    <t xml:space="preserve">divergence ROM = narrow</t>
  </si>
  <si>
    <t xml:space="preserve">ROM with  two sources, fringes, wide spec</t>
  </si>
  <si>
    <t xml:space="preserve">ROM weak, wide spec, chevron, spatial dependency</t>
  </si>
  <si>
    <t xml:space="preserve">fringes, chevron, </t>
  </si>
  <si>
    <t xml:space="preserve">very weak, narrow  spec, splitted</t>
  </si>
  <si>
    <t xml:space="preserve">broad chirped, spatially modulated</t>
  </si>
  <si>
    <t xml:space="preserve">800/ 812</t>
  </si>
  <si>
    <t xml:space="preserve">ROM weak, wide div, narrow spec, multiple lines, modulated CWE, chevron</t>
  </si>
  <si>
    <t xml:space="preserve">ROM weak, spatial regular pattern, chevron, narrow spec, wide spec</t>
  </si>
  <si>
    <t xml:space="preserve">ROM weak, two sources, spatial regular pattern, chevron, narrow spec, wide spec</t>
  </si>
  <si>
    <t xml:space="preserve">disturbed</t>
  </si>
  <si>
    <t xml:space="preserve">chirped spatial distribution</t>
  </si>
  <si>
    <t xml:space="preserve">cant be fitted</t>
  </si>
  <si>
    <t xml:space="preserve">modulations in E</t>
  </si>
  <si>
    <t xml:space="preserve">still weak</t>
  </si>
  <si>
    <t xml:space="preserve">modulations in E stronger</t>
  </si>
  <si>
    <t xml:space="preserve">spatial dependence</t>
  </si>
  <si>
    <t xml:space="preserve">separeted lines in E</t>
  </si>
  <si>
    <t xml:space="preserve">christams tree but very weak</t>
  </si>
  <si>
    <t xml:space="preserve">highly modulated in E weak</t>
  </si>
  <si>
    <t xml:space="preserve">check 2w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</si>
</sst>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E+00"/>
    <numFmt numFmtId="166" formatCode="0.00"/>
    <numFmt numFmtId="167" formatCode="#,###.00"/>
    <numFmt numFmtId="168" formatCode="#"/>
  </numFmts>
  <fonts count="10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DejaVu Sans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6100"/>
      <name val="等线"/>
      <family val="2"/>
      <charset val="134"/>
    </font>
    <font>
      <sz val="11"/>
      <color rgb="FF9C0006"/>
      <name val="等线"/>
      <family val="2"/>
      <charset val="134"/>
    </font>
    <font>
      <sz val="10"/>
      <color rgb="FFCE181E"/>
      <name val="DejaVu Sans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F58220"/>
        <bgColor rgb="FFFF8080"/>
      </patternFill>
    </fill>
    <fill>
      <patternFill patternType="solid">
        <fgColor rgb="FFFFF200"/>
        <bgColor rgb="FFFFFF00"/>
      </patternFill>
    </fill>
    <fill>
      <patternFill patternType="solid">
        <fgColor rgb="FFFF3333"/>
        <bgColor rgb="FFCE181E"/>
      </patternFill>
    </fill>
    <fill>
      <patternFill patternType="solid">
        <fgColor rgb="FFFFFF00"/>
        <bgColor rgb="FFFFF200"/>
      </patternFill>
    </fill>
    <fill>
      <patternFill patternType="solid">
        <fgColor rgb="FFCCFF66"/>
        <bgColor rgb="FFCCFFCC"/>
      </patternFill>
    </fill>
    <fill>
      <patternFill patternType="solid">
        <fgColor rgb="FF00A65D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66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58220"/>
      <rgbColor rgb="FFFF3333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7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J1" activeCellId="0" sqref="J1"/>
    </sheetView>
  </sheetViews>
  <sheetFormatPr defaultRowHeight="12.8" zeroHeight="false" outlineLevelRow="0" outlineLevelCol="0"/>
  <cols>
    <col collapsed="false" customWidth="true" hidden="false" outlineLevel="0" max="1" min="1" style="0" width="13.35"/>
    <col collapsed="false" customWidth="true" hidden="false" outlineLevel="0" max="2" min="2" style="0" width="8.5"/>
    <col collapsed="false" customWidth="true" hidden="false" outlineLevel="0" max="3" min="3" style="0" width="12.64"/>
    <col collapsed="false" customWidth="true" hidden="false" outlineLevel="0" max="4" min="4" style="0" width="15.24"/>
    <col collapsed="false" customWidth="true" hidden="false" outlineLevel="0" max="5" min="5" style="0" width="12.76"/>
    <col collapsed="false" customWidth="true" hidden="false" outlineLevel="0" max="6" min="6" style="0" width="14.65"/>
    <col collapsed="false" customWidth="true" hidden="false" outlineLevel="0" max="7" min="7" style="0" width="9.69"/>
    <col collapsed="false" customWidth="true" hidden="false" outlineLevel="0" max="8" min="8" style="0" width="8.98"/>
    <col collapsed="false" customWidth="true" hidden="false" outlineLevel="0" max="9" min="9" style="0" width="5.91"/>
    <col collapsed="false" customWidth="true" hidden="false" outlineLevel="0" max="10" min="10" style="1" width="23.21"/>
    <col collapsed="false" customWidth="true" hidden="false" outlineLevel="0" max="11" min="11" style="0" width="10.04"/>
    <col collapsed="false" customWidth="true" hidden="false" outlineLevel="0" max="12" min="12" style="0" width="1.89"/>
    <col collapsed="false" customWidth="true" hidden="false" outlineLevel="0" max="13" min="13" style="0" width="4.96"/>
    <col collapsed="false" customWidth="true" hidden="false" outlineLevel="0" max="14" min="14" style="0" width="9.21"/>
    <col collapsed="false" customWidth="true" hidden="false" outlineLevel="0" max="17" min="15" style="0" width="14.41"/>
    <col collapsed="false" customWidth="true" hidden="false" outlineLevel="0" max="18" min="18" style="0" width="8.5"/>
    <col collapsed="false" customWidth="true" hidden="false" outlineLevel="0" max="19" min="19" style="2" width="15.83"/>
    <col collapsed="false" customWidth="true" hidden="false" outlineLevel="0" max="20" min="20" style="0" width="3.54"/>
    <col collapsed="false" customWidth="true" hidden="false" outlineLevel="0" max="21" min="21" style="0" width="15.83"/>
    <col collapsed="false" customWidth="true" hidden="false" outlineLevel="0" max="24" min="22" style="0" width="8.5"/>
    <col collapsed="false" customWidth="true" hidden="false" outlineLevel="0" max="25" min="25" style="0" width="16.18"/>
    <col collapsed="false" customWidth="true" hidden="false" outlineLevel="0" max="26" min="26" style="0" width="8.5"/>
    <col collapsed="false" customWidth="true" hidden="false" outlineLevel="0" max="27" min="27" style="0" width="11.81"/>
    <col collapsed="false" customWidth="true" hidden="false" outlineLevel="0" max="1025" min="28" style="0" width="8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3" t="s">
        <v>18</v>
      </c>
      <c r="T1" s="0" t="s">
        <v>19</v>
      </c>
      <c r="U1" s="0" t="s">
        <v>20</v>
      </c>
      <c r="V1" s="0" t="s">
        <v>21</v>
      </c>
      <c r="X1" s="0" t="s">
        <v>22</v>
      </c>
      <c r="Z1" s="0" t="s">
        <v>23</v>
      </c>
    </row>
    <row r="2" customFormat="false" ht="13.8" hidden="false" customHeight="false" outlineLevel="0" collapsed="false">
      <c r="A2" s="0" t="n">
        <v>20190122</v>
      </c>
      <c r="B2" s="0" t="n">
        <v>1</v>
      </c>
      <c r="D2" s="0" t="n">
        <v>0</v>
      </c>
      <c r="H2" s="4" t="n">
        <f aca="false">AC2*2</f>
        <v>0</v>
      </c>
      <c r="I2" s="4" t="n">
        <f aca="false">H2*2</f>
        <v>0</v>
      </c>
      <c r="J2" s="5" t="n">
        <v>11</v>
      </c>
      <c r="K2" s="6" t="n">
        <f aca="false">L3-38200</f>
        <v>600</v>
      </c>
      <c r="L2" s="7" t="n">
        <v>38800</v>
      </c>
      <c r="M2" s="4" t="n">
        <v>0</v>
      </c>
      <c r="N2" s="8" t="n">
        <v>1.5</v>
      </c>
      <c r="O2" s="8" t="n">
        <v>0.3158</v>
      </c>
      <c r="P2" s="8" t="n">
        <v>0.0267</v>
      </c>
      <c r="Q2" s="8" t="n">
        <v>0.3866</v>
      </c>
      <c r="R2" s="8" t="n">
        <v>0</v>
      </c>
      <c r="S2" s="3" t="n">
        <v>0</v>
      </c>
      <c r="T2" s="8" t="n">
        <v>0</v>
      </c>
      <c r="U2" s="4" t="n">
        <v>0</v>
      </c>
      <c r="V2" s="4"/>
      <c r="W2" s="4"/>
    </row>
    <row r="3" customFormat="false" ht="13.8" hidden="false" customHeight="false" outlineLevel="0" collapsed="false">
      <c r="A3" s="0" t="n">
        <v>20190122</v>
      </c>
      <c r="B3" s="0" t="n">
        <v>2</v>
      </c>
      <c r="D3" s="0" t="n">
        <v>0</v>
      </c>
      <c r="H3" s="4" t="n">
        <f aca="false">AC3*2</f>
        <v>0</v>
      </c>
      <c r="I3" s="4" t="n">
        <f aca="false">H3*2</f>
        <v>0</v>
      </c>
      <c r="J3" s="5" t="n">
        <v>11</v>
      </c>
      <c r="K3" s="6" t="n">
        <f aca="false">L4-38200</f>
        <v>600</v>
      </c>
      <c r="L3" s="0" t="n">
        <v>38800</v>
      </c>
      <c r="M3" s="4" t="n">
        <v>0</v>
      </c>
      <c r="N3" s="0" t="n">
        <v>1.5</v>
      </c>
      <c r="O3" s="1" t="n">
        <v>0.3232</v>
      </c>
      <c r="P3" s="1" t="n">
        <v>0.0243</v>
      </c>
      <c r="Q3" s="1" t="n">
        <v>0.3921</v>
      </c>
      <c r="R3" s="0" t="n">
        <v>0</v>
      </c>
      <c r="S3" s="3" t="n">
        <v>0</v>
      </c>
      <c r="T3" s="0" t="n">
        <v>0</v>
      </c>
      <c r="U3" s="4" t="n">
        <v>0</v>
      </c>
      <c r="V3" s="4"/>
      <c r="W3" s="4"/>
    </row>
    <row r="4" customFormat="false" ht="13.8" hidden="false" customHeight="false" outlineLevel="0" collapsed="false">
      <c r="A4" s="0" t="n">
        <v>20190122</v>
      </c>
      <c r="B4" s="0" t="n">
        <v>3</v>
      </c>
      <c r="D4" s="0" t="n">
        <v>0</v>
      </c>
      <c r="H4" s="4" t="n">
        <f aca="false">AC4*2</f>
        <v>0</v>
      </c>
      <c r="I4" s="4" t="n">
        <f aca="false">H4*2</f>
        <v>0</v>
      </c>
      <c r="J4" s="5" t="n">
        <v>11</v>
      </c>
      <c r="K4" s="6" t="n">
        <f aca="false">L5-38200</f>
        <v>600</v>
      </c>
      <c r="L4" s="0" t="n">
        <v>38800</v>
      </c>
      <c r="M4" s="4" t="n">
        <v>0</v>
      </c>
      <c r="N4" s="0" t="n">
        <v>1.5</v>
      </c>
      <c r="O4" s="1" t="n">
        <v>0.3004</v>
      </c>
      <c r="P4" s="1" t="n">
        <v>0.03182</v>
      </c>
      <c r="Q4" s="1" t="n">
        <v>0.3736</v>
      </c>
      <c r="R4" s="0" t="n">
        <v>0</v>
      </c>
      <c r="S4" s="3" t="n">
        <v>0</v>
      </c>
      <c r="T4" s="0" t="n">
        <v>0</v>
      </c>
      <c r="U4" s="4" t="n">
        <v>0</v>
      </c>
      <c r="V4" s="4"/>
      <c r="W4" s="4"/>
    </row>
    <row r="5" customFormat="false" ht="13.8" hidden="false" customHeight="false" outlineLevel="0" collapsed="false">
      <c r="A5" s="0" t="n">
        <v>20190122</v>
      </c>
      <c r="B5" s="0" t="n">
        <v>4</v>
      </c>
      <c r="D5" s="0" t="n">
        <v>0</v>
      </c>
      <c r="H5" s="4" t="n">
        <f aca="false">AC5*2</f>
        <v>0</v>
      </c>
      <c r="I5" s="4" t="n">
        <f aca="false">H5*2</f>
        <v>0</v>
      </c>
      <c r="J5" s="5" t="n">
        <v>11</v>
      </c>
      <c r="K5" s="6" t="n">
        <f aca="false">L6-38200</f>
        <v>600</v>
      </c>
      <c r="L5" s="0" t="n">
        <v>38800</v>
      </c>
      <c r="M5" s="4" t="n">
        <v>0</v>
      </c>
      <c r="N5" s="0" t="n">
        <v>0</v>
      </c>
      <c r="O5" s="1" t="n">
        <v>0.2129</v>
      </c>
      <c r="P5" s="1" t="n">
        <v>0.05572</v>
      </c>
      <c r="Q5" s="1" t="n">
        <v>0.3004</v>
      </c>
      <c r="R5" s="0" t="n">
        <v>0</v>
      </c>
      <c r="S5" s="3" t="n">
        <v>0</v>
      </c>
      <c r="T5" s="0" t="n">
        <v>0</v>
      </c>
      <c r="U5" s="4" t="n">
        <v>0</v>
      </c>
      <c r="V5" s="4"/>
      <c r="W5" s="4"/>
    </row>
    <row r="6" customFormat="false" ht="13.8" hidden="false" customHeight="false" outlineLevel="0" collapsed="false">
      <c r="A6" s="0" t="n">
        <v>20190122</v>
      </c>
      <c r="B6" s="0" t="n">
        <v>5</v>
      </c>
      <c r="D6" s="0" t="n">
        <v>0</v>
      </c>
      <c r="H6" s="4" t="n">
        <f aca="false">AC6*2</f>
        <v>0</v>
      </c>
      <c r="I6" s="4" t="n">
        <f aca="false">H6*2</f>
        <v>0</v>
      </c>
      <c r="J6" s="5" t="n">
        <v>11</v>
      </c>
      <c r="K6" s="6" t="n">
        <f aca="false">L7-38200</f>
        <v>600</v>
      </c>
      <c r="L6" s="0" t="n">
        <v>38800</v>
      </c>
      <c r="M6" s="4" t="n">
        <v>0</v>
      </c>
      <c r="N6" s="0" t="n">
        <v>5</v>
      </c>
      <c r="O6" s="1" t="n">
        <v>0.9008</v>
      </c>
      <c r="P6" s="1" t="n">
        <v>-0.02111</v>
      </c>
      <c r="Q6" s="1" t="n">
        <v>1.057</v>
      </c>
      <c r="R6" s="0" t="n">
        <v>0</v>
      </c>
      <c r="S6" s="3" t="n">
        <v>0</v>
      </c>
      <c r="T6" s="0" t="n">
        <v>0</v>
      </c>
      <c r="U6" s="4" t="n">
        <v>0</v>
      </c>
      <c r="V6" s="4" t="s">
        <v>24</v>
      </c>
      <c r="W6" s="4"/>
    </row>
    <row r="7" customFormat="false" ht="13.8" hidden="false" customHeight="false" outlineLevel="0" collapsed="false">
      <c r="A7" s="0" t="n">
        <v>20190122</v>
      </c>
      <c r="B7" s="0" t="n">
        <v>6</v>
      </c>
      <c r="D7" s="0" t="n">
        <v>0</v>
      </c>
      <c r="H7" s="0" t="n">
        <v>0</v>
      </c>
      <c r="I7" s="4" t="n">
        <f aca="false">H7*2</f>
        <v>0</v>
      </c>
      <c r="J7" s="5" t="n">
        <v>11</v>
      </c>
      <c r="K7" s="6" t="n">
        <f aca="false">L8-38200</f>
        <v>600</v>
      </c>
      <c r="L7" s="0" t="n">
        <v>38800</v>
      </c>
      <c r="M7" s="4" t="n">
        <v>21</v>
      </c>
      <c r="N7" s="0" t="n">
        <v>4.9</v>
      </c>
      <c r="O7" s="1" t="n">
        <v>1.004</v>
      </c>
      <c r="P7" s="1" t="n">
        <v>-0.02469</v>
      </c>
      <c r="Q7" s="1" t="n">
        <v>1.191</v>
      </c>
      <c r="R7" s="0" t="n">
        <f aca="false">N7*0.56</f>
        <v>2.744</v>
      </c>
      <c r="S7" s="3" t="n">
        <v>0</v>
      </c>
      <c r="T7" s="0" t="n">
        <v>0</v>
      </c>
      <c r="U7" s="4" t="n">
        <v>17</v>
      </c>
      <c r="V7" s="4" t="s">
        <v>24</v>
      </c>
      <c r="W7" s="4" t="n">
        <f aca="false">B7</f>
        <v>6</v>
      </c>
      <c r="X7" s="0" t="s">
        <v>25</v>
      </c>
    </row>
    <row r="8" customFormat="false" ht="13.8" hidden="false" customHeight="false" outlineLevel="0" collapsed="false">
      <c r="A8" s="0" t="n">
        <v>20190122</v>
      </c>
      <c r="B8" s="0" t="n">
        <v>7</v>
      </c>
      <c r="D8" s="0" t="n">
        <v>800</v>
      </c>
      <c r="E8" s="0" t="n">
        <v>800</v>
      </c>
      <c r="G8" s="0" t="n">
        <v>29</v>
      </c>
      <c r="H8" s="6" t="n">
        <v>0</v>
      </c>
      <c r="I8" s="4" t="n">
        <f aca="false">H8*2</f>
        <v>0</v>
      </c>
      <c r="J8" s="5" t="n">
        <v>11</v>
      </c>
      <c r="K8" s="6" t="n">
        <f aca="false">L9-38200</f>
        <v>600</v>
      </c>
      <c r="L8" s="0" t="n">
        <v>38800</v>
      </c>
      <c r="M8" s="4" t="n">
        <v>21</v>
      </c>
      <c r="N8" s="0" t="n">
        <v>4.9</v>
      </c>
      <c r="O8" s="1" t="n">
        <v>0.9391</v>
      </c>
      <c r="P8" s="1" t="n">
        <v>-0.02107</v>
      </c>
      <c r="Q8" s="1" t="n">
        <v>1.107</v>
      </c>
      <c r="R8" s="0" t="n">
        <f aca="false">N8*0.56</f>
        <v>2.744</v>
      </c>
      <c r="S8" s="3" t="n">
        <v>0</v>
      </c>
      <c r="T8" s="0" t="n">
        <v>0</v>
      </c>
      <c r="U8" s="4" t="n">
        <v>3</v>
      </c>
      <c r="V8" s="4" t="s">
        <v>26</v>
      </c>
      <c r="W8" s="4" t="n">
        <f aca="false">B8</f>
        <v>7</v>
      </c>
      <c r="X8" s="0" t="s">
        <v>25</v>
      </c>
    </row>
    <row r="9" customFormat="false" ht="13.8" hidden="false" customHeight="false" outlineLevel="0" collapsed="false">
      <c r="A9" s="0" t="n">
        <v>20190122</v>
      </c>
      <c r="B9" s="0" t="n">
        <v>8</v>
      </c>
      <c r="D9" s="0" t="n">
        <v>838</v>
      </c>
      <c r="E9" s="0" t="n">
        <v>838</v>
      </c>
      <c r="H9" s="0" t="n">
        <v>0</v>
      </c>
      <c r="I9" s="4" t="n">
        <f aca="false">H9*2</f>
        <v>0</v>
      </c>
      <c r="J9" s="5" t="n">
        <v>11</v>
      </c>
      <c r="K9" s="6" t="n">
        <f aca="false">L10-38200</f>
        <v>600</v>
      </c>
      <c r="L9" s="0" t="n">
        <v>38800</v>
      </c>
      <c r="M9" s="4" t="n">
        <v>20</v>
      </c>
      <c r="N9" s="0" t="n">
        <v>5</v>
      </c>
      <c r="O9" s="1" t="n">
        <v>0.8701</v>
      </c>
      <c r="P9" s="1" t="n">
        <v>-0.02129</v>
      </c>
      <c r="Q9" s="1" t="n">
        <v>1.023</v>
      </c>
      <c r="R9" s="0" t="n">
        <f aca="false">N9*0.56</f>
        <v>2.8</v>
      </c>
      <c r="S9" s="3" t="n">
        <v>0</v>
      </c>
      <c r="T9" s="0" t="n">
        <v>0</v>
      </c>
      <c r="U9" s="4" t="n">
        <v>9</v>
      </c>
      <c r="V9" s="0" t="s">
        <v>26</v>
      </c>
      <c r="W9" s="4" t="n">
        <f aca="false">B9</f>
        <v>8</v>
      </c>
      <c r="X9" s="0" t="s">
        <v>27</v>
      </c>
    </row>
    <row r="10" customFormat="false" ht="13.8" hidden="false" customHeight="false" outlineLevel="0" collapsed="false">
      <c r="A10" s="0" t="n">
        <v>20190122</v>
      </c>
      <c r="B10" s="0" t="n">
        <v>9</v>
      </c>
      <c r="D10" s="0" t="n">
        <v>838</v>
      </c>
      <c r="E10" s="0" t="n">
        <v>838</v>
      </c>
      <c r="H10" s="6" t="n">
        <v>0</v>
      </c>
      <c r="I10" s="4" t="n">
        <f aca="false">H10*2</f>
        <v>0</v>
      </c>
      <c r="J10" s="5" t="n">
        <v>11</v>
      </c>
      <c r="K10" s="6" t="n">
        <v>600</v>
      </c>
      <c r="L10" s="0" t="n">
        <v>38800</v>
      </c>
      <c r="M10" s="4" t="n">
        <v>20</v>
      </c>
      <c r="N10" s="0" t="n">
        <v>5</v>
      </c>
      <c r="O10" s="1" t="n">
        <v>0.8741</v>
      </c>
      <c r="P10" s="1" t="n">
        <v>-0.02485</v>
      </c>
      <c r="Q10" s="1" t="n">
        <v>1.034</v>
      </c>
      <c r="R10" s="0" t="n">
        <f aca="false">N10*0.56</f>
        <v>2.8</v>
      </c>
      <c r="S10" s="3" t="n">
        <v>0</v>
      </c>
      <c r="T10" s="0" t="n">
        <v>0</v>
      </c>
      <c r="U10" s="4" t="n">
        <v>4</v>
      </c>
      <c r="V10" s="4" t="s">
        <v>26</v>
      </c>
      <c r="W10" s="4" t="n">
        <f aca="false">B10</f>
        <v>9</v>
      </c>
      <c r="X10" s="0" t="s">
        <v>28</v>
      </c>
    </row>
    <row r="11" customFormat="false" ht="13.8" hidden="false" customHeight="false" outlineLevel="0" collapsed="false">
      <c r="A11" s="0" t="n">
        <v>20190122</v>
      </c>
      <c r="B11" s="0" t="n">
        <v>10</v>
      </c>
      <c r="D11" s="0" t="n">
        <v>810</v>
      </c>
      <c r="E11" s="0" t="n">
        <v>810</v>
      </c>
      <c r="H11" s="0" t="n">
        <v>0</v>
      </c>
      <c r="I11" s="4" t="n">
        <f aca="false">H11*2</f>
        <v>0</v>
      </c>
      <c r="J11" s="5" t="n">
        <v>11</v>
      </c>
      <c r="K11" s="6" t="n">
        <f aca="false">L12-38200</f>
        <v>900</v>
      </c>
      <c r="L11" s="0" t="n">
        <v>39100</v>
      </c>
      <c r="M11" s="4" t="n">
        <v>21</v>
      </c>
      <c r="N11" s="0" t="n">
        <v>5</v>
      </c>
      <c r="O11" s="1" t="n">
        <v>0.7078</v>
      </c>
      <c r="P11" s="1" t="n">
        <v>-0.03279</v>
      </c>
      <c r="Q11" s="1" t="n">
        <v>0.8343</v>
      </c>
      <c r="R11" s="0" t="n">
        <f aca="false">N11*0.56</f>
        <v>2.8</v>
      </c>
      <c r="S11" s="3" t="n">
        <v>0</v>
      </c>
      <c r="T11" s="0" t="n">
        <v>0</v>
      </c>
      <c r="U11" s="4" t="n">
        <v>4</v>
      </c>
      <c r="V11" s="4" t="s">
        <v>26</v>
      </c>
      <c r="W11" s="4" t="n">
        <f aca="false">B11</f>
        <v>10</v>
      </c>
      <c r="X11" s="0" t="s">
        <v>29</v>
      </c>
    </row>
    <row r="12" customFormat="false" ht="13.8" hidden="false" customHeight="false" outlineLevel="0" collapsed="false">
      <c r="A12" s="0" t="n">
        <v>20190122</v>
      </c>
      <c r="B12" s="0" t="n">
        <v>11</v>
      </c>
      <c r="D12" s="0" t="n">
        <v>808</v>
      </c>
      <c r="E12" s="0" t="n">
        <v>808</v>
      </c>
      <c r="H12" s="6" t="n">
        <v>0</v>
      </c>
      <c r="I12" s="4" t="n">
        <f aca="false">H12*2</f>
        <v>0</v>
      </c>
      <c r="J12" s="5" t="n">
        <v>11</v>
      </c>
      <c r="K12" s="6" t="n">
        <f aca="false">L13-38200</f>
        <v>900</v>
      </c>
      <c r="L12" s="0" t="n">
        <v>39100</v>
      </c>
      <c r="M12" s="4" t="n">
        <v>20</v>
      </c>
      <c r="N12" s="0" t="n">
        <v>5</v>
      </c>
      <c r="O12" s="1" t="n">
        <v>0.7139</v>
      </c>
      <c r="P12" s="1" t="n">
        <v>-0.03043</v>
      </c>
      <c r="Q12" s="1" t="n">
        <v>0.8495</v>
      </c>
      <c r="R12" s="0" t="n">
        <f aca="false">N12*0.56</f>
        <v>2.8</v>
      </c>
      <c r="S12" s="3" t="n">
        <v>0</v>
      </c>
      <c r="T12" s="0" t="n">
        <v>0</v>
      </c>
      <c r="U12" s="4" t="n">
        <v>5</v>
      </c>
      <c r="V12" s="4" t="s">
        <v>26</v>
      </c>
      <c r="W12" s="4" t="n">
        <f aca="false">B12</f>
        <v>11</v>
      </c>
      <c r="X12" s="0" t="s">
        <v>29</v>
      </c>
    </row>
    <row r="13" customFormat="false" ht="13.8" hidden="false" customHeight="false" outlineLevel="0" collapsed="false">
      <c r="A13" s="0" t="n">
        <v>20190122</v>
      </c>
      <c r="B13" s="9" t="n">
        <v>12</v>
      </c>
      <c r="C13" s="9"/>
      <c r="D13" s="0" t="n">
        <v>805</v>
      </c>
      <c r="E13" s="0" t="n">
        <v>805</v>
      </c>
      <c r="H13" s="0" t="n">
        <v>0</v>
      </c>
      <c r="I13" s="4" t="n">
        <f aca="false">H13*2</f>
        <v>0</v>
      </c>
      <c r="J13" s="5" t="n">
        <v>11</v>
      </c>
      <c r="K13" s="6" t="n">
        <f aca="false">L14-38200</f>
        <v>900</v>
      </c>
      <c r="L13" s="0" t="n">
        <v>39100</v>
      </c>
      <c r="M13" s="4" t="n">
        <v>19</v>
      </c>
      <c r="N13" s="0" t="n">
        <v>3.3</v>
      </c>
      <c r="O13" s="1" t="n">
        <v>0.5209</v>
      </c>
      <c r="P13" s="1" t="n">
        <v>-0.002977</v>
      </c>
      <c r="Q13" s="1" t="n">
        <v>0.6245</v>
      </c>
      <c r="R13" s="0" t="n">
        <f aca="false">N13*0.56</f>
        <v>1.848</v>
      </c>
      <c r="S13" s="3" t="n">
        <v>0</v>
      </c>
      <c r="T13" s="0" t="n">
        <v>0</v>
      </c>
      <c r="U13" s="4" t="n">
        <v>5</v>
      </c>
      <c r="V13" s="4" t="s">
        <v>26</v>
      </c>
      <c r="W13" s="4" t="n">
        <f aca="false">B13</f>
        <v>12</v>
      </c>
      <c r="X13" s="0" t="s">
        <v>30</v>
      </c>
    </row>
    <row r="14" customFormat="false" ht="13.8" hidden="false" customHeight="false" outlineLevel="0" collapsed="false">
      <c r="A14" s="0" t="n">
        <v>20190122</v>
      </c>
      <c r="B14" s="9" t="n">
        <v>13</v>
      </c>
      <c r="C14" s="9"/>
      <c r="D14" s="0" t="n">
        <v>805</v>
      </c>
      <c r="E14" s="0" t="n">
        <v>805</v>
      </c>
      <c r="H14" s="6" t="n">
        <v>0</v>
      </c>
      <c r="I14" s="4" t="n">
        <f aca="false">H14*2</f>
        <v>0</v>
      </c>
      <c r="J14" s="5" t="n">
        <v>11</v>
      </c>
      <c r="K14" s="6" t="n">
        <f aca="false">L15-38200</f>
        <v>600</v>
      </c>
      <c r="L14" s="0" t="n">
        <v>39100</v>
      </c>
      <c r="M14" s="4" t="n">
        <v>19</v>
      </c>
      <c r="N14" s="0" t="n">
        <v>3.3</v>
      </c>
      <c r="O14" s="1" t="n">
        <v>0.5659</v>
      </c>
      <c r="P14" s="1" t="n">
        <v>-0.003666</v>
      </c>
      <c r="Q14" s="1" t="n">
        <v>0.6779</v>
      </c>
      <c r="R14" s="0" t="n">
        <f aca="false">N14*0.56</f>
        <v>1.848</v>
      </c>
      <c r="S14" s="3" t="n">
        <v>0</v>
      </c>
      <c r="T14" s="0" t="n">
        <v>0</v>
      </c>
      <c r="U14" s="4" t="n">
        <v>5</v>
      </c>
      <c r="V14" s="4" t="s">
        <v>26</v>
      </c>
      <c r="W14" s="4" t="n">
        <f aca="false">B14</f>
        <v>13</v>
      </c>
      <c r="X14" s="0" t="s">
        <v>29</v>
      </c>
    </row>
    <row r="15" customFormat="false" ht="13.8" hidden="false" customHeight="false" outlineLevel="0" collapsed="false">
      <c r="A15" s="0" t="n">
        <v>20190122</v>
      </c>
      <c r="B15" s="9" t="n">
        <v>14</v>
      </c>
      <c r="C15" s="9"/>
      <c r="D15" s="0" t="n">
        <v>835</v>
      </c>
      <c r="E15" s="0" t="n">
        <v>835</v>
      </c>
      <c r="H15" s="0" t="n">
        <v>0</v>
      </c>
      <c r="I15" s="4" t="n">
        <f aca="false">H15*2</f>
        <v>0</v>
      </c>
      <c r="J15" s="5" t="n">
        <v>11</v>
      </c>
      <c r="K15" s="6" t="n">
        <f aca="false">L16-38200</f>
        <v>600</v>
      </c>
      <c r="L15" s="0" t="n">
        <v>38800</v>
      </c>
      <c r="M15" s="4" t="n">
        <v>19</v>
      </c>
      <c r="N15" s="0" t="n">
        <v>3.3</v>
      </c>
      <c r="O15" s="1" t="n">
        <v>0.5357</v>
      </c>
      <c r="P15" s="1" t="n">
        <v>0.005284</v>
      </c>
      <c r="Q15" s="1" t="n">
        <v>0.6413</v>
      </c>
      <c r="R15" s="0" t="n">
        <f aca="false">N15*0.56</f>
        <v>1.848</v>
      </c>
      <c r="S15" s="3" t="n">
        <v>0</v>
      </c>
      <c r="T15" s="0" t="n">
        <v>0</v>
      </c>
      <c r="U15" s="4" t="n">
        <v>5</v>
      </c>
      <c r="V15" s="4" t="s">
        <v>24</v>
      </c>
      <c r="W15" s="4" t="n">
        <f aca="false">B15</f>
        <v>14</v>
      </c>
      <c r="X15" s="0" t="s">
        <v>31</v>
      </c>
    </row>
    <row r="16" customFormat="false" ht="13.8" hidden="false" customHeight="false" outlineLevel="0" collapsed="false">
      <c r="A16" s="0" t="n">
        <v>20190122</v>
      </c>
      <c r="B16" s="9" t="n">
        <v>15</v>
      </c>
      <c r="C16" s="9"/>
      <c r="D16" s="0" t="n">
        <v>828</v>
      </c>
      <c r="E16" s="0" t="n">
        <v>828</v>
      </c>
      <c r="H16" s="6" t="n">
        <v>0</v>
      </c>
      <c r="I16" s="4" t="n">
        <f aca="false">H16*2</f>
        <v>0</v>
      </c>
      <c r="J16" s="5" t="n">
        <v>11</v>
      </c>
      <c r="K16" s="6" t="n">
        <f aca="false">L17-38200</f>
        <v>0</v>
      </c>
      <c r="L16" s="0" t="n">
        <v>38800</v>
      </c>
      <c r="M16" s="4" t="n">
        <v>21</v>
      </c>
      <c r="N16" s="0" t="n">
        <v>3.3</v>
      </c>
      <c r="O16" s="1" t="n">
        <v>0.8908</v>
      </c>
      <c r="P16" s="1" t="n">
        <v>0.0111</v>
      </c>
      <c r="Q16" s="1" t="n">
        <v>1.122</v>
      </c>
      <c r="R16" s="0" t="n">
        <f aca="false">N16*0.56</f>
        <v>1.848</v>
      </c>
      <c r="S16" s="3" t="n">
        <v>0</v>
      </c>
      <c r="T16" s="0" t="n">
        <v>0</v>
      </c>
      <c r="U16" s="4" t="n">
        <v>5.5</v>
      </c>
      <c r="V16" s="4" t="s">
        <v>24</v>
      </c>
      <c r="W16" s="4" t="n">
        <f aca="false">B16</f>
        <v>15</v>
      </c>
      <c r="X16" s="0" t="s">
        <v>32</v>
      </c>
    </row>
    <row r="17" customFormat="false" ht="13.8" hidden="false" customHeight="false" outlineLevel="0" collapsed="false">
      <c r="A17" s="0" t="n">
        <v>20190122</v>
      </c>
      <c r="B17" s="9" t="n">
        <v>16</v>
      </c>
      <c r="C17" s="9"/>
      <c r="D17" s="0" t="n">
        <v>800</v>
      </c>
      <c r="E17" s="0" t="n">
        <v>800</v>
      </c>
      <c r="H17" s="0" t="n">
        <v>0</v>
      </c>
      <c r="I17" s="4" t="n">
        <f aca="false">H17*2</f>
        <v>0</v>
      </c>
      <c r="J17" s="5" t="n">
        <v>11</v>
      </c>
      <c r="K17" s="6" t="n">
        <f aca="false">L18-38200</f>
        <v>0</v>
      </c>
      <c r="L17" s="0" t="n">
        <v>38200</v>
      </c>
      <c r="M17" s="4" t="n">
        <v>20</v>
      </c>
      <c r="N17" s="0" t="n">
        <v>3.2</v>
      </c>
      <c r="O17" s="1" t="n">
        <v>0.668</v>
      </c>
      <c r="P17" s="1" t="n">
        <v>0.01529</v>
      </c>
      <c r="Q17" s="1" t="n">
        <v>0.8619</v>
      </c>
      <c r="R17" s="0" t="n">
        <f aca="false">N17*0.56</f>
        <v>1.792</v>
      </c>
      <c r="S17" s="3" t="n">
        <v>0</v>
      </c>
      <c r="T17" s="0" t="n">
        <v>0</v>
      </c>
      <c r="U17" s="4" t="n">
        <v>5</v>
      </c>
      <c r="V17" s="4" t="s">
        <v>24</v>
      </c>
      <c r="W17" s="4" t="n">
        <f aca="false">B17</f>
        <v>16</v>
      </c>
      <c r="X17" s="0" t="s">
        <v>25</v>
      </c>
    </row>
    <row r="18" customFormat="false" ht="13.8" hidden="false" customHeight="false" outlineLevel="0" collapsed="false">
      <c r="A18" s="0" t="n">
        <v>20190122</v>
      </c>
      <c r="B18" s="0" t="n">
        <v>17</v>
      </c>
      <c r="C18" s="9"/>
      <c r="D18" s="0" t="n">
        <v>800</v>
      </c>
      <c r="E18" s="0" t="n">
        <v>800</v>
      </c>
      <c r="H18" s="6" t="n">
        <v>0</v>
      </c>
      <c r="I18" s="4" t="n">
        <f aca="false">H18*2</f>
        <v>0</v>
      </c>
      <c r="J18" s="5" t="n">
        <v>11</v>
      </c>
      <c r="K18" s="6" t="n">
        <f aca="false">L19-38200</f>
        <v>0</v>
      </c>
      <c r="L18" s="0" t="n">
        <v>38200</v>
      </c>
      <c r="M18" s="4" t="n">
        <v>21</v>
      </c>
      <c r="N18" s="0" t="n">
        <v>4.9</v>
      </c>
      <c r="O18" s="1" t="n">
        <v>1.093</v>
      </c>
      <c r="P18" s="1" t="n">
        <v>0.001737</v>
      </c>
      <c r="Q18" s="1" t="n">
        <v>1.35</v>
      </c>
      <c r="R18" s="0" t="n">
        <f aca="false">N18*0.56</f>
        <v>2.744</v>
      </c>
      <c r="S18" s="3" t="n">
        <v>0</v>
      </c>
      <c r="T18" s="0" t="n">
        <v>0</v>
      </c>
      <c r="U18" s="4" t="n">
        <v>17</v>
      </c>
      <c r="V18" s="4" t="s">
        <v>24</v>
      </c>
      <c r="W18" s="4" t="n">
        <f aca="false">B18</f>
        <v>17</v>
      </c>
      <c r="X18" s="0" t="s">
        <v>33</v>
      </c>
    </row>
    <row r="19" customFormat="false" ht="13.8" hidden="false" customHeight="false" outlineLevel="0" collapsed="false">
      <c r="A19" s="0" t="n">
        <v>20190122</v>
      </c>
      <c r="B19" s="0" t="n">
        <v>18</v>
      </c>
      <c r="C19" s="9"/>
      <c r="D19" s="0" t="n">
        <v>800</v>
      </c>
      <c r="E19" s="0" t="n">
        <v>800</v>
      </c>
      <c r="G19" s="0" t="n">
        <v>822</v>
      </c>
      <c r="H19" s="0" t="n">
        <v>0</v>
      </c>
      <c r="I19" s="4" t="n">
        <f aca="false">H19*2</f>
        <v>0</v>
      </c>
      <c r="J19" s="5" t="n">
        <v>11</v>
      </c>
      <c r="K19" s="6" t="n">
        <f aca="false">L20-38200</f>
        <v>0</v>
      </c>
      <c r="L19" s="0" t="n">
        <v>38200</v>
      </c>
      <c r="M19" s="4" t="n">
        <v>22</v>
      </c>
      <c r="N19" s="0" t="n">
        <v>4.5</v>
      </c>
      <c r="O19" s="1" t="n">
        <v>1.437</v>
      </c>
      <c r="P19" s="1" t="n">
        <v>0.01059</v>
      </c>
      <c r="Q19" s="1" t="n">
        <v>1.867</v>
      </c>
      <c r="R19" s="0" t="n">
        <f aca="false">N19*0.56</f>
        <v>2.52</v>
      </c>
      <c r="S19" s="3" t="n">
        <v>0</v>
      </c>
      <c r="T19" s="0" t="n">
        <v>0</v>
      </c>
      <c r="U19" s="4" t="n">
        <v>27</v>
      </c>
      <c r="V19" s="4" t="s">
        <v>24</v>
      </c>
      <c r="W19" s="4" t="n">
        <f aca="false">B19</f>
        <v>18</v>
      </c>
      <c r="X19" s="0" t="s">
        <v>34</v>
      </c>
    </row>
    <row r="20" customFormat="false" ht="13.8" hidden="false" customHeight="false" outlineLevel="0" collapsed="false">
      <c r="A20" s="0" t="n">
        <v>20190122</v>
      </c>
      <c r="B20" s="0" t="n">
        <v>19</v>
      </c>
      <c r="C20" s="9"/>
      <c r="D20" s="0" t="n">
        <v>800</v>
      </c>
      <c r="E20" s="0" t="n">
        <v>800</v>
      </c>
      <c r="G20" s="0" t="s">
        <v>35</v>
      </c>
      <c r="H20" s="0" t="n">
        <v>0</v>
      </c>
      <c r="I20" s="4" t="n">
        <f aca="false">H20*2</f>
        <v>0</v>
      </c>
      <c r="J20" s="5" t="n">
        <v>11</v>
      </c>
      <c r="K20" s="6" t="n">
        <f aca="false">L21-38200</f>
        <v>0</v>
      </c>
      <c r="L20" s="0" t="n">
        <v>38200</v>
      </c>
      <c r="M20" s="4" t="n">
        <v>21</v>
      </c>
      <c r="N20" s="0" t="n">
        <v>4.5</v>
      </c>
      <c r="O20" s="1" t="n">
        <v>1.314</v>
      </c>
      <c r="P20" s="1" t="n">
        <v>0.001891</v>
      </c>
      <c r="Q20" s="1" t="n">
        <v>1.709</v>
      </c>
      <c r="R20" s="0" t="n">
        <f aca="false">N20*0.56</f>
        <v>2.52</v>
      </c>
      <c r="S20" s="3" t="n">
        <v>0</v>
      </c>
      <c r="T20" s="0" t="n">
        <v>0</v>
      </c>
      <c r="U20" s="4" t="n">
        <v>17</v>
      </c>
      <c r="V20" s="4" t="s">
        <v>26</v>
      </c>
      <c r="W20" s="4" t="n">
        <f aca="false">B20</f>
        <v>19</v>
      </c>
      <c r="X20" s="0" t="s">
        <v>34</v>
      </c>
    </row>
    <row r="21" customFormat="false" ht="13.8" hidden="false" customHeight="false" outlineLevel="0" collapsed="false">
      <c r="A21" s="0" t="n">
        <v>20190122</v>
      </c>
      <c r="B21" s="0" t="n">
        <v>20</v>
      </c>
      <c r="D21" s="0" t="n">
        <v>800</v>
      </c>
      <c r="E21" s="0" t="n">
        <v>800</v>
      </c>
      <c r="G21" s="0" t="n">
        <v>822</v>
      </c>
      <c r="H21" s="0" t="n">
        <v>-200</v>
      </c>
      <c r="I21" s="4" t="n">
        <f aca="false">H21*2</f>
        <v>-400</v>
      </c>
      <c r="J21" s="5" t="n">
        <v>11</v>
      </c>
      <c r="K21" s="6" t="n">
        <f aca="false">L22-38200</f>
        <v>600</v>
      </c>
      <c r="L21" s="0" t="n">
        <v>38200</v>
      </c>
      <c r="M21" s="4" t="n">
        <v>21</v>
      </c>
      <c r="N21" s="0" t="n">
        <v>4.6</v>
      </c>
      <c r="O21" s="1" t="n">
        <v>0.9512</v>
      </c>
      <c r="P21" s="1" t="n">
        <v>-0.0038</v>
      </c>
      <c r="Q21" s="1" t="n">
        <v>1.171</v>
      </c>
      <c r="R21" s="0" t="n">
        <f aca="false">N21*0.56</f>
        <v>2.576</v>
      </c>
      <c r="S21" s="3" t="n">
        <v>0</v>
      </c>
      <c r="T21" s="0" t="n">
        <v>0</v>
      </c>
      <c r="U21" s="4" t="n">
        <v>17</v>
      </c>
      <c r="V21" s="4" t="s">
        <v>26</v>
      </c>
      <c r="W21" s="4" t="n">
        <f aca="false">B21</f>
        <v>20</v>
      </c>
      <c r="X21" s="0" t="s">
        <v>34</v>
      </c>
    </row>
    <row r="22" customFormat="false" ht="13.8" hidden="false" customHeight="false" outlineLevel="0" collapsed="false">
      <c r="A22" s="0" t="n">
        <v>20190122</v>
      </c>
      <c r="B22" s="0" t="n">
        <v>21</v>
      </c>
      <c r="C22" s="0" t="n">
        <v>828</v>
      </c>
      <c r="D22" s="0" t="n">
        <v>0</v>
      </c>
      <c r="E22" s="0" t="n">
        <v>828</v>
      </c>
      <c r="H22" s="0" t="n">
        <v>-200</v>
      </c>
      <c r="I22" s="4" t="n">
        <f aca="false">H22*2</f>
        <v>-400</v>
      </c>
      <c r="J22" s="5" t="n">
        <v>11</v>
      </c>
      <c r="K22" s="6" t="n">
        <f aca="false">L23-38200</f>
        <v>600</v>
      </c>
      <c r="L22" s="0" t="n">
        <v>38800</v>
      </c>
      <c r="M22" s="4" t="n">
        <v>25</v>
      </c>
      <c r="N22" s="0" t="n">
        <v>4.8</v>
      </c>
      <c r="O22" s="1" t="n">
        <v>1.74</v>
      </c>
      <c r="P22" s="1" t="n">
        <v>-0.007274</v>
      </c>
      <c r="Q22" s="1" t="n">
        <v>2.171</v>
      </c>
      <c r="R22" s="0" t="n">
        <f aca="false">N22*0.56</f>
        <v>2.688</v>
      </c>
      <c r="S22" s="10" t="n">
        <v>7</v>
      </c>
      <c r="T22" s="11" t="s">
        <v>36</v>
      </c>
      <c r="U22" s="4" t="n">
        <v>8</v>
      </c>
      <c r="V22" s="4" t="s">
        <v>26</v>
      </c>
      <c r="W22" s="4" t="n">
        <f aca="false">B22</f>
        <v>21</v>
      </c>
      <c r="X22" s="0" t="s">
        <v>31</v>
      </c>
      <c r="Z22" s="0" t="s">
        <v>37</v>
      </c>
    </row>
    <row r="23" customFormat="false" ht="13.8" hidden="false" customHeight="false" outlineLevel="0" collapsed="false">
      <c r="A23" s="0" t="n">
        <v>20190122</v>
      </c>
      <c r="B23" s="0" t="n">
        <v>22</v>
      </c>
      <c r="C23" s="0" t="n">
        <v>828</v>
      </c>
      <c r="D23" s="0" t="n">
        <v>0</v>
      </c>
      <c r="E23" s="0" t="n">
        <v>828</v>
      </c>
      <c r="H23" s="0" t="n">
        <v>-200</v>
      </c>
      <c r="I23" s="4" t="n">
        <f aca="false">H23*2</f>
        <v>-400</v>
      </c>
      <c r="J23" s="5" t="n">
        <v>11</v>
      </c>
      <c r="K23" s="6" t="n">
        <f aca="false">L24-38200</f>
        <v>900</v>
      </c>
      <c r="L23" s="0" t="n">
        <v>38800</v>
      </c>
      <c r="M23" s="4" t="n">
        <v>26</v>
      </c>
      <c r="N23" s="0" t="n">
        <v>4.9</v>
      </c>
      <c r="O23" s="1" t="n">
        <v>1.594</v>
      </c>
      <c r="P23" s="1" t="n">
        <v>-0.006222</v>
      </c>
      <c r="Q23" s="1" t="n">
        <v>1.942</v>
      </c>
      <c r="R23" s="0" t="n">
        <f aca="false">N23*0.56</f>
        <v>2.744</v>
      </c>
      <c r="S23" s="10" t="n">
        <v>8</v>
      </c>
      <c r="T23" s="11" t="s">
        <v>36</v>
      </c>
      <c r="U23" s="4" t="n">
        <v>3</v>
      </c>
      <c r="V23" s="4" t="s">
        <v>26</v>
      </c>
      <c r="W23" s="4" t="n">
        <f aca="false">B23</f>
        <v>22</v>
      </c>
      <c r="X23" s="0" t="s">
        <v>38</v>
      </c>
    </row>
    <row r="24" customFormat="false" ht="13.8" hidden="false" customHeight="false" outlineLevel="0" collapsed="false">
      <c r="A24" s="0" t="n">
        <v>20190122</v>
      </c>
      <c r="B24" s="0" t="n">
        <v>23</v>
      </c>
      <c r="D24" s="0" t="n">
        <v>0</v>
      </c>
      <c r="H24" s="0" t="n">
        <v>-200</v>
      </c>
      <c r="I24" s="4" t="n">
        <f aca="false">H24*2</f>
        <v>-400</v>
      </c>
      <c r="J24" s="5" t="n">
        <v>11</v>
      </c>
      <c r="K24" s="6" t="n">
        <f aca="false">L25-38200</f>
        <v>900</v>
      </c>
      <c r="L24" s="0" t="n">
        <v>39100</v>
      </c>
      <c r="M24" s="4" t="n">
        <v>21</v>
      </c>
      <c r="N24" s="0" t="n">
        <v>4.9</v>
      </c>
      <c r="O24" s="1" t="n">
        <v>0.8233</v>
      </c>
      <c r="P24" s="1" t="n">
        <v>-0.02639</v>
      </c>
      <c r="Q24" s="1" t="n">
        <v>1.001</v>
      </c>
      <c r="R24" s="0" t="n">
        <f aca="false">N24*0.56</f>
        <v>2.744</v>
      </c>
      <c r="S24" s="3" t="n">
        <v>0</v>
      </c>
      <c r="T24" s="0" t="n">
        <v>0</v>
      </c>
      <c r="U24" s="4" t="n">
        <v>17</v>
      </c>
      <c r="V24" s="4" t="s">
        <v>26</v>
      </c>
      <c r="W24" s="4" t="n">
        <f aca="false">B24</f>
        <v>23</v>
      </c>
      <c r="X24" s="0" t="s">
        <v>39</v>
      </c>
    </row>
    <row r="25" customFormat="false" ht="13.8" hidden="false" customHeight="false" outlineLevel="0" collapsed="false">
      <c r="A25" s="0" t="n">
        <v>20190122</v>
      </c>
      <c r="B25" s="0" t="n">
        <v>24</v>
      </c>
      <c r="C25" s="0" t="n">
        <v>812</v>
      </c>
      <c r="D25" s="0" t="n">
        <v>0</v>
      </c>
      <c r="E25" s="0" t="n">
        <v>812</v>
      </c>
      <c r="H25" s="0" t="n">
        <v>-200</v>
      </c>
      <c r="I25" s="4" t="n">
        <f aca="false">H25*2</f>
        <v>-400</v>
      </c>
      <c r="J25" s="5" t="n">
        <v>11</v>
      </c>
      <c r="K25" s="6" t="n">
        <f aca="false">L26-38200</f>
        <v>0</v>
      </c>
      <c r="L25" s="0" t="n">
        <v>39100</v>
      </c>
      <c r="M25" s="4" t="n">
        <v>24</v>
      </c>
      <c r="N25" s="0" t="n">
        <v>4.9</v>
      </c>
      <c r="O25" s="1" t="n">
        <v>0.9909</v>
      </c>
      <c r="P25" s="1" t="n">
        <v>-0.01537</v>
      </c>
      <c r="Q25" s="1" t="n">
        <v>1.205</v>
      </c>
      <c r="R25" s="0" t="n">
        <f aca="false">N25*0.56</f>
        <v>2.744</v>
      </c>
      <c r="S25" s="3" t="n">
        <v>0</v>
      </c>
      <c r="T25" s="0" t="n">
        <v>0</v>
      </c>
      <c r="U25" s="4" t="n">
        <v>4</v>
      </c>
      <c r="V25" s="4" t="s">
        <v>24</v>
      </c>
      <c r="W25" s="4" t="n">
        <f aca="false">B25</f>
        <v>24</v>
      </c>
      <c r="X25" s="0" t="s">
        <v>39</v>
      </c>
      <c r="Z25" s="0" t="s">
        <v>40</v>
      </c>
    </row>
    <row r="26" customFormat="false" ht="13.8" hidden="false" customHeight="false" outlineLevel="0" collapsed="false">
      <c r="A26" s="0" t="n">
        <v>20190122</v>
      </c>
      <c r="B26" s="9" t="n">
        <v>25</v>
      </c>
      <c r="C26" s="9"/>
      <c r="D26" s="0" t="n">
        <v>800</v>
      </c>
      <c r="E26" s="0" t="n">
        <v>800</v>
      </c>
      <c r="G26" s="0" t="n">
        <v>828</v>
      </c>
      <c r="H26" s="0" t="n">
        <v>-200</v>
      </c>
      <c r="I26" s="4" t="n">
        <f aca="false">H26*2</f>
        <v>-400</v>
      </c>
      <c r="J26" s="5" t="n">
        <v>11</v>
      </c>
      <c r="K26" s="6" t="n">
        <f aca="false">L27-38200</f>
        <v>0</v>
      </c>
      <c r="L26" s="0" t="n">
        <v>38200</v>
      </c>
      <c r="M26" s="4" t="n">
        <v>21</v>
      </c>
      <c r="N26" s="0" t="n">
        <v>3.1</v>
      </c>
      <c r="O26" s="1" t="n">
        <v>0.8004</v>
      </c>
      <c r="P26" s="1" t="n">
        <v>0.02306</v>
      </c>
      <c r="Q26" s="1" t="n">
        <v>1.058</v>
      </c>
      <c r="R26" s="0" t="n">
        <f aca="false">N26*0.56</f>
        <v>1.736</v>
      </c>
      <c r="S26" s="3" t="n">
        <v>0</v>
      </c>
      <c r="T26" s="0" t="n">
        <v>0</v>
      </c>
      <c r="U26" s="4" t="n">
        <v>17</v>
      </c>
      <c r="V26" s="4" t="s">
        <v>24</v>
      </c>
      <c r="W26" s="4" t="n">
        <f aca="false">B26</f>
        <v>25</v>
      </c>
      <c r="X26" s="0" t="s">
        <v>41</v>
      </c>
    </row>
    <row r="27" customFormat="false" ht="13.8" hidden="false" customHeight="false" outlineLevel="0" collapsed="false">
      <c r="A27" s="0" t="n">
        <v>20190122</v>
      </c>
      <c r="B27" s="9" t="n">
        <v>26</v>
      </c>
      <c r="C27" s="9"/>
      <c r="D27" s="0" t="n">
        <v>800</v>
      </c>
      <c r="E27" s="0" t="n">
        <v>800</v>
      </c>
      <c r="G27" s="0" t="n">
        <v>828</v>
      </c>
      <c r="H27" s="0" t="n">
        <v>-200</v>
      </c>
      <c r="I27" s="4" t="n">
        <f aca="false">H27*2</f>
        <v>-400</v>
      </c>
      <c r="J27" s="5" t="n">
        <v>11</v>
      </c>
      <c r="K27" s="6" t="n">
        <f aca="false">L28-38200</f>
        <v>0</v>
      </c>
      <c r="L27" s="0" t="n">
        <v>38200</v>
      </c>
      <c r="M27" s="4" t="n">
        <v>21</v>
      </c>
      <c r="N27" s="12" t="n">
        <v>3.2</v>
      </c>
      <c r="O27" s="12" t="n">
        <v>0.765</v>
      </c>
      <c r="P27" s="12" t="n">
        <v>0.01668</v>
      </c>
      <c r="Q27" s="12" t="n">
        <v>0.9854</v>
      </c>
      <c r="R27" s="0" t="n">
        <f aca="false">N27*0.56</f>
        <v>1.792</v>
      </c>
      <c r="S27" s="3" t="n">
        <v>0</v>
      </c>
      <c r="T27" s="0" t="n">
        <v>0</v>
      </c>
      <c r="U27" s="4" t="n">
        <v>17</v>
      </c>
      <c r="V27" s="4" t="s">
        <v>26</v>
      </c>
      <c r="W27" s="4" t="n">
        <f aca="false">B27</f>
        <v>26</v>
      </c>
      <c r="X27" s="0" t="s">
        <v>42</v>
      </c>
    </row>
    <row r="28" customFormat="false" ht="13.8" hidden="false" customHeight="false" outlineLevel="0" collapsed="false">
      <c r="A28" s="0" t="n">
        <v>20190122</v>
      </c>
      <c r="B28" s="9" t="n">
        <v>27</v>
      </c>
      <c r="C28" s="9"/>
      <c r="D28" s="0" t="n">
        <v>800</v>
      </c>
      <c r="E28" s="0" t="n">
        <v>800</v>
      </c>
      <c r="G28" s="0" t="n">
        <v>780</v>
      </c>
      <c r="H28" s="0" t="n">
        <v>200</v>
      </c>
      <c r="I28" s="4" t="n">
        <f aca="false">H28*2</f>
        <v>400</v>
      </c>
      <c r="J28" s="5" t="n">
        <v>11</v>
      </c>
      <c r="K28" s="6" t="n">
        <f aca="false">L29-38200</f>
        <v>0</v>
      </c>
      <c r="L28" s="0" t="n">
        <v>38200</v>
      </c>
      <c r="M28" s="4" t="n">
        <v>21</v>
      </c>
      <c r="N28" s="0" t="n">
        <v>3.4</v>
      </c>
      <c r="O28" s="1" t="n">
        <v>0.7057</v>
      </c>
      <c r="P28" s="1" t="n">
        <v>0.01656</v>
      </c>
      <c r="Q28" s="1" t="n">
        <v>0.896</v>
      </c>
      <c r="R28" s="0" t="n">
        <f aca="false">N28*0.56</f>
        <v>1.904</v>
      </c>
      <c r="S28" s="3" t="n">
        <v>0</v>
      </c>
      <c r="T28" s="0" t="n">
        <v>0</v>
      </c>
      <c r="U28" s="4" t="n">
        <v>17</v>
      </c>
      <c r="V28" s="4" t="s">
        <v>26</v>
      </c>
      <c r="W28" s="4" t="n">
        <f aca="false">B28</f>
        <v>27</v>
      </c>
      <c r="X28" s="0" t="s">
        <v>43</v>
      </c>
    </row>
    <row r="29" customFormat="false" ht="13.8" hidden="false" customHeight="false" outlineLevel="0" collapsed="false">
      <c r="A29" s="0" t="n">
        <v>20190122</v>
      </c>
      <c r="B29" s="0" t="n">
        <v>28</v>
      </c>
      <c r="D29" s="0" t="n">
        <v>800</v>
      </c>
      <c r="E29" s="0" t="n">
        <v>800</v>
      </c>
      <c r="G29" s="0" t="n">
        <v>780</v>
      </c>
      <c r="H29" s="0" t="n">
        <v>200</v>
      </c>
      <c r="I29" s="4" t="n">
        <f aca="false">H29*2</f>
        <v>400</v>
      </c>
      <c r="J29" s="5" t="n">
        <v>11</v>
      </c>
      <c r="K29" s="6" t="n">
        <f aca="false">L30-38200</f>
        <v>600</v>
      </c>
      <c r="L29" s="0" t="n">
        <v>38200</v>
      </c>
      <c r="M29" s="4" t="n">
        <v>21</v>
      </c>
      <c r="N29" s="0" t="n">
        <v>4.5</v>
      </c>
      <c r="O29" s="1" t="n">
        <v>1.043</v>
      </c>
      <c r="P29" s="1" t="n">
        <v>0.003709</v>
      </c>
      <c r="Q29" s="1" t="n">
        <v>1.317</v>
      </c>
      <c r="R29" s="0" t="n">
        <f aca="false">N29*0.56</f>
        <v>2.52</v>
      </c>
      <c r="S29" s="3" t="n">
        <v>0</v>
      </c>
      <c r="T29" s="0" t="n">
        <v>0</v>
      </c>
      <c r="U29" s="4" t="n">
        <v>17</v>
      </c>
      <c r="V29" s="4" t="s">
        <v>26</v>
      </c>
      <c r="W29" s="4" t="n">
        <f aca="false">B29</f>
        <v>28</v>
      </c>
      <c r="X29" s="0" t="s">
        <v>43</v>
      </c>
    </row>
    <row r="30" customFormat="false" ht="13.8" hidden="false" customHeight="false" outlineLevel="0" collapsed="false">
      <c r="A30" s="0" t="n">
        <v>20190122</v>
      </c>
      <c r="B30" s="0" t="n">
        <v>29</v>
      </c>
      <c r="C30" s="0" t="n">
        <v>780</v>
      </c>
      <c r="D30" s="0" t="n">
        <v>0</v>
      </c>
      <c r="E30" s="0" t="n">
        <v>780</v>
      </c>
      <c r="H30" s="0" t="n">
        <v>200</v>
      </c>
      <c r="I30" s="4" t="n">
        <f aca="false">H30*2</f>
        <v>400</v>
      </c>
      <c r="J30" s="5" t="n">
        <v>11</v>
      </c>
      <c r="K30" s="6" t="n">
        <f aca="false">L31-38200</f>
        <v>600</v>
      </c>
      <c r="L30" s="0" t="n">
        <v>38800</v>
      </c>
      <c r="M30" s="4" t="n">
        <v>27</v>
      </c>
      <c r="N30" s="0" t="n">
        <v>5.2</v>
      </c>
      <c r="O30" s="1" t="n">
        <v>1.63</v>
      </c>
      <c r="P30" s="1" t="n">
        <v>-0.007697</v>
      </c>
      <c r="Q30" s="1" t="n">
        <v>1.972</v>
      </c>
      <c r="R30" s="0" t="n">
        <f aca="false">N30*0.56</f>
        <v>2.912</v>
      </c>
      <c r="S30" s="3" t="n">
        <v>0</v>
      </c>
      <c r="T30" s="0" t="n">
        <v>0</v>
      </c>
      <c r="U30" s="4" t="n">
        <v>10</v>
      </c>
      <c r="V30" s="4" t="s">
        <v>26</v>
      </c>
      <c r="W30" s="4" t="n">
        <f aca="false">B30</f>
        <v>29</v>
      </c>
      <c r="X30" s="13" t="s">
        <v>44</v>
      </c>
    </row>
    <row r="31" customFormat="false" ht="13.8" hidden="false" customHeight="false" outlineLevel="0" collapsed="false">
      <c r="A31" s="0" t="n">
        <v>20190122</v>
      </c>
      <c r="B31" s="0" t="n">
        <v>30</v>
      </c>
      <c r="C31" s="0" t="n">
        <v>783</v>
      </c>
      <c r="D31" s="0" t="n">
        <v>0</v>
      </c>
      <c r="E31" s="0" t="n">
        <v>783</v>
      </c>
      <c r="H31" s="0" t="n">
        <v>200</v>
      </c>
      <c r="I31" s="4" t="n">
        <f aca="false">H31*2</f>
        <v>400</v>
      </c>
      <c r="J31" s="5" t="n">
        <v>11</v>
      </c>
      <c r="K31" s="6" t="n">
        <f aca="false">L32-38200</f>
        <v>600</v>
      </c>
      <c r="L31" s="0" t="n">
        <v>38800</v>
      </c>
      <c r="M31" s="4" t="n">
        <v>25</v>
      </c>
      <c r="N31" s="0" t="n">
        <v>5.2</v>
      </c>
      <c r="O31" s="1" t="n">
        <v>1.522</v>
      </c>
      <c r="P31" s="1" t="n">
        <v>-0.00549</v>
      </c>
      <c r="Q31" s="1" t="n">
        <v>1.842</v>
      </c>
      <c r="R31" s="0" t="n">
        <f aca="false">N31*0.56</f>
        <v>2.912</v>
      </c>
      <c r="S31" s="10" t="n">
        <v>8</v>
      </c>
      <c r="T31" s="11" t="s">
        <v>36</v>
      </c>
      <c r="U31" s="4" t="n">
        <v>11</v>
      </c>
      <c r="V31" s="4" t="s">
        <v>26</v>
      </c>
      <c r="W31" s="4" t="n">
        <f aca="false">B31</f>
        <v>30</v>
      </c>
      <c r="X31" s="13" t="s">
        <v>45</v>
      </c>
    </row>
    <row r="32" customFormat="false" ht="13.8" hidden="false" customHeight="false" outlineLevel="0" collapsed="false">
      <c r="A32" s="0" t="n">
        <v>20190122</v>
      </c>
      <c r="B32" s="9" t="n">
        <v>31</v>
      </c>
      <c r="C32" s="9"/>
      <c r="D32" s="0" t="n">
        <v>783</v>
      </c>
      <c r="E32" s="0" t="n">
        <v>783</v>
      </c>
      <c r="H32" s="0" t="n">
        <v>200</v>
      </c>
      <c r="I32" s="4" t="n">
        <f aca="false">H32*2</f>
        <v>400</v>
      </c>
      <c r="J32" s="5" t="n">
        <v>11</v>
      </c>
      <c r="K32" s="6" t="n">
        <f aca="false">L33-38200</f>
        <v>900</v>
      </c>
      <c r="L32" s="0" t="n">
        <v>38800</v>
      </c>
      <c r="M32" s="4" t="n">
        <v>21</v>
      </c>
      <c r="N32" s="0" t="n">
        <v>3.2</v>
      </c>
      <c r="O32" s="1" t="n">
        <v>0.8564</v>
      </c>
      <c r="P32" s="1" t="n">
        <v>0.01177</v>
      </c>
      <c r="Q32" s="1" t="n">
        <v>1.061</v>
      </c>
      <c r="R32" s="0" t="n">
        <f aca="false">N32*0.56</f>
        <v>1.792</v>
      </c>
      <c r="S32" s="3" t="n">
        <v>0</v>
      </c>
      <c r="T32" s="0" t="n">
        <v>0</v>
      </c>
      <c r="U32" s="4" t="n">
        <v>17</v>
      </c>
      <c r="V32" s="4" t="s">
        <v>26</v>
      </c>
      <c r="W32" s="4" t="n">
        <f aca="false">B32</f>
        <v>31</v>
      </c>
      <c r="X32" s="13" t="s">
        <v>46</v>
      </c>
    </row>
    <row r="33" customFormat="false" ht="13.8" hidden="false" customHeight="false" outlineLevel="0" collapsed="false">
      <c r="A33" s="0" t="n">
        <v>20190122</v>
      </c>
      <c r="B33" s="0" t="n">
        <v>32</v>
      </c>
      <c r="D33" s="0" t="n">
        <v>800</v>
      </c>
      <c r="E33" s="0" t="n">
        <v>800</v>
      </c>
      <c r="H33" s="0" t="n">
        <v>200</v>
      </c>
      <c r="I33" s="4" t="n">
        <f aca="false">H33*2</f>
        <v>400</v>
      </c>
      <c r="J33" s="5" t="n">
        <v>11</v>
      </c>
      <c r="K33" s="6" t="n">
        <f aca="false">L34-38200</f>
        <v>900</v>
      </c>
      <c r="L33" s="0" t="n">
        <v>39100</v>
      </c>
      <c r="M33" s="4" t="n">
        <v>20</v>
      </c>
      <c r="N33" s="0" t="n">
        <v>5.3</v>
      </c>
      <c r="O33" s="1" t="n">
        <v>0.8485</v>
      </c>
      <c r="P33" s="1" t="n">
        <v>-0.02086</v>
      </c>
      <c r="Q33" s="1" t="n">
        <v>1.022</v>
      </c>
      <c r="R33" s="0" t="n">
        <f aca="false">N33*0.56</f>
        <v>2.968</v>
      </c>
      <c r="S33" s="3" t="n">
        <v>0</v>
      </c>
      <c r="T33" s="0" t="n">
        <v>0</v>
      </c>
      <c r="U33" s="4" t="n">
        <v>8</v>
      </c>
      <c r="V33" s="4" t="s">
        <v>26</v>
      </c>
      <c r="W33" s="4" t="n">
        <f aca="false">B33</f>
        <v>32</v>
      </c>
      <c r="X33" s="0" t="s">
        <v>47</v>
      </c>
    </row>
    <row r="34" customFormat="false" ht="13.8" hidden="false" customHeight="false" outlineLevel="0" collapsed="false">
      <c r="A34" s="0" t="n">
        <v>20190122</v>
      </c>
      <c r="B34" s="0" t="n">
        <v>33</v>
      </c>
      <c r="D34" s="0" t="n">
        <v>0</v>
      </c>
      <c r="H34" s="0" t="n">
        <v>200</v>
      </c>
      <c r="I34" s="4" t="n">
        <f aca="false">H34*2</f>
        <v>400</v>
      </c>
      <c r="J34" s="5" t="n">
        <v>11</v>
      </c>
      <c r="K34" s="6" t="n">
        <f aca="false">L35-38200</f>
        <v>900</v>
      </c>
      <c r="L34" s="0" t="n">
        <v>39100</v>
      </c>
      <c r="M34" s="4" t="n">
        <v>19</v>
      </c>
      <c r="N34" s="0" t="n">
        <v>5.3</v>
      </c>
      <c r="O34" s="1" t="n">
        <v>0.8157</v>
      </c>
      <c r="P34" s="1" t="n">
        <v>-0.0236</v>
      </c>
      <c r="Q34" s="1" t="n">
        <v>0.9617</v>
      </c>
      <c r="R34" s="0" t="n">
        <f aca="false">N34*0.56</f>
        <v>2.968</v>
      </c>
      <c r="S34" s="3" t="n">
        <v>0</v>
      </c>
      <c r="T34" s="0" t="n">
        <v>0</v>
      </c>
      <c r="U34" s="4" t="n">
        <v>8</v>
      </c>
      <c r="V34" s="4" t="s">
        <v>26</v>
      </c>
      <c r="W34" s="4" t="n">
        <f aca="false">B34</f>
        <v>33</v>
      </c>
      <c r="X34" s="0" t="s">
        <v>48</v>
      </c>
    </row>
    <row r="35" customFormat="false" ht="13.8" hidden="false" customHeight="false" outlineLevel="0" collapsed="false">
      <c r="A35" s="0" t="n">
        <v>20190122</v>
      </c>
      <c r="B35" s="0" t="n">
        <v>34</v>
      </c>
      <c r="C35" s="0" t="n">
        <v>800</v>
      </c>
      <c r="D35" s="0" t="n">
        <v>0</v>
      </c>
      <c r="E35" s="0" t="n">
        <v>800</v>
      </c>
      <c r="H35" s="0" t="n">
        <v>0</v>
      </c>
      <c r="I35" s="4" t="n">
        <f aca="false">H35*2</f>
        <v>0</v>
      </c>
      <c r="J35" s="1" t="n">
        <v>-1</v>
      </c>
      <c r="K35" s="6" t="n">
        <f aca="false">L36-38200</f>
        <v>900</v>
      </c>
      <c r="L35" s="0" t="n">
        <v>39100</v>
      </c>
      <c r="M35" s="4" t="n">
        <v>27</v>
      </c>
      <c r="N35" s="0" t="n">
        <v>5.3</v>
      </c>
      <c r="O35" s="1" t="n">
        <v>1.115</v>
      </c>
      <c r="P35" s="1" t="n">
        <v>-0.01192</v>
      </c>
      <c r="Q35" s="1" t="n">
        <v>1.331</v>
      </c>
      <c r="R35" s="0" t="n">
        <f aca="false">N35*0.56</f>
        <v>2.968</v>
      </c>
      <c r="S35" s="10" t="n">
        <v>8</v>
      </c>
      <c r="T35" s="11" t="s">
        <v>36</v>
      </c>
      <c r="U35" s="4" t="n">
        <v>12</v>
      </c>
      <c r="V35" s="4" t="s">
        <v>24</v>
      </c>
      <c r="W35" s="4" t="n">
        <f aca="false">B35</f>
        <v>34</v>
      </c>
      <c r="X35" s="0" t="s">
        <v>49</v>
      </c>
      <c r="Z35" s="0" t="s">
        <v>50</v>
      </c>
    </row>
    <row r="36" customFormat="false" ht="13.8" hidden="false" customHeight="false" outlineLevel="0" collapsed="false">
      <c r="A36" s="0" t="n">
        <v>20190122</v>
      </c>
      <c r="B36" s="0" t="n">
        <v>35</v>
      </c>
      <c r="C36" s="0" t="n">
        <v>800</v>
      </c>
      <c r="D36" s="0" t="n">
        <v>0</v>
      </c>
      <c r="E36" s="0" t="n">
        <v>800</v>
      </c>
      <c r="H36" s="0" t="n">
        <v>0</v>
      </c>
      <c r="I36" s="4" t="n">
        <f aca="false">H36*2</f>
        <v>0</v>
      </c>
      <c r="J36" s="1" t="n">
        <v>-1</v>
      </c>
      <c r="K36" s="6" t="n">
        <f aca="false">L37-38200</f>
        <v>900</v>
      </c>
      <c r="L36" s="0" t="n">
        <v>39100</v>
      </c>
      <c r="M36" s="4" t="n">
        <v>25</v>
      </c>
      <c r="N36" s="0" t="n">
        <v>5.3</v>
      </c>
      <c r="O36" s="1" t="n">
        <v>0.9504</v>
      </c>
      <c r="P36" s="1" t="n">
        <v>-0.01722</v>
      </c>
      <c r="Q36" s="1" t="n">
        <v>1.162</v>
      </c>
      <c r="R36" s="0" t="n">
        <f aca="false">N36*0.56</f>
        <v>2.968</v>
      </c>
      <c r="S36" s="10" t="n">
        <v>8</v>
      </c>
      <c r="T36" s="11" t="s">
        <v>36</v>
      </c>
      <c r="U36" s="4" t="n">
        <v>8</v>
      </c>
      <c r="V36" s="4" t="s">
        <v>24</v>
      </c>
      <c r="W36" s="4" t="n">
        <f aca="false">B36</f>
        <v>35</v>
      </c>
      <c r="X36" s="0" t="s">
        <v>51</v>
      </c>
      <c r="Z36" s="0" t="s">
        <v>52</v>
      </c>
    </row>
    <row r="37" customFormat="false" ht="13.8" hidden="false" customHeight="false" outlineLevel="0" collapsed="false">
      <c r="A37" s="0" t="n">
        <v>20190122</v>
      </c>
      <c r="B37" s="0" t="n">
        <v>36</v>
      </c>
      <c r="D37" s="0" t="n">
        <v>800</v>
      </c>
      <c r="E37" s="0" t="n">
        <v>800</v>
      </c>
      <c r="H37" s="0" t="n">
        <v>0</v>
      </c>
      <c r="I37" s="4" t="n">
        <f aca="false">H37*2</f>
        <v>0</v>
      </c>
      <c r="J37" s="1" t="n">
        <v>-1</v>
      </c>
      <c r="K37" s="6" t="n">
        <f aca="false">L38-38200</f>
        <v>900</v>
      </c>
      <c r="L37" s="0" t="n">
        <v>39100</v>
      </c>
      <c r="M37" s="4" t="n">
        <v>23</v>
      </c>
      <c r="N37" s="0" t="n">
        <v>5.3</v>
      </c>
      <c r="O37" s="1" t="n">
        <v>1.119</v>
      </c>
      <c r="P37" s="1" t="n">
        <v>-0.006744</v>
      </c>
      <c r="Q37" s="1" t="n">
        <v>1.387</v>
      </c>
      <c r="R37" s="0" t="n">
        <f aca="false">N37*0.56</f>
        <v>2.968</v>
      </c>
      <c r="S37" s="3" t="n">
        <v>0</v>
      </c>
      <c r="T37" s="0" t="n">
        <v>0</v>
      </c>
      <c r="U37" s="4" t="n">
        <v>8</v>
      </c>
      <c r="V37" s="4" t="s">
        <v>24</v>
      </c>
      <c r="W37" s="4" t="n">
        <f aca="false">B37</f>
        <v>36</v>
      </c>
      <c r="X37" s="0" t="s">
        <v>51</v>
      </c>
      <c r="Z37" s="0" t="s">
        <v>50</v>
      </c>
    </row>
    <row r="38" customFormat="false" ht="13.8" hidden="false" customHeight="false" outlineLevel="0" collapsed="false">
      <c r="A38" s="0" t="n">
        <v>20190122</v>
      </c>
      <c r="B38" s="0" t="n">
        <v>37</v>
      </c>
      <c r="D38" s="0" t="n">
        <v>0</v>
      </c>
      <c r="H38" s="0" t="n">
        <v>0</v>
      </c>
      <c r="I38" s="4" t="n">
        <f aca="false">H38*2</f>
        <v>0</v>
      </c>
      <c r="J38" s="1" t="n">
        <v>-1</v>
      </c>
      <c r="K38" s="6" t="n">
        <f aca="false">L39-38200</f>
        <v>900</v>
      </c>
      <c r="L38" s="0" t="n">
        <v>39100</v>
      </c>
      <c r="M38" s="4" t="n">
        <v>21</v>
      </c>
      <c r="N38" s="0" t="n">
        <v>5.3</v>
      </c>
      <c r="O38" s="1" t="n">
        <v>0.7396</v>
      </c>
      <c r="P38" s="1" t="n">
        <v>-0.001903</v>
      </c>
      <c r="Q38" s="1" t="n">
        <v>0.9109</v>
      </c>
      <c r="R38" s="0" t="n">
        <f aca="false">N38*0.56</f>
        <v>2.968</v>
      </c>
      <c r="S38" s="3" t="n">
        <v>0</v>
      </c>
      <c r="T38" s="0" t="n">
        <v>0</v>
      </c>
      <c r="U38" s="4" t="n">
        <v>4</v>
      </c>
      <c r="V38" s="4" t="s">
        <v>24</v>
      </c>
      <c r="W38" s="4" t="n">
        <f aca="false">B38</f>
        <v>37</v>
      </c>
      <c r="X38" s="0" t="s">
        <v>53</v>
      </c>
      <c r="Z38" s="0" t="s">
        <v>40</v>
      </c>
    </row>
    <row r="39" customFormat="false" ht="13.8" hidden="false" customHeight="false" outlineLevel="0" collapsed="false">
      <c r="A39" s="0" t="n">
        <v>20190122</v>
      </c>
      <c r="B39" s="0" t="n">
        <v>38</v>
      </c>
      <c r="C39" s="0" t="n">
        <v>800</v>
      </c>
      <c r="D39" s="0" t="n">
        <v>0</v>
      </c>
      <c r="E39" s="0" t="n">
        <v>800</v>
      </c>
      <c r="H39" s="0" t="n">
        <v>0</v>
      </c>
      <c r="I39" s="4" t="n">
        <f aca="false">H39*2</f>
        <v>0</v>
      </c>
      <c r="J39" s="1" t="n">
        <v>-1</v>
      </c>
      <c r="K39" s="6" t="n">
        <f aca="false">L40-38200</f>
        <v>600</v>
      </c>
      <c r="L39" s="0" t="n">
        <v>39100</v>
      </c>
      <c r="M39" s="4" t="n">
        <v>25</v>
      </c>
      <c r="N39" s="0" t="n">
        <v>5.3</v>
      </c>
      <c r="O39" s="1" t="n">
        <v>1.026</v>
      </c>
      <c r="P39" s="1" t="n">
        <v>-0.01479</v>
      </c>
      <c r="Q39" s="1" t="n">
        <v>1.222</v>
      </c>
      <c r="R39" s="0" t="n">
        <f aca="false">N39*0.56</f>
        <v>2.968</v>
      </c>
      <c r="S39" s="10" t="n">
        <v>8</v>
      </c>
      <c r="T39" s="11" t="s">
        <v>36</v>
      </c>
      <c r="U39" s="4" t="n">
        <v>8</v>
      </c>
      <c r="V39" s="4" t="s">
        <v>26</v>
      </c>
      <c r="W39" s="4" t="n">
        <f aca="false">B39</f>
        <v>38</v>
      </c>
      <c r="X39" s="0" t="s">
        <v>54</v>
      </c>
    </row>
    <row r="40" customFormat="false" ht="13.8" hidden="false" customHeight="false" outlineLevel="0" collapsed="false">
      <c r="A40" s="0" t="n">
        <v>20190122</v>
      </c>
      <c r="B40" s="0" t="n">
        <v>39</v>
      </c>
      <c r="D40" s="0" t="n">
        <v>782</v>
      </c>
      <c r="E40" s="0" t="n">
        <v>827</v>
      </c>
      <c r="F40" s="0" t="n">
        <v>782</v>
      </c>
      <c r="H40" s="0" t="n">
        <v>0</v>
      </c>
      <c r="I40" s="4" t="n">
        <f aca="false">H40*2</f>
        <v>0</v>
      </c>
      <c r="J40" s="1" t="n">
        <v>-1</v>
      </c>
      <c r="K40" s="6" t="n">
        <f aca="false">L41-38200</f>
        <v>600</v>
      </c>
      <c r="L40" s="0" t="n">
        <v>38800</v>
      </c>
      <c r="M40" s="4" t="n">
        <v>23</v>
      </c>
      <c r="N40" s="0" t="n">
        <v>5.3</v>
      </c>
      <c r="O40" s="1" t="n">
        <v>1.054</v>
      </c>
      <c r="P40" s="1" t="n">
        <v>-0.003498</v>
      </c>
      <c r="Q40" s="1" t="n">
        <v>1.27</v>
      </c>
      <c r="R40" s="0" t="n">
        <f aca="false">N40*0.56</f>
        <v>2.968</v>
      </c>
      <c r="S40" s="3" t="n">
        <v>0</v>
      </c>
      <c r="T40" s="0" t="n">
        <v>0</v>
      </c>
      <c r="U40" s="4" t="n">
        <v>12</v>
      </c>
      <c r="V40" s="4" t="s">
        <v>26</v>
      </c>
      <c r="W40" s="4" t="n">
        <f aca="false">B40</f>
        <v>39</v>
      </c>
      <c r="X40" s="0" t="s">
        <v>55</v>
      </c>
    </row>
    <row r="41" customFormat="false" ht="13.8" hidden="false" customHeight="false" outlineLevel="0" collapsed="false">
      <c r="A41" s="0" t="n">
        <v>20190122</v>
      </c>
      <c r="B41" s="0" t="n">
        <v>40</v>
      </c>
      <c r="D41" s="0" t="n">
        <v>782</v>
      </c>
      <c r="E41" s="0" t="n">
        <v>827</v>
      </c>
      <c r="F41" s="0" t="n">
        <v>782</v>
      </c>
      <c r="H41" s="0" t="n">
        <v>0</v>
      </c>
      <c r="I41" s="4" t="n">
        <f aca="false">H41*2</f>
        <v>0</v>
      </c>
      <c r="J41" s="1" t="n">
        <v>-1</v>
      </c>
      <c r="K41" s="6" t="n">
        <f aca="false">L42-38200</f>
        <v>600</v>
      </c>
      <c r="L41" s="0" t="n">
        <v>38800</v>
      </c>
      <c r="M41" s="4" t="n">
        <v>23</v>
      </c>
      <c r="N41" s="0" t="n">
        <v>5</v>
      </c>
      <c r="O41" s="1" t="n">
        <v>1.099</v>
      </c>
      <c r="P41" s="1" t="n">
        <v>-0.004344</v>
      </c>
      <c r="Q41" s="1" t="n">
        <v>1.303</v>
      </c>
      <c r="R41" s="0" t="n">
        <f aca="false">N41*0.56</f>
        <v>2.8</v>
      </c>
      <c r="S41" s="3" t="n">
        <v>0</v>
      </c>
      <c r="T41" s="0" t="n">
        <v>0</v>
      </c>
      <c r="U41" s="4" t="n">
        <v>12</v>
      </c>
      <c r="V41" s="4" t="s">
        <v>26</v>
      </c>
      <c r="W41" s="4" t="n">
        <f aca="false">B41</f>
        <v>40</v>
      </c>
      <c r="X41" s="0" t="s">
        <v>55</v>
      </c>
    </row>
    <row r="42" customFormat="false" ht="13.8" hidden="false" customHeight="false" outlineLevel="0" collapsed="false">
      <c r="A42" s="0" t="n">
        <v>20190122</v>
      </c>
      <c r="B42" s="9" t="n">
        <v>41</v>
      </c>
      <c r="C42" s="9"/>
      <c r="D42" s="0" t="n">
        <v>829</v>
      </c>
      <c r="E42" s="0" t="n">
        <v>829</v>
      </c>
      <c r="H42" s="0" t="n">
        <v>0</v>
      </c>
      <c r="I42" s="4" t="n">
        <f aca="false">H42*2</f>
        <v>0</v>
      </c>
      <c r="J42" s="1" t="n">
        <v>-1</v>
      </c>
      <c r="K42" s="6" t="n">
        <f aca="false">L43-38200</f>
        <v>0</v>
      </c>
      <c r="L42" s="0" t="n">
        <v>38800</v>
      </c>
      <c r="M42" s="4" t="n">
        <v>21</v>
      </c>
      <c r="N42" s="0" t="n">
        <v>3.8</v>
      </c>
      <c r="O42" s="1" t="n">
        <v>0.6438</v>
      </c>
      <c r="P42" s="1" t="n">
        <v>0.01472</v>
      </c>
      <c r="Q42" s="1" t="n">
        <v>0.7842</v>
      </c>
      <c r="R42" s="0" t="n">
        <f aca="false">N42*0.56</f>
        <v>2.128</v>
      </c>
      <c r="S42" s="3" t="n">
        <v>0</v>
      </c>
      <c r="T42" s="0" t="n">
        <v>0</v>
      </c>
      <c r="U42" s="4" t="n">
        <v>17</v>
      </c>
      <c r="V42" s="4" t="s">
        <v>26</v>
      </c>
      <c r="W42" s="4" t="n">
        <f aca="false">B42</f>
        <v>41</v>
      </c>
      <c r="X42" s="0" t="s">
        <v>56</v>
      </c>
    </row>
    <row r="43" customFormat="false" ht="13.8" hidden="false" customHeight="false" outlineLevel="0" collapsed="false">
      <c r="A43" s="0" t="n">
        <v>20190122</v>
      </c>
      <c r="B43" s="9" t="n">
        <v>42</v>
      </c>
      <c r="C43" s="9"/>
      <c r="D43" s="0" t="n">
        <v>800</v>
      </c>
      <c r="E43" s="0" t="n">
        <v>800</v>
      </c>
      <c r="G43" s="0" t="n">
        <v>829</v>
      </c>
      <c r="H43" s="0" t="n">
        <v>0</v>
      </c>
      <c r="I43" s="4" t="n">
        <f aca="false">H43*2</f>
        <v>0</v>
      </c>
      <c r="J43" s="1" t="n">
        <v>-1</v>
      </c>
      <c r="K43" s="6" t="n">
        <f aca="false">L44-38200</f>
        <v>0</v>
      </c>
      <c r="L43" s="0" t="n">
        <v>38200</v>
      </c>
      <c r="M43" s="4" t="n">
        <v>21</v>
      </c>
      <c r="N43" s="0" t="n">
        <v>3.5</v>
      </c>
      <c r="O43" s="1" t="n">
        <v>0.5219</v>
      </c>
      <c r="P43" s="1" t="n">
        <v>0.01764</v>
      </c>
      <c r="Q43" s="1" t="n">
        <v>0.6482</v>
      </c>
      <c r="R43" s="0" t="n">
        <f aca="false">N43*0.56</f>
        <v>1.96</v>
      </c>
      <c r="S43" s="3" t="n">
        <v>0</v>
      </c>
      <c r="T43" s="0" t="n">
        <v>0</v>
      </c>
      <c r="U43" s="4" t="n">
        <v>17</v>
      </c>
      <c r="V43" s="4" t="s">
        <v>26</v>
      </c>
      <c r="W43" s="4" t="n">
        <f aca="false">B43</f>
        <v>42</v>
      </c>
      <c r="X43" s="0" t="s">
        <v>43</v>
      </c>
    </row>
    <row r="44" customFormat="false" ht="13.8" hidden="false" customHeight="false" outlineLevel="0" collapsed="false">
      <c r="A44" s="0" t="n">
        <v>20190122</v>
      </c>
      <c r="B44" s="0" t="n">
        <v>43</v>
      </c>
      <c r="D44" s="0" t="n">
        <v>828</v>
      </c>
      <c r="E44" s="0" t="n">
        <v>800</v>
      </c>
      <c r="G44" s="0" t="n">
        <v>828</v>
      </c>
      <c r="H44" s="0" t="n">
        <v>0</v>
      </c>
      <c r="I44" s="4" t="n">
        <f aca="false">H44*2</f>
        <v>0</v>
      </c>
      <c r="J44" s="1" t="n">
        <v>-1</v>
      </c>
      <c r="K44" s="6" t="n">
        <f aca="false">L45-38200</f>
        <v>0</v>
      </c>
      <c r="L44" s="0" t="n">
        <v>38200</v>
      </c>
      <c r="M44" s="4" t="n">
        <v>21</v>
      </c>
      <c r="N44" s="0" t="n">
        <v>5.2</v>
      </c>
      <c r="O44" s="1" t="n">
        <v>0.8124</v>
      </c>
      <c r="P44" s="1" t="n">
        <v>0.007892</v>
      </c>
      <c r="Q44" s="1" t="n">
        <v>1.004</v>
      </c>
      <c r="R44" s="0" t="n">
        <f aca="false">N44*0.56</f>
        <v>2.912</v>
      </c>
      <c r="S44" s="3" t="n">
        <v>0</v>
      </c>
      <c r="T44" s="0" t="n">
        <v>0</v>
      </c>
      <c r="U44" s="4" t="n">
        <v>17</v>
      </c>
      <c r="V44" s="4" t="s">
        <v>26</v>
      </c>
      <c r="W44" s="4" t="n">
        <f aca="false">B44</f>
        <v>43</v>
      </c>
      <c r="X44" s="0" t="s">
        <v>43</v>
      </c>
    </row>
    <row r="45" customFormat="false" ht="13.8" hidden="false" customHeight="false" outlineLevel="0" collapsed="false">
      <c r="A45" s="0" t="n">
        <v>20190122</v>
      </c>
      <c r="B45" s="0" t="n">
        <v>44</v>
      </c>
      <c r="D45" s="0" t="n">
        <v>820</v>
      </c>
      <c r="E45" s="0" t="n">
        <v>820</v>
      </c>
      <c r="G45" s="0" t="n">
        <v>800</v>
      </c>
      <c r="H45" s="0" t="n">
        <v>-200</v>
      </c>
      <c r="I45" s="4" t="n">
        <f aca="false">H45*2</f>
        <v>-400</v>
      </c>
      <c r="J45" s="1" t="n">
        <v>-1</v>
      </c>
      <c r="K45" s="6" t="n">
        <f aca="false">L46-38200</f>
        <v>0</v>
      </c>
      <c r="L45" s="0" t="n">
        <v>38200</v>
      </c>
      <c r="M45" s="4" t="n">
        <v>20</v>
      </c>
      <c r="N45" s="0" t="n">
        <v>5.5</v>
      </c>
      <c r="O45" s="1" t="n">
        <v>0.8265</v>
      </c>
      <c r="P45" s="1" t="n">
        <v>0.005813</v>
      </c>
      <c r="Q45" s="1" t="n">
        <v>1.035</v>
      </c>
      <c r="R45" s="0" t="n">
        <f aca="false">N45*0.56</f>
        <v>3.08</v>
      </c>
      <c r="S45" s="3" t="n">
        <v>0</v>
      </c>
      <c r="T45" s="0" t="n">
        <v>0</v>
      </c>
      <c r="U45" s="4" t="n">
        <v>17</v>
      </c>
      <c r="V45" s="4" t="s">
        <v>26</v>
      </c>
      <c r="W45" s="4" t="n">
        <f aca="false">B45</f>
        <v>44</v>
      </c>
      <c r="X45" s="0" t="s">
        <v>43</v>
      </c>
    </row>
    <row r="46" customFormat="false" ht="13.8" hidden="false" customHeight="false" outlineLevel="0" collapsed="false">
      <c r="A46" s="0" t="n">
        <v>20190122</v>
      </c>
      <c r="B46" s="0" t="n">
        <v>45</v>
      </c>
      <c r="D46" s="0" t="n">
        <v>820</v>
      </c>
      <c r="E46" s="0" t="n">
        <v>820</v>
      </c>
      <c r="G46" s="0" t="n">
        <v>800</v>
      </c>
      <c r="H46" s="0" t="n">
        <v>-200</v>
      </c>
      <c r="I46" s="4" t="n">
        <f aca="false">H46*2</f>
        <v>-400</v>
      </c>
      <c r="J46" s="1" t="n">
        <v>-1</v>
      </c>
      <c r="K46" s="6" t="n">
        <f aca="false">L47-38200</f>
        <v>0</v>
      </c>
      <c r="L46" s="0" t="n">
        <v>38200</v>
      </c>
      <c r="M46" s="4" t="n">
        <v>21</v>
      </c>
      <c r="N46" s="0" t="n">
        <v>5.4</v>
      </c>
      <c r="O46" s="1" t="n">
        <v>0.8404</v>
      </c>
      <c r="P46" s="1" t="n">
        <v>0.01149</v>
      </c>
      <c r="Q46" s="1" t="n">
        <v>1.064</v>
      </c>
      <c r="R46" s="0" t="n">
        <f aca="false">N46*0.56</f>
        <v>3.024</v>
      </c>
      <c r="S46" s="3" t="n">
        <v>0</v>
      </c>
      <c r="T46" s="0" t="n">
        <v>0</v>
      </c>
      <c r="U46" s="4" t="n">
        <v>17</v>
      </c>
      <c r="V46" s="4" t="s">
        <v>26</v>
      </c>
      <c r="W46" s="4" t="n">
        <f aca="false">B46</f>
        <v>45</v>
      </c>
      <c r="X46" s="0" t="s">
        <v>43</v>
      </c>
    </row>
    <row r="47" customFormat="false" ht="13.8" hidden="false" customHeight="false" outlineLevel="0" collapsed="false">
      <c r="A47" s="0" t="n">
        <v>20190122</v>
      </c>
      <c r="B47" s="9" t="n">
        <v>46</v>
      </c>
      <c r="C47" s="9"/>
      <c r="D47" s="0" t="n">
        <v>780</v>
      </c>
      <c r="E47" s="0" t="n">
        <v>820</v>
      </c>
      <c r="G47" s="0" t="n">
        <v>800</v>
      </c>
      <c r="H47" s="0" t="n">
        <v>-200</v>
      </c>
      <c r="I47" s="4" t="n">
        <f aca="false">H47*2</f>
        <v>-400</v>
      </c>
      <c r="J47" s="1" t="n">
        <v>-1</v>
      </c>
      <c r="K47" s="6" t="n">
        <f aca="false">L48-38200</f>
        <v>0</v>
      </c>
      <c r="L47" s="0" t="n">
        <v>38200</v>
      </c>
      <c r="M47" s="4" t="n">
        <v>19</v>
      </c>
      <c r="N47" s="0" t="n">
        <v>3.8</v>
      </c>
      <c r="O47" s="1" t="n">
        <v>0.519</v>
      </c>
      <c r="P47" s="1" t="n">
        <v>0.02008</v>
      </c>
      <c r="Q47" s="1" t="n">
        <v>0.6481</v>
      </c>
      <c r="R47" s="0" t="n">
        <f aca="false">N47*0.56</f>
        <v>2.128</v>
      </c>
      <c r="S47" s="3" t="n">
        <v>0</v>
      </c>
      <c r="T47" s="0" t="n">
        <v>0</v>
      </c>
      <c r="U47" s="4" t="n">
        <v>17</v>
      </c>
      <c r="V47" s="4" t="s">
        <v>26</v>
      </c>
      <c r="W47" s="4" t="n">
        <f aca="false">B47</f>
        <v>46</v>
      </c>
      <c r="X47" s="0" t="s">
        <v>43</v>
      </c>
    </row>
    <row r="48" customFormat="false" ht="13.8" hidden="false" customHeight="false" outlineLevel="0" collapsed="false">
      <c r="A48" s="0" t="n">
        <v>20190122</v>
      </c>
      <c r="B48" s="9" t="n">
        <v>47</v>
      </c>
      <c r="C48" s="9"/>
      <c r="D48" s="0" t="n">
        <v>780</v>
      </c>
      <c r="E48" s="0" t="n">
        <v>788</v>
      </c>
      <c r="F48" s="0" t="n">
        <v>822</v>
      </c>
      <c r="G48" s="0" t="n">
        <v>800</v>
      </c>
      <c r="H48" s="0" t="n">
        <v>-200</v>
      </c>
      <c r="I48" s="4" t="n">
        <f aca="false">H48*2</f>
        <v>-400</v>
      </c>
      <c r="J48" s="1" t="n">
        <v>-1</v>
      </c>
      <c r="K48" s="6" t="n">
        <f aca="false">L49-38200</f>
        <v>600</v>
      </c>
      <c r="L48" s="0" t="n">
        <v>38200</v>
      </c>
      <c r="M48" s="4" t="n">
        <v>19</v>
      </c>
      <c r="N48" s="0" t="n">
        <v>3.5</v>
      </c>
      <c r="O48" s="1" t="n">
        <v>0.4991</v>
      </c>
      <c r="P48" s="1" t="n">
        <v>0.01917</v>
      </c>
      <c r="Q48" s="1" t="n">
        <v>0.623</v>
      </c>
      <c r="R48" s="0" t="n">
        <f aca="false">N48*0.56</f>
        <v>1.96</v>
      </c>
      <c r="S48" s="3" t="n">
        <v>0</v>
      </c>
      <c r="T48" s="0" t="n">
        <v>0</v>
      </c>
      <c r="U48" s="4" t="n">
        <v>17</v>
      </c>
      <c r="V48" s="4" t="s">
        <v>26</v>
      </c>
      <c r="W48" s="4" t="n">
        <f aca="false">B48</f>
        <v>47</v>
      </c>
      <c r="X48" s="0" t="s">
        <v>43</v>
      </c>
    </row>
    <row r="49" customFormat="false" ht="13.8" hidden="false" customHeight="false" outlineLevel="0" collapsed="false">
      <c r="A49" s="0" t="n">
        <v>20190122</v>
      </c>
      <c r="B49" s="9" t="n">
        <v>48</v>
      </c>
      <c r="C49" s="9"/>
      <c r="D49" s="14" t="n">
        <v>784</v>
      </c>
      <c r="E49" s="0" t="n">
        <v>784</v>
      </c>
      <c r="F49" s="0" t="n">
        <v>82629</v>
      </c>
      <c r="H49" s="0" t="n">
        <v>-200</v>
      </c>
      <c r="I49" s="4" t="n">
        <f aca="false">H49*2</f>
        <v>-400</v>
      </c>
      <c r="J49" s="1" t="n">
        <v>-1</v>
      </c>
      <c r="K49" s="6" t="n">
        <f aca="false">L50-38200</f>
        <v>600</v>
      </c>
      <c r="L49" s="0" t="n">
        <v>38800</v>
      </c>
      <c r="M49" s="4" t="n">
        <v>21</v>
      </c>
      <c r="N49" s="0" t="n">
        <v>3.8</v>
      </c>
      <c r="O49" s="1" t="n">
        <v>0.6891</v>
      </c>
      <c r="P49" s="1" t="n">
        <v>0.01701</v>
      </c>
      <c r="Q49" s="1" t="n">
        <v>0.8478</v>
      </c>
      <c r="R49" s="0" t="n">
        <f aca="false">N49*0.56</f>
        <v>2.128</v>
      </c>
      <c r="S49" s="3" t="n">
        <v>0</v>
      </c>
      <c r="T49" s="0" t="n">
        <v>0</v>
      </c>
      <c r="U49" s="4" t="n">
        <v>17</v>
      </c>
      <c r="V49" s="4" t="s">
        <v>26</v>
      </c>
      <c r="W49" s="4" t="n">
        <f aca="false">B49</f>
        <v>48</v>
      </c>
      <c r="X49" s="0" t="s">
        <v>43</v>
      </c>
    </row>
    <row r="50" customFormat="false" ht="13.8" hidden="false" customHeight="false" outlineLevel="0" collapsed="false">
      <c r="A50" s="0" t="n">
        <v>20190122</v>
      </c>
      <c r="B50" s="0" t="n">
        <v>49</v>
      </c>
      <c r="D50" s="0" t="n">
        <v>782</v>
      </c>
      <c r="E50" s="0" t="n">
        <v>782</v>
      </c>
      <c r="F50" s="0" t="n">
        <v>82629</v>
      </c>
      <c r="H50" s="0" t="n">
        <v>-200</v>
      </c>
      <c r="I50" s="4" t="n">
        <f aca="false">H50*2</f>
        <v>-400</v>
      </c>
      <c r="J50" s="1" t="n">
        <v>-1</v>
      </c>
      <c r="K50" s="6" t="n">
        <f aca="false">L51-38200</f>
        <v>600</v>
      </c>
      <c r="L50" s="0" t="n">
        <v>38800</v>
      </c>
      <c r="M50" s="4" t="n">
        <v>22</v>
      </c>
      <c r="N50" s="0" t="n">
        <v>5.7</v>
      </c>
      <c r="O50" s="1" t="n">
        <v>0.9599</v>
      </c>
      <c r="P50" s="1" t="n">
        <v>-0.00259</v>
      </c>
      <c r="Q50" s="1" t="n">
        <v>1.147</v>
      </c>
      <c r="R50" s="0" t="n">
        <f aca="false">N50*0.56</f>
        <v>3.192</v>
      </c>
      <c r="S50" s="3" t="n">
        <v>0</v>
      </c>
      <c r="T50" s="0" t="n">
        <v>0</v>
      </c>
      <c r="U50" s="4" t="n">
        <v>8</v>
      </c>
      <c r="V50" s="4" t="s">
        <v>26</v>
      </c>
      <c r="W50" s="4" t="n">
        <f aca="false">B50</f>
        <v>49</v>
      </c>
      <c r="X50" s="0" t="s">
        <v>57</v>
      </c>
    </row>
    <row r="51" customFormat="false" ht="13.8" hidden="false" customHeight="false" outlineLevel="0" collapsed="false">
      <c r="A51" s="0" t="n">
        <v>20190122</v>
      </c>
      <c r="B51" s="0" t="n">
        <v>50</v>
      </c>
      <c r="C51" s="0" t="n">
        <v>785</v>
      </c>
      <c r="D51" s="0" t="n">
        <v>0</v>
      </c>
      <c r="E51" s="0" t="n">
        <v>785</v>
      </c>
      <c r="H51" s="0" t="n">
        <v>-200</v>
      </c>
      <c r="I51" s="4" t="n">
        <f aca="false">H51*2</f>
        <v>-400</v>
      </c>
      <c r="J51" s="1" t="n">
        <v>-1</v>
      </c>
      <c r="K51" s="6" t="n">
        <f aca="false">L52-38200</f>
        <v>900</v>
      </c>
      <c r="L51" s="0" t="n">
        <v>38800</v>
      </c>
      <c r="M51" s="4" t="n">
        <v>24</v>
      </c>
      <c r="N51" s="0" t="n">
        <v>5.7</v>
      </c>
      <c r="O51" s="1" t="n">
        <v>0.927</v>
      </c>
      <c r="P51" s="1" t="n">
        <v>-0.00347</v>
      </c>
      <c r="Q51" s="1" t="n">
        <v>1.079</v>
      </c>
      <c r="R51" s="0" t="n">
        <f aca="false">N51*0.56</f>
        <v>3.192</v>
      </c>
      <c r="S51" s="3" t="n">
        <v>0</v>
      </c>
      <c r="T51" s="0" t="n">
        <v>0</v>
      </c>
      <c r="U51" s="4" t="n">
        <v>8</v>
      </c>
      <c r="V51" s="4" t="s">
        <v>26</v>
      </c>
      <c r="W51" s="4" t="n">
        <f aca="false">B51</f>
        <v>50</v>
      </c>
      <c r="X51" s="0" t="s">
        <v>58</v>
      </c>
    </row>
    <row r="52" customFormat="false" ht="13.8" hidden="false" customHeight="false" outlineLevel="0" collapsed="false">
      <c r="A52" s="0" t="n">
        <v>20190122</v>
      </c>
      <c r="B52" s="0" t="n">
        <v>51</v>
      </c>
      <c r="D52" s="0" t="n">
        <v>0</v>
      </c>
      <c r="H52" s="0" t="n">
        <v>-200</v>
      </c>
      <c r="I52" s="4" t="n">
        <f aca="false">H52*2</f>
        <v>-400</v>
      </c>
      <c r="J52" s="1" t="n">
        <v>-1</v>
      </c>
      <c r="K52" s="6" t="n">
        <f aca="false">L53-38200</f>
        <v>900</v>
      </c>
      <c r="L52" s="0" t="n">
        <v>39100</v>
      </c>
      <c r="M52" s="4" t="n">
        <v>22</v>
      </c>
      <c r="N52" s="0" t="n">
        <v>5.5</v>
      </c>
      <c r="O52" s="1" t="n">
        <v>0.8684</v>
      </c>
      <c r="P52" s="1" t="n">
        <v>-0.01626</v>
      </c>
      <c r="Q52" s="1" t="n">
        <v>1.056</v>
      </c>
      <c r="R52" s="0" t="n">
        <f aca="false">N52*0.56</f>
        <v>3.08</v>
      </c>
      <c r="S52" s="3" t="n">
        <v>0</v>
      </c>
      <c r="T52" s="0" t="n">
        <v>0</v>
      </c>
      <c r="U52" s="4" t="n">
        <v>6</v>
      </c>
      <c r="V52" s="4" t="s">
        <v>26</v>
      </c>
      <c r="W52" s="4" t="n">
        <f aca="false">B52</f>
        <v>51</v>
      </c>
      <c r="X52" s="0" t="s">
        <v>59</v>
      </c>
    </row>
    <row r="53" customFormat="false" ht="13.8" hidden="false" customHeight="false" outlineLevel="0" collapsed="false">
      <c r="A53" s="0" t="n">
        <v>20190122</v>
      </c>
      <c r="B53" s="9" t="n">
        <v>52</v>
      </c>
      <c r="C53" s="9"/>
      <c r="D53" s="9" t="n">
        <v>0</v>
      </c>
      <c r="H53" s="0" t="n">
        <v>-200</v>
      </c>
      <c r="I53" s="4" t="n">
        <f aca="false">H53*2</f>
        <v>-400</v>
      </c>
      <c r="J53" s="1" t="n">
        <v>-1</v>
      </c>
      <c r="K53" s="6" t="n">
        <f aca="false">L54-38200</f>
        <v>900</v>
      </c>
      <c r="L53" s="0" t="n">
        <v>39100</v>
      </c>
      <c r="M53" s="4" t="n">
        <v>20</v>
      </c>
      <c r="N53" s="0" t="n">
        <v>3.5</v>
      </c>
      <c r="O53" s="1" t="n">
        <v>0.5881</v>
      </c>
      <c r="P53" s="1" t="n">
        <v>0.009617</v>
      </c>
      <c r="Q53" s="1" t="n">
        <v>0.7285</v>
      </c>
      <c r="R53" s="0" t="n">
        <f aca="false">N53*0.56</f>
        <v>1.96</v>
      </c>
      <c r="S53" s="3" t="n">
        <v>0</v>
      </c>
      <c r="T53" s="0" t="n">
        <v>0</v>
      </c>
      <c r="U53" s="4" t="n">
        <v>5</v>
      </c>
      <c r="V53" s="4" t="s">
        <v>26</v>
      </c>
      <c r="W53" s="4" t="n">
        <f aca="false">B53</f>
        <v>52</v>
      </c>
      <c r="X53" s="0" t="s">
        <v>59</v>
      </c>
    </row>
    <row r="54" customFormat="false" ht="13.8" hidden="false" customHeight="false" outlineLevel="0" collapsed="false">
      <c r="A54" s="0" t="n">
        <v>20190122</v>
      </c>
      <c r="B54" s="9" t="n">
        <v>53</v>
      </c>
      <c r="C54" s="9"/>
      <c r="D54" s="0" t="n">
        <v>800</v>
      </c>
      <c r="E54" s="0" t="n">
        <v>800</v>
      </c>
      <c r="G54" s="0" t="n">
        <v>730</v>
      </c>
      <c r="H54" s="0" t="n">
        <v>200</v>
      </c>
      <c r="I54" s="4" t="n">
        <f aca="false">H54*2</f>
        <v>400</v>
      </c>
      <c r="J54" s="1" t="n">
        <v>-1</v>
      </c>
      <c r="K54" s="6" t="n">
        <f aca="false">L55-38200</f>
        <v>900</v>
      </c>
      <c r="L54" s="0" t="n">
        <v>39100</v>
      </c>
      <c r="M54" s="4" t="n">
        <v>21</v>
      </c>
      <c r="N54" s="0" t="n">
        <v>3.5</v>
      </c>
      <c r="O54" s="1" t="n">
        <v>0.7031</v>
      </c>
      <c r="P54" s="1" t="n">
        <v>0.006485</v>
      </c>
      <c r="Q54" s="1" t="n">
        <v>0.881</v>
      </c>
      <c r="R54" s="0" t="n">
        <f aca="false">N54*0.56</f>
        <v>1.96</v>
      </c>
      <c r="S54" s="3" t="n">
        <v>0</v>
      </c>
      <c r="T54" s="0" t="n">
        <v>0</v>
      </c>
      <c r="U54" s="4" t="n">
        <v>17</v>
      </c>
      <c r="V54" s="4" t="s">
        <v>26</v>
      </c>
      <c r="W54" s="4" t="n">
        <f aca="false">B54</f>
        <v>53</v>
      </c>
      <c r="X54" s="0" t="s">
        <v>59</v>
      </c>
    </row>
    <row r="55" customFormat="false" ht="13.8" hidden="false" customHeight="false" outlineLevel="0" collapsed="false">
      <c r="A55" s="0" t="n">
        <v>20190122</v>
      </c>
      <c r="B55" s="0" t="n">
        <v>54</v>
      </c>
      <c r="D55" s="0" t="n">
        <v>0</v>
      </c>
      <c r="H55" s="0" t="n">
        <v>200</v>
      </c>
      <c r="I55" s="4" t="n">
        <f aca="false">H55*2</f>
        <v>400</v>
      </c>
      <c r="J55" s="1" t="n">
        <v>-1</v>
      </c>
      <c r="K55" s="6" t="n">
        <f aca="false">L56-38200</f>
        <v>600</v>
      </c>
      <c r="L55" s="0" t="n">
        <v>39100</v>
      </c>
      <c r="M55" s="4" t="n">
        <v>22</v>
      </c>
      <c r="N55" s="0" t="n">
        <v>5.3</v>
      </c>
      <c r="O55" s="1" t="n">
        <v>1.175</v>
      </c>
      <c r="P55" s="1" t="n">
        <v>-0.01634</v>
      </c>
      <c r="Q55" s="1" t="n">
        <v>1.439</v>
      </c>
      <c r="R55" s="0" t="n">
        <f aca="false">N55*0.56</f>
        <v>2.968</v>
      </c>
      <c r="S55" s="3" t="n">
        <v>0</v>
      </c>
      <c r="T55" s="0" t="n">
        <v>0</v>
      </c>
      <c r="U55" s="4" t="n">
        <v>17</v>
      </c>
      <c r="V55" s="4" t="s">
        <v>26</v>
      </c>
      <c r="W55" s="4" t="n">
        <f aca="false">B55</f>
        <v>54</v>
      </c>
      <c r="X55" s="0" t="s">
        <v>59</v>
      </c>
    </row>
    <row r="56" customFormat="false" ht="13.8" hidden="false" customHeight="false" outlineLevel="0" collapsed="false">
      <c r="A56" s="0" t="n">
        <v>20190122</v>
      </c>
      <c r="B56" s="0" t="n">
        <v>55</v>
      </c>
      <c r="C56" s="0" t="n">
        <v>784</v>
      </c>
      <c r="D56" s="0" t="n">
        <v>820</v>
      </c>
      <c r="E56" s="0" t="n">
        <v>784</v>
      </c>
      <c r="F56" s="0" t="n">
        <v>784</v>
      </c>
      <c r="H56" s="0" t="n">
        <v>200</v>
      </c>
      <c r="I56" s="4" t="n">
        <f aca="false">H56*2</f>
        <v>400</v>
      </c>
      <c r="J56" s="1" t="n">
        <v>-1</v>
      </c>
      <c r="K56" s="6" t="n">
        <f aca="false">L57-38200</f>
        <v>600</v>
      </c>
      <c r="L56" s="0" t="n">
        <v>38800</v>
      </c>
      <c r="M56" s="4" t="n">
        <v>26</v>
      </c>
      <c r="N56" s="0" t="n">
        <v>5.3</v>
      </c>
      <c r="O56" s="1" t="n">
        <v>1.549</v>
      </c>
      <c r="P56" s="1" t="n">
        <v>-0.002298</v>
      </c>
      <c r="Q56" s="1" t="n">
        <v>1.853</v>
      </c>
      <c r="R56" s="0" t="n">
        <f aca="false">N56*0.56</f>
        <v>2.968</v>
      </c>
      <c r="S56" s="10" t="n">
        <v>8</v>
      </c>
      <c r="T56" s="11" t="s">
        <v>36</v>
      </c>
      <c r="U56" s="4" t="n">
        <v>17</v>
      </c>
      <c r="V56" s="4" t="s">
        <v>26</v>
      </c>
      <c r="W56" s="4" t="n">
        <f aca="false">B56</f>
        <v>55</v>
      </c>
      <c r="X56" s="0" t="s">
        <v>60</v>
      </c>
    </row>
    <row r="57" customFormat="false" ht="13.8" hidden="false" customHeight="false" outlineLevel="0" collapsed="false">
      <c r="A57" s="0" t="n">
        <v>20190122</v>
      </c>
      <c r="B57" s="0" t="n">
        <v>56</v>
      </c>
      <c r="C57" s="0" t="n">
        <v>784</v>
      </c>
      <c r="D57" s="0" t="n">
        <v>825</v>
      </c>
      <c r="E57" s="0" t="n">
        <v>784</v>
      </c>
      <c r="H57" s="0" t="n">
        <v>200</v>
      </c>
      <c r="I57" s="4" t="n">
        <f aca="false">H57*2</f>
        <v>400</v>
      </c>
      <c r="J57" s="1" t="n">
        <v>-1</v>
      </c>
      <c r="K57" s="6" t="n">
        <f aca="false">L58-38200</f>
        <v>600</v>
      </c>
      <c r="L57" s="0" t="n">
        <v>38800</v>
      </c>
      <c r="M57" s="4" t="n">
        <v>25</v>
      </c>
      <c r="N57" s="0" t="n">
        <v>5.5</v>
      </c>
      <c r="O57" s="1" t="n">
        <v>1.419</v>
      </c>
      <c r="P57" s="1" t="n">
        <v>-0.0009724</v>
      </c>
      <c r="Q57" s="1" t="n">
        <v>1.697</v>
      </c>
      <c r="R57" s="0" t="n">
        <f aca="false">N57*0.56</f>
        <v>3.08</v>
      </c>
      <c r="S57" s="10" t="n">
        <v>8</v>
      </c>
      <c r="T57" s="11" t="s">
        <v>36</v>
      </c>
      <c r="U57" s="4" t="n">
        <v>17</v>
      </c>
      <c r="V57" s="4" t="s">
        <v>26</v>
      </c>
      <c r="W57" s="4" t="n">
        <f aca="false">B57</f>
        <v>56</v>
      </c>
      <c r="X57" s="0" t="s">
        <v>60</v>
      </c>
    </row>
    <row r="58" customFormat="false" ht="13.8" hidden="false" customHeight="false" outlineLevel="0" collapsed="false">
      <c r="A58" s="0" t="n">
        <v>20190122</v>
      </c>
      <c r="B58" s="9" t="n">
        <v>57</v>
      </c>
      <c r="D58" s="9" t="n">
        <v>784</v>
      </c>
      <c r="E58" s="9" t="n">
        <v>784</v>
      </c>
      <c r="G58" s="0" t="n">
        <v>794</v>
      </c>
      <c r="H58" s="0" t="n">
        <v>200</v>
      </c>
      <c r="I58" s="4" t="n">
        <f aca="false">H58*2</f>
        <v>400</v>
      </c>
      <c r="J58" s="1" t="n">
        <v>-1</v>
      </c>
      <c r="K58" s="6" t="n">
        <f aca="false">L59-38200</f>
        <v>0</v>
      </c>
      <c r="L58" s="0" t="n">
        <v>38800</v>
      </c>
      <c r="M58" s="4" t="n">
        <v>21</v>
      </c>
      <c r="N58" s="0" t="n">
        <v>3.5</v>
      </c>
      <c r="O58" s="1" t="n">
        <v>0.8652</v>
      </c>
      <c r="P58" s="1" t="n">
        <v>0.01717</v>
      </c>
      <c r="Q58" s="1" t="n">
        <v>1.08</v>
      </c>
      <c r="R58" s="0" t="n">
        <f aca="false">N58*0.56</f>
        <v>1.96</v>
      </c>
      <c r="S58" s="3" t="n">
        <v>0</v>
      </c>
      <c r="T58" s="0" t="n">
        <v>0</v>
      </c>
      <c r="U58" s="4" t="n">
        <v>17</v>
      </c>
      <c r="V58" s="4" t="s">
        <v>26</v>
      </c>
      <c r="W58" s="4" t="n">
        <f aca="false">B58</f>
        <v>57</v>
      </c>
      <c r="X58" s="0" t="s">
        <v>61</v>
      </c>
    </row>
    <row r="59" customFormat="false" ht="13.8" hidden="false" customHeight="false" outlineLevel="0" collapsed="false">
      <c r="A59" s="0" t="n">
        <v>20190122</v>
      </c>
      <c r="B59" s="9" t="n">
        <v>58</v>
      </c>
      <c r="C59" s="9"/>
      <c r="D59" s="9" t="n">
        <v>780</v>
      </c>
      <c r="E59" s="0" t="n">
        <v>780</v>
      </c>
      <c r="G59" s="0" t="n">
        <v>800</v>
      </c>
      <c r="H59" s="0" t="n">
        <v>200</v>
      </c>
      <c r="I59" s="4" t="n">
        <f aca="false">H59*2</f>
        <v>400</v>
      </c>
      <c r="J59" s="1" t="n">
        <v>-1</v>
      </c>
      <c r="K59" s="6" t="n">
        <f aca="false">L60-38200</f>
        <v>0</v>
      </c>
      <c r="L59" s="0" t="n">
        <v>38200</v>
      </c>
      <c r="M59" s="4" t="n">
        <v>20</v>
      </c>
      <c r="N59" s="0" t="n">
        <v>3.5</v>
      </c>
      <c r="O59" s="1" t="n">
        <v>0.6197</v>
      </c>
      <c r="P59" s="1" t="n">
        <v>0.02171</v>
      </c>
      <c r="Q59" s="1" t="n">
        <v>0.7716</v>
      </c>
      <c r="R59" s="0" t="n">
        <f aca="false">N59*0.56</f>
        <v>1.96</v>
      </c>
      <c r="S59" s="3" t="n">
        <v>0</v>
      </c>
      <c r="T59" s="0" t="n">
        <v>0</v>
      </c>
      <c r="U59" s="4" t="n">
        <v>17</v>
      </c>
      <c r="V59" s="4" t="s">
        <v>26</v>
      </c>
      <c r="W59" s="4" t="n">
        <f aca="false">B59</f>
        <v>58</v>
      </c>
      <c r="X59" s="0" t="s">
        <v>62</v>
      </c>
    </row>
    <row r="60" customFormat="false" ht="13.8" hidden="false" customHeight="false" outlineLevel="0" collapsed="false">
      <c r="A60" s="0" t="n">
        <v>20190122</v>
      </c>
      <c r="B60" s="0" t="n">
        <v>59</v>
      </c>
      <c r="D60" s="0" t="n">
        <v>780</v>
      </c>
      <c r="E60" s="0" t="n">
        <v>780</v>
      </c>
      <c r="H60" s="0" t="n">
        <v>200</v>
      </c>
      <c r="I60" s="4" t="n">
        <f aca="false">H60*2</f>
        <v>400</v>
      </c>
      <c r="J60" s="1" t="n">
        <v>-1</v>
      </c>
      <c r="K60" s="6" t="n">
        <f aca="false">L61-38200</f>
        <v>0</v>
      </c>
      <c r="L60" s="0" t="n">
        <v>38200</v>
      </c>
      <c r="M60" s="4" t="n">
        <v>22</v>
      </c>
      <c r="N60" s="0" t="n">
        <v>5.6</v>
      </c>
      <c r="O60" s="1" t="n">
        <v>0.8817</v>
      </c>
      <c r="P60" s="1" t="n">
        <v>0.0105</v>
      </c>
      <c r="Q60" s="1" t="n">
        <v>1.107</v>
      </c>
      <c r="R60" s="0" t="n">
        <f aca="false">N60*0.56</f>
        <v>3.136</v>
      </c>
      <c r="S60" s="3" t="n">
        <v>0</v>
      </c>
      <c r="T60" s="0" t="n">
        <v>0</v>
      </c>
      <c r="U60" s="4" t="n">
        <v>17</v>
      </c>
      <c r="V60" s="4" t="s">
        <v>26</v>
      </c>
      <c r="W60" s="4" t="n">
        <f aca="false">B60</f>
        <v>59</v>
      </c>
      <c r="X60" s="0" t="s">
        <v>63</v>
      </c>
    </row>
    <row r="61" customFormat="false" ht="13.8" hidden="false" customHeight="false" outlineLevel="0" collapsed="false">
      <c r="A61" s="0" t="n">
        <v>20190122</v>
      </c>
      <c r="B61" s="0" t="n">
        <v>60</v>
      </c>
      <c r="D61" s="0" t="n">
        <v>780</v>
      </c>
      <c r="E61" s="0" t="n">
        <v>780</v>
      </c>
      <c r="G61" s="0" t="s">
        <v>64</v>
      </c>
      <c r="H61" s="0" t="n">
        <v>200</v>
      </c>
      <c r="I61" s="4" t="n">
        <f aca="false">H61*2</f>
        <v>400</v>
      </c>
      <c r="J61" s="1" t="n">
        <v>-1</v>
      </c>
      <c r="K61" s="6" t="n">
        <f aca="false">L62-38200</f>
        <v>0</v>
      </c>
      <c r="L61" s="0" t="n">
        <v>38200</v>
      </c>
      <c r="M61" s="4" t="n">
        <v>21</v>
      </c>
      <c r="N61" s="0" t="n">
        <v>5.4</v>
      </c>
      <c r="O61" s="1" t="n">
        <v>0.8225</v>
      </c>
      <c r="P61" s="1" t="n">
        <v>0.01749</v>
      </c>
      <c r="Q61" s="1" t="n">
        <v>1.028</v>
      </c>
      <c r="R61" s="0" t="n">
        <f aca="false">N61*0.56</f>
        <v>3.024</v>
      </c>
      <c r="S61" s="3" t="n">
        <v>0</v>
      </c>
      <c r="T61" s="0" t="n">
        <v>0</v>
      </c>
      <c r="U61" s="4" t="n">
        <v>17</v>
      </c>
      <c r="V61" s="4" t="s">
        <v>24</v>
      </c>
      <c r="W61" s="4" t="n">
        <f aca="false">B61</f>
        <v>60</v>
      </c>
      <c r="X61" s="0" t="s">
        <v>63</v>
      </c>
    </row>
    <row r="62" customFormat="false" ht="13.8" hidden="false" customHeight="false" outlineLevel="0" collapsed="false">
      <c r="A62" s="0" t="n">
        <v>20190122</v>
      </c>
      <c r="B62" s="0" t="n">
        <v>61</v>
      </c>
      <c r="D62" s="0" t="n">
        <v>780</v>
      </c>
      <c r="E62" s="0" t="n">
        <v>800</v>
      </c>
      <c r="H62" s="0" t="n">
        <v>-1100</v>
      </c>
      <c r="I62" s="4" t="n">
        <f aca="false">H62*2</f>
        <v>-2200</v>
      </c>
      <c r="J62" s="1" t="n">
        <v>-1</v>
      </c>
      <c r="K62" s="6" t="n">
        <f aca="false">L63-38200</f>
        <v>900</v>
      </c>
      <c r="L62" s="0" t="n">
        <v>38200</v>
      </c>
      <c r="M62" s="4" t="n">
        <v>19</v>
      </c>
      <c r="N62" s="0" t="n">
        <v>5.8</v>
      </c>
      <c r="O62" s="1" t="n">
        <v>0.565</v>
      </c>
      <c r="P62" s="1" t="n">
        <v>-0.001528</v>
      </c>
      <c r="Q62" s="1" t="n">
        <v>0.6618</v>
      </c>
      <c r="R62" s="0" t="n">
        <f aca="false">N62*0.56</f>
        <v>3.248</v>
      </c>
      <c r="S62" s="3" t="n">
        <v>0</v>
      </c>
      <c r="T62" s="0" t="n">
        <v>0</v>
      </c>
      <c r="U62" s="4" t="n">
        <v>17</v>
      </c>
      <c r="V62" s="4" t="s">
        <v>26</v>
      </c>
      <c r="W62" s="4" t="n">
        <f aca="false">B62</f>
        <v>61</v>
      </c>
      <c r="X62" s="0" t="s">
        <v>65</v>
      </c>
    </row>
    <row r="63" customFormat="false" ht="13.8" hidden="false" customHeight="false" outlineLevel="0" collapsed="false">
      <c r="A63" s="0" t="n">
        <v>20190122</v>
      </c>
      <c r="B63" s="0" t="n">
        <v>62</v>
      </c>
      <c r="D63" s="0" t="n">
        <v>0</v>
      </c>
      <c r="H63" s="0" t="n">
        <v>-1100</v>
      </c>
      <c r="I63" s="4" t="n">
        <f aca="false">H63*2</f>
        <v>-2200</v>
      </c>
      <c r="J63" s="1" t="n">
        <v>-1</v>
      </c>
      <c r="K63" s="6" t="n">
        <f aca="false">L64-38200</f>
        <v>900</v>
      </c>
      <c r="L63" s="0" t="n">
        <v>39100</v>
      </c>
      <c r="M63" s="4" t="n">
        <v>19</v>
      </c>
      <c r="N63" s="0" t="n">
        <v>5.8</v>
      </c>
      <c r="O63" s="1" t="n">
        <v>0.5869</v>
      </c>
      <c r="P63" s="1" t="n">
        <v>-0.01568</v>
      </c>
      <c r="Q63" s="1" t="n">
        <v>0.678</v>
      </c>
      <c r="R63" s="0" t="n">
        <f aca="false">N63*0.56</f>
        <v>3.248</v>
      </c>
      <c r="S63" s="3" t="n">
        <v>0</v>
      </c>
      <c r="T63" s="0" t="n">
        <v>0</v>
      </c>
      <c r="U63" s="4" t="n">
        <v>17</v>
      </c>
      <c r="V63" s="4" t="s">
        <v>26</v>
      </c>
      <c r="W63" s="4" t="n">
        <f aca="false">B63</f>
        <v>62</v>
      </c>
      <c r="X63" s="0" t="s">
        <v>65</v>
      </c>
    </row>
    <row r="64" customFormat="false" ht="13.8" hidden="false" customHeight="false" outlineLevel="0" collapsed="false">
      <c r="A64" s="0" t="n">
        <v>20190122</v>
      </c>
      <c r="B64" s="0" t="n">
        <v>63</v>
      </c>
      <c r="D64" s="0" t="n">
        <v>0</v>
      </c>
      <c r="H64" s="0" t="n">
        <v>-1100</v>
      </c>
      <c r="I64" s="4" t="n">
        <f aca="false">H64*2</f>
        <v>-2200</v>
      </c>
      <c r="J64" s="1" t="n">
        <v>-1</v>
      </c>
      <c r="K64" s="6" t="n">
        <v>900</v>
      </c>
      <c r="L64" s="0" t="n">
        <v>39100</v>
      </c>
      <c r="M64" s="0" t="n">
        <v>21</v>
      </c>
      <c r="N64" s="0" t="n">
        <v>5.8</v>
      </c>
      <c r="O64" s="1" t="n">
        <v>0.5684</v>
      </c>
      <c r="P64" s="1" t="n">
        <v>-0.01198</v>
      </c>
      <c r="Q64" s="1" t="n">
        <v>0.6535</v>
      </c>
      <c r="R64" s="0" t="n">
        <f aca="false">N64*0.56</f>
        <v>3.248</v>
      </c>
      <c r="S64" s="3" t="n">
        <v>0</v>
      </c>
      <c r="T64" s="0" t="n">
        <v>0</v>
      </c>
      <c r="U64" s="0" t="n">
        <v>17</v>
      </c>
      <c r="V64" s="0" t="s">
        <v>24</v>
      </c>
      <c r="W64" s="4" t="n">
        <f aca="false">B64</f>
        <v>63</v>
      </c>
      <c r="X64" s="0" t="s">
        <v>65</v>
      </c>
    </row>
    <row r="65" customFormat="false" ht="13.8" hidden="false" customHeight="false" outlineLevel="0" collapsed="false">
      <c r="A65" s="0" t="n">
        <v>20190122</v>
      </c>
      <c r="B65" s="9" t="n">
        <v>64</v>
      </c>
      <c r="C65" s="9"/>
      <c r="D65" s="9" t="n">
        <v>800</v>
      </c>
      <c r="E65" s="0" t="n">
        <v>800</v>
      </c>
      <c r="G65" s="0" t="n">
        <v>780</v>
      </c>
      <c r="H65" s="0" t="n">
        <v>-1100</v>
      </c>
      <c r="I65" s="4" t="n">
        <f aca="false">H65*2</f>
        <v>-2200</v>
      </c>
      <c r="J65" s="1" t="n">
        <v>-1</v>
      </c>
      <c r="K65" s="6" t="n">
        <f aca="false">L66-38200</f>
        <v>600</v>
      </c>
      <c r="L65" s="0" t="n">
        <v>38200</v>
      </c>
      <c r="M65" s="4" t="n">
        <v>17</v>
      </c>
      <c r="N65" s="0" t="n">
        <v>3.7</v>
      </c>
      <c r="O65" s="1" t="n">
        <v>0.4236</v>
      </c>
      <c r="P65" s="1" t="n">
        <v>0.01752</v>
      </c>
      <c r="Q65" s="1" t="n">
        <v>0.5087</v>
      </c>
      <c r="R65" s="0" t="n">
        <f aca="false">N65*0.56</f>
        <v>2.072</v>
      </c>
      <c r="S65" s="3" t="n">
        <v>0</v>
      </c>
      <c r="T65" s="0" t="n">
        <v>0</v>
      </c>
      <c r="U65" s="4" t="n">
        <v>17</v>
      </c>
      <c r="V65" s="4" t="s">
        <v>24</v>
      </c>
      <c r="W65" s="4" t="n">
        <f aca="false">B65</f>
        <v>64</v>
      </c>
      <c r="X65" s="0" t="s">
        <v>66</v>
      </c>
    </row>
    <row r="66" customFormat="false" ht="13.8" hidden="false" customHeight="false" outlineLevel="0" collapsed="false">
      <c r="A66" s="0" t="n">
        <v>20190122</v>
      </c>
      <c r="B66" s="9" t="n">
        <v>65</v>
      </c>
      <c r="C66" s="9"/>
      <c r="D66" s="0" t="n">
        <v>786</v>
      </c>
      <c r="E66" s="0" t="n">
        <v>786</v>
      </c>
      <c r="H66" s="0" t="n">
        <v>-1100</v>
      </c>
      <c r="I66" s="4" t="n">
        <f aca="false">H66*2</f>
        <v>-2200</v>
      </c>
      <c r="J66" s="1" t="n">
        <v>-1</v>
      </c>
      <c r="K66" s="6" t="n">
        <f aca="false">L67-38200</f>
        <v>600</v>
      </c>
      <c r="L66" s="0" t="n">
        <v>38800</v>
      </c>
      <c r="M66" s="4" t="n">
        <v>19</v>
      </c>
      <c r="N66" s="0" t="n">
        <v>3.7</v>
      </c>
      <c r="O66" s="1" t="n">
        <v>0.4877</v>
      </c>
      <c r="P66" s="1" t="n">
        <v>0.01702</v>
      </c>
      <c r="Q66" s="1" t="n">
        <v>0.5817</v>
      </c>
      <c r="R66" s="0" t="n">
        <f aca="false">N66*0.56</f>
        <v>2.072</v>
      </c>
      <c r="S66" s="3" t="n">
        <v>0</v>
      </c>
      <c r="T66" s="0" t="n">
        <v>0</v>
      </c>
      <c r="U66" s="4" t="n">
        <v>17</v>
      </c>
      <c r="V66" s="4" t="s">
        <v>24</v>
      </c>
      <c r="W66" s="4" t="n">
        <f aca="false">B66</f>
        <v>65</v>
      </c>
      <c r="X66" s="0" t="s">
        <v>67</v>
      </c>
    </row>
    <row r="67" customFormat="false" ht="13.8" hidden="false" customHeight="false" outlineLevel="0" collapsed="false">
      <c r="A67" s="0" t="n">
        <v>20190122</v>
      </c>
      <c r="B67" s="0" t="n">
        <v>66</v>
      </c>
      <c r="C67" s="0" t="n">
        <v>786</v>
      </c>
      <c r="D67" s="0" t="n">
        <v>786</v>
      </c>
      <c r="E67" s="0" t="n">
        <v>786</v>
      </c>
      <c r="G67" s="0" t="n">
        <v>812</v>
      </c>
      <c r="H67" s="0" t="n">
        <v>1100</v>
      </c>
      <c r="I67" s="15" t="n">
        <f aca="false">H67*2</f>
        <v>2200</v>
      </c>
      <c r="J67" s="1" t="n">
        <v>-1</v>
      </c>
      <c r="K67" s="6" t="n">
        <f aca="false">L68-38200</f>
        <v>600</v>
      </c>
      <c r="L67" s="0" t="n">
        <v>38800</v>
      </c>
      <c r="M67" s="4" t="n">
        <v>24</v>
      </c>
      <c r="N67" s="0" t="n">
        <v>5.5</v>
      </c>
      <c r="O67" s="1" t="n">
        <v>1.313</v>
      </c>
      <c r="P67" s="1" t="n">
        <v>0.001735</v>
      </c>
      <c r="Q67" s="1" t="n">
        <v>1.61</v>
      </c>
      <c r="R67" s="0" t="n">
        <f aca="false">N67*0.56</f>
        <v>3.08</v>
      </c>
      <c r="S67" s="3" t="n">
        <v>0</v>
      </c>
      <c r="T67" s="0" t="n">
        <v>0</v>
      </c>
      <c r="U67" s="4" t="n">
        <v>12</v>
      </c>
      <c r="V67" s="4" t="s">
        <v>24</v>
      </c>
      <c r="W67" s="4" t="n">
        <f aca="false">B67</f>
        <v>66</v>
      </c>
      <c r="X67" s="0" t="s">
        <v>68</v>
      </c>
    </row>
    <row r="68" customFormat="false" ht="13.8" hidden="false" customHeight="false" outlineLevel="0" collapsed="false">
      <c r="A68" s="0" t="n">
        <v>20190122</v>
      </c>
      <c r="B68" s="0" t="n">
        <v>67</v>
      </c>
      <c r="C68" s="0" t="n">
        <v>825</v>
      </c>
      <c r="D68" s="0" t="n">
        <v>800</v>
      </c>
      <c r="E68" s="0" t="n">
        <v>825</v>
      </c>
      <c r="G68" s="0" t="n">
        <v>800</v>
      </c>
      <c r="H68" s="0" t="n">
        <v>1100</v>
      </c>
      <c r="I68" s="15" t="n">
        <f aca="false">H68*2</f>
        <v>2200</v>
      </c>
      <c r="J68" s="1" t="n">
        <v>-1</v>
      </c>
      <c r="K68" s="6" t="n">
        <f aca="false">L69-38200</f>
        <v>600</v>
      </c>
      <c r="L68" s="0" t="n">
        <v>38800</v>
      </c>
      <c r="M68" s="4" t="n">
        <v>23</v>
      </c>
      <c r="N68" s="0" t="n">
        <v>5.5</v>
      </c>
      <c r="O68" s="1" t="n">
        <v>1.161</v>
      </c>
      <c r="P68" s="1" t="n">
        <v>0.007465</v>
      </c>
      <c r="Q68" s="1" t="n">
        <v>1.425</v>
      </c>
      <c r="R68" s="0" t="n">
        <f aca="false">N68*0.56</f>
        <v>3.08</v>
      </c>
      <c r="S68" s="3" t="n">
        <v>0</v>
      </c>
      <c r="T68" s="0" t="n">
        <v>0</v>
      </c>
      <c r="U68" s="4" t="n">
        <v>15</v>
      </c>
      <c r="V68" s="4" t="s">
        <v>26</v>
      </c>
      <c r="W68" s="4" t="n">
        <f aca="false">B68</f>
        <v>67</v>
      </c>
      <c r="X68" s="0" t="s">
        <v>69</v>
      </c>
    </row>
    <row r="69" customFormat="false" ht="13.8" hidden="false" customHeight="false" outlineLevel="0" collapsed="false">
      <c r="A69" s="0" t="n">
        <v>20190122</v>
      </c>
      <c r="B69" s="0" t="n">
        <v>68</v>
      </c>
      <c r="C69" s="0" t="n">
        <v>825</v>
      </c>
      <c r="D69" s="0" t="n">
        <v>0</v>
      </c>
      <c r="E69" s="0" t="n">
        <v>825</v>
      </c>
      <c r="H69" s="0" t="n">
        <v>1100</v>
      </c>
      <c r="I69" s="15" t="n">
        <f aca="false">H69*2</f>
        <v>2200</v>
      </c>
      <c r="J69" s="1" t="n">
        <v>-1</v>
      </c>
      <c r="K69" s="6" t="n">
        <f aca="false">L70-38200</f>
        <v>600</v>
      </c>
      <c r="L69" s="0" t="n">
        <v>38800</v>
      </c>
      <c r="M69" s="4" t="n">
        <v>24</v>
      </c>
      <c r="N69" s="0" t="n">
        <v>5.5</v>
      </c>
      <c r="O69" s="1" t="n">
        <v>1.273</v>
      </c>
      <c r="P69" s="1" t="n">
        <v>0.005809</v>
      </c>
      <c r="Q69" s="1" t="n">
        <v>1.567</v>
      </c>
      <c r="R69" s="0" t="n">
        <f aca="false">N69*0.56</f>
        <v>3.08</v>
      </c>
      <c r="S69" s="3" t="n">
        <v>0</v>
      </c>
      <c r="T69" s="0" t="n">
        <v>0</v>
      </c>
      <c r="U69" s="4" t="n">
        <v>17</v>
      </c>
      <c r="V69" s="4" t="s">
        <v>24</v>
      </c>
      <c r="W69" s="4" t="n">
        <f aca="false">B69</f>
        <v>68</v>
      </c>
      <c r="X69" s="0" t="s">
        <v>70</v>
      </c>
      <c r="Y69" s="0" t="s">
        <v>71</v>
      </c>
    </row>
    <row r="70" customFormat="false" ht="13.8" hidden="false" customHeight="false" outlineLevel="0" collapsed="false">
      <c r="A70" s="0" t="n">
        <v>20190122</v>
      </c>
      <c r="B70" s="0" t="n">
        <v>69</v>
      </c>
      <c r="C70" s="0" t="n">
        <v>825</v>
      </c>
      <c r="D70" s="0" t="n">
        <v>0</v>
      </c>
      <c r="E70" s="0" t="n">
        <v>825</v>
      </c>
      <c r="H70" s="0" t="n">
        <v>1100</v>
      </c>
      <c r="I70" s="15" t="n">
        <f aca="false">H70*2</f>
        <v>2200</v>
      </c>
      <c r="J70" s="1" t="n">
        <v>-1</v>
      </c>
      <c r="K70" s="6" t="n">
        <f aca="false">L71-38200</f>
        <v>600</v>
      </c>
      <c r="L70" s="0" t="n">
        <v>38800</v>
      </c>
      <c r="M70" s="4" t="n">
        <v>24</v>
      </c>
      <c r="N70" s="0" t="n">
        <v>5.5</v>
      </c>
      <c r="O70" s="1" t="n">
        <v>2.125</v>
      </c>
      <c r="P70" s="1" t="n">
        <v>0.006739</v>
      </c>
      <c r="Q70" s="1" t="n">
        <v>2.627</v>
      </c>
      <c r="R70" s="0" t="n">
        <f aca="false">N70*0.56</f>
        <v>3.08</v>
      </c>
      <c r="S70" s="3" t="n">
        <v>0</v>
      </c>
      <c r="T70" s="0" t="n">
        <v>0</v>
      </c>
      <c r="U70" s="4" t="n">
        <v>13</v>
      </c>
      <c r="V70" s="4" t="s">
        <v>26</v>
      </c>
      <c r="W70" s="4" t="n">
        <f aca="false">B70</f>
        <v>69</v>
      </c>
      <c r="X70" s="0" t="s">
        <v>72</v>
      </c>
      <c r="Y70" s="0" t="s">
        <v>71</v>
      </c>
    </row>
    <row r="71" customFormat="false" ht="13.8" hidden="false" customHeight="false" outlineLevel="0" collapsed="false">
      <c r="A71" s="0" t="n">
        <v>20190122</v>
      </c>
      <c r="B71" s="0" t="n">
        <v>70</v>
      </c>
      <c r="C71" s="0" t="n">
        <v>821</v>
      </c>
      <c r="D71" s="0" t="n">
        <v>0</v>
      </c>
      <c r="E71" s="0" t="n">
        <v>821</v>
      </c>
      <c r="H71" s="0" t="n">
        <v>1100</v>
      </c>
      <c r="I71" s="15" t="n">
        <f aca="false">H71*2</f>
        <v>2200</v>
      </c>
      <c r="J71" s="1" t="n">
        <v>-1</v>
      </c>
      <c r="K71" s="6" t="n">
        <f aca="false">L72-38200</f>
        <v>900</v>
      </c>
      <c r="L71" s="0" t="n">
        <v>38800</v>
      </c>
      <c r="M71" s="4" t="n">
        <v>28</v>
      </c>
      <c r="N71" s="0" t="n">
        <v>5.5</v>
      </c>
      <c r="O71" s="1" t="n">
        <v>4.541</v>
      </c>
      <c r="P71" s="1" t="n">
        <v>0.003246</v>
      </c>
      <c r="Q71" s="1" t="n">
        <v>5.659</v>
      </c>
      <c r="R71" s="0" t="n">
        <f aca="false">N71*0.56</f>
        <v>3.08</v>
      </c>
      <c r="S71" s="10" t="n">
        <v>8</v>
      </c>
      <c r="T71" s="11" t="s">
        <v>36</v>
      </c>
      <c r="U71" s="4" t="n">
        <v>16</v>
      </c>
      <c r="V71" s="4" t="s">
        <v>26</v>
      </c>
      <c r="W71" s="4" t="n">
        <f aca="false">B71</f>
        <v>70</v>
      </c>
      <c r="X71" s="0" t="s">
        <v>73</v>
      </c>
    </row>
    <row r="72" customFormat="false" ht="13.8" hidden="false" customHeight="false" outlineLevel="0" collapsed="false">
      <c r="A72" s="0" t="n">
        <v>20190122</v>
      </c>
      <c r="B72" s="9" t="n">
        <v>71</v>
      </c>
      <c r="C72" s="0" t="n">
        <v>800</v>
      </c>
      <c r="D72" s="9" t="n">
        <v>0</v>
      </c>
      <c r="E72" s="0" t="n">
        <v>800</v>
      </c>
      <c r="H72" s="0" t="n">
        <v>1100</v>
      </c>
      <c r="I72" s="15" t="n">
        <f aca="false">H72*2</f>
        <v>2200</v>
      </c>
      <c r="J72" s="1" t="n">
        <v>-1</v>
      </c>
      <c r="K72" s="6" t="n">
        <f aca="false">L73-38200</f>
        <v>900</v>
      </c>
      <c r="L72" s="0" t="n">
        <v>39100</v>
      </c>
      <c r="M72" s="4" t="n">
        <v>34</v>
      </c>
      <c r="N72" s="0" t="n">
        <v>3.5</v>
      </c>
      <c r="O72" s="1" t="n">
        <v>4.613</v>
      </c>
      <c r="P72" s="1" t="n">
        <v>0.1232</v>
      </c>
      <c r="Q72" s="1" t="n">
        <v>5.448</v>
      </c>
      <c r="R72" s="0" t="n">
        <f aca="false">N72*0.56</f>
        <v>1.96</v>
      </c>
      <c r="S72" s="10" t="n">
        <v>0</v>
      </c>
      <c r="T72" s="11" t="s">
        <v>36</v>
      </c>
      <c r="U72" s="4" t="n">
        <v>4</v>
      </c>
      <c r="V72" s="4" t="s">
        <v>26</v>
      </c>
      <c r="W72" s="4" t="n">
        <f aca="false">B72</f>
        <v>71</v>
      </c>
      <c r="X72" s="0" t="s">
        <v>74</v>
      </c>
    </row>
    <row r="73" customFormat="false" ht="13.8" hidden="false" customHeight="false" outlineLevel="0" collapsed="false">
      <c r="A73" s="16" t="n">
        <v>20190122</v>
      </c>
      <c r="B73" s="0" t="n">
        <v>72</v>
      </c>
      <c r="C73" s="0" t="n">
        <v>800</v>
      </c>
      <c r="D73" s="9" t="n">
        <v>0</v>
      </c>
      <c r="E73" s="0" t="n">
        <v>800</v>
      </c>
      <c r="H73" s="0" t="n">
        <v>1100</v>
      </c>
      <c r="I73" s="15" t="n">
        <f aca="false">H73*2</f>
        <v>2200</v>
      </c>
      <c r="J73" s="1" t="n">
        <v>-1</v>
      </c>
      <c r="K73" s="6" t="n">
        <v>900</v>
      </c>
      <c r="L73" s="0" t="n">
        <v>39100</v>
      </c>
      <c r="M73" s="4" t="n">
        <v>24</v>
      </c>
      <c r="N73" s="0" t="n">
        <v>6</v>
      </c>
      <c r="O73" s="1" t="n">
        <v>2.851</v>
      </c>
      <c r="P73" s="1" t="n">
        <v>0.02111</v>
      </c>
      <c r="Q73" s="1" t="n">
        <v>3.467</v>
      </c>
      <c r="R73" s="0" t="n">
        <f aca="false">N73*0.56</f>
        <v>3.36</v>
      </c>
      <c r="S73" s="3" t="n">
        <v>0</v>
      </c>
      <c r="T73" s="0" t="n">
        <v>0</v>
      </c>
      <c r="U73" s="4" t="n">
        <v>5.5</v>
      </c>
      <c r="V73" s="4" t="s">
        <v>26</v>
      </c>
      <c r="W73" s="4" t="n">
        <f aca="false">B73</f>
        <v>72</v>
      </c>
      <c r="X73" s="0" t="s">
        <v>75</v>
      </c>
    </row>
    <row r="74" customFormat="false" ht="13.8" hidden="false" customHeight="false" outlineLevel="0" collapsed="false">
      <c r="A74" s="0" t="n">
        <v>20190122</v>
      </c>
      <c r="B74" s="0" t="n">
        <v>73</v>
      </c>
      <c r="D74" s="0" t="n">
        <v>800</v>
      </c>
      <c r="E74" s="0" t="n">
        <v>800</v>
      </c>
      <c r="F74" s="0" t="n">
        <v>821</v>
      </c>
      <c r="G74" s="0" t="n">
        <v>800</v>
      </c>
      <c r="H74" s="0" t="n">
        <v>1100</v>
      </c>
      <c r="I74" s="15" t="n">
        <f aca="false">H74*2</f>
        <v>2200</v>
      </c>
      <c r="J74" s="1" t="n">
        <v>-1</v>
      </c>
      <c r="K74" s="6" t="n">
        <f aca="false">L75-38200</f>
        <v>0</v>
      </c>
      <c r="L74" s="0" t="n">
        <v>38200</v>
      </c>
      <c r="M74" s="4" t="n">
        <v>21</v>
      </c>
      <c r="N74" s="0" t="n">
        <v>6</v>
      </c>
      <c r="O74" s="1" t="n">
        <v>1.959</v>
      </c>
      <c r="P74" s="1" t="n">
        <v>0.02307</v>
      </c>
      <c r="Q74" s="1" t="n">
        <v>2.601</v>
      </c>
      <c r="R74" s="0" t="n">
        <f aca="false">N74*0.56</f>
        <v>3.36</v>
      </c>
      <c r="S74" s="3" t="n">
        <v>0</v>
      </c>
      <c r="T74" s="0" t="n">
        <v>0</v>
      </c>
      <c r="U74" s="4" t="n">
        <v>17</v>
      </c>
      <c r="V74" s="4" t="s">
        <v>26</v>
      </c>
      <c r="W74" s="4" t="n">
        <f aca="false">B74</f>
        <v>73</v>
      </c>
      <c r="X74" s="0" t="s">
        <v>76</v>
      </c>
    </row>
    <row r="75" customFormat="false" ht="13.8" hidden="false" customHeight="false" outlineLevel="0" collapsed="false">
      <c r="A75" s="0" t="n">
        <v>20190122</v>
      </c>
      <c r="B75" s="0" t="n">
        <v>74</v>
      </c>
      <c r="C75" s="0" t="n">
        <v>823</v>
      </c>
      <c r="D75" s="0" t="n">
        <v>812</v>
      </c>
      <c r="E75" s="0" t="n">
        <v>823</v>
      </c>
      <c r="H75" s="0" t="n">
        <v>1100</v>
      </c>
      <c r="I75" s="15" t="n">
        <f aca="false">H75*2</f>
        <v>2200</v>
      </c>
      <c r="J75" s="1" t="n">
        <v>-1</v>
      </c>
      <c r="K75" s="6" t="n">
        <f aca="false">L76-38200</f>
        <v>0</v>
      </c>
      <c r="L75" s="0" t="n">
        <v>38200</v>
      </c>
      <c r="M75" s="4" t="n">
        <v>25</v>
      </c>
      <c r="N75" s="0" t="n">
        <v>6.3</v>
      </c>
      <c r="O75" s="1" t="n">
        <v>1.724</v>
      </c>
      <c r="P75" s="1" t="n">
        <v>0.03337</v>
      </c>
      <c r="Q75" s="1" t="n">
        <v>2.294</v>
      </c>
      <c r="R75" s="0" t="n">
        <f aca="false">N75*0.56</f>
        <v>3.528</v>
      </c>
      <c r="S75" s="10" t="n">
        <v>7</v>
      </c>
      <c r="T75" s="11" t="s">
        <v>36</v>
      </c>
      <c r="U75" s="4" t="n">
        <v>17</v>
      </c>
      <c r="V75" s="4" t="s">
        <v>26</v>
      </c>
      <c r="W75" s="4" t="n">
        <f aca="false">B75</f>
        <v>74</v>
      </c>
      <c r="X75" s="0" t="s">
        <v>77</v>
      </c>
    </row>
    <row r="76" customFormat="false" ht="13.8" hidden="false" customHeight="false" outlineLevel="0" collapsed="false">
      <c r="A76" s="0" t="n">
        <v>20190122</v>
      </c>
      <c r="B76" s="9" t="n">
        <v>75</v>
      </c>
      <c r="C76" s="9"/>
      <c r="D76" s="0" t="n">
        <v>815</v>
      </c>
      <c r="E76" s="0" t="n">
        <v>815</v>
      </c>
      <c r="F76" s="0" t="n">
        <v>823</v>
      </c>
      <c r="H76" s="0" t="n">
        <v>1100</v>
      </c>
      <c r="I76" s="15" t="n">
        <f aca="false">H76*2</f>
        <v>2200</v>
      </c>
      <c r="J76" s="1" t="n">
        <v>-1</v>
      </c>
      <c r="K76" s="6" t="n">
        <f aca="false">L77-38200</f>
        <v>0</v>
      </c>
      <c r="L76" s="0" t="n">
        <v>38200</v>
      </c>
      <c r="M76" s="4" t="n">
        <v>21</v>
      </c>
      <c r="N76" s="0" t="n">
        <v>3.8</v>
      </c>
      <c r="O76" s="1" t="n">
        <v>1.795</v>
      </c>
      <c r="P76" s="1" t="n">
        <v>0.03866</v>
      </c>
      <c r="Q76" s="1" t="n">
        <v>2.393</v>
      </c>
      <c r="R76" s="0" t="n">
        <f aca="false">N76*0.56</f>
        <v>2.128</v>
      </c>
      <c r="S76" s="3" t="n">
        <v>0</v>
      </c>
      <c r="T76" s="0" t="n">
        <v>0</v>
      </c>
      <c r="U76" s="4" t="n">
        <v>17</v>
      </c>
      <c r="V76" s="4" t="s">
        <v>26</v>
      </c>
      <c r="W76" s="4" t="n">
        <f aca="false">B76</f>
        <v>75</v>
      </c>
      <c r="X76" s="0" t="s">
        <v>57</v>
      </c>
    </row>
    <row r="77" customFormat="false" ht="13.8" hidden="false" customHeight="false" outlineLevel="0" collapsed="false">
      <c r="A77" s="0" t="n">
        <v>20190122</v>
      </c>
      <c r="B77" s="9" t="n">
        <v>76</v>
      </c>
      <c r="C77" s="9"/>
      <c r="D77" s="9" t="n">
        <v>800</v>
      </c>
      <c r="E77" s="0" t="n">
        <v>800</v>
      </c>
      <c r="H77" s="0" t="n">
        <v>2200</v>
      </c>
      <c r="I77" s="4" t="n">
        <f aca="false">H77*2</f>
        <v>4400</v>
      </c>
      <c r="J77" s="1" t="n">
        <v>-1</v>
      </c>
      <c r="K77" s="6" t="n">
        <f aca="false">L78-38200</f>
        <v>0</v>
      </c>
      <c r="L77" s="0" t="n">
        <v>38200</v>
      </c>
      <c r="M77" s="4" t="n">
        <v>21</v>
      </c>
      <c r="N77" s="0" t="n">
        <v>3.9</v>
      </c>
      <c r="O77" s="1" t="n">
        <v>0.6058</v>
      </c>
      <c r="P77" s="1" t="n">
        <v>0.0438</v>
      </c>
      <c r="Q77" s="1" t="n">
        <v>0.7784</v>
      </c>
      <c r="R77" s="0" t="n">
        <f aca="false">N77*0.56</f>
        <v>2.184</v>
      </c>
      <c r="S77" s="3" t="n">
        <v>0</v>
      </c>
      <c r="T77" s="0" t="n">
        <v>0</v>
      </c>
      <c r="U77" s="4" t="n">
        <v>17</v>
      </c>
      <c r="V77" s="4" t="s">
        <v>26</v>
      </c>
      <c r="W77" s="4" t="n">
        <f aca="false">B77</f>
        <v>76</v>
      </c>
      <c r="X77" s="0" t="s">
        <v>78</v>
      </c>
    </row>
    <row r="78" customFormat="false" ht="13.8" hidden="false" customHeight="false" outlineLevel="0" collapsed="false">
      <c r="A78" s="0" t="n">
        <v>20190122</v>
      </c>
      <c r="B78" s="0" t="n">
        <v>77</v>
      </c>
      <c r="D78" s="0" t="n">
        <v>823</v>
      </c>
      <c r="E78" s="0" t="n">
        <v>823</v>
      </c>
      <c r="G78" s="0" t="n">
        <v>794</v>
      </c>
      <c r="H78" s="0" t="n">
        <v>1900</v>
      </c>
      <c r="I78" s="4" t="n">
        <f aca="false">H78*2</f>
        <v>3800</v>
      </c>
      <c r="J78" s="1" t="n">
        <v>-1</v>
      </c>
      <c r="K78" s="6" t="n">
        <f aca="false">L79-38200</f>
        <v>900</v>
      </c>
      <c r="L78" s="0" t="n">
        <v>38200</v>
      </c>
      <c r="M78" s="4" t="n">
        <v>19</v>
      </c>
      <c r="N78" s="0" t="n">
        <v>5.8</v>
      </c>
      <c r="O78" s="1" t="n">
        <v>0.3341</v>
      </c>
      <c r="P78" s="1" t="n">
        <v>0.08456</v>
      </c>
      <c r="Q78" s="1" t="n">
        <v>0.4415</v>
      </c>
      <c r="R78" s="0" t="n">
        <f aca="false">N78*0.56</f>
        <v>3.248</v>
      </c>
      <c r="S78" s="3" t="n">
        <v>0</v>
      </c>
      <c r="T78" s="0" t="n">
        <v>0</v>
      </c>
      <c r="U78" s="4" t="n">
        <v>17</v>
      </c>
      <c r="V78" s="4" t="s">
        <v>26</v>
      </c>
      <c r="W78" s="4" t="n">
        <f aca="false">B78</f>
        <v>77</v>
      </c>
      <c r="X78" s="0" t="s">
        <v>79</v>
      </c>
    </row>
    <row r="79" customFormat="false" ht="13.8" hidden="false" customHeight="false" outlineLevel="0" collapsed="false">
      <c r="A79" s="0" t="n">
        <v>20190122</v>
      </c>
      <c r="B79" s="0" t="n">
        <v>78</v>
      </c>
      <c r="C79" s="0" t="n">
        <v>794</v>
      </c>
      <c r="D79" s="0" t="n">
        <v>0</v>
      </c>
      <c r="E79" s="0" t="n">
        <v>794</v>
      </c>
      <c r="H79" s="0" t="n">
        <v>1900</v>
      </c>
      <c r="I79" s="4" t="n">
        <f aca="false">H79*2</f>
        <v>3800</v>
      </c>
      <c r="J79" s="1" t="n">
        <v>-1</v>
      </c>
      <c r="K79" s="6" t="n">
        <f aca="false">L80-38200</f>
        <v>600</v>
      </c>
      <c r="L79" s="0" t="n">
        <v>39100</v>
      </c>
      <c r="M79" s="4" t="n">
        <v>33</v>
      </c>
      <c r="N79" s="0" t="n">
        <v>5.8</v>
      </c>
      <c r="O79" s="1" t="n">
        <v>0.7984</v>
      </c>
      <c r="P79" s="1" t="n">
        <v>0.05662</v>
      </c>
      <c r="Q79" s="1" t="n">
        <v>0.8746</v>
      </c>
      <c r="R79" s="0" t="n">
        <f aca="false">N79*0.56</f>
        <v>3.248</v>
      </c>
      <c r="S79" s="10" t="n">
        <v>7</v>
      </c>
      <c r="T79" s="11" t="s">
        <v>36</v>
      </c>
      <c r="U79" s="4" t="n">
        <v>3.5</v>
      </c>
      <c r="V79" s="4" t="s">
        <v>26</v>
      </c>
      <c r="W79" s="4" t="n">
        <f aca="false">B79</f>
        <v>78</v>
      </c>
      <c r="X79" s="0" t="s">
        <v>80</v>
      </c>
    </row>
    <row r="80" customFormat="false" ht="13.8" hidden="false" customHeight="false" outlineLevel="0" collapsed="false">
      <c r="A80" s="0" t="n">
        <v>20190122</v>
      </c>
      <c r="B80" s="0" t="n">
        <v>79</v>
      </c>
      <c r="D80" s="0" t="n">
        <v>791</v>
      </c>
      <c r="E80" s="0" t="n">
        <v>791</v>
      </c>
      <c r="H80" s="0" t="n">
        <v>1900</v>
      </c>
      <c r="I80" s="4" t="n">
        <f aca="false">H80*2</f>
        <v>3800</v>
      </c>
      <c r="J80" s="1" t="n">
        <v>-1</v>
      </c>
      <c r="K80" s="6" t="n">
        <f aca="false">L81-38200</f>
        <v>900</v>
      </c>
      <c r="L80" s="0" t="n">
        <v>38800</v>
      </c>
      <c r="M80" s="4" t="n">
        <v>22</v>
      </c>
      <c r="N80" s="0" t="n">
        <v>5.8</v>
      </c>
      <c r="O80" s="1" t="n">
        <v>0.7052</v>
      </c>
      <c r="P80" s="1" t="n">
        <v>0.03988</v>
      </c>
      <c r="Q80" s="1" t="n">
        <v>0.8364</v>
      </c>
      <c r="R80" s="0" t="n">
        <f aca="false">N80*0.56</f>
        <v>3.248</v>
      </c>
      <c r="S80" s="3" t="n">
        <v>0</v>
      </c>
      <c r="T80" s="0" t="n">
        <v>0</v>
      </c>
      <c r="U80" s="4" t="n">
        <v>17</v>
      </c>
      <c r="V80" s="4" t="s">
        <v>26</v>
      </c>
      <c r="W80" s="4" t="n">
        <f aca="false">B80</f>
        <v>79</v>
      </c>
      <c r="X80" s="0" t="s">
        <v>81</v>
      </c>
    </row>
    <row r="81" customFormat="false" ht="13.8" hidden="false" customHeight="false" outlineLevel="0" collapsed="false">
      <c r="A81" s="0" t="n">
        <v>20190122</v>
      </c>
      <c r="B81" s="0" t="n">
        <v>80</v>
      </c>
      <c r="D81" s="0" t="n">
        <v>0</v>
      </c>
      <c r="H81" s="0" t="n">
        <v>2500</v>
      </c>
      <c r="I81" s="4" t="n">
        <f aca="false">H81*2</f>
        <v>5000</v>
      </c>
      <c r="J81" s="1" t="n">
        <v>-1</v>
      </c>
      <c r="K81" s="6" t="n">
        <f aca="false">L82-38200</f>
        <v>900</v>
      </c>
      <c r="L81" s="0" t="n">
        <v>39100</v>
      </c>
      <c r="M81" s="4" t="n">
        <v>18</v>
      </c>
      <c r="N81" s="0" t="n">
        <v>5.5</v>
      </c>
      <c r="O81" s="1" t="n">
        <v>-0.02117</v>
      </c>
      <c r="P81" s="1" t="n">
        <v>0.0762</v>
      </c>
      <c r="Q81" s="1" t="n">
        <v>-0.007038</v>
      </c>
      <c r="R81" s="0" t="n">
        <f aca="false">N81*0.56</f>
        <v>3.08</v>
      </c>
      <c r="S81" s="3" t="n">
        <v>0</v>
      </c>
      <c r="T81" s="0" t="n">
        <v>0</v>
      </c>
      <c r="U81" s="4" t="n">
        <v>17</v>
      </c>
      <c r="V81" s="4" t="s">
        <v>26</v>
      </c>
      <c r="W81" s="4" t="n">
        <f aca="false">B81</f>
        <v>80</v>
      </c>
      <c r="X81" s="0" t="s">
        <v>82</v>
      </c>
    </row>
    <row r="82" customFormat="false" ht="13.8" hidden="false" customHeight="false" outlineLevel="0" collapsed="false">
      <c r="A82" s="0" t="n">
        <v>20190122</v>
      </c>
      <c r="B82" s="0" t="n">
        <v>81</v>
      </c>
      <c r="D82" s="0" t="n">
        <v>0</v>
      </c>
      <c r="H82" s="0" t="n">
        <v>2500</v>
      </c>
      <c r="I82" s="4" t="n">
        <f aca="false">H82*2</f>
        <v>5000</v>
      </c>
      <c r="J82" s="1" t="n">
        <v>11</v>
      </c>
      <c r="K82" s="6" t="n">
        <f aca="false">L82-38200</f>
        <v>900</v>
      </c>
      <c r="L82" s="7" t="n">
        <v>39100</v>
      </c>
      <c r="M82" s="4" t="n">
        <v>18</v>
      </c>
      <c r="N82" s="0" t="n">
        <v>5.5</v>
      </c>
      <c r="O82" s="1" t="n">
        <v>0.05002</v>
      </c>
      <c r="P82" s="1" t="n">
        <v>0.07206</v>
      </c>
      <c r="Q82" s="1" t="n">
        <v>0.08224</v>
      </c>
      <c r="R82" s="0" t="n">
        <f aca="false">N82*0.56</f>
        <v>3.08</v>
      </c>
      <c r="S82" s="3" t="n">
        <v>0</v>
      </c>
      <c r="T82" s="0" t="n">
        <v>0</v>
      </c>
      <c r="U82" s="4" t="n">
        <v>17</v>
      </c>
      <c r="V82" s="4" t="s">
        <v>26</v>
      </c>
      <c r="W82" s="4" t="n">
        <f aca="false">B82</f>
        <v>81</v>
      </c>
      <c r="X82" s="0" t="s">
        <v>82</v>
      </c>
    </row>
    <row r="83" s="9" customFormat="true" ht="13.8" hidden="false" customHeight="false" outlineLevel="0" collapsed="false">
      <c r="A83" s="9" t="n">
        <v>20190123</v>
      </c>
      <c r="B83" s="9" t="n">
        <v>1</v>
      </c>
      <c r="D83" s="9" t="n">
        <v>800</v>
      </c>
      <c r="E83" s="9" t="n">
        <v>800</v>
      </c>
      <c r="G83" s="9" t="n">
        <v>775</v>
      </c>
      <c r="H83" s="17" t="n">
        <v>0</v>
      </c>
      <c r="I83" s="15" t="n">
        <f aca="false">H83*2</f>
        <v>0</v>
      </c>
      <c r="J83" s="18" t="n">
        <v>33</v>
      </c>
      <c r="K83" s="17" t="n">
        <f aca="false">L83-38200</f>
        <v>0</v>
      </c>
      <c r="L83" s="9" t="n">
        <v>38200</v>
      </c>
      <c r="M83" s="15" t="n">
        <v>21</v>
      </c>
      <c r="N83" s="19" t="n">
        <v>3.9</v>
      </c>
      <c r="O83" s="19" t="n">
        <v>0.6208</v>
      </c>
      <c r="P83" s="19" t="n">
        <v>0.05759</v>
      </c>
      <c r="Q83" s="19" t="n">
        <v>0.8302</v>
      </c>
      <c r="R83" s="9" t="n">
        <f aca="false">N83*0.56</f>
        <v>2.184</v>
      </c>
      <c r="S83" s="3" t="n">
        <v>0</v>
      </c>
      <c r="U83" s="15" t="n">
        <v>17</v>
      </c>
      <c r="V83" s="15" t="s">
        <v>24</v>
      </c>
      <c r="W83" s="15" t="n">
        <f aca="false">B83</f>
        <v>1</v>
      </c>
      <c r="X83" s="9" t="s">
        <v>83</v>
      </c>
      <c r="Y83" s="9" t="s">
        <v>84</v>
      </c>
    </row>
    <row r="84" customFormat="false" ht="13.8" hidden="false" customHeight="false" outlineLevel="0" collapsed="false">
      <c r="A84" s="0" t="n">
        <v>20190123</v>
      </c>
      <c r="B84" s="0" t="n">
        <v>2</v>
      </c>
      <c r="D84" s="0" t="n">
        <v>800</v>
      </c>
      <c r="E84" s="0" t="n">
        <v>800</v>
      </c>
      <c r="G84" s="0" t="n">
        <v>775</v>
      </c>
      <c r="H84" s="0" t="n">
        <v>0</v>
      </c>
      <c r="I84" s="4" t="n">
        <f aca="false">H84*2</f>
        <v>0</v>
      </c>
      <c r="J84" s="5" t="n">
        <v>33</v>
      </c>
      <c r="K84" s="6" t="n">
        <f aca="false">L84-38200</f>
        <v>0</v>
      </c>
      <c r="L84" s="0" t="n">
        <v>38200</v>
      </c>
      <c r="M84" s="4" t="n">
        <v>21</v>
      </c>
      <c r="N84" s="0" t="n">
        <v>3.9</v>
      </c>
      <c r="O84" s="1" t="n">
        <v>0.6119</v>
      </c>
      <c r="P84" s="1" t="n">
        <v>0.05125</v>
      </c>
      <c r="Q84" s="1" t="n">
        <v>0.8091</v>
      </c>
      <c r="R84" s="0" t="n">
        <f aca="false">N84*0.56</f>
        <v>2.184</v>
      </c>
      <c r="S84" s="3" t="n">
        <v>0</v>
      </c>
      <c r="U84" s="4" t="n">
        <v>17</v>
      </c>
      <c r="V84" s="4" t="s">
        <v>26</v>
      </c>
      <c r="W84" s="4" t="n">
        <f aca="false">B84</f>
        <v>2</v>
      </c>
      <c r="Y84" s="0" t="s">
        <v>84</v>
      </c>
    </row>
    <row r="85" customFormat="false" ht="13.8" hidden="false" customHeight="false" outlineLevel="0" collapsed="false">
      <c r="A85" s="0" t="n">
        <v>20190123</v>
      </c>
      <c r="B85" s="0" t="n">
        <v>3</v>
      </c>
      <c r="D85" s="0" t="n">
        <v>800</v>
      </c>
      <c r="E85" s="0" t="n">
        <v>800</v>
      </c>
      <c r="G85" s="0" t="n">
        <v>775</v>
      </c>
      <c r="H85" s="0" t="n">
        <v>0</v>
      </c>
      <c r="I85" s="4" t="n">
        <f aca="false">H85*2</f>
        <v>0</v>
      </c>
      <c r="J85" s="5" t="n">
        <v>33</v>
      </c>
      <c r="K85" s="6" t="n">
        <f aca="false">L85-38200</f>
        <v>0</v>
      </c>
      <c r="L85" s="0" t="n">
        <v>38200</v>
      </c>
      <c r="M85" s="4" t="n">
        <v>20</v>
      </c>
      <c r="N85" s="0" t="n">
        <v>3.9</v>
      </c>
      <c r="O85" s="1" t="n">
        <v>0.5121</v>
      </c>
      <c r="P85" s="1" t="n">
        <v>0.06259</v>
      </c>
      <c r="Q85" s="1" t="n">
        <v>0.694</v>
      </c>
      <c r="R85" s="0" t="n">
        <f aca="false">N85*0.56</f>
        <v>2.184</v>
      </c>
      <c r="S85" s="3" t="n">
        <v>0</v>
      </c>
      <c r="U85" s="4" t="n">
        <v>17</v>
      </c>
      <c r="V85" s="4" t="s">
        <v>26</v>
      </c>
      <c r="W85" s="4" t="n">
        <f aca="false">B85</f>
        <v>3</v>
      </c>
      <c r="X85" s="0" t="s">
        <v>85</v>
      </c>
      <c r="Y85" s="0" t="s">
        <v>84</v>
      </c>
    </row>
    <row r="86" customFormat="false" ht="13.8" hidden="false" customHeight="false" outlineLevel="0" collapsed="false">
      <c r="A86" s="0" t="n">
        <v>20190123</v>
      </c>
      <c r="B86" s="0" t="n">
        <v>4</v>
      </c>
      <c r="D86" s="0" t="n">
        <v>800</v>
      </c>
      <c r="E86" s="0" t="n">
        <v>800</v>
      </c>
      <c r="G86" s="0" t="n">
        <v>775</v>
      </c>
      <c r="H86" s="0" t="n">
        <v>0</v>
      </c>
      <c r="I86" s="4" t="n">
        <f aca="false">H86*2</f>
        <v>0</v>
      </c>
      <c r="J86" s="20" t="n">
        <v>-1</v>
      </c>
      <c r="K86" s="6" t="n">
        <f aca="false">L86-38200</f>
        <v>0</v>
      </c>
      <c r="L86" s="0" t="n">
        <v>38200</v>
      </c>
      <c r="M86" s="4" t="n">
        <v>19</v>
      </c>
      <c r="N86" s="0" t="n">
        <v>3.8</v>
      </c>
      <c r="O86" s="1" t="n">
        <v>0.4975</v>
      </c>
      <c r="P86" s="1" t="n">
        <v>0.0539</v>
      </c>
      <c r="Q86" s="1" t="n">
        <v>0.6671</v>
      </c>
      <c r="R86" s="0" t="n">
        <f aca="false">N86*0.56</f>
        <v>2.128</v>
      </c>
      <c r="S86" s="3" t="n">
        <v>0</v>
      </c>
      <c r="U86" s="4" t="n">
        <v>17</v>
      </c>
      <c r="V86" s="4" t="s">
        <v>26</v>
      </c>
      <c r="W86" s="4" t="n">
        <f aca="false">B86</f>
        <v>4</v>
      </c>
      <c r="X86" s="0" t="s">
        <v>86</v>
      </c>
    </row>
    <row r="87" customFormat="false" ht="13.8" hidden="false" customHeight="false" outlineLevel="0" collapsed="false">
      <c r="A87" s="0" t="n">
        <v>20190123</v>
      </c>
      <c r="B87" s="0" t="n">
        <v>5</v>
      </c>
      <c r="D87" s="0" t="n">
        <v>800</v>
      </c>
      <c r="E87" s="0" t="n">
        <v>800</v>
      </c>
      <c r="G87" s="0" t="n">
        <v>775</v>
      </c>
      <c r="H87" s="0" t="n">
        <v>800</v>
      </c>
      <c r="I87" s="4" t="n">
        <f aca="false">H87*2</f>
        <v>1600</v>
      </c>
      <c r="J87" s="20" t="n">
        <v>-1</v>
      </c>
      <c r="K87" s="6" t="n">
        <f aca="false">L87-38200</f>
        <v>0</v>
      </c>
      <c r="L87" s="0" t="n">
        <v>38200</v>
      </c>
      <c r="M87" s="4" t="n">
        <v>20</v>
      </c>
      <c r="N87" s="0" t="n">
        <v>3.8</v>
      </c>
      <c r="O87" s="1" t="n">
        <v>1.382</v>
      </c>
      <c r="P87" s="1" t="n">
        <v>0.04823</v>
      </c>
      <c r="Q87" s="1" t="n">
        <v>1.814</v>
      </c>
      <c r="R87" s="0" t="n">
        <f aca="false">N87*0.56</f>
        <v>2.128</v>
      </c>
      <c r="S87" s="3" t="n">
        <v>0</v>
      </c>
      <c r="U87" s="4" t="n">
        <v>17</v>
      </c>
      <c r="V87" s="4" t="s">
        <v>26</v>
      </c>
      <c r="W87" s="4" t="n">
        <f aca="false">B87</f>
        <v>5</v>
      </c>
      <c r="X87" s="0" t="s">
        <v>87</v>
      </c>
    </row>
    <row r="88" customFormat="false" ht="13.8" hidden="false" customHeight="false" outlineLevel="0" collapsed="false">
      <c r="A88" s="0" t="n">
        <v>20190123</v>
      </c>
      <c r="B88" s="0" t="n">
        <v>6</v>
      </c>
      <c r="D88" s="0" t="n">
        <v>825</v>
      </c>
      <c r="E88" s="0" t="n">
        <v>825</v>
      </c>
      <c r="H88" s="0" t="n">
        <v>800</v>
      </c>
      <c r="I88" s="4" t="n">
        <f aca="false">H88*2</f>
        <v>1600</v>
      </c>
      <c r="J88" s="20" t="n">
        <v>-1</v>
      </c>
      <c r="K88" s="6" t="n">
        <f aca="false">L88-38200</f>
        <v>0</v>
      </c>
      <c r="L88" s="0" t="n">
        <v>38200</v>
      </c>
      <c r="M88" s="4" t="n">
        <v>21</v>
      </c>
      <c r="N88" s="0" t="n">
        <v>4</v>
      </c>
      <c r="O88" s="1" t="n">
        <v>1.977</v>
      </c>
      <c r="P88" s="1" t="n">
        <v>0.0454</v>
      </c>
      <c r="Q88" s="1" t="n">
        <v>2.521</v>
      </c>
      <c r="R88" s="0" t="n">
        <f aca="false">N88*0.56</f>
        <v>2.24</v>
      </c>
      <c r="S88" s="3" t="n">
        <v>0</v>
      </c>
      <c r="U88" s="4" t="n">
        <v>17</v>
      </c>
      <c r="V88" s="4" t="s">
        <v>26</v>
      </c>
      <c r="W88" s="4" t="n">
        <f aca="false">B88</f>
        <v>6</v>
      </c>
      <c r="X88" s="0" t="s">
        <v>88</v>
      </c>
    </row>
    <row r="89" customFormat="false" ht="13.8" hidden="false" customHeight="false" outlineLevel="0" collapsed="false">
      <c r="A89" s="0" t="n">
        <v>20190123</v>
      </c>
      <c r="B89" s="0" t="n">
        <v>7</v>
      </c>
      <c r="C89" s="0" t="n">
        <v>825</v>
      </c>
      <c r="D89" s="0" t="n">
        <v>0</v>
      </c>
      <c r="E89" s="0" t="n">
        <v>825</v>
      </c>
      <c r="G89" s="0" t="n">
        <v>804</v>
      </c>
      <c r="H89" s="0" t="n">
        <v>800</v>
      </c>
      <c r="I89" s="4" t="n">
        <f aca="false">H89*2</f>
        <v>1600</v>
      </c>
      <c r="J89" s="20" t="n">
        <v>-1</v>
      </c>
      <c r="K89" s="6" t="n">
        <f aca="false">L89-38200</f>
        <v>600</v>
      </c>
      <c r="L89" s="0" t="n">
        <v>38800</v>
      </c>
      <c r="M89" s="4" t="n">
        <v>29</v>
      </c>
      <c r="N89" s="0" t="n">
        <v>4</v>
      </c>
      <c r="O89" s="1" t="n">
        <v>1.642</v>
      </c>
      <c r="P89" s="1" t="n">
        <v>0.05639</v>
      </c>
      <c r="Q89" s="1" t="n">
        <v>1.984</v>
      </c>
      <c r="R89" s="0" t="n">
        <f aca="false">N89*0.56</f>
        <v>2.24</v>
      </c>
      <c r="S89" s="10" t="n">
        <v>15.83</v>
      </c>
      <c r="T89" s="11" t="s">
        <v>89</v>
      </c>
      <c r="U89" s="4" t="n">
        <v>6.5</v>
      </c>
      <c r="V89" s="4" t="s">
        <v>26</v>
      </c>
      <c r="W89" s="4" t="n">
        <f aca="false">B89</f>
        <v>7</v>
      </c>
      <c r="X89" s="0" t="s">
        <v>90</v>
      </c>
    </row>
    <row r="90" customFormat="false" ht="13.8" hidden="false" customHeight="false" outlineLevel="0" collapsed="false">
      <c r="A90" s="0" t="n">
        <v>20190123</v>
      </c>
      <c r="B90" s="0" t="n">
        <v>8</v>
      </c>
      <c r="C90" s="0" t="n">
        <v>827</v>
      </c>
      <c r="D90" s="0" t="n">
        <v>0</v>
      </c>
      <c r="E90" s="0" t="n">
        <v>827</v>
      </c>
      <c r="H90" s="0" t="n">
        <v>800</v>
      </c>
      <c r="I90" s="4" t="n">
        <f aca="false">H90*2</f>
        <v>1600</v>
      </c>
      <c r="J90" s="20" t="n">
        <v>-1</v>
      </c>
      <c r="K90" s="6" t="n">
        <f aca="false">L90-38200</f>
        <v>600</v>
      </c>
      <c r="L90" s="0" t="n">
        <v>38800</v>
      </c>
      <c r="M90" s="4" t="n">
        <v>27</v>
      </c>
      <c r="N90" s="0" t="n">
        <v>4.3</v>
      </c>
      <c r="O90" s="1" t="n">
        <v>1.546</v>
      </c>
      <c r="P90" s="1" t="n">
        <v>0.04087</v>
      </c>
      <c r="Q90" s="1" t="n">
        <v>1.948</v>
      </c>
      <c r="R90" s="0" t="n">
        <f aca="false">N90*0.56</f>
        <v>2.408</v>
      </c>
      <c r="S90" s="10" t="n">
        <v>7.65</v>
      </c>
      <c r="T90" s="11" t="s">
        <v>91</v>
      </c>
      <c r="U90" s="4" t="n">
        <v>14</v>
      </c>
      <c r="V90" s="4" t="s">
        <v>26</v>
      </c>
      <c r="W90" s="4" t="n">
        <f aca="false">B90</f>
        <v>8</v>
      </c>
      <c r="X90" s="0" t="s">
        <v>92</v>
      </c>
    </row>
    <row r="91" customFormat="false" ht="13.8" hidden="false" customHeight="false" outlineLevel="0" collapsed="false">
      <c r="A91" s="0" t="n">
        <v>20190123</v>
      </c>
      <c r="B91" s="0" t="n">
        <v>9</v>
      </c>
      <c r="C91" s="0" t="n">
        <v>830</v>
      </c>
      <c r="D91" s="0" t="n">
        <v>0</v>
      </c>
      <c r="E91" s="0" t="n">
        <v>830</v>
      </c>
      <c r="G91" s="0" t="s">
        <v>93</v>
      </c>
      <c r="H91" s="0" t="n">
        <v>800</v>
      </c>
      <c r="I91" s="4" t="n">
        <f aca="false">H91*2</f>
        <v>1600</v>
      </c>
      <c r="J91" s="20" t="n">
        <v>-1</v>
      </c>
      <c r="K91" s="6" t="n">
        <f aca="false">L91-38200</f>
        <v>600</v>
      </c>
      <c r="L91" s="0" t="n">
        <v>38800</v>
      </c>
      <c r="M91" s="4" t="n">
        <v>30</v>
      </c>
      <c r="N91" s="0" t="n">
        <v>4.1</v>
      </c>
      <c r="O91" s="1" t="n">
        <v>1.417</v>
      </c>
      <c r="P91" s="1" t="n">
        <v>0.03851</v>
      </c>
      <c r="Q91" s="1" t="n">
        <v>1.791</v>
      </c>
      <c r="R91" s="0" t="n">
        <f aca="false">N91*0.56</f>
        <v>2.296</v>
      </c>
      <c r="S91" s="10" t="n">
        <v>6.44</v>
      </c>
      <c r="T91" s="11" t="s">
        <v>91</v>
      </c>
      <c r="U91" s="4" t="n">
        <v>17</v>
      </c>
      <c r="V91" s="4" t="s">
        <v>26</v>
      </c>
      <c r="W91" s="4" t="n">
        <f aca="false">B91</f>
        <v>9</v>
      </c>
      <c r="X91" s="0" t="s">
        <v>94</v>
      </c>
    </row>
    <row r="92" customFormat="false" ht="13.8" hidden="false" customHeight="false" outlineLevel="0" collapsed="false">
      <c r="A92" s="0" t="n">
        <v>20190123</v>
      </c>
      <c r="B92" s="0" t="n">
        <v>10</v>
      </c>
      <c r="C92" s="0" t="n">
        <v>830</v>
      </c>
      <c r="D92" s="0" t="n">
        <v>0</v>
      </c>
      <c r="E92" s="0" t="n">
        <v>830</v>
      </c>
      <c r="H92" s="0" t="n">
        <v>800</v>
      </c>
      <c r="I92" s="4" t="n">
        <f aca="false">H92*2</f>
        <v>1600</v>
      </c>
      <c r="J92" s="5" t="n">
        <v>33</v>
      </c>
      <c r="K92" s="6" t="n">
        <f aca="false">L92-38200</f>
        <v>600</v>
      </c>
      <c r="L92" s="0" t="n">
        <v>38800</v>
      </c>
      <c r="M92" s="4" t="n">
        <v>24</v>
      </c>
      <c r="N92" s="0" t="n">
        <v>4</v>
      </c>
      <c r="O92" s="1" t="n">
        <v>1.39</v>
      </c>
      <c r="P92" s="1" t="n">
        <v>0.03849</v>
      </c>
      <c r="Q92" s="1" t="n">
        <v>1.768</v>
      </c>
      <c r="R92" s="0" t="n">
        <f aca="false">N92*0.56</f>
        <v>2.24</v>
      </c>
      <c r="S92" s="3" t="n">
        <v>0</v>
      </c>
      <c r="U92" s="4" t="n">
        <v>17</v>
      </c>
      <c r="V92" s="4" t="s">
        <v>26</v>
      </c>
      <c r="W92" s="4" t="n">
        <f aca="false">B92</f>
        <v>10</v>
      </c>
      <c r="X92" s="0" t="s">
        <v>95</v>
      </c>
    </row>
    <row r="93" customFormat="false" ht="13.8" hidden="false" customHeight="false" outlineLevel="0" collapsed="false">
      <c r="A93" s="0" t="n">
        <v>20190123</v>
      </c>
      <c r="B93" s="0" t="n">
        <v>11</v>
      </c>
      <c r="C93" s="0" t="n">
        <v>803</v>
      </c>
      <c r="D93" s="0" t="n">
        <v>0</v>
      </c>
      <c r="E93" s="0" t="n">
        <v>803</v>
      </c>
      <c r="H93" s="0" t="n">
        <v>800</v>
      </c>
      <c r="I93" s="4" t="n">
        <f aca="false">H93*2</f>
        <v>1600</v>
      </c>
      <c r="J93" s="5" t="n">
        <v>33</v>
      </c>
      <c r="K93" s="6" t="n">
        <f aca="false">L93-38200</f>
        <v>900</v>
      </c>
      <c r="L93" s="0" t="n">
        <v>39100</v>
      </c>
      <c r="M93" s="4" t="n">
        <v>33</v>
      </c>
      <c r="N93" s="0" t="n">
        <v>4</v>
      </c>
      <c r="O93" s="1" t="n">
        <v>1.538</v>
      </c>
      <c r="P93" s="1" t="n">
        <v>0.07163</v>
      </c>
      <c r="Q93" s="1" t="n">
        <v>2.1</v>
      </c>
      <c r="R93" s="0" t="n">
        <f aca="false">N93*0.56</f>
        <v>2.24</v>
      </c>
      <c r="S93" s="10" t="n">
        <v>6.48</v>
      </c>
      <c r="T93" s="11" t="n">
        <v>0</v>
      </c>
      <c r="U93" s="4" t="n">
        <v>8</v>
      </c>
      <c r="V93" s="4" t="s">
        <v>26</v>
      </c>
      <c r="W93" s="4" t="n">
        <f aca="false">B93</f>
        <v>11</v>
      </c>
      <c r="X93" s="0" t="s">
        <v>96</v>
      </c>
    </row>
    <row r="94" customFormat="false" ht="13.8" hidden="false" customHeight="false" outlineLevel="0" collapsed="false">
      <c r="A94" s="0" t="n">
        <v>20190123</v>
      </c>
      <c r="B94" s="0" t="n">
        <v>12</v>
      </c>
      <c r="C94" s="0" t="n">
        <v>801</v>
      </c>
      <c r="D94" s="0" t="n">
        <v>0</v>
      </c>
      <c r="E94" s="0" t="n">
        <v>801</v>
      </c>
      <c r="H94" s="0" t="n">
        <v>800</v>
      </c>
      <c r="I94" s="4" t="n">
        <f aca="false">H94*2</f>
        <v>1600</v>
      </c>
      <c r="J94" s="5" t="n">
        <v>33</v>
      </c>
      <c r="K94" s="6" t="n">
        <f aca="false">L94-38200</f>
        <v>900</v>
      </c>
      <c r="L94" s="0" t="n">
        <v>39100</v>
      </c>
      <c r="M94" s="4" t="n">
        <v>33</v>
      </c>
      <c r="N94" s="0" t="n">
        <v>4</v>
      </c>
      <c r="O94" s="1" t="n">
        <v>2.205</v>
      </c>
      <c r="P94" s="1" t="n">
        <v>0.1175</v>
      </c>
      <c r="Q94" s="1" t="n">
        <v>2.933</v>
      </c>
      <c r="R94" s="0" t="n">
        <f aca="false">N94*0.56</f>
        <v>2.24</v>
      </c>
      <c r="S94" s="10" t="n">
        <v>10.93</v>
      </c>
      <c r="T94" s="11" t="n">
        <v>0</v>
      </c>
      <c r="U94" s="4" t="n">
        <v>13</v>
      </c>
      <c r="V94" s="4" t="s">
        <v>26</v>
      </c>
      <c r="W94" s="4" t="n">
        <f aca="false">B94</f>
        <v>12</v>
      </c>
      <c r="X94" s="0" t="s">
        <v>97</v>
      </c>
    </row>
    <row r="95" customFormat="false" ht="13.8" hidden="false" customHeight="false" outlineLevel="0" collapsed="false">
      <c r="A95" s="0" t="n">
        <v>20190123</v>
      </c>
      <c r="B95" s="0" t="n">
        <v>13</v>
      </c>
      <c r="D95" s="0" t="n">
        <v>780</v>
      </c>
      <c r="E95" s="0" t="n">
        <v>780</v>
      </c>
      <c r="F95" s="0" t="n">
        <v>800</v>
      </c>
      <c r="G95" s="0" t="n">
        <v>830</v>
      </c>
      <c r="H95" s="0" t="n">
        <v>800</v>
      </c>
      <c r="I95" s="4" t="n">
        <f aca="false">H95*2</f>
        <v>1600</v>
      </c>
      <c r="J95" s="5" t="n">
        <v>33</v>
      </c>
      <c r="K95" s="6" t="n">
        <f aca="false">L95-38200</f>
        <v>0</v>
      </c>
      <c r="L95" s="0" t="n">
        <v>38200</v>
      </c>
      <c r="M95" s="4" t="n">
        <v>21</v>
      </c>
      <c r="N95" s="0" t="n">
        <v>3.9</v>
      </c>
      <c r="O95" s="1" t="n">
        <v>1.536</v>
      </c>
      <c r="P95" s="1" t="n">
        <v>0.04687</v>
      </c>
      <c r="Q95" s="1" t="n">
        <v>1.963</v>
      </c>
      <c r="R95" s="0" t="n">
        <f aca="false">N95*0.56</f>
        <v>2.184</v>
      </c>
      <c r="S95" s="3" t="n">
        <v>0</v>
      </c>
      <c r="U95" s="4" t="n">
        <v>17</v>
      </c>
      <c r="V95" s="4" t="s">
        <v>26</v>
      </c>
      <c r="W95" s="4" t="n">
        <f aca="false">B95</f>
        <v>13</v>
      </c>
      <c r="X95" s="0" t="s">
        <v>98</v>
      </c>
    </row>
    <row r="96" customFormat="false" ht="13.8" hidden="false" customHeight="false" outlineLevel="0" collapsed="false">
      <c r="A96" s="0" t="n">
        <v>20190123</v>
      </c>
      <c r="B96" s="0" t="n">
        <v>14</v>
      </c>
      <c r="C96" s="0" t="n">
        <v>804</v>
      </c>
      <c r="D96" s="0" t="n">
        <v>0</v>
      </c>
      <c r="E96" s="0" t="n">
        <v>804</v>
      </c>
      <c r="H96" s="0" t="n">
        <v>800</v>
      </c>
      <c r="I96" s="4" t="n">
        <f aca="false">H96*2</f>
        <v>1600</v>
      </c>
      <c r="J96" s="20" t="n">
        <v>-1</v>
      </c>
      <c r="K96" s="6" t="n">
        <f aca="false">L96-38200</f>
        <v>900</v>
      </c>
      <c r="L96" s="0" t="n">
        <v>39100</v>
      </c>
      <c r="M96" s="4" t="n">
        <v>33</v>
      </c>
      <c r="N96" s="0" t="n">
        <v>4</v>
      </c>
      <c r="O96" s="1" t="n">
        <v>1.439</v>
      </c>
      <c r="P96" s="1" t="n">
        <v>0.07333</v>
      </c>
      <c r="Q96" s="1" t="n">
        <v>1.873</v>
      </c>
      <c r="R96" s="0" t="n">
        <f aca="false">N96*0.56</f>
        <v>2.24</v>
      </c>
      <c r="S96" s="10" t="n">
        <v>11.13</v>
      </c>
      <c r="T96" s="11" t="s">
        <v>93</v>
      </c>
      <c r="U96" s="4" t="n">
        <v>13</v>
      </c>
      <c r="V96" s="4" t="s">
        <v>26</v>
      </c>
      <c r="W96" s="4" t="n">
        <f aca="false">B96</f>
        <v>14</v>
      </c>
      <c r="X96" s="0" t="s">
        <v>99</v>
      </c>
    </row>
    <row r="97" customFormat="false" ht="13.8" hidden="false" customHeight="false" outlineLevel="0" collapsed="false">
      <c r="A97" s="0" t="n">
        <v>20190123</v>
      </c>
      <c r="B97" s="0" t="n">
        <v>15</v>
      </c>
      <c r="C97" s="0" t="n">
        <v>804</v>
      </c>
      <c r="D97" s="0" t="n">
        <v>0</v>
      </c>
      <c r="E97" s="0" t="n">
        <v>800</v>
      </c>
      <c r="H97" s="0" t="n">
        <v>1000</v>
      </c>
      <c r="I97" s="4" t="n">
        <f aca="false">H97*2</f>
        <v>2000</v>
      </c>
      <c r="J97" s="20" t="n">
        <v>-1</v>
      </c>
      <c r="K97" s="6" t="n">
        <f aca="false">L97-38200</f>
        <v>900</v>
      </c>
      <c r="L97" s="0" t="n">
        <v>39100</v>
      </c>
      <c r="M97" s="4" t="n">
        <v>33</v>
      </c>
      <c r="N97" s="0" t="n">
        <v>4</v>
      </c>
      <c r="O97" s="1" t="n">
        <v>5.474</v>
      </c>
      <c r="P97" s="1" t="n">
        <v>0.138</v>
      </c>
      <c r="Q97" s="1" t="n">
        <v>6.668</v>
      </c>
      <c r="R97" s="0" t="n">
        <f aca="false">N97*0.56</f>
        <v>2.24</v>
      </c>
      <c r="S97" s="10" t="n">
        <v>6.04</v>
      </c>
      <c r="T97" s="11" t="n">
        <v>0</v>
      </c>
      <c r="U97" s="4" t="n">
        <v>10</v>
      </c>
      <c r="V97" s="4" t="s">
        <v>26</v>
      </c>
      <c r="W97" s="4" t="n">
        <f aca="false">B97</f>
        <v>15</v>
      </c>
      <c r="X97" s="0" t="s">
        <v>99</v>
      </c>
    </row>
    <row r="98" customFormat="false" ht="13.8" hidden="false" customHeight="false" outlineLevel="0" collapsed="false">
      <c r="A98" s="0" t="n">
        <v>20190123</v>
      </c>
      <c r="B98" s="0" t="n">
        <v>16</v>
      </c>
      <c r="C98" s="0" t="n">
        <v>804</v>
      </c>
      <c r="D98" s="0" t="n">
        <v>0</v>
      </c>
      <c r="E98" s="0" t="n">
        <v>800</v>
      </c>
      <c r="H98" s="0" t="n">
        <v>1000</v>
      </c>
      <c r="I98" s="4" t="n">
        <f aca="false">H98*2</f>
        <v>2000</v>
      </c>
      <c r="J98" s="20" t="n">
        <v>-1</v>
      </c>
      <c r="K98" s="6" t="n">
        <f aca="false">L98-38200</f>
        <v>900</v>
      </c>
      <c r="L98" s="0" t="n">
        <v>39100</v>
      </c>
      <c r="M98" s="4" t="n">
        <v>32</v>
      </c>
      <c r="N98" s="0" t="n">
        <v>4</v>
      </c>
      <c r="O98" s="1" t="n">
        <v>1.717</v>
      </c>
      <c r="P98" s="1" t="n">
        <v>0.08422</v>
      </c>
      <c r="Q98" s="1" t="n">
        <v>2.247</v>
      </c>
      <c r="R98" s="0" t="n">
        <f aca="false">N98*0.56</f>
        <v>2.24</v>
      </c>
      <c r="S98" s="10" t="n">
        <v>5.84</v>
      </c>
      <c r="T98" s="11" t="s">
        <v>91</v>
      </c>
      <c r="U98" s="4" t="n">
        <v>6</v>
      </c>
      <c r="V98" s="4" t="s">
        <v>26</v>
      </c>
      <c r="W98" s="4" t="n">
        <f aca="false">B98</f>
        <v>16</v>
      </c>
      <c r="X98" s="0" t="s">
        <v>100</v>
      </c>
    </row>
    <row r="99" customFormat="false" ht="13.8" hidden="false" customHeight="false" outlineLevel="0" collapsed="false">
      <c r="A99" s="0" t="n">
        <v>20190123</v>
      </c>
      <c r="B99" s="0" t="n">
        <v>17</v>
      </c>
      <c r="C99" s="0" t="n">
        <v>804</v>
      </c>
      <c r="D99" s="0" t="n">
        <v>0</v>
      </c>
      <c r="E99" s="0" t="n">
        <v>800</v>
      </c>
      <c r="H99" s="0" t="n">
        <v>1000</v>
      </c>
      <c r="I99" s="4" t="n">
        <f aca="false">H99*2</f>
        <v>2000</v>
      </c>
      <c r="J99" s="20" t="n">
        <v>-1</v>
      </c>
      <c r="K99" s="6" t="n">
        <f aca="false">L99-38200</f>
        <v>900</v>
      </c>
      <c r="L99" s="0" t="n">
        <v>39100</v>
      </c>
      <c r="M99" s="4" t="n">
        <v>33</v>
      </c>
      <c r="N99" s="0" t="n">
        <v>3.7</v>
      </c>
      <c r="O99" s="1" t="n">
        <v>8.832</v>
      </c>
      <c r="P99" s="1" t="n">
        <v>0.343</v>
      </c>
      <c r="Q99" s="1" t="n">
        <v>11.54</v>
      </c>
      <c r="R99" s="0" t="n">
        <f aca="false">N99*0.56</f>
        <v>2.072</v>
      </c>
      <c r="S99" s="10" t="n">
        <v>5.76</v>
      </c>
      <c r="T99" s="11" t="n">
        <v>0</v>
      </c>
      <c r="U99" s="4" t="n">
        <v>7</v>
      </c>
      <c r="V99" s="4" t="s">
        <v>26</v>
      </c>
      <c r="W99" s="4" t="n">
        <f aca="false">B99</f>
        <v>17</v>
      </c>
      <c r="X99" s="0" t="s">
        <v>101</v>
      </c>
    </row>
    <row r="100" customFormat="false" ht="13.8" hidden="false" customHeight="false" outlineLevel="0" collapsed="false">
      <c r="A100" s="0" t="n">
        <v>20190123</v>
      </c>
      <c r="B100" s="0" t="n">
        <v>18</v>
      </c>
      <c r="C100" s="0" t="n">
        <v>804</v>
      </c>
      <c r="D100" s="0" t="n">
        <v>0</v>
      </c>
      <c r="E100" s="0" t="n">
        <v>800</v>
      </c>
      <c r="G100" s="0" t="n">
        <v>829</v>
      </c>
      <c r="H100" s="0" t="n">
        <v>1000</v>
      </c>
      <c r="I100" s="4" t="n">
        <f aca="false">H100*2</f>
        <v>2000</v>
      </c>
      <c r="J100" s="20" t="n">
        <v>-1</v>
      </c>
      <c r="K100" s="6" t="n">
        <f aca="false">L100-38200</f>
        <v>900</v>
      </c>
      <c r="L100" s="0" t="n">
        <v>39100</v>
      </c>
      <c r="M100" s="4" t="n">
        <v>27</v>
      </c>
      <c r="N100" s="0" t="n">
        <v>3.7</v>
      </c>
      <c r="O100" s="1" t="n">
        <v>4.12</v>
      </c>
      <c r="P100" s="1" t="n">
        <v>0.06609</v>
      </c>
      <c r="Q100" s="1" t="n">
        <v>5.105</v>
      </c>
      <c r="R100" s="0" t="n">
        <f aca="false">N100*0.56</f>
        <v>2.072</v>
      </c>
      <c r="S100" s="10" t="n">
        <v>2.06</v>
      </c>
      <c r="T100" s="11" t="n">
        <v>0</v>
      </c>
      <c r="U100" s="4" t="n">
        <v>9</v>
      </c>
      <c r="V100" s="4" t="s">
        <v>26</v>
      </c>
      <c r="W100" s="4" t="n">
        <f aca="false">B100</f>
        <v>18</v>
      </c>
      <c r="X100" s="0" t="s">
        <v>102</v>
      </c>
    </row>
    <row r="101" customFormat="false" ht="13.8" hidden="false" customHeight="false" outlineLevel="0" collapsed="false">
      <c r="A101" s="0" t="n">
        <v>20190123</v>
      </c>
      <c r="B101" s="0" t="n">
        <v>19</v>
      </c>
      <c r="C101" s="0" t="n">
        <v>804</v>
      </c>
      <c r="D101" s="0" t="n">
        <v>0</v>
      </c>
      <c r="E101" s="0" t="n">
        <v>800</v>
      </c>
      <c r="G101" s="0" t="s">
        <v>93</v>
      </c>
      <c r="H101" s="0" t="n">
        <v>1000</v>
      </c>
      <c r="I101" s="4" t="n">
        <f aca="false">H101*2</f>
        <v>2000</v>
      </c>
      <c r="J101" s="20" t="n">
        <v>-1</v>
      </c>
      <c r="K101" s="6" t="n">
        <f aca="false">L101-38200</f>
        <v>900</v>
      </c>
      <c r="L101" s="0" t="n">
        <v>39100</v>
      </c>
      <c r="M101" s="4" t="n">
        <v>33</v>
      </c>
      <c r="N101" s="0" t="n">
        <v>3.8</v>
      </c>
      <c r="O101" s="1" t="n">
        <v>4.647</v>
      </c>
      <c r="P101" s="1" t="n">
        <v>0.09718</v>
      </c>
      <c r="Q101" s="1" t="n">
        <v>5.807</v>
      </c>
      <c r="R101" s="0" t="n">
        <f aca="false">N101*0.56</f>
        <v>2.128</v>
      </c>
      <c r="S101" s="10" t="n">
        <v>3.86</v>
      </c>
      <c r="T101" s="11" t="n">
        <v>0</v>
      </c>
      <c r="U101" s="4" t="n">
        <v>7</v>
      </c>
      <c r="V101" s="4" t="s">
        <v>26</v>
      </c>
      <c r="W101" s="4" t="n">
        <f aca="false">B101</f>
        <v>19</v>
      </c>
      <c r="X101" s="0" t="s">
        <v>103</v>
      </c>
    </row>
    <row r="102" customFormat="false" ht="13.8" hidden="false" customHeight="false" outlineLevel="0" collapsed="false">
      <c r="A102" s="0" t="n">
        <v>20190123</v>
      </c>
      <c r="B102" s="0" t="n">
        <v>20</v>
      </c>
      <c r="C102" s="0" t="n">
        <v>800</v>
      </c>
      <c r="D102" s="0" t="n">
        <v>825</v>
      </c>
      <c r="E102" s="0" t="n">
        <v>825</v>
      </c>
      <c r="H102" s="0" t="n">
        <v>1000</v>
      </c>
      <c r="I102" s="4" t="n">
        <f aca="false">H102*2</f>
        <v>2000</v>
      </c>
      <c r="J102" s="20" t="n">
        <v>-1</v>
      </c>
      <c r="K102" s="6" t="n">
        <f aca="false">L102-38200</f>
        <v>600</v>
      </c>
      <c r="L102" s="0" t="n">
        <v>38800</v>
      </c>
      <c r="M102" s="4" t="n">
        <v>30</v>
      </c>
      <c r="N102" s="0" t="n">
        <v>4</v>
      </c>
      <c r="O102" s="1" t="n">
        <v>5.261</v>
      </c>
      <c r="P102" s="1" t="n">
        <v>0.04452</v>
      </c>
      <c r="Q102" s="1" t="n">
        <v>6.786</v>
      </c>
      <c r="R102" s="0" t="n">
        <f aca="false">N102*0.56</f>
        <v>2.24</v>
      </c>
      <c r="S102" s="10" t="n">
        <v>8.87</v>
      </c>
      <c r="T102" s="11" t="s">
        <v>104</v>
      </c>
      <c r="U102" s="4" t="n">
        <v>17</v>
      </c>
      <c r="V102" s="4" t="s">
        <v>26</v>
      </c>
      <c r="W102" s="4" t="n">
        <f aca="false">B102</f>
        <v>20</v>
      </c>
      <c r="X102" s="0" t="s">
        <v>105</v>
      </c>
    </row>
    <row r="103" customFormat="false" ht="13.8" hidden="false" customHeight="false" outlineLevel="0" collapsed="false">
      <c r="A103" s="0" t="n">
        <v>20190123</v>
      </c>
      <c r="B103" s="0" t="n">
        <v>21</v>
      </c>
      <c r="C103" s="0" t="n">
        <v>800</v>
      </c>
      <c r="D103" s="0" t="n">
        <v>825</v>
      </c>
      <c r="E103" s="0" t="n">
        <v>825</v>
      </c>
      <c r="H103" s="0" t="n">
        <v>1000</v>
      </c>
      <c r="I103" s="4" t="n">
        <f aca="false">H103*2</f>
        <v>2000</v>
      </c>
      <c r="J103" s="20" t="n">
        <v>-1</v>
      </c>
      <c r="K103" s="6" t="n">
        <f aca="false">L103-38200</f>
        <v>600</v>
      </c>
      <c r="L103" s="0" t="n">
        <v>38800</v>
      </c>
      <c r="M103" s="4" t="n">
        <v>30</v>
      </c>
      <c r="N103" s="0" t="n">
        <v>4</v>
      </c>
      <c r="O103" s="1" t="n">
        <v>3.858</v>
      </c>
      <c r="P103" s="1" t="n">
        <v>0.04652</v>
      </c>
      <c r="Q103" s="1" t="n">
        <v>4.927</v>
      </c>
      <c r="R103" s="0" t="n">
        <f aca="false">N103*0.56</f>
        <v>2.24</v>
      </c>
      <c r="S103" s="10" t="n">
        <v>12.27</v>
      </c>
      <c r="T103" s="11" t="s">
        <v>89</v>
      </c>
      <c r="U103" s="4" t="n">
        <v>17</v>
      </c>
      <c r="V103" s="4" t="s">
        <v>26</v>
      </c>
      <c r="W103" s="4" t="n">
        <f aca="false">B103</f>
        <v>21</v>
      </c>
      <c r="X103" s="0" t="s">
        <v>105</v>
      </c>
    </row>
    <row r="104" customFormat="false" ht="13.8" hidden="false" customHeight="false" outlineLevel="0" collapsed="false">
      <c r="A104" s="0" t="n">
        <v>20190123</v>
      </c>
      <c r="B104" s="0" t="n">
        <v>22</v>
      </c>
      <c r="D104" s="0" t="n">
        <v>800</v>
      </c>
      <c r="E104" s="0" t="n">
        <v>800</v>
      </c>
      <c r="G104" s="0" t="n">
        <v>827</v>
      </c>
      <c r="H104" s="0" t="n">
        <v>1000</v>
      </c>
      <c r="I104" s="4" t="n">
        <f aca="false">H104*2</f>
        <v>2000</v>
      </c>
      <c r="J104" s="20" t="n">
        <v>-1</v>
      </c>
      <c r="K104" s="6" t="n">
        <f aca="false">L104-38200</f>
        <v>0</v>
      </c>
      <c r="L104" s="0" t="n">
        <v>38200</v>
      </c>
      <c r="M104" s="4" t="n">
        <v>22</v>
      </c>
      <c r="N104" s="0" t="n">
        <v>3.9</v>
      </c>
      <c r="O104" s="1" t="n">
        <v>5.716</v>
      </c>
      <c r="P104" s="1" t="n">
        <v>0.05079</v>
      </c>
      <c r="Q104" s="1" t="n">
        <v>7.137</v>
      </c>
      <c r="R104" s="0" t="n">
        <f aca="false">N104*0.56</f>
        <v>2.184</v>
      </c>
      <c r="S104" s="3" t="n">
        <v>0</v>
      </c>
      <c r="U104" s="4" t="n">
        <v>17</v>
      </c>
      <c r="V104" s="4" t="s">
        <v>26</v>
      </c>
      <c r="W104" s="4" t="n">
        <f aca="false">B104</f>
        <v>22</v>
      </c>
      <c r="X104" s="0" t="s">
        <v>106</v>
      </c>
    </row>
    <row r="105" customFormat="false" ht="13.8" hidden="false" customHeight="false" outlineLevel="0" collapsed="false">
      <c r="A105" s="0" t="n">
        <v>20190123</v>
      </c>
      <c r="B105" s="0" t="n">
        <v>23</v>
      </c>
      <c r="C105" s="0" t="n">
        <v>800</v>
      </c>
      <c r="D105" s="0" t="n">
        <v>827</v>
      </c>
      <c r="E105" s="0" t="n">
        <v>800</v>
      </c>
      <c r="F105" s="0" t="n">
        <v>795</v>
      </c>
      <c r="G105" s="0" t="n">
        <v>827</v>
      </c>
      <c r="H105" s="0" t="n">
        <v>1000</v>
      </c>
      <c r="I105" s="4" t="n">
        <f aca="false">H105*2</f>
        <v>2000</v>
      </c>
      <c r="J105" s="20" t="n">
        <v>-1</v>
      </c>
      <c r="K105" s="6" t="n">
        <f aca="false">L105-38200</f>
        <v>0</v>
      </c>
      <c r="L105" s="0" t="n">
        <v>38200</v>
      </c>
      <c r="M105" s="4" t="n">
        <v>23</v>
      </c>
      <c r="N105" s="0" t="n">
        <v>4.1</v>
      </c>
      <c r="O105" s="1" t="n">
        <v>6.66</v>
      </c>
      <c r="P105" s="1" t="n">
        <v>0.05637</v>
      </c>
      <c r="Q105" s="1" t="n">
        <v>8.335</v>
      </c>
      <c r="R105" s="0" t="n">
        <f aca="false">N105*0.56</f>
        <v>2.296</v>
      </c>
      <c r="S105" s="3" t="n">
        <v>0</v>
      </c>
      <c r="U105" s="4" t="n">
        <v>17</v>
      </c>
      <c r="V105" s="4" t="s">
        <v>26</v>
      </c>
      <c r="W105" s="4" t="n">
        <f aca="false">B105</f>
        <v>23</v>
      </c>
      <c r="X105" s="0" t="s">
        <v>107</v>
      </c>
    </row>
    <row r="106" customFormat="false" ht="13.8" hidden="false" customHeight="false" outlineLevel="0" collapsed="false">
      <c r="A106" s="0" t="n">
        <v>20190123</v>
      </c>
      <c r="B106" s="0" t="n">
        <v>24</v>
      </c>
      <c r="C106" s="0" t="n">
        <v>802</v>
      </c>
      <c r="D106" s="0" t="n">
        <v>827</v>
      </c>
      <c r="E106" s="0" t="n">
        <v>802</v>
      </c>
      <c r="F106" s="0" t="n">
        <v>827</v>
      </c>
      <c r="G106" s="0" t="n">
        <v>29</v>
      </c>
      <c r="H106" s="0" t="n">
        <v>1200</v>
      </c>
      <c r="I106" s="4" t="n">
        <f aca="false">H106*2</f>
        <v>2400</v>
      </c>
      <c r="J106" s="20" t="n">
        <v>-1</v>
      </c>
      <c r="K106" s="6" t="n">
        <f aca="false">L106-38200</f>
        <v>0</v>
      </c>
      <c r="L106" s="0" t="n">
        <v>38200</v>
      </c>
      <c r="M106" s="4" t="n">
        <v>26</v>
      </c>
      <c r="N106" s="0" t="n">
        <v>3.9</v>
      </c>
      <c r="O106" s="1" t="n">
        <v>8.294</v>
      </c>
      <c r="P106" s="1" t="n">
        <v>0.05147</v>
      </c>
      <c r="Q106" s="1" t="n">
        <v>10.62</v>
      </c>
      <c r="R106" s="0" t="n">
        <f aca="false">N106*0.56</f>
        <v>2.184</v>
      </c>
      <c r="S106" s="10" t="n">
        <v>17</v>
      </c>
      <c r="T106" s="11" t="s">
        <v>89</v>
      </c>
      <c r="U106" s="4" t="n">
        <v>17</v>
      </c>
      <c r="V106" s="4" t="s">
        <v>26</v>
      </c>
      <c r="W106" s="4" t="n">
        <f aca="false">B106</f>
        <v>24</v>
      </c>
      <c r="X106" s="0" t="s">
        <v>108</v>
      </c>
    </row>
    <row r="107" customFormat="false" ht="13.8" hidden="false" customHeight="false" outlineLevel="0" collapsed="false">
      <c r="A107" s="0" t="n">
        <v>20190123</v>
      </c>
      <c r="B107" s="0" t="n">
        <v>25</v>
      </c>
      <c r="D107" s="0" t="n">
        <v>800</v>
      </c>
      <c r="E107" s="0" t="n">
        <v>800</v>
      </c>
      <c r="F107" s="0" t="n">
        <v>828</v>
      </c>
      <c r="G107" s="0" t="n">
        <v>29</v>
      </c>
      <c r="H107" s="0" t="n">
        <v>1200</v>
      </c>
      <c r="I107" s="4" t="n">
        <f aca="false">H107*2</f>
        <v>2400</v>
      </c>
      <c r="J107" s="20" t="n">
        <v>-1</v>
      </c>
      <c r="K107" s="6" t="n">
        <f aca="false">L107-38200</f>
        <v>0</v>
      </c>
      <c r="L107" s="0" t="n">
        <v>38200</v>
      </c>
      <c r="M107" s="4" t="n">
        <v>23</v>
      </c>
      <c r="N107" s="0" t="n">
        <v>4</v>
      </c>
      <c r="O107" s="1" t="n">
        <v>4.039</v>
      </c>
      <c r="P107" s="1" t="n">
        <v>0.07469</v>
      </c>
      <c r="Q107" s="1" t="n">
        <v>5.076</v>
      </c>
      <c r="R107" s="0" t="n">
        <f aca="false">N107*0.56</f>
        <v>2.24</v>
      </c>
      <c r="S107" s="3" t="n">
        <v>0</v>
      </c>
      <c r="U107" s="4" t="n">
        <v>17</v>
      </c>
      <c r="V107" s="4" t="s">
        <v>26</v>
      </c>
      <c r="W107" s="4" t="n">
        <f aca="false">B107</f>
        <v>25</v>
      </c>
      <c r="X107" s="0" t="s">
        <v>108</v>
      </c>
    </row>
    <row r="108" customFormat="false" ht="13.8" hidden="false" customHeight="false" outlineLevel="0" collapsed="false">
      <c r="A108" s="0" t="n">
        <v>20190123</v>
      </c>
      <c r="B108" s="0" t="n">
        <v>26</v>
      </c>
      <c r="D108" s="0" t="n">
        <v>827</v>
      </c>
      <c r="E108" s="0" t="n">
        <v>827</v>
      </c>
      <c r="H108" s="0" t="n">
        <v>1200</v>
      </c>
      <c r="I108" s="4" t="n">
        <f aca="false">H108*2</f>
        <v>2400</v>
      </c>
      <c r="J108" s="20" t="n">
        <v>-1</v>
      </c>
      <c r="K108" s="6" t="n">
        <f aca="false">L108-38200</f>
        <v>600</v>
      </c>
      <c r="L108" s="0" t="n">
        <v>38800</v>
      </c>
      <c r="M108" s="0" t="n">
        <v>23</v>
      </c>
      <c r="N108" s="0" t="n">
        <v>4</v>
      </c>
      <c r="O108" s="1" t="n">
        <v>5.01</v>
      </c>
      <c r="P108" s="1" t="n">
        <v>0.07422</v>
      </c>
      <c r="Q108" s="1" t="n">
        <v>6.31</v>
      </c>
      <c r="R108" s="0" t="n">
        <f aca="false">N108*0.56</f>
        <v>2.24</v>
      </c>
      <c r="S108" s="3" t="n">
        <v>0</v>
      </c>
      <c r="U108" s="0" t="n">
        <v>17</v>
      </c>
      <c r="V108" s="0" t="s">
        <v>24</v>
      </c>
      <c r="W108" s="4" t="n">
        <f aca="false">B108</f>
        <v>26</v>
      </c>
      <c r="X108" s="0" t="s">
        <v>92</v>
      </c>
    </row>
    <row r="109" customFormat="false" ht="13.8" hidden="false" customHeight="false" outlineLevel="0" collapsed="false">
      <c r="A109" s="0" t="n">
        <v>20190123</v>
      </c>
      <c r="B109" s="0" t="n">
        <v>27</v>
      </c>
      <c r="D109" s="0" t="n">
        <v>827</v>
      </c>
      <c r="E109" s="0" t="n">
        <v>827</v>
      </c>
      <c r="H109" s="0" t="n">
        <v>1200</v>
      </c>
      <c r="I109" s="4" t="n">
        <f aca="false">H109*2</f>
        <v>2400</v>
      </c>
      <c r="J109" s="20" t="n">
        <v>-1</v>
      </c>
      <c r="K109" s="6" t="n">
        <f aca="false">L109-38200</f>
        <v>600</v>
      </c>
      <c r="L109" s="0" t="n">
        <v>38800</v>
      </c>
      <c r="M109" s="0" t="n">
        <v>23</v>
      </c>
      <c r="N109" s="0" t="n">
        <v>4.2</v>
      </c>
      <c r="O109" s="1" t="n">
        <v>3.668</v>
      </c>
      <c r="P109" s="1" t="n">
        <v>0.05297</v>
      </c>
      <c r="Q109" s="1" t="n">
        <v>4.344</v>
      </c>
      <c r="R109" s="0" t="n">
        <f aca="false">N109*0.56</f>
        <v>2.352</v>
      </c>
      <c r="S109" s="3" t="n">
        <v>0</v>
      </c>
      <c r="U109" s="4" t="n">
        <v>17</v>
      </c>
      <c r="V109" s="4" t="s">
        <v>26</v>
      </c>
      <c r="W109" s="4" t="n">
        <f aca="false">B109</f>
        <v>27</v>
      </c>
      <c r="X109" s="0" t="s">
        <v>92</v>
      </c>
    </row>
    <row r="110" customFormat="false" ht="13.8" hidden="false" customHeight="false" outlineLevel="0" collapsed="false">
      <c r="A110" s="0" t="n">
        <v>20190123</v>
      </c>
      <c r="B110" s="0" t="n">
        <v>28</v>
      </c>
      <c r="D110" s="0" t="n">
        <v>827</v>
      </c>
      <c r="E110" s="0" t="n">
        <v>827</v>
      </c>
      <c r="H110" s="0" t="n">
        <v>1200</v>
      </c>
      <c r="I110" s="4" t="n">
        <f aca="false">H110*2</f>
        <v>2400</v>
      </c>
      <c r="J110" s="20" t="n">
        <v>-1</v>
      </c>
      <c r="K110" s="6" t="n">
        <f aca="false">L110-38200</f>
        <v>600</v>
      </c>
      <c r="L110" s="0" t="n">
        <v>38800</v>
      </c>
      <c r="M110" s="4" t="n">
        <v>24</v>
      </c>
      <c r="N110" s="0" t="n">
        <v>4</v>
      </c>
      <c r="O110" s="1" t="n">
        <v>5.813</v>
      </c>
      <c r="P110" s="1" t="n">
        <v>0.05084</v>
      </c>
      <c r="Q110" s="1" t="n">
        <v>7.245</v>
      </c>
      <c r="R110" s="0" t="n">
        <f aca="false">N110*0.56</f>
        <v>2.24</v>
      </c>
      <c r="S110" s="3" t="n">
        <v>0</v>
      </c>
      <c r="U110" s="4" t="n">
        <v>17</v>
      </c>
      <c r="V110" s="4" t="s">
        <v>26</v>
      </c>
      <c r="W110" s="4" t="n">
        <f aca="false">B110</f>
        <v>28</v>
      </c>
      <c r="X110" s="0" t="s">
        <v>92</v>
      </c>
    </row>
    <row r="111" customFormat="false" ht="13.8" hidden="false" customHeight="false" outlineLevel="0" collapsed="false">
      <c r="A111" s="0" t="n">
        <v>20190123</v>
      </c>
      <c r="B111" s="0" t="n">
        <v>29</v>
      </c>
      <c r="C111" s="0" t="n">
        <v>800</v>
      </c>
      <c r="D111" s="0" t="n">
        <v>0</v>
      </c>
      <c r="E111" s="0" t="n">
        <v>800</v>
      </c>
      <c r="H111" s="0" t="n">
        <v>1200</v>
      </c>
      <c r="I111" s="4" t="n">
        <f aca="false">H111*2</f>
        <v>2400</v>
      </c>
      <c r="J111" s="20" t="n">
        <v>-1</v>
      </c>
      <c r="K111" s="6" t="n">
        <f aca="false">L111-38200</f>
        <v>900</v>
      </c>
      <c r="L111" s="0" t="n">
        <v>39100</v>
      </c>
      <c r="M111" s="4" t="n">
        <v>33</v>
      </c>
      <c r="N111" s="0" t="n">
        <v>4</v>
      </c>
      <c r="O111" s="1" t="n">
        <v>5.427</v>
      </c>
      <c r="P111" s="1" t="n">
        <v>0.2319</v>
      </c>
      <c r="Q111" s="1" t="n">
        <v>6.785</v>
      </c>
      <c r="R111" s="0" t="n">
        <f aca="false">N111*0.56</f>
        <v>2.24</v>
      </c>
      <c r="S111" s="10" t="n">
        <v>4.52</v>
      </c>
      <c r="T111" s="11" t="n">
        <v>0</v>
      </c>
      <c r="U111" s="4" t="n">
        <v>5.5</v>
      </c>
      <c r="V111" s="4" t="s">
        <v>26</v>
      </c>
      <c r="W111" s="4" t="n">
        <f aca="false">B111</f>
        <v>29</v>
      </c>
      <c r="X111" s="0" t="s">
        <v>109</v>
      </c>
    </row>
    <row r="112" customFormat="false" ht="13.8" hidden="false" customHeight="false" outlineLevel="0" collapsed="false">
      <c r="A112" s="0" t="n">
        <v>20190123</v>
      </c>
      <c r="B112" s="0" t="n">
        <v>30</v>
      </c>
      <c r="C112" s="0" t="n">
        <v>800</v>
      </c>
      <c r="D112" s="0" t="n">
        <v>0</v>
      </c>
      <c r="E112" s="0" t="n">
        <v>800</v>
      </c>
      <c r="H112" s="0" t="n">
        <v>1200</v>
      </c>
      <c r="I112" s="4" t="n">
        <f aca="false">H112*2</f>
        <v>2400</v>
      </c>
      <c r="J112" s="20" t="n">
        <v>-1</v>
      </c>
      <c r="K112" s="6" t="n">
        <f aca="false">L112-38200</f>
        <v>900</v>
      </c>
      <c r="L112" s="0" t="n">
        <v>39100</v>
      </c>
      <c r="M112" s="4" t="n">
        <v>33</v>
      </c>
      <c r="N112" s="0" t="n">
        <v>4</v>
      </c>
      <c r="O112" s="1" t="n">
        <v>5.349</v>
      </c>
      <c r="P112" s="1" t="n">
        <v>0.2751</v>
      </c>
      <c r="Q112" s="1" t="n">
        <v>6.479</v>
      </c>
      <c r="R112" s="0" t="n">
        <f aca="false">N112*0.56</f>
        <v>2.24</v>
      </c>
      <c r="S112" s="10" t="n">
        <v>3.08</v>
      </c>
      <c r="T112" s="11" t="n">
        <v>0</v>
      </c>
      <c r="U112" s="4" t="n">
        <v>4</v>
      </c>
      <c r="V112" s="4" t="s">
        <v>26</v>
      </c>
      <c r="W112" s="4" t="n">
        <f aca="false">B112</f>
        <v>30</v>
      </c>
      <c r="X112" s="0" t="s">
        <v>110</v>
      </c>
    </row>
    <row r="113" customFormat="false" ht="13.8" hidden="false" customHeight="false" outlineLevel="0" collapsed="false">
      <c r="A113" s="0" t="n">
        <v>20190123</v>
      </c>
      <c r="B113" s="0" t="n">
        <v>31</v>
      </c>
      <c r="C113" s="0" t="n">
        <v>800</v>
      </c>
      <c r="D113" s="0" t="n">
        <v>0</v>
      </c>
      <c r="E113" s="0" t="n">
        <v>800</v>
      </c>
      <c r="H113" s="0" t="n">
        <v>1400</v>
      </c>
      <c r="I113" s="4" t="n">
        <f aca="false">H113*2</f>
        <v>2800</v>
      </c>
      <c r="J113" s="20" t="n">
        <v>-1</v>
      </c>
      <c r="K113" s="6" t="n">
        <f aca="false">L113-38200</f>
        <v>900</v>
      </c>
      <c r="L113" s="0" t="n">
        <v>39100</v>
      </c>
      <c r="M113" s="4" t="n">
        <v>33</v>
      </c>
      <c r="N113" s="0" t="n">
        <v>4</v>
      </c>
      <c r="O113" s="1" t="n">
        <v>7.596</v>
      </c>
      <c r="P113" s="1" t="n">
        <v>0.2857</v>
      </c>
      <c r="Q113" s="1" t="n">
        <v>8.914</v>
      </c>
      <c r="R113" s="0" t="n">
        <f aca="false">N113*0.56</f>
        <v>2.24</v>
      </c>
      <c r="S113" s="10" t="n">
        <v>2.7</v>
      </c>
      <c r="T113" s="11" t="n">
        <v>0</v>
      </c>
      <c r="U113" s="4" t="n">
        <v>3</v>
      </c>
      <c r="V113" s="4" t="s">
        <v>26</v>
      </c>
      <c r="W113" s="4" t="n">
        <f aca="false">B113</f>
        <v>31</v>
      </c>
      <c r="X113" s="0" t="s">
        <v>110</v>
      </c>
    </row>
    <row r="114" customFormat="false" ht="13.8" hidden="false" customHeight="false" outlineLevel="0" collapsed="false">
      <c r="A114" s="0" t="n">
        <v>20190123</v>
      </c>
      <c r="B114" s="0" t="n">
        <v>32</v>
      </c>
      <c r="C114" s="0" t="n">
        <v>800</v>
      </c>
      <c r="D114" s="0" t="n">
        <v>0</v>
      </c>
      <c r="E114" s="0" t="n">
        <v>800</v>
      </c>
      <c r="H114" s="0" t="n">
        <v>1400</v>
      </c>
      <c r="I114" s="4" t="n">
        <f aca="false">H114*2</f>
        <v>2800</v>
      </c>
      <c r="J114" s="20" t="n">
        <v>-1</v>
      </c>
      <c r="K114" s="6" t="n">
        <f aca="false">L114-38200</f>
        <v>900</v>
      </c>
      <c r="L114" s="0" t="n">
        <v>39100</v>
      </c>
      <c r="M114" s="4" t="n">
        <v>33</v>
      </c>
      <c r="N114" s="0" t="n">
        <v>4</v>
      </c>
      <c r="O114" s="1" t="n">
        <v>4.808</v>
      </c>
      <c r="P114" s="1" t="n">
        <v>0.2002</v>
      </c>
      <c r="Q114" s="1" t="n">
        <v>5.725</v>
      </c>
      <c r="R114" s="0" t="n">
        <f aca="false">N114*0.56</f>
        <v>2.24</v>
      </c>
      <c r="S114" s="10" t="n">
        <v>4.33</v>
      </c>
      <c r="T114" s="11" t="n">
        <v>0</v>
      </c>
      <c r="U114" s="4" t="n">
        <v>3.6</v>
      </c>
      <c r="V114" s="4" t="s">
        <v>26</v>
      </c>
      <c r="W114" s="4" t="n">
        <f aca="false">B114</f>
        <v>32</v>
      </c>
      <c r="X114" s="0" t="s">
        <v>110</v>
      </c>
    </row>
    <row r="115" customFormat="false" ht="13.8" hidden="false" customHeight="false" outlineLevel="0" collapsed="false">
      <c r="A115" s="0" t="n">
        <v>20190123</v>
      </c>
      <c r="B115" s="0" t="n">
        <v>33</v>
      </c>
      <c r="C115" s="0" t="n">
        <v>800</v>
      </c>
      <c r="D115" s="0" t="n">
        <v>827</v>
      </c>
      <c r="E115" s="0" t="n">
        <v>800</v>
      </c>
      <c r="G115" s="0" t="n">
        <v>827</v>
      </c>
      <c r="H115" s="0" t="n">
        <v>1400</v>
      </c>
      <c r="I115" s="4" t="n">
        <f aca="false">H115*2</f>
        <v>2800</v>
      </c>
      <c r="J115" s="20" t="n">
        <v>-1</v>
      </c>
      <c r="K115" s="6" t="n">
        <f aca="false">L115-38200</f>
        <v>0</v>
      </c>
      <c r="L115" s="0" t="n">
        <v>38200</v>
      </c>
      <c r="M115" s="4" t="n">
        <v>24</v>
      </c>
      <c r="N115" s="0" t="n">
        <v>4.1</v>
      </c>
      <c r="O115" s="1" t="n">
        <v>3.89</v>
      </c>
      <c r="P115" s="1" t="n">
        <v>0.05608</v>
      </c>
      <c r="Q115" s="1" t="n">
        <v>4.756</v>
      </c>
      <c r="R115" s="0" t="n">
        <f aca="false">N115*0.56</f>
        <v>2.296</v>
      </c>
      <c r="S115" s="3" t="n">
        <v>0</v>
      </c>
      <c r="U115" s="4" t="n">
        <v>17</v>
      </c>
      <c r="V115" s="4" t="s">
        <v>26</v>
      </c>
      <c r="W115" s="4" t="n">
        <f aca="false">B115</f>
        <v>33</v>
      </c>
      <c r="X115" s="0" t="s">
        <v>111</v>
      </c>
    </row>
    <row r="116" customFormat="false" ht="13.8" hidden="false" customHeight="false" outlineLevel="0" collapsed="false">
      <c r="A116" s="0" t="n">
        <v>20190123</v>
      </c>
      <c r="B116" s="0" t="n">
        <v>34</v>
      </c>
      <c r="C116" s="0" t="n">
        <v>803</v>
      </c>
      <c r="D116" s="0" t="n">
        <v>0</v>
      </c>
      <c r="E116" s="0" t="n">
        <v>803</v>
      </c>
      <c r="H116" s="0" t="n">
        <v>1400</v>
      </c>
      <c r="I116" s="4" t="n">
        <f aca="false">H116*2</f>
        <v>2800</v>
      </c>
      <c r="J116" s="20" t="n">
        <v>-1</v>
      </c>
      <c r="K116" s="6" t="n">
        <f aca="false">L116-38200</f>
        <v>900</v>
      </c>
      <c r="L116" s="0" t="n">
        <v>39100</v>
      </c>
      <c r="M116" s="4" t="n">
        <v>33</v>
      </c>
      <c r="N116" s="0" t="n">
        <v>4</v>
      </c>
      <c r="O116" s="1" t="n">
        <v>6.283</v>
      </c>
      <c r="P116" s="1" t="n">
        <v>0.2273</v>
      </c>
      <c r="Q116" s="1" t="n">
        <v>7.514</v>
      </c>
      <c r="R116" s="0" t="n">
        <f aca="false">N116*0.56</f>
        <v>2.24</v>
      </c>
      <c r="S116" s="10" t="n">
        <v>3.27</v>
      </c>
      <c r="T116" s="11" t="n">
        <v>0</v>
      </c>
      <c r="U116" s="4" t="n">
        <v>3.3</v>
      </c>
      <c r="V116" s="4" t="s">
        <v>26</v>
      </c>
      <c r="W116" s="4" t="n">
        <f aca="false">B116</f>
        <v>34</v>
      </c>
      <c r="X116" s="0" t="s">
        <v>110</v>
      </c>
    </row>
    <row r="117" customFormat="false" ht="13.8" hidden="false" customHeight="false" outlineLevel="0" collapsed="false">
      <c r="A117" s="0" t="n">
        <v>20190123</v>
      </c>
      <c r="B117" s="0" t="n">
        <v>35</v>
      </c>
      <c r="C117" s="0" t="n">
        <v>803</v>
      </c>
      <c r="D117" s="0" t="n">
        <v>0</v>
      </c>
      <c r="E117" s="0" t="n">
        <v>803</v>
      </c>
      <c r="H117" s="0" t="n">
        <v>1400</v>
      </c>
      <c r="I117" s="4" t="n">
        <f aca="false">H117*2</f>
        <v>2800</v>
      </c>
      <c r="J117" s="20" t="n">
        <v>-1</v>
      </c>
      <c r="K117" s="6" t="n">
        <f aca="false">L117-38200</f>
        <v>900</v>
      </c>
      <c r="L117" s="0" t="n">
        <v>39100</v>
      </c>
      <c r="M117" s="4" t="n">
        <v>33</v>
      </c>
      <c r="N117" s="0" t="n">
        <v>4</v>
      </c>
      <c r="O117" s="1" t="n">
        <v>7.262</v>
      </c>
      <c r="P117" s="1" t="n">
        <v>0.2303</v>
      </c>
      <c r="Q117" s="1" t="n">
        <v>8.364</v>
      </c>
      <c r="R117" s="0" t="n">
        <f aca="false">N117*0.56</f>
        <v>2.24</v>
      </c>
      <c r="S117" s="10" t="n">
        <v>3.26</v>
      </c>
      <c r="T117" s="11" t="n">
        <v>0</v>
      </c>
      <c r="U117" s="4" t="n">
        <v>3.5</v>
      </c>
      <c r="V117" s="4" t="s">
        <v>26</v>
      </c>
      <c r="W117" s="4" t="n">
        <f aca="false">B117</f>
        <v>35</v>
      </c>
      <c r="X117" s="0" t="s">
        <v>110</v>
      </c>
    </row>
    <row r="118" customFormat="false" ht="13.8" hidden="false" customHeight="false" outlineLevel="0" collapsed="false">
      <c r="A118" s="0" t="n">
        <v>20190123</v>
      </c>
      <c r="B118" s="0" t="n">
        <v>36</v>
      </c>
      <c r="C118" s="0" t="n">
        <v>803</v>
      </c>
      <c r="D118" s="0" t="n">
        <v>0</v>
      </c>
      <c r="E118" s="0" t="n">
        <v>803</v>
      </c>
      <c r="H118" s="0" t="n">
        <v>1400</v>
      </c>
      <c r="I118" s="4" t="n">
        <f aca="false">H118*2</f>
        <v>2800</v>
      </c>
      <c r="J118" s="20" t="n">
        <v>-1</v>
      </c>
      <c r="K118" s="6" t="n">
        <f aca="false">L118-38200</f>
        <v>900</v>
      </c>
      <c r="L118" s="0" t="n">
        <v>39100</v>
      </c>
      <c r="M118" s="4" t="n">
        <v>33</v>
      </c>
      <c r="N118" s="0" t="n">
        <v>4</v>
      </c>
      <c r="O118" s="1" t="n">
        <v>9.986</v>
      </c>
      <c r="P118" s="1" t="n">
        <v>0.3258</v>
      </c>
      <c r="Q118" s="1" t="n">
        <v>11.63</v>
      </c>
      <c r="R118" s="0" t="n">
        <f aca="false">N118*0.56</f>
        <v>2.24</v>
      </c>
      <c r="S118" s="10" t="n">
        <v>3.32</v>
      </c>
      <c r="T118" s="11" t="n">
        <v>0</v>
      </c>
      <c r="U118" s="4" t="n">
        <v>3.5</v>
      </c>
      <c r="V118" s="4" t="s">
        <v>26</v>
      </c>
      <c r="W118" s="4" t="n">
        <f aca="false">B118</f>
        <v>36</v>
      </c>
      <c r="X118" s="0" t="s">
        <v>110</v>
      </c>
    </row>
    <row r="119" customFormat="false" ht="13.8" hidden="false" customHeight="false" outlineLevel="0" collapsed="false">
      <c r="A119" s="0" t="n">
        <v>20190123</v>
      </c>
      <c r="B119" s="0" t="n">
        <v>37</v>
      </c>
      <c r="C119" s="0" t="n">
        <v>800</v>
      </c>
      <c r="D119" s="0" t="n">
        <v>0</v>
      </c>
      <c r="E119" s="0" t="n">
        <v>800</v>
      </c>
      <c r="H119" s="0" t="n">
        <v>1400</v>
      </c>
      <c r="I119" s="4" t="n">
        <f aca="false">H119*2</f>
        <v>2800</v>
      </c>
      <c r="J119" s="5" t="n">
        <v>33</v>
      </c>
      <c r="K119" s="6" t="n">
        <f aca="false">L119-38200</f>
        <v>900</v>
      </c>
      <c r="L119" s="0" t="n">
        <v>39100</v>
      </c>
      <c r="M119" s="4" t="n">
        <v>33</v>
      </c>
      <c r="N119" s="0" t="n">
        <v>4</v>
      </c>
      <c r="O119" s="1" t="n">
        <v>1.153</v>
      </c>
      <c r="P119" s="1" t="n">
        <v>0.07271</v>
      </c>
      <c r="Q119" s="1" t="n">
        <v>1.351</v>
      </c>
      <c r="R119" s="0" t="n">
        <f aca="false">N119*0.56</f>
        <v>2.24</v>
      </c>
      <c r="S119" s="10" t="n">
        <v>2.55</v>
      </c>
      <c r="T119" s="11" t="n">
        <v>0</v>
      </c>
      <c r="U119" s="4" t="n">
        <v>4</v>
      </c>
      <c r="V119" s="4" t="s">
        <v>26</v>
      </c>
      <c r="W119" s="4" t="n">
        <f aca="false">B119</f>
        <v>37</v>
      </c>
      <c r="X119" s="0" t="s">
        <v>112</v>
      </c>
    </row>
    <row r="120" customFormat="false" ht="13.8" hidden="false" customHeight="false" outlineLevel="0" collapsed="false">
      <c r="A120" s="0" t="n">
        <v>20190123</v>
      </c>
      <c r="B120" s="0" t="n">
        <v>38</v>
      </c>
      <c r="C120" s="0" t="n">
        <v>800</v>
      </c>
      <c r="D120" s="0" t="n">
        <v>0</v>
      </c>
      <c r="E120" s="0" t="n">
        <v>800</v>
      </c>
      <c r="H120" s="0" t="n">
        <v>1400</v>
      </c>
      <c r="I120" s="4" t="n">
        <f aca="false">H120*2</f>
        <v>2800</v>
      </c>
      <c r="J120" s="5" t="n">
        <v>33</v>
      </c>
      <c r="K120" s="6" t="n">
        <f aca="false">L120-38200</f>
        <v>900</v>
      </c>
      <c r="L120" s="0" t="n">
        <v>39100</v>
      </c>
      <c r="M120" s="4" t="n">
        <v>33</v>
      </c>
      <c r="N120" s="0" t="n">
        <v>4</v>
      </c>
      <c r="O120" s="1" t="n">
        <v>5.545</v>
      </c>
      <c r="P120" s="1" t="n">
        <v>0.1585</v>
      </c>
      <c r="Q120" s="1" t="n">
        <v>6.451</v>
      </c>
      <c r="R120" s="0" t="n">
        <f aca="false">N120*0.56</f>
        <v>2.24</v>
      </c>
      <c r="S120" s="10" t="n">
        <v>3.44</v>
      </c>
      <c r="T120" s="11" t="n">
        <v>0</v>
      </c>
      <c r="U120" s="4" t="n">
        <v>3.5</v>
      </c>
      <c r="V120" s="4" t="s">
        <v>26</v>
      </c>
      <c r="W120" s="4" t="n">
        <f aca="false">B120</f>
        <v>38</v>
      </c>
      <c r="X120" s="0" t="s">
        <v>112</v>
      </c>
    </row>
    <row r="121" customFormat="false" ht="13.8" hidden="false" customHeight="false" outlineLevel="0" collapsed="false">
      <c r="A121" s="0" t="n">
        <v>20190123</v>
      </c>
      <c r="B121" s="0" t="n">
        <v>39</v>
      </c>
      <c r="C121" s="0" t="n">
        <v>780</v>
      </c>
      <c r="D121" s="0" t="n">
        <v>827</v>
      </c>
      <c r="E121" s="0" t="n">
        <v>827</v>
      </c>
      <c r="H121" s="0" t="n">
        <v>1400</v>
      </c>
      <c r="I121" s="4" t="n">
        <f aca="false">H121*2</f>
        <v>2800</v>
      </c>
      <c r="J121" s="5" t="n">
        <v>33</v>
      </c>
      <c r="K121" s="6" t="n">
        <f aca="false">L121-38200</f>
        <v>600</v>
      </c>
      <c r="L121" s="0" t="n">
        <v>38800</v>
      </c>
      <c r="M121" s="4" t="n">
        <v>33</v>
      </c>
      <c r="N121" s="0" t="n">
        <v>4</v>
      </c>
      <c r="O121" s="1" t="n">
        <v>2.96</v>
      </c>
      <c r="P121" s="1" t="n">
        <v>0.05558</v>
      </c>
      <c r="Q121" s="1" t="n">
        <v>3.699</v>
      </c>
      <c r="R121" s="0" t="n">
        <f aca="false">N121*0.56</f>
        <v>2.24</v>
      </c>
      <c r="S121" s="10" t="n">
        <v>12.66</v>
      </c>
      <c r="T121" s="11" t="s">
        <v>89</v>
      </c>
      <c r="U121" s="4" t="n">
        <v>17</v>
      </c>
      <c r="V121" s="4" t="s">
        <v>26</v>
      </c>
      <c r="W121" s="4" t="n">
        <f aca="false">B121</f>
        <v>39</v>
      </c>
      <c r="X121" s="0" t="s">
        <v>113</v>
      </c>
    </row>
    <row r="122" customFormat="false" ht="13.8" hidden="false" customHeight="false" outlineLevel="0" collapsed="false">
      <c r="A122" s="0" t="n">
        <v>20190123</v>
      </c>
      <c r="B122" s="0" t="n">
        <v>40</v>
      </c>
      <c r="D122" s="0" t="n">
        <v>827</v>
      </c>
      <c r="E122" s="0" t="n">
        <v>827</v>
      </c>
      <c r="H122" s="0" t="n">
        <v>1400</v>
      </c>
      <c r="I122" s="4" t="n">
        <f aca="false">H122*2</f>
        <v>2800</v>
      </c>
      <c r="J122" s="5" t="n">
        <v>33</v>
      </c>
      <c r="K122" s="6" t="n">
        <f aca="false">L122-38200</f>
        <v>600</v>
      </c>
      <c r="L122" s="0" t="n">
        <v>38800</v>
      </c>
      <c r="M122" s="4" t="n">
        <v>22</v>
      </c>
      <c r="N122" s="0" t="n">
        <v>4.2</v>
      </c>
      <c r="O122" s="1" t="n">
        <v>1.651</v>
      </c>
      <c r="P122" s="1" t="n">
        <v>0.05971</v>
      </c>
      <c r="Q122" s="1" t="n">
        <v>2.086</v>
      </c>
      <c r="R122" s="0" t="n">
        <f aca="false">N122*0.56</f>
        <v>2.352</v>
      </c>
      <c r="S122" s="3" t="n">
        <v>0</v>
      </c>
      <c r="U122" s="4" t="n">
        <v>17</v>
      </c>
      <c r="V122" s="4" t="s">
        <v>26</v>
      </c>
      <c r="W122" s="4" t="n">
        <f aca="false">B122</f>
        <v>40</v>
      </c>
      <c r="X122" s="0" t="s">
        <v>114</v>
      </c>
    </row>
    <row r="123" customFormat="false" ht="13.8" hidden="false" customHeight="false" outlineLevel="0" collapsed="false">
      <c r="A123" s="0" t="n">
        <v>20190123</v>
      </c>
      <c r="B123" s="0" t="n">
        <v>41</v>
      </c>
      <c r="C123" s="0" t="n">
        <v>825</v>
      </c>
      <c r="D123" s="0" t="n">
        <v>825</v>
      </c>
      <c r="E123" s="0" t="n">
        <v>825</v>
      </c>
      <c r="H123" s="0" t="n">
        <v>1400</v>
      </c>
      <c r="I123" s="4" t="n">
        <f aca="false">H123*2</f>
        <v>2800</v>
      </c>
      <c r="J123" s="20" t="n">
        <v>-1</v>
      </c>
      <c r="K123" s="6" t="n">
        <f aca="false">L123-38200</f>
        <v>600</v>
      </c>
      <c r="L123" s="0" t="n">
        <v>38800</v>
      </c>
      <c r="M123" s="4" t="n">
        <v>26</v>
      </c>
      <c r="N123" s="0" t="n">
        <v>4.3</v>
      </c>
      <c r="O123" s="1" t="n">
        <v>2.703</v>
      </c>
      <c r="P123" s="1" t="n">
        <v>0.05777</v>
      </c>
      <c r="Q123" s="1" t="n">
        <v>3.426</v>
      </c>
      <c r="R123" s="0" t="n">
        <f aca="false">N123*0.56</f>
        <v>2.408</v>
      </c>
      <c r="S123" s="3" t="n">
        <v>0</v>
      </c>
      <c r="U123" s="4" t="n">
        <v>17</v>
      </c>
      <c r="V123" s="4" t="s">
        <v>26</v>
      </c>
      <c r="W123" s="4" t="n">
        <f aca="false">B123</f>
        <v>41</v>
      </c>
      <c r="X123" s="0" t="s">
        <v>115</v>
      </c>
    </row>
    <row r="124" customFormat="false" ht="13.8" hidden="false" customHeight="false" outlineLevel="0" collapsed="false">
      <c r="A124" s="0" t="n">
        <v>20190123</v>
      </c>
      <c r="B124" s="0" t="n">
        <v>42</v>
      </c>
      <c r="C124" s="0" t="n">
        <v>827</v>
      </c>
      <c r="D124" s="0" t="n">
        <v>827</v>
      </c>
      <c r="E124" s="0" t="n">
        <v>827</v>
      </c>
      <c r="G124" s="0" t="n">
        <v>783</v>
      </c>
      <c r="H124" s="0" t="n">
        <v>1600</v>
      </c>
      <c r="I124" s="4" t="n">
        <f aca="false">H124*2</f>
        <v>3200</v>
      </c>
      <c r="J124" s="20" t="n">
        <v>-1</v>
      </c>
      <c r="K124" s="6" t="n">
        <f aca="false">L124-38200</f>
        <v>600</v>
      </c>
      <c r="L124" s="21" t="n">
        <v>38800</v>
      </c>
      <c r="M124" s="4" t="n">
        <v>33</v>
      </c>
      <c r="N124" s="0" t="n">
        <v>4.3</v>
      </c>
      <c r="O124" s="1" t="n">
        <v>1.248</v>
      </c>
      <c r="P124" s="1" t="n">
        <v>0.06714</v>
      </c>
      <c r="Q124" s="1" t="n">
        <v>1.51</v>
      </c>
      <c r="R124" s="0" t="n">
        <f aca="false">N124*0.56</f>
        <v>2.408</v>
      </c>
      <c r="S124" s="10" t="n">
        <v>12.25</v>
      </c>
      <c r="T124" s="11" t="s">
        <v>89</v>
      </c>
      <c r="U124" s="4" t="n">
        <v>6</v>
      </c>
      <c r="V124" s="4" t="s">
        <v>26</v>
      </c>
      <c r="W124" s="4" t="n">
        <f aca="false">B124</f>
        <v>42</v>
      </c>
      <c r="X124" s="0" t="s">
        <v>116</v>
      </c>
    </row>
    <row r="125" customFormat="false" ht="13.8" hidden="false" customHeight="false" outlineLevel="0" collapsed="false">
      <c r="A125" s="0" t="n">
        <v>20190123</v>
      </c>
      <c r="B125" s="0" t="n">
        <v>43</v>
      </c>
      <c r="C125" s="0" t="n">
        <v>778</v>
      </c>
      <c r="D125" s="0" t="n">
        <v>800</v>
      </c>
      <c r="E125" s="0" t="n">
        <v>800</v>
      </c>
      <c r="G125" s="0" t="n">
        <v>778</v>
      </c>
      <c r="H125" s="0" t="n">
        <v>1600</v>
      </c>
      <c r="I125" s="4" t="n">
        <f aca="false">H125*2</f>
        <v>3200</v>
      </c>
      <c r="J125" s="20" t="n">
        <v>-1</v>
      </c>
      <c r="K125" s="6" t="n">
        <f aca="false">L125-38200</f>
        <v>0</v>
      </c>
      <c r="L125" s="0" t="n">
        <v>38200</v>
      </c>
      <c r="M125" s="4" t="n">
        <v>30</v>
      </c>
      <c r="N125" s="0" t="n">
        <v>4.5</v>
      </c>
      <c r="O125" s="1" t="n">
        <v>4.353</v>
      </c>
      <c r="P125" s="1" t="n">
        <v>0.06212</v>
      </c>
      <c r="Q125" s="1" t="n">
        <v>5.366</v>
      </c>
      <c r="R125" s="0" t="n">
        <f aca="false">N125*0.56</f>
        <v>2.52</v>
      </c>
      <c r="S125" s="10" t="n">
        <v>2.94</v>
      </c>
      <c r="T125" s="11" t="s">
        <v>89</v>
      </c>
      <c r="U125" s="4" t="n">
        <v>6</v>
      </c>
      <c r="V125" s="4" t="s">
        <v>26</v>
      </c>
      <c r="W125" s="4" t="n">
        <f aca="false">B125</f>
        <v>43</v>
      </c>
      <c r="X125" s="0" t="s">
        <v>117</v>
      </c>
    </row>
    <row r="126" customFormat="false" ht="13.8" hidden="false" customHeight="false" outlineLevel="0" collapsed="false">
      <c r="A126" s="0" t="n">
        <v>20190123</v>
      </c>
      <c r="B126" s="0" t="n">
        <v>44</v>
      </c>
      <c r="C126" s="0" t="n">
        <v>798</v>
      </c>
      <c r="D126" s="0" t="n">
        <v>0</v>
      </c>
      <c r="E126" s="0" t="n">
        <v>798</v>
      </c>
      <c r="H126" s="0" t="n">
        <v>1600</v>
      </c>
      <c r="I126" s="4" t="n">
        <f aca="false">H126*2</f>
        <v>3200</v>
      </c>
      <c r="J126" s="20" t="n">
        <v>-1</v>
      </c>
      <c r="K126" s="6" t="n">
        <f aca="false">L126-38200</f>
        <v>900</v>
      </c>
      <c r="L126" s="0" t="n">
        <v>39100</v>
      </c>
      <c r="M126" s="4" t="n">
        <v>33</v>
      </c>
      <c r="N126" s="0" t="n">
        <v>4.3</v>
      </c>
      <c r="O126" s="1" t="n">
        <v>3.406</v>
      </c>
      <c r="P126" s="1" t="n">
        <v>0.1173</v>
      </c>
      <c r="Q126" s="1" t="n">
        <v>3.795</v>
      </c>
      <c r="R126" s="0" t="n">
        <f aca="false">N126*0.56</f>
        <v>2.408</v>
      </c>
      <c r="S126" s="10" t="n">
        <v>2.52</v>
      </c>
      <c r="T126" s="11" t="n">
        <v>0</v>
      </c>
      <c r="U126" s="4" t="n">
        <v>3</v>
      </c>
      <c r="V126" s="4" t="s">
        <v>26</v>
      </c>
      <c r="W126" s="4" t="n">
        <f aca="false">B126</f>
        <v>44</v>
      </c>
      <c r="X126" s="0" t="s">
        <v>118</v>
      </c>
    </row>
    <row r="127" customFormat="false" ht="13.8" hidden="false" customHeight="false" outlineLevel="0" collapsed="false">
      <c r="A127" s="0" t="n">
        <v>20190123</v>
      </c>
      <c r="B127" s="0" t="n">
        <v>45</v>
      </c>
      <c r="C127" s="0" t="n">
        <v>798</v>
      </c>
      <c r="D127" s="0" t="n">
        <v>0</v>
      </c>
      <c r="E127" s="0" t="n">
        <v>798</v>
      </c>
      <c r="H127" s="0" t="n">
        <v>1600</v>
      </c>
      <c r="I127" s="4" t="n">
        <f aca="false">H127*2</f>
        <v>3200</v>
      </c>
      <c r="J127" s="20" t="n">
        <v>-1</v>
      </c>
      <c r="K127" s="6" t="n">
        <f aca="false">L127-38200</f>
        <v>900</v>
      </c>
      <c r="L127" s="0" t="n">
        <v>39100</v>
      </c>
      <c r="M127" s="4" t="n">
        <v>33</v>
      </c>
      <c r="N127" s="0" t="n">
        <v>4.2</v>
      </c>
      <c r="O127" s="1" t="n">
        <v>2.696</v>
      </c>
      <c r="P127" s="1" t="n">
        <v>0.109</v>
      </c>
      <c r="Q127" s="1" t="n">
        <v>2.994</v>
      </c>
      <c r="R127" s="0" t="n">
        <f aca="false">N127*0.56</f>
        <v>2.352</v>
      </c>
      <c r="S127" s="10" t="n">
        <v>2.54</v>
      </c>
      <c r="T127" s="11" t="n">
        <v>0</v>
      </c>
      <c r="U127" s="4" t="n">
        <v>3</v>
      </c>
      <c r="V127" s="4" t="s">
        <v>26</v>
      </c>
      <c r="W127" s="4" t="n">
        <f aca="false">B127</f>
        <v>45</v>
      </c>
      <c r="X127" s="0" t="s">
        <v>119</v>
      </c>
    </row>
    <row r="128" customFormat="false" ht="13.8" hidden="false" customHeight="false" outlineLevel="0" collapsed="false">
      <c r="A128" s="0" t="n">
        <v>20190123</v>
      </c>
      <c r="B128" s="0" t="n">
        <v>46</v>
      </c>
      <c r="C128" s="0" t="n">
        <v>798</v>
      </c>
      <c r="D128" s="0" t="n">
        <v>0</v>
      </c>
      <c r="E128" s="0" t="n">
        <v>798</v>
      </c>
      <c r="H128" s="0" t="n">
        <v>1800</v>
      </c>
      <c r="I128" s="4" t="n">
        <f aca="false">H128*2</f>
        <v>3600</v>
      </c>
      <c r="J128" s="20" t="n">
        <v>-1</v>
      </c>
      <c r="K128" s="6" t="n">
        <f aca="false">L128-38200</f>
        <v>900</v>
      </c>
      <c r="L128" s="0" t="n">
        <v>39100</v>
      </c>
      <c r="M128" s="4" t="n">
        <v>33</v>
      </c>
      <c r="N128" s="0" t="n">
        <v>4</v>
      </c>
      <c r="O128" s="1" t="n">
        <v>4.504</v>
      </c>
      <c r="P128" s="1" t="n">
        <v>0.1199</v>
      </c>
      <c r="Q128" s="1" t="n">
        <v>5.322</v>
      </c>
      <c r="R128" s="0" t="n">
        <f aca="false">N128*0.56</f>
        <v>2.24</v>
      </c>
      <c r="S128" s="10" t="n">
        <v>2.42</v>
      </c>
      <c r="T128" s="11" t="n">
        <v>0</v>
      </c>
      <c r="U128" s="4" t="n">
        <v>2.5</v>
      </c>
      <c r="V128" s="4" t="s">
        <v>26</v>
      </c>
      <c r="W128" s="4" t="n">
        <f aca="false">B128</f>
        <v>46</v>
      </c>
      <c r="X128" s="0" t="s">
        <v>120</v>
      </c>
    </row>
    <row r="129" customFormat="false" ht="13.8" hidden="false" customHeight="false" outlineLevel="0" collapsed="false">
      <c r="A129" s="0" t="n">
        <v>20190123</v>
      </c>
      <c r="B129" s="0" t="n">
        <v>47</v>
      </c>
      <c r="C129" s="0" t="n">
        <v>798</v>
      </c>
      <c r="D129" s="0" t="n">
        <v>0</v>
      </c>
      <c r="E129" s="0" t="n">
        <v>798</v>
      </c>
      <c r="H129" s="0" t="n">
        <v>1800</v>
      </c>
      <c r="I129" s="4" t="n">
        <f aca="false">H129*2</f>
        <v>3600</v>
      </c>
      <c r="J129" s="20" t="n">
        <v>-1</v>
      </c>
      <c r="K129" s="6" t="n">
        <f aca="false">L129-38200</f>
        <v>900</v>
      </c>
      <c r="L129" s="0" t="n">
        <v>39100</v>
      </c>
      <c r="M129" s="4" t="n">
        <v>33</v>
      </c>
      <c r="N129" s="0" t="n">
        <v>4</v>
      </c>
      <c r="O129" s="1" t="n">
        <v>1.858</v>
      </c>
      <c r="P129" s="1" t="n">
        <v>0.1003</v>
      </c>
      <c r="Q129" s="1" t="n">
        <v>2.089</v>
      </c>
      <c r="R129" s="0" t="n">
        <f aca="false">N129*0.56</f>
        <v>2.24</v>
      </c>
      <c r="S129" s="10" t="n">
        <v>2.57</v>
      </c>
      <c r="T129" s="11" t="n">
        <v>0</v>
      </c>
      <c r="U129" s="4" t="n">
        <v>2</v>
      </c>
      <c r="V129" s="4" t="s">
        <v>26</v>
      </c>
      <c r="W129" s="4" t="n">
        <f aca="false">B129</f>
        <v>47</v>
      </c>
      <c r="X129" s="0" t="s">
        <v>119</v>
      </c>
    </row>
    <row r="130" customFormat="false" ht="13.8" hidden="false" customHeight="false" outlineLevel="0" collapsed="false">
      <c r="A130" s="0" t="n">
        <v>20190123</v>
      </c>
      <c r="B130" s="0" t="n">
        <v>48</v>
      </c>
      <c r="C130" s="0" t="n">
        <v>798</v>
      </c>
      <c r="D130" s="0" t="n">
        <v>0</v>
      </c>
      <c r="E130" s="0" t="n">
        <v>798</v>
      </c>
      <c r="H130" s="0" t="n">
        <v>2000</v>
      </c>
      <c r="I130" s="4" t="n">
        <f aca="false">H130*2</f>
        <v>4000</v>
      </c>
      <c r="J130" s="20" t="n">
        <v>-1</v>
      </c>
      <c r="K130" s="6" t="n">
        <f aca="false">L130-38200</f>
        <v>900</v>
      </c>
      <c r="L130" s="0" t="n">
        <v>39100</v>
      </c>
      <c r="M130" s="4" t="n">
        <v>30</v>
      </c>
      <c r="N130" s="0" t="n">
        <v>4.3</v>
      </c>
      <c r="O130" s="1" t="n">
        <v>0.5803</v>
      </c>
      <c r="P130" s="1" t="n">
        <v>0.08346</v>
      </c>
      <c r="Q130" s="1" t="n">
        <v>0.7151</v>
      </c>
      <c r="R130" s="0" t="n">
        <f aca="false">N130*0.56</f>
        <v>2.408</v>
      </c>
      <c r="S130" s="10" t="n">
        <v>2.22</v>
      </c>
      <c r="T130" s="11" t="s">
        <v>89</v>
      </c>
      <c r="U130" s="4" t="n">
        <v>2.5</v>
      </c>
      <c r="V130" s="4" t="s">
        <v>26</v>
      </c>
      <c r="W130" s="4" t="n">
        <f aca="false">B130</f>
        <v>48</v>
      </c>
      <c r="X130" s="0" t="s">
        <v>121</v>
      </c>
    </row>
    <row r="131" customFormat="false" ht="13.8" hidden="false" customHeight="false" outlineLevel="0" collapsed="false">
      <c r="A131" s="0" t="n">
        <v>20190123</v>
      </c>
      <c r="B131" s="0" t="n">
        <v>49</v>
      </c>
      <c r="C131" s="0" t="n">
        <v>798</v>
      </c>
      <c r="D131" s="0" t="n">
        <v>0</v>
      </c>
      <c r="E131" s="0" t="n">
        <v>798</v>
      </c>
      <c r="G131" s="0" t="s">
        <v>122</v>
      </c>
      <c r="H131" s="0" t="n">
        <v>2000</v>
      </c>
      <c r="I131" s="4" t="n">
        <f aca="false">H131*2</f>
        <v>4000</v>
      </c>
      <c r="J131" s="20" t="n">
        <v>-1</v>
      </c>
      <c r="K131" s="6" t="n">
        <f aca="false">L131-38200</f>
        <v>900</v>
      </c>
      <c r="L131" s="0" t="n">
        <v>39100</v>
      </c>
      <c r="M131" s="4" t="n">
        <v>31</v>
      </c>
      <c r="N131" s="0" t="n">
        <v>4</v>
      </c>
      <c r="O131" s="1" t="n">
        <v>1.327</v>
      </c>
      <c r="P131" s="1" t="n">
        <v>0.06935</v>
      </c>
      <c r="Q131" s="1" t="n">
        <v>1.595</v>
      </c>
      <c r="R131" s="0" t="n">
        <f aca="false">N131*0.56</f>
        <v>2.24</v>
      </c>
      <c r="S131" s="10" t="n">
        <v>12.81</v>
      </c>
      <c r="T131" s="11" t="s">
        <v>123</v>
      </c>
      <c r="U131" s="4" t="n">
        <v>2.7</v>
      </c>
      <c r="V131" s="4" t="s">
        <v>26</v>
      </c>
      <c r="W131" s="4" t="n">
        <f aca="false">B131</f>
        <v>49</v>
      </c>
      <c r="X131" s="0" t="s">
        <v>124</v>
      </c>
    </row>
    <row r="132" customFormat="false" ht="13.8" hidden="false" customHeight="false" outlineLevel="0" collapsed="false">
      <c r="A132" s="0" t="n">
        <v>20190123</v>
      </c>
      <c r="B132" s="0" t="n">
        <v>50</v>
      </c>
      <c r="D132" s="0" t="n">
        <v>0</v>
      </c>
      <c r="H132" s="0" t="n">
        <v>2200</v>
      </c>
      <c r="I132" s="4" t="n">
        <f aca="false">H132*2</f>
        <v>4400</v>
      </c>
      <c r="J132" s="20" t="n">
        <v>-1</v>
      </c>
      <c r="K132" s="6" t="n">
        <f aca="false">L132-38200</f>
        <v>900</v>
      </c>
      <c r="L132" s="0" t="n">
        <v>39100</v>
      </c>
      <c r="M132" s="4" t="n">
        <v>0</v>
      </c>
      <c r="N132" s="0" t="n">
        <v>4</v>
      </c>
      <c r="O132" s="1" t="n">
        <v>0.3618</v>
      </c>
      <c r="P132" s="1" t="n">
        <v>0.07653</v>
      </c>
      <c r="Q132" s="1" t="n">
        <v>0.4751</v>
      </c>
      <c r="R132" s="0" t="n">
        <f aca="false">N132*0.56</f>
        <v>2.24</v>
      </c>
      <c r="S132" s="3" t="n">
        <v>0</v>
      </c>
      <c r="U132" s="4" t="n">
        <v>0</v>
      </c>
      <c r="V132" s="4" t="s">
        <v>26</v>
      </c>
      <c r="W132" s="4" t="n">
        <f aca="false">B132</f>
        <v>50</v>
      </c>
      <c r="X132" s="0" t="s">
        <v>125</v>
      </c>
    </row>
    <row r="133" customFormat="false" ht="13.8" hidden="false" customHeight="false" outlineLevel="0" collapsed="false">
      <c r="A133" s="0" t="n">
        <v>20190123</v>
      </c>
      <c r="B133" s="0" t="n">
        <v>51</v>
      </c>
      <c r="D133" s="0" t="n">
        <v>0</v>
      </c>
      <c r="H133" s="0" t="n">
        <v>2200</v>
      </c>
      <c r="I133" s="4" t="n">
        <f aca="false">H133*2</f>
        <v>4400</v>
      </c>
      <c r="J133" s="20" t="n">
        <v>-1</v>
      </c>
      <c r="K133" s="6" t="n">
        <f aca="false">L133-38200</f>
        <v>900</v>
      </c>
      <c r="L133" s="0" t="n">
        <v>39100</v>
      </c>
      <c r="M133" s="4" t="n">
        <v>0</v>
      </c>
      <c r="N133" s="0" t="n">
        <v>4</v>
      </c>
      <c r="O133" s="1" t="n">
        <v>0.3815</v>
      </c>
      <c r="P133" s="1" t="n">
        <v>0.07175</v>
      </c>
      <c r="Q133" s="1" t="n">
        <v>0.5057</v>
      </c>
      <c r="R133" s="0" t="n">
        <f aca="false">N133*0.56</f>
        <v>2.24</v>
      </c>
      <c r="S133" s="3" t="n">
        <v>0</v>
      </c>
      <c r="U133" s="4" t="n">
        <v>0</v>
      </c>
      <c r="V133" s="4" t="s">
        <v>26</v>
      </c>
      <c r="W133" s="4" t="n">
        <f aca="false">B133</f>
        <v>51</v>
      </c>
      <c r="X133" s="0" t="s">
        <v>125</v>
      </c>
    </row>
    <row r="134" customFormat="false" ht="13.8" hidden="false" customHeight="false" outlineLevel="0" collapsed="false">
      <c r="A134" s="0" t="n">
        <v>20190123</v>
      </c>
      <c r="B134" s="0" t="n">
        <v>52</v>
      </c>
      <c r="D134" s="0" t="n">
        <v>0</v>
      </c>
      <c r="H134" s="0" t="n">
        <v>2200</v>
      </c>
      <c r="I134" s="4" t="n">
        <f aca="false">H134*2</f>
        <v>4400</v>
      </c>
      <c r="J134" s="20" t="n">
        <v>-1</v>
      </c>
      <c r="K134" s="6" t="n">
        <f aca="false">L134-38200</f>
        <v>900</v>
      </c>
      <c r="L134" s="0" t="n">
        <v>39100</v>
      </c>
      <c r="M134" s="4" t="n">
        <v>0</v>
      </c>
      <c r="N134" s="0" t="n">
        <v>4</v>
      </c>
      <c r="O134" s="1" t="n">
        <v>0.4627</v>
      </c>
      <c r="P134" s="1" t="n">
        <v>0.0745</v>
      </c>
      <c r="Q134" s="1" t="n">
        <v>0.6195</v>
      </c>
      <c r="R134" s="0" t="n">
        <f aca="false">N134*0.56</f>
        <v>2.24</v>
      </c>
      <c r="S134" s="3" t="n">
        <v>0</v>
      </c>
      <c r="U134" s="4" t="n">
        <v>0</v>
      </c>
      <c r="V134" s="4" t="s">
        <v>26</v>
      </c>
      <c r="W134" s="4" t="n">
        <f aca="false">B134</f>
        <v>52</v>
      </c>
      <c r="X134" s="0" t="s">
        <v>125</v>
      </c>
    </row>
    <row r="135" customFormat="false" ht="13.8" hidden="false" customHeight="false" outlineLevel="0" collapsed="false">
      <c r="A135" s="0" t="n">
        <v>20190123</v>
      </c>
      <c r="B135" s="0" t="n">
        <v>53</v>
      </c>
      <c r="D135" s="0" t="n">
        <v>0</v>
      </c>
      <c r="H135" s="0" t="n">
        <v>2000</v>
      </c>
      <c r="I135" s="4" t="n">
        <f aca="false">H135*2</f>
        <v>4000</v>
      </c>
      <c r="J135" s="20" t="n">
        <v>-1</v>
      </c>
      <c r="K135" s="6" t="n">
        <f aca="false">L135-38200</f>
        <v>900</v>
      </c>
      <c r="L135" s="0" t="n">
        <v>39100</v>
      </c>
      <c r="M135" s="4" t="n">
        <v>0</v>
      </c>
      <c r="N135" s="0" t="n">
        <v>4</v>
      </c>
      <c r="O135" s="1" t="n">
        <v>0.2856</v>
      </c>
      <c r="P135" s="1" t="n">
        <v>0.08214</v>
      </c>
      <c r="Q135" s="1" t="n">
        <v>0.3963</v>
      </c>
      <c r="R135" s="0" t="n">
        <f aca="false">N135*0.56</f>
        <v>2.24</v>
      </c>
      <c r="S135" s="3" t="n">
        <v>0</v>
      </c>
      <c r="U135" s="4" t="n">
        <v>0</v>
      </c>
      <c r="V135" s="4" t="s">
        <v>26</v>
      </c>
      <c r="W135" s="4" t="n">
        <f aca="false">B135</f>
        <v>53</v>
      </c>
      <c r="X135" s="0" t="s">
        <v>125</v>
      </c>
    </row>
    <row r="136" customFormat="false" ht="13.8" hidden="false" customHeight="false" outlineLevel="0" collapsed="false">
      <c r="A136" s="0" t="n">
        <v>20190123</v>
      </c>
      <c r="B136" s="0" t="n">
        <v>54</v>
      </c>
      <c r="D136" s="0" t="n">
        <v>0</v>
      </c>
      <c r="H136" s="0" t="n">
        <v>2000</v>
      </c>
      <c r="I136" s="4" t="n">
        <f aca="false">H136*2</f>
        <v>4000</v>
      </c>
      <c r="J136" s="20" t="n">
        <v>-1</v>
      </c>
      <c r="K136" s="6" t="n">
        <f aca="false">L136-38200</f>
        <v>900</v>
      </c>
      <c r="L136" s="0" t="n">
        <v>39100</v>
      </c>
      <c r="M136" s="4" t="n">
        <v>0</v>
      </c>
      <c r="N136" s="0" t="n">
        <v>4</v>
      </c>
      <c r="O136" s="1" t="n">
        <v>0.4262</v>
      </c>
      <c r="P136" s="1" t="n">
        <v>0.07232</v>
      </c>
      <c r="Q136" s="1" t="n">
        <v>0.5534</v>
      </c>
      <c r="R136" s="0" t="n">
        <f aca="false">N136*0.56</f>
        <v>2.24</v>
      </c>
      <c r="S136" s="3" t="n">
        <v>0</v>
      </c>
      <c r="U136" s="4" t="n">
        <v>0</v>
      </c>
      <c r="V136" s="4" t="s">
        <v>26</v>
      </c>
      <c r="W136" s="4" t="n">
        <f aca="false">B136</f>
        <v>54</v>
      </c>
      <c r="X136" s="0" t="s">
        <v>125</v>
      </c>
    </row>
    <row r="137" customFormat="false" ht="13.8" hidden="false" customHeight="false" outlineLevel="0" collapsed="false">
      <c r="A137" s="0" t="n">
        <v>20190123</v>
      </c>
      <c r="B137" s="0" t="n">
        <v>55</v>
      </c>
      <c r="C137" s="0" t="n">
        <v>795</v>
      </c>
      <c r="D137" s="0" t="n">
        <v>0</v>
      </c>
      <c r="E137" s="0" t="n">
        <v>795</v>
      </c>
      <c r="G137" s="0" t="n">
        <v>81629</v>
      </c>
      <c r="H137" s="0" t="n">
        <v>1800</v>
      </c>
      <c r="I137" s="4" t="n">
        <f aca="false">H137*2</f>
        <v>3600</v>
      </c>
      <c r="J137" s="20" t="n">
        <v>-1</v>
      </c>
      <c r="K137" s="6" t="n">
        <f aca="false">L137-38200</f>
        <v>900</v>
      </c>
      <c r="L137" s="0" t="n">
        <v>39100</v>
      </c>
      <c r="M137" s="4" t="n">
        <v>30</v>
      </c>
      <c r="N137" s="0" t="n">
        <v>4</v>
      </c>
      <c r="O137" s="1" t="n">
        <v>0.9034</v>
      </c>
      <c r="P137" s="1" t="n">
        <v>0.07754</v>
      </c>
      <c r="Q137" s="1" t="n">
        <v>1.101</v>
      </c>
      <c r="R137" s="0" t="n">
        <f aca="false">N137*0.56</f>
        <v>2.24</v>
      </c>
      <c r="S137" s="10" t="n">
        <v>1.65</v>
      </c>
      <c r="T137" s="11" t="s">
        <v>123</v>
      </c>
      <c r="U137" s="4" t="n">
        <v>2.8</v>
      </c>
      <c r="V137" s="4" t="s">
        <v>26</v>
      </c>
      <c r="W137" s="4" t="n">
        <f aca="false">B137</f>
        <v>55</v>
      </c>
      <c r="X137" s="0" t="s">
        <v>126</v>
      </c>
    </row>
    <row r="138" customFormat="false" ht="13.8" hidden="false" customHeight="false" outlineLevel="0" collapsed="false">
      <c r="A138" s="0" t="n">
        <v>20190123</v>
      </c>
      <c r="B138" s="0" t="n">
        <v>56</v>
      </c>
      <c r="C138" s="0" t="n">
        <v>795</v>
      </c>
      <c r="D138" s="0" t="n">
        <v>0</v>
      </c>
      <c r="E138" s="0" t="n">
        <v>795</v>
      </c>
      <c r="H138" s="0" t="n">
        <v>1800</v>
      </c>
      <c r="I138" s="4" t="n">
        <f aca="false">H138*2</f>
        <v>3600</v>
      </c>
      <c r="J138" s="20" t="n">
        <v>-1</v>
      </c>
      <c r="K138" s="6" t="n">
        <f aca="false">L138-38200</f>
        <v>900</v>
      </c>
      <c r="L138" s="0" t="n">
        <v>39100</v>
      </c>
      <c r="M138" s="4" t="n">
        <v>28</v>
      </c>
      <c r="N138" s="0" t="n">
        <v>4</v>
      </c>
      <c r="O138" s="1" t="n">
        <v>0.5367</v>
      </c>
      <c r="P138" s="1" t="n">
        <v>0.09126</v>
      </c>
      <c r="Q138" s="1" t="n">
        <v>0.6661</v>
      </c>
      <c r="R138" s="0" t="n">
        <f aca="false">N138*0.56</f>
        <v>2.24</v>
      </c>
      <c r="S138" s="10" t="n">
        <v>1.86</v>
      </c>
      <c r="T138" s="11" t="s">
        <v>89</v>
      </c>
      <c r="U138" s="4" t="n">
        <v>2.25</v>
      </c>
      <c r="V138" s="4" t="s">
        <v>26</v>
      </c>
      <c r="W138" s="4" t="n">
        <f aca="false">B138</f>
        <v>56</v>
      </c>
      <c r="X138" s="0" t="s">
        <v>127</v>
      </c>
    </row>
    <row r="139" customFormat="false" ht="13.8" hidden="false" customHeight="false" outlineLevel="0" collapsed="false">
      <c r="A139" s="0" t="n">
        <v>20190123</v>
      </c>
      <c r="B139" s="0" t="n">
        <v>57</v>
      </c>
      <c r="C139" s="0" t="n">
        <v>795</v>
      </c>
      <c r="D139" s="0" t="n">
        <v>0</v>
      </c>
      <c r="E139" s="0" t="n">
        <v>795</v>
      </c>
      <c r="H139" s="0" t="n">
        <v>1600</v>
      </c>
      <c r="I139" s="4" t="n">
        <f aca="false">H139*2</f>
        <v>3200</v>
      </c>
      <c r="J139" s="20" t="n">
        <v>-1</v>
      </c>
      <c r="K139" s="6" t="n">
        <f aca="false">L139-38200</f>
        <v>900</v>
      </c>
      <c r="L139" s="0" t="n">
        <v>39100</v>
      </c>
      <c r="M139" s="4" t="n">
        <v>33</v>
      </c>
      <c r="N139" s="0" t="n">
        <v>4</v>
      </c>
      <c r="O139" s="1" t="n">
        <v>1.072</v>
      </c>
      <c r="P139" s="1" t="n">
        <v>0.1012</v>
      </c>
      <c r="Q139" s="1" t="n">
        <v>1.231</v>
      </c>
      <c r="R139" s="0" t="n">
        <f aca="false">N139*0.56</f>
        <v>2.24</v>
      </c>
      <c r="S139" s="10" t="n">
        <v>2.68</v>
      </c>
      <c r="T139" s="11" t="n">
        <v>0</v>
      </c>
      <c r="U139" s="4" t="n">
        <v>2.6</v>
      </c>
      <c r="V139" s="4" t="s">
        <v>26</v>
      </c>
      <c r="W139" s="4" t="n">
        <f aca="false">B139</f>
        <v>57</v>
      </c>
      <c r="X139" s="0" t="s">
        <v>128</v>
      </c>
    </row>
    <row r="140" customFormat="false" ht="13.8" hidden="false" customHeight="false" outlineLevel="0" collapsed="false">
      <c r="A140" s="0" t="n">
        <v>20190123</v>
      </c>
      <c r="B140" s="0" t="n">
        <v>58</v>
      </c>
      <c r="C140" s="0" t="n">
        <v>795</v>
      </c>
      <c r="D140" s="0" t="n">
        <v>0</v>
      </c>
      <c r="E140" s="0" t="n">
        <v>795</v>
      </c>
      <c r="H140" s="0" t="n">
        <v>1600</v>
      </c>
      <c r="I140" s="4" t="n">
        <f aca="false">H140*2</f>
        <v>3200</v>
      </c>
      <c r="J140" s="20" t="n">
        <v>-1</v>
      </c>
      <c r="K140" s="6" t="n">
        <f aca="false">L140-38200</f>
        <v>900</v>
      </c>
      <c r="L140" s="0" t="n">
        <v>39100</v>
      </c>
      <c r="M140" s="4" t="n">
        <v>32</v>
      </c>
      <c r="N140" s="0" t="n">
        <v>4</v>
      </c>
      <c r="O140" s="1" t="n">
        <v>1.002</v>
      </c>
      <c r="P140" s="1" t="n">
        <v>0.1131</v>
      </c>
      <c r="Q140" s="1" t="n">
        <v>1.157</v>
      </c>
      <c r="R140" s="0" t="n">
        <f aca="false">N140*0.56</f>
        <v>2.24</v>
      </c>
      <c r="S140" s="10" t="n">
        <v>2.15</v>
      </c>
      <c r="T140" s="11" t="n">
        <v>0</v>
      </c>
      <c r="U140" s="4" t="n">
        <v>2.8</v>
      </c>
      <c r="V140" s="4" t="s">
        <v>26</v>
      </c>
      <c r="W140" s="4" t="n">
        <f aca="false">B140</f>
        <v>58</v>
      </c>
      <c r="X140" s="0" t="s">
        <v>129</v>
      </c>
    </row>
    <row r="141" customFormat="false" ht="13.8" hidden="false" customHeight="false" outlineLevel="0" collapsed="false">
      <c r="A141" s="0" t="n">
        <v>20190123</v>
      </c>
      <c r="B141" s="22" t="n">
        <v>59</v>
      </c>
      <c r="C141" s="0" t="n">
        <v>798</v>
      </c>
      <c r="D141" s="0" t="n">
        <v>0</v>
      </c>
      <c r="E141" s="0" t="n">
        <v>798</v>
      </c>
      <c r="H141" s="0" t="n">
        <v>1400</v>
      </c>
      <c r="I141" s="4" t="n">
        <f aca="false">H141*2</f>
        <v>2800</v>
      </c>
      <c r="J141" s="20" t="n">
        <v>-1</v>
      </c>
      <c r="K141" s="6" t="n">
        <f aca="false">L141-38200</f>
        <v>900</v>
      </c>
      <c r="L141" s="0" t="n">
        <v>39100</v>
      </c>
      <c r="M141" s="4" t="n">
        <v>33</v>
      </c>
      <c r="N141" s="0" t="n">
        <v>4</v>
      </c>
      <c r="O141" s="1" t="n">
        <v>4.001</v>
      </c>
      <c r="P141" s="1" t="n">
        <v>0.1766</v>
      </c>
      <c r="Q141" s="1" t="n">
        <v>4.576</v>
      </c>
      <c r="R141" s="0" t="n">
        <f aca="false">N141*0.56</f>
        <v>2.24</v>
      </c>
      <c r="S141" s="10" t="n">
        <v>2.93</v>
      </c>
      <c r="T141" s="11" t="n">
        <v>0</v>
      </c>
      <c r="U141" s="4" t="n">
        <v>3.1</v>
      </c>
      <c r="V141" s="4" t="s">
        <v>26</v>
      </c>
      <c r="W141" s="4" t="n">
        <f aca="false">B141</f>
        <v>59</v>
      </c>
      <c r="X141" s="0" t="s">
        <v>130</v>
      </c>
    </row>
    <row r="142" customFormat="false" ht="13.8" hidden="false" customHeight="false" outlineLevel="0" collapsed="false">
      <c r="A142" s="0" t="n">
        <v>20190123</v>
      </c>
      <c r="B142" s="22" t="n">
        <v>60</v>
      </c>
      <c r="C142" s="0" t="n">
        <v>797</v>
      </c>
      <c r="D142" s="0" t="n">
        <v>0</v>
      </c>
      <c r="E142" s="0" t="n">
        <v>797</v>
      </c>
      <c r="H142" s="0" t="n">
        <v>1400</v>
      </c>
      <c r="I142" s="4" t="n">
        <f aca="false">H142*2</f>
        <v>2800</v>
      </c>
      <c r="J142" s="20" t="n">
        <v>-1</v>
      </c>
      <c r="K142" s="6" t="n">
        <f aca="false">L142-38200</f>
        <v>900</v>
      </c>
      <c r="L142" s="0" t="n">
        <v>39100</v>
      </c>
      <c r="M142" s="4" t="n">
        <v>33</v>
      </c>
      <c r="N142" s="0" t="n">
        <v>4</v>
      </c>
      <c r="O142" s="1" t="n">
        <v>2.28</v>
      </c>
      <c r="P142" s="1" t="n">
        <v>0.1245</v>
      </c>
      <c r="Q142" s="1" t="n">
        <v>2.543</v>
      </c>
      <c r="R142" s="0" t="n">
        <f aca="false">N142*0.56</f>
        <v>2.24</v>
      </c>
      <c r="S142" s="10" t="n">
        <v>2.84</v>
      </c>
      <c r="T142" s="11" t="n">
        <v>0</v>
      </c>
      <c r="U142" s="4" t="n">
        <v>3.1</v>
      </c>
      <c r="V142" s="4" t="s">
        <v>26</v>
      </c>
      <c r="W142" s="4" t="n">
        <f aca="false">B142</f>
        <v>60</v>
      </c>
      <c r="X142" s="0" t="s">
        <v>130</v>
      </c>
    </row>
    <row r="143" customFormat="false" ht="13.8" hidden="false" customHeight="false" outlineLevel="0" collapsed="false">
      <c r="A143" s="0" t="n">
        <v>20190123</v>
      </c>
      <c r="B143" s="0" t="n">
        <v>61</v>
      </c>
      <c r="C143" s="0" t="n">
        <v>798</v>
      </c>
      <c r="D143" s="0" t="n">
        <v>0</v>
      </c>
      <c r="E143" s="0" t="n">
        <v>798</v>
      </c>
      <c r="H143" s="0" t="n">
        <v>1200</v>
      </c>
      <c r="I143" s="4" t="n">
        <f aca="false">H143*2</f>
        <v>2400</v>
      </c>
      <c r="J143" s="20" t="n">
        <v>-1</v>
      </c>
      <c r="K143" s="6" t="n">
        <f aca="false">L143-38200</f>
        <v>900</v>
      </c>
      <c r="L143" s="0" t="n">
        <v>39100</v>
      </c>
      <c r="M143" s="4" t="n">
        <v>33</v>
      </c>
      <c r="N143" s="0" t="n">
        <v>4</v>
      </c>
      <c r="O143" s="1" t="n">
        <v>7.231</v>
      </c>
      <c r="P143" s="1" t="n">
        <v>0.3085</v>
      </c>
      <c r="Q143" s="1" t="n">
        <v>8.541</v>
      </c>
      <c r="R143" s="0" t="n">
        <f aca="false">N143*0.56</f>
        <v>2.24</v>
      </c>
      <c r="S143" s="10" t="n">
        <v>3</v>
      </c>
      <c r="T143" s="11" t="n">
        <v>0</v>
      </c>
      <c r="U143" s="4" t="n">
        <v>3.5</v>
      </c>
      <c r="V143" s="4" t="s">
        <v>26</v>
      </c>
      <c r="W143" s="4" t="n">
        <f aca="false">B143</f>
        <v>61</v>
      </c>
      <c r="X143" s="0" t="s">
        <v>131</v>
      </c>
    </row>
    <row r="144" customFormat="false" ht="13.8" hidden="false" customHeight="false" outlineLevel="0" collapsed="false">
      <c r="A144" s="0" t="n">
        <v>20190123</v>
      </c>
      <c r="B144" s="0" t="n">
        <v>62</v>
      </c>
      <c r="C144" s="0" t="n">
        <v>800</v>
      </c>
      <c r="D144" s="0" t="n">
        <v>0</v>
      </c>
      <c r="E144" s="0" t="n">
        <v>800</v>
      </c>
      <c r="H144" s="0" t="n">
        <v>1200</v>
      </c>
      <c r="I144" s="4" t="n">
        <f aca="false">H144*2</f>
        <v>2400</v>
      </c>
      <c r="J144" s="20" t="n">
        <v>-1</v>
      </c>
      <c r="K144" s="6" t="n">
        <f aca="false">L144-38200</f>
        <v>900</v>
      </c>
      <c r="L144" s="0" t="n">
        <v>39100</v>
      </c>
      <c r="M144" s="4" t="n">
        <v>33</v>
      </c>
      <c r="N144" s="0" t="n">
        <v>4</v>
      </c>
      <c r="O144" s="1" t="n">
        <v>6.275</v>
      </c>
      <c r="P144" s="1" t="n">
        <v>0.2511</v>
      </c>
      <c r="Q144" s="1" t="n">
        <v>7.416</v>
      </c>
      <c r="R144" s="0" t="n">
        <f aca="false">N144*0.56</f>
        <v>2.24</v>
      </c>
      <c r="S144" s="10" t="n">
        <v>2.79</v>
      </c>
      <c r="T144" s="11" t="n">
        <v>0</v>
      </c>
      <c r="U144" s="4" t="n">
        <v>3</v>
      </c>
      <c r="V144" s="4" t="s">
        <v>26</v>
      </c>
      <c r="W144" s="4" t="n">
        <f aca="false">B144</f>
        <v>62</v>
      </c>
      <c r="X144" s="0" t="s">
        <v>132</v>
      </c>
    </row>
    <row r="145" customFormat="false" ht="13.8" hidden="false" customHeight="false" outlineLevel="0" collapsed="false">
      <c r="A145" s="0" t="n">
        <v>20190123</v>
      </c>
      <c r="B145" s="0" t="n">
        <v>63</v>
      </c>
      <c r="C145" s="0" t="n">
        <v>799</v>
      </c>
      <c r="D145" s="0" t="n">
        <v>0</v>
      </c>
      <c r="E145" s="0" t="n">
        <v>799</v>
      </c>
      <c r="H145" s="0" t="n">
        <v>1000</v>
      </c>
      <c r="I145" s="4" t="n">
        <f aca="false">H145*2</f>
        <v>2000</v>
      </c>
      <c r="J145" s="20" t="n">
        <v>-1</v>
      </c>
      <c r="K145" s="6" t="n">
        <f aca="false">L145-38200</f>
        <v>900</v>
      </c>
      <c r="L145" s="0" t="n">
        <v>39100</v>
      </c>
      <c r="M145" s="4" t="n">
        <v>34</v>
      </c>
      <c r="N145" s="0" t="n">
        <v>4</v>
      </c>
      <c r="O145" s="1" t="n">
        <v>3.878</v>
      </c>
      <c r="P145" s="1" t="n">
        <v>0.1986</v>
      </c>
      <c r="Q145" s="1" t="n">
        <v>5.06</v>
      </c>
      <c r="R145" s="0" t="n">
        <f aca="false">N145*0.56</f>
        <v>2.24</v>
      </c>
      <c r="S145" s="10" t="n">
        <v>3.14</v>
      </c>
      <c r="T145" s="11" t="n">
        <v>0</v>
      </c>
      <c r="U145" s="4" t="n">
        <v>3</v>
      </c>
      <c r="V145" s="4" t="s">
        <v>26</v>
      </c>
      <c r="W145" s="4" t="n">
        <f aca="false">B145</f>
        <v>63</v>
      </c>
      <c r="X145" s="0" t="s">
        <v>133</v>
      </c>
    </row>
    <row r="146" customFormat="false" ht="13.8" hidden="false" customHeight="false" outlineLevel="0" collapsed="false">
      <c r="A146" s="0" t="n">
        <v>20190123</v>
      </c>
      <c r="B146" s="0" t="n">
        <v>64</v>
      </c>
      <c r="C146" s="0" t="n">
        <v>803</v>
      </c>
      <c r="D146" s="0" t="n">
        <v>0</v>
      </c>
      <c r="E146" s="0" t="n">
        <v>803</v>
      </c>
      <c r="H146" s="0" t="n">
        <v>1000</v>
      </c>
      <c r="I146" s="4" t="n">
        <f aca="false">H146*2</f>
        <v>2000</v>
      </c>
      <c r="J146" s="20" t="n">
        <v>-1</v>
      </c>
      <c r="K146" s="6" t="n">
        <f aca="false">L146-38200</f>
        <v>900</v>
      </c>
      <c r="L146" s="0" t="n">
        <v>39100</v>
      </c>
      <c r="M146" s="4" t="n">
        <v>33</v>
      </c>
      <c r="N146" s="0" t="n">
        <v>4</v>
      </c>
      <c r="O146" s="1" t="n">
        <v>1.502</v>
      </c>
      <c r="P146" s="1" t="n">
        <v>0.07229</v>
      </c>
      <c r="Q146" s="1" t="n">
        <v>2.043</v>
      </c>
      <c r="R146" s="0" t="n">
        <f aca="false">N146*0.56</f>
        <v>2.24</v>
      </c>
      <c r="S146" s="10" t="n">
        <v>7.34</v>
      </c>
      <c r="T146" s="11" t="s">
        <v>123</v>
      </c>
      <c r="U146" s="4" t="n">
        <v>12</v>
      </c>
      <c r="V146" s="4" t="s">
        <v>26</v>
      </c>
      <c r="W146" s="4" t="n">
        <f aca="false">B146</f>
        <v>64</v>
      </c>
      <c r="X146" s="0" t="s">
        <v>134</v>
      </c>
    </row>
    <row r="147" customFormat="false" ht="13.8" hidden="false" customHeight="false" outlineLevel="0" collapsed="false">
      <c r="A147" s="0" t="n">
        <v>20190123</v>
      </c>
      <c r="B147" s="0" t="n">
        <v>65</v>
      </c>
      <c r="C147" s="0" t="n">
        <v>805</v>
      </c>
      <c r="D147" s="0" t="n">
        <v>0</v>
      </c>
      <c r="E147" s="0" t="n">
        <v>805</v>
      </c>
      <c r="H147" s="0" t="n">
        <v>800</v>
      </c>
      <c r="I147" s="4" t="n">
        <f aca="false">H147*2</f>
        <v>1600</v>
      </c>
      <c r="J147" s="20" t="n">
        <v>-1</v>
      </c>
      <c r="K147" s="6" t="n">
        <f aca="false">L147-38200</f>
        <v>900</v>
      </c>
      <c r="L147" s="0" t="n">
        <v>39100</v>
      </c>
      <c r="M147" s="4" t="n">
        <v>30</v>
      </c>
      <c r="N147" s="0" t="n">
        <v>4</v>
      </c>
      <c r="O147" s="1" t="n">
        <v>1.856</v>
      </c>
      <c r="P147" s="1" t="n">
        <v>0.06235</v>
      </c>
      <c r="Q147" s="1" t="n">
        <v>2.253</v>
      </c>
      <c r="R147" s="0" t="n">
        <f aca="false">N147*0.56</f>
        <v>2.24</v>
      </c>
      <c r="S147" s="10" t="n">
        <v>7.71</v>
      </c>
      <c r="T147" s="11" t="s">
        <v>123</v>
      </c>
      <c r="U147" s="4" t="n">
        <v>7.5</v>
      </c>
      <c r="V147" s="4" t="s">
        <v>26</v>
      </c>
      <c r="W147" s="4" t="n">
        <f aca="false">B147</f>
        <v>65</v>
      </c>
      <c r="X147" s="0" t="s">
        <v>135</v>
      </c>
    </row>
    <row r="148" customFormat="false" ht="13.8" hidden="false" customHeight="false" outlineLevel="0" collapsed="false">
      <c r="A148" s="0" t="n">
        <v>20190123</v>
      </c>
      <c r="B148" s="0" t="n">
        <v>66</v>
      </c>
      <c r="C148" s="0" t="n">
        <v>803</v>
      </c>
      <c r="D148" s="0" t="n">
        <v>0</v>
      </c>
      <c r="E148" s="0" t="n">
        <v>803</v>
      </c>
      <c r="H148" s="0" t="n">
        <v>800</v>
      </c>
      <c r="I148" s="4" t="n">
        <f aca="false">H148*2</f>
        <v>1600</v>
      </c>
      <c r="J148" s="20" t="n">
        <v>-1</v>
      </c>
      <c r="K148" s="6" t="n">
        <f aca="false">L148-38200</f>
        <v>900</v>
      </c>
      <c r="L148" s="0" t="n">
        <v>39100</v>
      </c>
      <c r="M148" s="4" t="n">
        <v>30</v>
      </c>
      <c r="N148" s="0" t="n">
        <v>4</v>
      </c>
      <c r="O148" s="1" t="n">
        <v>1.414</v>
      </c>
      <c r="P148" s="1" t="n">
        <v>0.05167</v>
      </c>
      <c r="Q148" s="1" t="n">
        <v>1.748</v>
      </c>
      <c r="R148" s="0" t="n">
        <f aca="false">N148*0.56</f>
        <v>2.24</v>
      </c>
      <c r="S148" s="10" t="n">
        <v>7.46</v>
      </c>
      <c r="T148" s="11" t="s">
        <v>123</v>
      </c>
      <c r="U148" s="4" t="n">
        <v>5.5</v>
      </c>
      <c r="V148" s="4" t="s">
        <v>26</v>
      </c>
      <c r="W148" s="4" t="n">
        <f aca="false">B148</f>
        <v>66</v>
      </c>
      <c r="X148" s="0" t="s">
        <v>135</v>
      </c>
    </row>
    <row r="149" customFormat="false" ht="13.8" hidden="false" customHeight="false" outlineLevel="0" collapsed="false">
      <c r="A149" s="0" t="n">
        <v>20190123</v>
      </c>
      <c r="B149" s="0" t="n">
        <v>67</v>
      </c>
      <c r="C149" s="0" t="n">
        <v>805</v>
      </c>
      <c r="D149" s="0" t="n">
        <v>0</v>
      </c>
      <c r="E149" s="0" t="n">
        <v>805</v>
      </c>
      <c r="H149" s="0" t="n">
        <v>800</v>
      </c>
      <c r="I149" s="4" t="n">
        <f aca="false">H149*2</f>
        <v>1600</v>
      </c>
      <c r="J149" s="20" t="n">
        <v>-1</v>
      </c>
      <c r="K149" s="6" t="n">
        <f aca="false">L149-38200</f>
        <v>900</v>
      </c>
      <c r="L149" s="0" t="n">
        <v>39100</v>
      </c>
      <c r="M149" s="4" t="n">
        <v>28</v>
      </c>
      <c r="N149" s="0" t="n">
        <v>4</v>
      </c>
      <c r="O149" s="1" t="n">
        <v>1.268</v>
      </c>
      <c r="P149" s="1" t="n">
        <v>0.055</v>
      </c>
      <c r="Q149" s="1" t="n">
        <v>1.652</v>
      </c>
      <c r="R149" s="0" t="n">
        <f aca="false">N149*0.56</f>
        <v>2.24</v>
      </c>
      <c r="S149" s="10" t="n">
        <v>12.52</v>
      </c>
      <c r="T149" s="11" t="s">
        <v>136</v>
      </c>
      <c r="U149" s="4" t="n">
        <v>8.5</v>
      </c>
      <c r="V149" s="4" t="s">
        <v>26</v>
      </c>
      <c r="W149" s="4" t="n">
        <f aca="false">B149</f>
        <v>67</v>
      </c>
      <c r="X149" s="0" t="s">
        <v>137</v>
      </c>
    </row>
    <row r="150" customFormat="false" ht="13.8" hidden="false" customHeight="false" outlineLevel="0" collapsed="false">
      <c r="A150" s="0" t="n">
        <v>20190123</v>
      </c>
      <c r="B150" s="0" t="n">
        <v>68</v>
      </c>
      <c r="C150" s="0" t="n">
        <v>800</v>
      </c>
      <c r="D150" s="0" t="n">
        <v>0</v>
      </c>
      <c r="E150" s="0" t="n">
        <v>800</v>
      </c>
      <c r="H150" s="0" t="n">
        <v>600</v>
      </c>
      <c r="I150" s="4" t="n">
        <f aca="false">H150*2</f>
        <v>1200</v>
      </c>
      <c r="J150" s="20" t="n">
        <v>-1</v>
      </c>
      <c r="K150" s="6" t="n">
        <f aca="false">L150-38200</f>
        <v>900</v>
      </c>
      <c r="L150" s="9" t="n">
        <v>39100</v>
      </c>
      <c r="M150" s="4" t="n">
        <v>28</v>
      </c>
      <c r="N150" s="0" t="n">
        <v>4</v>
      </c>
      <c r="O150" s="1" t="n">
        <v>0.8682</v>
      </c>
      <c r="P150" s="1" t="n">
        <v>0.0541</v>
      </c>
      <c r="Q150" s="1" t="n">
        <v>1.17</v>
      </c>
      <c r="R150" s="0" t="n">
        <f aca="false">N150*0.56</f>
        <v>2.24</v>
      </c>
      <c r="S150" s="10" t="n">
        <v>6.22</v>
      </c>
      <c r="T150" s="11" t="s">
        <v>138</v>
      </c>
      <c r="U150" s="4" t="n">
        <v>7</v>
      </c>
      <c r="V150" s="4" t="s">
        <v>26</v>
      </c>
      <c r="W150" s="4" t="n">
        <f aca="false">B150</f>
        <v>68</v>
      </c>
      <c r="X150" s="0" t="s">
        <v>139</v>
      </c>
    </row>
    <row r="151" customFormat="false" ht="13.8" hidden="false" customHeight="false" outlineLevel="0" collapsed="false">
      <c r="A151" s="0" t="n">
        <v>20190129</v>
      </c>
      <c r="B151" s="0" t="n">
        <v>2</v>
      </c>
      <c r="C151" s="0" t="n">
        <v>800</v>
      </c>
      <c r="D151" s="0" t="n">
        <v>0</v>
      </c>
      <c r="E151" s="0" t="n">
        <v>800</v>
      </c>
      <c r="H151" s="0" t="n">
        <v>1000</v>
      </c>
      <c r="I151" s="23" t="n">
        <v>2200</v>
      </c>
      <c r="J151" s="20" t="n">
        <v>-1</v>
      </c>
      <c r="K151" s="24" t="n">
        <f aca="false">L151-38200</f>
        <v>500</v>
      </c>
      <c r="L151" s="4" t="n">
        <v>38700</v>
      </c>
      <c r="M151" s="0" t="n">
        <v>45</v>
      </c>
      <c r="N151" s="0" t="n">
        <v>4</v>
      </c>
      <c r="P151" s="1" t="n">
        <v>0.1067</v>
      </c>
      <c r="Q151" s="1" t="n">
        <v>0.1067</v>
      </c>
      <c r="R151" s="0" t="n">
        <f aca="false">N151*0.56</f>
        <v>2.24</v>
      </c>
      <c r="S151" s="25" t="n">
        <v>3.4</v>
      </c>
      <c r="T151" s="26" t="n">
        <v>0</v>
      </c>
      <c r="U151" s="0" t="n">
        <v>4.25</v>
      </c>
      <c r="V151" s="0" t="s">
        <v>24</v>
      </c>
      <c r="W151" s="4" t="n">
        <f aca="false">B151</f>
        <v>2</v>
      </c>
      <c r="X151" s="0" t="s">
        <v>140</v>
      </c>
    </row>
    <row r="152" customFormat="false" ht="13.8" hidden="false" customHeight="false" outlineLevel="0" collapsed="false">
      <c r="A152" s="0" t="n">
        <v>20190129</v>
      </c>
      <c r="B152" s="0" t="n">
        <v>3</v>
      </c>
      <c r="D152" s="0" t="n">
        <v>0</v>
      </c>
      <c r="H152" s="0" t="n">
        <v>1000</v>
      </c>
      <c r="I152" s="23" t="n">
        <v>2200</v>
      </c>
      <c r="J152" s="20" t="n">
        <v>-1</v>
      </c>
      <c r="K152" s="24" t="n">
        <f aca="false">L152-38200</f>
        <v>500</v>
      </c>
      <c r="L152" s="4" t="n">
        <v>38700</v>
      </c>
      <c r="M152" s="0" t="n">
        <v>0</v>
      </c>
      <c r="N152" s="0" t="n">
        <v>4</v>
      </c>
      <c r="P152" s="1" t="n">
        <v>0.1819</v>
      </c>
      <c r="Q152" s="1" t="n">
        <v>0.1819</v>
      </c>
      <c r="R152" s="0" t="n">
        <f aca="false">N152*0.56</f>
        <v>2.24</v>
      </c>
      <c r="S152" s="25" t="n">
        <v>11.09</v>
      </c>
      <c r="T152" s="26" t="s">
        <v>136</v>
      </c>
      <c r="U152" s="0" t="n">
        <v>0</v>
      </c>
      <c r="V152" s="0" t="s">
        <v>24</v>
      </c>
      <c r="W152" s="4" t="n">
        <f aca="false">B152</f>
        <v>3</v>
      </c>
    </row>
    <row r="153" customFormat="false" ht="13.8" hidden="false" customHeight="false" outlineLevel="0" collapsed="false">
      <c r="A153" s="0" t="n">
        <v>20190129</v>
      </c>
      <c r="B153" s="0" t="n">
        <v>4</v>
      </c>
      <c r="C153" s="0" t="n">
        <v>798</v>
      </c>
      <c r="D153" s="0" t="n">
        <v>0</v>
      </c>
      <c r="E153" s="0" t="n">
        <v>798</v>
      </c>
      <c r="H153" s="6" t="n">
        <v>1100</v>
      </c>
      <c r="I153" s="4" t="n">
        <f aca="false">H153*2</f>
        <v>2200</v>
      </c>
      <c r="J153" s="20" t="n">
        <v>-1</v>
      </c>
      <c r="K153" s="6" t="n">
        <f aca="false">L153-38200</f>
        <v>500</v>
      </c>
      <c r="L153" s="0" t="n">
        <v>38700</v>
      </c>
      <c r="M153" s="0" t="n">
        <v>36</v>
      </c>
      <c r="N153" s="0" t="n">
        <v>4</v>
      </c>
      <c r="P153" s="1" t="n">
        <v>0.07518</v>
      </c>
      <c r="Q153" s="1" t="n">
        <v>0.07518</v>
      </c>
      <c r="R153" s="0" t="n">
        <f aca="false">N153*0.56</f>
        <v>2.24</v>
      </c>
      <c r="S153" s="25" t="n">
        <v>2.08</v>
      </c>
      <c r="T153" s="26" t="n">
        <v>0</v>
      </c>
      <c r="U153" s="0" t="n">
        <v>2.85</v>
      </c>
      <c r="V153" s="0" t="s">
        <v>24</v>
      </c>
      <c r="W153" s="4" t="n">
        <f aca="false">B153</f>
        <v>4</v>
      </c>
      <c r="X153" s="0" t="s">
        <v>141</v>
      </c>
    </row>
    <row r="154" customFormat="false" ht="13.8" hidden="false" customHeight="false" outlineLevel="0" collapsed="false">
      <c r="A154" s="0" t="n">
        <v>20190129</v>
      </c>
      <c r="B154" s="0" t="n">
        <v>5</v>
      </c>
      <c r="C154" s="0" t="n">
        <v>798</v>
      </c>
      <c r="D154" s="0" t="n">
        <v>0</v>
      </c>
      <c r="E154" s="0" t="n">
        <v>798</v>
      </c>
      <c r="H154" s="6" t="n">
        <v>1100</v>
      </c>
      <c r="I154" s="4" t="n">
        <f aca="false">H154*2</f>
        <v>2200</v>
      </c>
      <c r="J154" s="20" t="n">
        <v>-1</v>
      </c>
      <c r="K154" s="6" t="n">
        <f aca="false">L154-38200</f>
        <v>500</v>
      </c>
      <c r="L154" s="0" t="n">
        <v>38700</v>
      </c>
      <c r="M154" s="0" t="n">
        <v>38</v>
      </c>
      <c r="N154" s="0" t="n">
        <v>4</v>
      </c>
      <c r="P154" s="1" t="n">
        <v>0.08602</v>
      </c>
      <c r="Q154" s="1" t="n">
        <v>0.08602</v>
      </c>
      <c r="R154" s="0" t="n">
        <f aca="false">N154*0.56</f>
        <v>2.24</v>
      </c>
      <c r="S154" s="25" t="n">
        <v>2.61</v>
      </c>
      <c r="T154" s="26" t="n">
        <v>0</v>
      </c>
      <c r="U154" s="0" t="n">
        <v>3.5</v>
      </c>
      <c r="V154" s="0" t="s">
        <v>26</v>
      </c>
      <c r="W154" s="4" t="n">
        <f aca="false">B154</f>
        <v>5</v>
      </c>
      <c r="X154" s="0" t="s">
        <v>142</v>
      </c>
    </row>
    <row r="155" customFormat="false" ht="13.8" hidden="false" customHeight="false" outlineLevel="0" collapsed="false">
      <c r="A155" s="0" t="n">
        <v>20190129</v>
      </c>
      <c r="B155" s="0" t="n">
        <v>6</v>
      </c>
      <c r="C155" s="0" t="n">
        <v>800</v>
      </c>
      <c r="D155" s="0" t="n">
        <v>0</v>
      </c>
      <c r="E155" s="0" t="n">
        <v>800</v>
      </c>
      <c r="H155" s="6" t="n">
        <v>1100</v>
      </c>
      <c r="I155" s="4" t="n">
        <f aca="false">H155*2</f>
        <v>2200</v>
      </c>
      <c r="J155" s="20" t="n">
        <v>-1</v>
      </c>
      <c r="K155" s="6" t="n">
        <f aca="false">L155-38200</f>
        <v>500</v>
      </c>
      <c r="L155" s="0" t="n">
        <v>38700</v>
      </c>
      <c r="M155" s="0" t="n">
        <v>32</v>
      </c>
      <c r="N155" s="0" t="n">
        <v>4</v>
      </c>
      <c r="P155" s="1" t="n">
        <v>0.05165</v>
      </c>
      <c r="Q155" s="1" t="n">
        <v>0.05165</v>
      </c>
      <c r="R155" s="0" t="n">
        <f aca="false">N155*0.56</f>
        <v>2.24</v>
      </c>
      <c r="S155" s="25" t="n">
        <v>4</v>
      </c>
      <c r="T155" s="26" t="s">
        <v>143</v>
      </c>
      <c r="U155" s="0" t="n">
        <v>5</v>
      </c>
      <c r="V155" s="0" t="s">
        <v>26</v>
      </c>
      <c r="W155" s="4" t="n">
        <f aca="false">B155</f>
        <v>6</v>
      </c>
      <c r="X155" s="0" t="s">
        <v>144</v>
      </c>
    </row>
    <row r="156" customFormat="false" ht="13.8" hidden="false" customHeight="false" outlineLevel="0" collapsed="false">
      <c r="A156" s="0" t="n">
        <v>20190129</v>
      </c>
      <c r="B156" s="0" t="n">
        <v>7</v>
      </c>
      <c r="C156" s="0" t="n">
        <v>800</v>
      </c>
      <c r="D156" s="0" t="n">
        <v>0</v>
      </c>
      <c r="E156" s="0" t="n">
        <v>800</v>
      </c>
      <c r="H156" s="6" t="n">
        <v>1100</v>
      </c>
      <c r="I156" s="4" t="n">
        <f aca="false">H156*2</f>
        <v>2200</v>
      </c>
      <c r="J156" s="20" t="n">
        <v>-1</v>
      </c>
      <c r="K156" s="6" t="n">
        <f aca="false">L156-38200</f>
        <v>500</v>
      </c>
      <c r="L156" s="0" t="n">
        <v>38700</v>
      </c>
      <c r="M156" s="0" t="n">
        <v>30</v>
      </c>
      <c r="N156" s="0" t="n">
        <v>4</v>
      </c>
      <c r="P156" s="1" t="n">
        <v>0.1072</v>
      </c>
      <c r="Q156" s="1" t="n">
        <v>0.1072</v>
      </c>
      <c r="R156" s="0" t="n">
        <f aca="false">N156*0.56</f>
        <v>2.24</v>
      </c>
      <c r="S156" s="25" t="n">
        <v>3.57</v>
      </c>
      <c r="T156" s="26" t="s">
        <v>145</v>
      </c>
      <c r="U156" s="0" t="n">
        <v>2.9</v>
      </c>
      <c r="V156" s="0" t="s">
        <v>26</v>
      </c>
      <c r="W156" s="4" t="n">
        <f aca="false">B156</f>
        <v>7</v>
      </c>
      <c r="X156" s="0" t="s">
        <v>146</v>
      </c>
    </row>
    <row r="157" customFormat="false" ht="13.8" hidden="false" customHeight="false" outlineLevel="0" collapsed="false">
      <c r="A157" s="0" t="n">
        <v>20190129</v>
      </c>
      <c r="B157" s="0" t="n">
        <v>8</v>
      </c>
      <c r="C157" s="0" t="n">
        <v>795</v>
      </c>
      <c r="D157" s="0" t="n">
        <v>0</v>
      </c>
      <c r="E157" s="0" t="n">
        <v>795</v>
      </c>
      <c r="G157" s="0" t="n">
        <v>806</v>
      </c>
      <c r="H157" s="6" t="n">
        <v>1100</v>
      </c>
      <c r="I157" s="4" t="n">
        <f aca="false">H157*2</f>
        <v>2200</v>
      </c>
      <c r="J157" s="20" t="n">
        <v>-1</v>
      </c>
      <c r="K157" s="6" t="n">
        <f aca="false">L157-38200</f>
        <v>800</v>
      </c>
      <c r="L157" s="0" t="n">
        <v>39000</v>
      </c>
      <c r="M157" s="0" t="n">
        <v>32</v>
      </c>
      <c r="N157" s="0" t="n">
        <v>4</v>
      </c>
      <c r="P157" s="1" t="n">
        <v>0.1373</v>
      </c>
      <c r="Q157" s="1" t="n">
        <v>0.1373</v>
      </c>
      <c r="R157" s="0" t="n">
        <f aca="false">N157*0.56</f>
        <v>2.24</v>
      </c>
      <c r="S157" s="25" t="n">
        <v>2.16</v>
      </c>
      <c r="T157" s="26" t="n">
        <v>0</v>
      </c>
      <c r="U157" s="0" t="n">
        <v>3</v>
      </c>
      <c r="V157" s="0" t="s">
        <v>26</v>
      </c>
      <c r="W157" s="4" t="n">
        <f aca="false">B157</f>
        <v>8</v>
      </c>
      <c r="X157" s="0" t="s">
        <v>147</v>
      </c>
    </row>
    <row r="158" customFormat="false" ht="13.8" hidden="false" customHeight="false" outlineLevel="0" collapsed="false">
      <c r="A158" s="0" t="n">
        <v>20190129</v>
      </c>
      <c r="B158" s="0" t="n">
        <v>9</v>
      </c>
      <c r="C158" s="0" t="n">
        <v>800</v>
      </c>
      <c r="D158" s="0" t="n">
        <v>0</v>
      </c>
      <c r="E158" s="0" t="n">
        <v>800</v>
      </c>
      <c r="H158" s="6" t="n">
        <v>1100</v>
      </c>
      <c r="I158" s="4" t="n">
        <f aca="false">H158*2</f>
        <v>2200</v>
      </c>
      <c r="J158" s="20" t="n">
        <v>-1</v>
      </c>
      <c r="K158" s="6" t="n">
        <f aca="false">L158-38200</f>
        <v>800</v>
      </c>
      <c r="L158" s="0" t="n">
        <v>39000</v>
      </c>
      <c r="M158" s="0" t="n">
        <v>28</v>
      </c>
      <c r="N158" s="0" t="n">
        <v>4</v>
      </c>
      <c r="P158" s="1" t="n">
        <v>0.04998</v>
      </c>
      <c r="Q158" s="1" t="n">
        <v>0.04998</v>
      </c>
      <c r="R158" s="0" t="n">
        <f aca="false">N158*0.56</f>
        <v>2.24</v>
      </c>
      <c r="S158" s="25" t="n">
        <v>4</v>
      </c>
      <c r="T158" s="26" t="s">
        <v>148</v>
      </c>
      <c r="U158" s="0" t="n">
        <v>4.8</v>
      </c>
      <c r="V158" s="0" t="s">
        <v>26</v>
      </c>
      <c r="W158" s="4" t="n">
        <f aca="false">B158</f>
        <v>9</v>
      </c>
      <c r="X158" s="0" t="s">
        <v>149</v>
      </c>
    </row>
    <row r="159" customFormat="false" ht="13.8" hidden="false" customHeight="false" outlineLevel="0" collapsed="false">
      <c r="A159" s="0" t="n">
        <v>20190129</v>
      </c>
      <c r="B159" s="0" t="n">
        <v>10</v>
      </c>
      <c r="D159" s="0" t="n">
        <v>0</v>
      </c>
      <c r="H159" s="6" t="n">
        <v>1100</v>
      </c>
      <c r="I159" s="4" t="n">
        <f aca="false">H159*2</f>
        <v>2200</v>
      </c>
      <c r="J159" s="5" t="n">
        <v>-1</v>
      </c>
      <c r="K159" s="6" t="n">
        <f aca="false">L159-38200</f>
        <v>200</v>
      </c>
      <c r="L159" s="0" t="n">
        <v>38400</v>
      </c>
      <c r="M159" s="0" t="n">
        <v>26</v>
      </c>
      <c r="N159" s="0" t="n">
        <v>4</v>
      </c>
      <c r="P159" s="1" t="n">
        <v>0.05737</v>
      </c>
      <c r="Q159" s="1" t="n">
        <v>0.05737</v>
      </c>
      <c r="R159" s="0" t="n">
        <f aca="false">N159*0.56</f>
        <v>2.24</v>
      </c>
      <c r="S159" s="25" t="n">
        <v>10</v>
      </c>
      <c r="T159" s="26" t="s">
        <v>148</v>
      </c>
      <c r="U159" s="0" t="n">
        <v>17</v>
      </c>
      <c r="V159" s="0" t="s">
        <v>26</v>
      </c>
      <c r="W159" s="4" t="n">
        <f aca="false">B159</f>
        <v>10</v>
      </c>
      <c r="X159" s="0" t="s">
        <v>125</v>
      </c>
    </row>
    <row r="160" customFormat="false" ht="13.8" hidden="false" customHeight="false" outlineLevel="0" collapsed="false">
      <c r="A160" s="0" t="n">
        <v>20190129</v>
      </c>
      <c r="B160" s="0" t="n">
        <v>11</v>
      </c>
      <c r="C160" s="0" t="n">
        <v>822</v>
      </c>
      <c r="D160" s="0" t="n">
        <v>0</v>
      </c>
      <c r="E160" s="0" t="n">
        <v>822</v>
      </c>
      <c r="F160" s="0" t="n">
        <v>29</v>
      </c>
      <c r="H160" s="6" t="n">
        <v>1100</v>
      </c>
      <c r="I160" s="4" t="n">
        <f aca="false">H160*2</f>
        <v>2200</v>
      </c>
      <c r="J160" s="5" t="n">
        <v>-1</v>
      </c>
      <c r="K160" s="6" t="n">
        <f aca="false">L160-38200</f>
        <v>200</v>
      </c>
      <c r="L160" s="0" t="n">
        <v>38400</v>
      </c>
      <c r="M160" s="0" t="n">
        <v>24</v>
      </c>
      <c r="N160" s="0" t="n">
        <v>4</v>
      </c>
      <c r="P160" s="1" t="n">
        <v>0.02691</v>
      </c>
      <c r="Q160" s="1" t="n">
        <v>0.02691</v>
      </c>
      <c r="R160" s="0" t="n">
        <f aca="false">N160*0.56</f>
        <v>2.24</v>
      </c>
      <c r="S160" s="3" t="n">
        <v>0</v>
      </c>
      <c r="U160" s="0" t="n">
        <v>17</v>
      </c>
      <c r="V160" s="0" t="s">
        <v>26</v>
      </c>
      <c r="W160" s="4" t="n">
        <f aca="false">B160</f>
        <v>11</v>
      </c>
      <c r="X160" s="0" t="s">
        <v>125</v>
      </c>
    </row>
    <row r="161" customFormat="false" ht="13.8" hidden="false" customHeight="false" outlineLevel="0" collapsed="false">
      <c r="A161" s="0" t="n">
        <v>20190129</v>
      </c>
      <c r="B161" s="0" t="n">
        <v>12</v>
      </c>
      <c r="C161" s="0" t="n">
        <v>800</v>
      </c>
      <c r="D161" s="0" t="n">
        <v>0</v>
      </c>
      <c r="E161" s="0" t="n">
        <v>800</v>
      </c>
      <c r="H161" s="6" t="n">
        <v>1100</v>
      </c>
      <c r="I161" s="4" t="n">
        <f aca="false">H161*2</f>
        <v>2200</v>
      </c>
      <c r="J161" s="5" t="n">
        <v>-1</v>
      </c>
      <c r="K161" s="6" t="n">
        <f aca="false">L161-38200</f>
        <v>500</v>
      </c>
      <c r="L161" s="0" t="n">
        <v>38700</v>
      </c>
      <c r="M161" s="0" t="n">
        <v>32</v>
      </c>
      <c r="N161" s="0" t="n">
        <v>4</v>
      </c>
      <c r="P161" s="1" t="n">
        <v>0.1134</v>
      </c>
      <c r="Q161" s="1" t="n">
        <v>0.1134</v>
      </c>
      <c r="R161" s="0" t="n">
        <f aca="false">N161*0.56</f>
        <v>2.24</v>
      </c>
      <c r="S161" s="25" t="n">
        <v>3.6</v>
      </c>
      <c r="T161" s="26" t="n">
        <v>0</v>
      </c>
      <c r="U161" s="0" t="n">
        <v>5</v>
      </c>
      <c r="V161" s="0" t="s">
        <v>26</v>
      </c>
      <c r="W161" s="4" t="n">
        <f aca="false">B161</f>
        <v>12</v>
      </c>
      <c r="X161" s="0" t="s">
        <v>150</v>
      </c>
    </row>
    <row r="162" customFormat="false" ht="13.8" hidden="false" customHeight="false" outlineLevel="0" collapsed="false">
      <c r="A162" s="0" t="n">
        <v>20190129</v>
      </c>
      <c r="B162" s="0" t="n">
        <v>13</v>
      </c>
      <c r="C162" s="0" t="n">
        <v>800</v>
      </c>
      <c r="D162" s="0" t="n">
        <v>0</v>
      </c>
      <c r="E162" s="0" t="n">
        <v>800</v>
      </c>
      <c r="H162" s="6" t="n">
        <v>1100</v>
      </c>
      <c r="I162" s="4" t="n">
        <f aca="false">H162*2</f>
        <v>2200</v>
      </c>
      <c r="J162" s="5" t="n">
        <v>-1</v>
      </c>
      <c r="K162" s="6" t="n">
        <f aca="false">L162-38200</f>
        <v>500</v>
      </c>
      <c r="L162" s="0" t="n">
        <v>38700</v>
      </c>
      <c r="M162" s="0" t="n">
        <v>32</v>
      </c>
      <c r="N162" s="0" t="n">
        <v>4</v>
      </c>
      <c r="P162" s="1" t="n">
        <v>0.0763</v>
      </c>
      <c r="Q162" s="1" t="n">
        <v>0.0763</v>
      </c>
      <c r="R162" s="0" t="n">
        <f aca="false">N162*0.56</f>
        <v>2.24</v>
      </c>
      <c r="S162" s="25" t="n">
        <v>2.6</v>
      </c>
      <c r="T162" s="26" t="n">
        <v>0</v>
      </c>
      <c r="U162" s="0" t="n">
        <v>4</v>
      </c>
      <c r="V162" s="0" t="s">
        <v>26</v>
      </c>
      <c r="W162" s="4" t="n">
        <f aca="false">B162</f>
        <v>13</v>
      </c>
      <c r="X162" s="0" t="s">
        <v>150</v>
      </c>
    </row>
    <row r="163" customFormat="false" ht="13.8" hidden="false" customHeight="false" outlineLevel="0" collapsed="false">
      <c r="A163" s="0" t="n">
        <v>20190129</v>
      </c>
      <c r="B163" s="0" t="n">
        <v>14</v>
      </c>
      <c r="C163" s="0" t="n">
        <v>800</v>
      </c>
      <c r="D163" s="0" t="n">
        <v>0</v>
      </c>
      <c r="E163" s="0" t="n">
        <v>800</v>
      </c>
      <c r="H163" s="0" t="n">
        <v>1300</v>
      </c>
      <c r="I163" s="4" t="n">
        <f aca="false">H163*2</f>
        <v>2600</v>
      </c>
      <c r="J163" s="5" t="n">
        <v>-1</v>
      </c>
      <c r="K163" s="6" t="n">
        <f aca="false">L163-38200</f>
        <v>500</v>
      </c>
      <c r="L163" s="0" t="n">
        <v>38700</v>
      </c>
      <c r="M163" s="0" t="n">
        <v>30</v>
      </c>
      <c r="N163" s="0" t="n">
        <v>4</v>
      </c>
      <c r="P163" s="1" t="n">
        <v>0.06395</v>
      </c>
      <c r="Q163" s="1" t="n">
        <v>0.06395</v>
      </c>
      <c r="R163" s="0" t="n">
        <f aca="false">N163*0.56</f>
        <v>2.24</v>
      </c>
      <c r="S163" s="25" t="n">
        <v>1.54</v>
      </c>
      <c r="T163" s="26" t="n">
        <v>0</v>
      </c>
      <c r="U163" s="0" t="n">
        <v>1.8</v>
      </c>
      <c r="V163" s="0" t="s">
        <v>26</v>
      </c>
      <c r="W163" s="4" t="n">
        <f aca="false">B163</f>
        <v>14</v>
      </c>
      <c r="X163" s="0" t="s">
        <v>146</v>
      </c>
    </row>
    <row r="164" customFormat="false" ht="13.8" hidden="false" customHeight="false" outlineLevel="0" collapsed="false">
      <c r="A164" s="0" t="n">
        <v>20190129</v>
      </c>
      <c r="B164" s="0" t="n">
        <v>15</v>
      </c>
      <c r="C164" s="0" t="n">
        <v>800</v>
      </c>
      <c r="D164" s="0" t="n">
        <v>0</v>
      </c>
      <c r="E164" s="0" t="n">
        <v>800</v>
      </c>
      <c r="H164" s="0" t="n">
        <v>1300</v>
      </c>
      <c r="I164" s="4" t="n">
        <f aca="false">H164*2</f>
        <v>2600</v>
      </c>
      <c r="J164" s="5" t="n">
        <v>-1</v>
      </c>
      <c r="K164" s="6" t="n">
        <f aca="false">L164-38200</f>
        <v>500</v>
      </c>
      <c r="L164" s="0" t="n">
        <v>38700</v>
      </c>
      <c r="M164" s="0" t="n">
        <v>29</v>
      </c>
      <c r="N164" s="0" t="n">
        <v>4</v>
      </c>
      <c r="P164" s="1" t="n">
        <v>0.07269</v>
      </c>
      <c r="Q164" s="1" t="n">
        <v>0.07269</v>
      </c>
      <c r="R164" s="0" t="n">
        <f aca="false">N164*0.56</f>
        <v>2.24</v>
      </c>
      <c r="S164" s="25" t="n">
        <v>2.2</v>
      </c>
      <c r="T164" s="26" t="n">
        <v>0</v>
      </c>
      <c r="U164" s="0" t="n">
        <v>2.5</v>
      </c>
      <c r="V164" s="0" t="s">
        <v>26</v>
      </c>
      <c r="W164" s="4" t="n">
        <f aca="false">B164</f>
        <v>15</v>
      </c>
      <c r="X164" s="0" t="s">
        <v>151</v>
      </c>
    </row>
    <row r="165" customFormat="false" ht="13.8" hidden="false" customHeight="false" outlineLevel="0" collapsed="false">
      <c r="A165" s="0" t="n">
        <v>20190129</v>
      </c>
      <c r="B165" s="0" t="n">
        <v>16</v>
      </c>
      <c r="C165" s="0" t="n">
        <v>798</v>
      </c>
      <c r="D165" s="0" t="n">
        <v>0</v>
      </c>
      <c r="E165" s="0" t="n">
        <v>798</v>
      </c>
      <c r="H165" s="0" t="n">
        <v>900</v>
      </c>
      <c r="I165" s="4" t="n">
        <f aca="false">H165*2</f>
        <v>1800</v>
      </c>
      <c r="J165" s="5" t="n">
        <v>-1</v>
      </c>
      <c r="K165" s="6" t="n">
        <f aca="false">L165-38200</f>
        <v>500</v>
      </c>
      <c r="L165" s="0" t="n">
        <v>38700</v>
      </c>
      <c r="M165" s="0" t="n">
        <v>35</v>
      </c>
      <c r="N165" s="0" t="n">
        <v>4</v>
      </c>
      <c r="P165" s="1" t="n">
        <v>0.1014</v>
      </c>
      <c r="Q165" s="1" t="n">
        <v>0.1014</v>
      </c>
      <c r="R165" s="0" t="n">
        <f aca="false">N165*0.56</f>
        <v>2.24</v>
      </c>
      <c r="S165" s="25" t="n">
        <v>3.52</v>
      </c>
      <c r="T165" s="26" t="n">
        <v>0</v>
      </c>
      <c r="U165" s="0" t="n">
        <v>3</v>
      </c>
      <c r="V165" s="0" t="s">
        <v>26</v>
      </c>
      <c r="W165" s="4" t="n">
        <f aca="false">B165</f>
        <v>16</v>
      </c>
      <c r="X165" s="0" t="s">
        <v>152</v>
      </c>
    </row>
    <row r="166" customFormat="false" ht="13.8" hidden="false" customHeight="false" outlineLevel="0" collapsed="false">
      <c r="A166" s="0" t="n">
        <v>20190129</v>
      </c>
      <c r="B166" s="0" t="n">
        <v>17</v>
      </c>
      <c r="C166" s="0" t="n">
        <v>798</v>
      </c>
      <c r="D166" s="0" t="n">
        <v>0</v>
      </c>
      <c r="E166" s="0" t="n">
        <v>798</v>
      </c>
      <c r="H166" s="0" t="n">
        <v>900</v>
      </c>
      <c r="I166" s="4" t="n">
        <f aca="false">H166*2</f>
        <v>1800</v>
      </c>
      <c r="J166" s="5" t="n">
        <v>-1</v>
      </c>
      <c r="K166" s="6" t="n">
        <f aca="false">L166-38200</f>
        <v>500</v>
      </c>
      <c r="L166" s="0" t="n">
        <v>38700</v>
      </c>
      <c r="M166" s="0" t="n">
        <v>30</v>
      </c>
      <c r="N166" s="0" t="n">
        <v>4</v>
      </c>
      <c r="P166" s="1" t="n">
        <v>0.07625</v>
      </c>
      <c r="Q166" s="1" t="n">
        <v>0.07625</v>
      </c>
      <c r="R166" s="0" t="n">
        <f aca="false">N166*0.56</f>
        <v>2.24</v>
      </c>
      <c r="S166" s="25" t="n">
        <v>11</v>
      </c>
      <c r="T166" s="26" t="s">
        <v>153</v>
      </c>
      <c r="U166" s="0" t="n">
        <v>6.5</v>
      </c>
      <c r="V166" s="0" t="s">
        <v>24</v>
      </c>
      <c r="W166" s="4" t="n">
        <f aca="false">B166</f>
        <v>17</v>
      </c>
      <c r="X166" s="0" t="s">
        <v>154</v>
      </c>
    </row>
    <row r="167" customFormat="false" ht="13.8" hidden="false" customHeight="false" outlineLevel="0" collapsed="false">
      <c r="A167" s="0" t="n">
        <v>20190129</v>
      </c>
      <c r="B167" s="0" t="n">
        <v>18</v>
      </c>
      <c r="C167" s="0" t="n">
        <v>776</v>
      </c>
      <c r="D167" s="0" t="n">
        <v>0</v>
      </c>
      <c r="E167" s="0" t="n">
        <v>776</v>
      </c>
      <c r="H167" s="0" t="n">
        <v>1100</v>
      </c>
      <c r="I167" s="4" t="n">
        <f aca="false">H167*2</f>
        <v>2200</v>
      </c>
      <c r="J167" s="5" t="n">
        <v>-1</v>
      </c>
      <c r="K167" s="6" t="n">
        <f aca="false">L167-38200</f>
        <v>500</v>
      </c>
      <c r="L167" s="0" t="n">
        <v>38700</v>
      </c>
      <c r="M167" s="0" t="n">
        <v>28</v>
      </c>
      <c r="N167" s="0" t="n">
        <v>4</v>
      </c>
      <c r="P167" s="1" t="n">
        <v>0.08068</v>
      </c>
      <c r="Q167" s="1" t="n">
        <v>0.08068</v>
      </c>
      <c r="R167" s="0" t="n">
        <f aca="false">N167*0.56</f>
        <v>2.24</v>
      </c>
      <c r="S167" s="25" t="n">
        <v>11</v>
      </c>
      <c r="T167" s="26" t="s">
        <v>155</v>
      </c>
      <c r="U167" s="0" t="n">
        <v>4.5</v>
      </c>
      <c r="V167" s="0" t="s">
        <v>26</v>
      </c>
      <c r="W167" s="4" t="n">
        <f aca="false">B167</f>
        <v>18</v>
      </c>
      <c r="X167" s="0" t="s">
        <v>154</v>
      </c>
    </row>
    <row r="168" customFormat="false" ht="13.8" hidden="false" customHeight="false" outlineLevel="0" collapsed="false">
      <c r="A168" s="0" t="n">
        <v>20190129</v>
      </c>
      <c r="B168" s="0" t="n">
        <v>19</v>
      </c>
      <c r="C168" s="0" t="n">
        <v>774</v>
      </c>
      <c r="D168" s="0" t="n">
        <v>0</v>
      </c>
      <c r="E168" s="0" t="n">
        <v>774</v>
      </c>
      <c r="H168" s="0" t="n">
        <v>1100</v>
      </c>
      <c r="I168" s="4" t="n">
        <f aca="false">H168*2</f>
        <v>2200</v>
      </c>
      <c r="J168" s="5" t="n">
        <v>-1</v>
      </c>
      <c r="K168" s="6" t="n">
        <f aca="false">L168-38200</f>
        <v>500</v>
      </c>
      <c r="L168" s="0" t="n">
        <v>38700</v>
      </c>
      <c r="M168" s="0" t="n">
        <v>28</v>
      </c>
      <c r="N168" s="0" t="n">
        <v>4</v>
      </c>
      <c r="P168" s="1" t="n">
        <v>0.08151</v>
      </c>
      <c r="Q168" s="1" t="n">
        <v>0.08151</v>
      </c>
      <c r="R168" s="0" t="n">
        <f aca="false">N168*0.56</f>
        <v>2.24</v>
      </c>
      <c r="S168" s="25" t="n">
        <v>12</v>
      </c>
      <c r="T168" s="26" t="s">
        <v>156</v>
      </c>
      <c r="U168" s="0" t="n">
        <v>17</v>
      </c>
      <c r="V168" s="0" t="s">
        <v>26</v>
      </c>
      <c r="W168" s="4" t="n">
        <f aca="false">B168</f>
        <v>19</v>
      </c>
      <c r="X168" s="0" t="s">
        <v>157</v>
      </c>
    </row>
    <row r="169" customFormat="false" ht="13.8" hidden="false" customHeight="false" outlineLevel="0" collapsed="false">
      <c r="A169" s="0" t="n">
        <v>20190129</v>
      </c>
      <c r="B169" s="0" t="n">
        <v>20</v>
      </c>
      <c r="C169" s="0" t="n">
        <v>774</v>
      </c>
      <c r="D169" s="0" t="n">
        <v>0</v>
      </c>
      <c r="E169" s="0" t="n">
        <v>774</v>
      </c>
      <c r="H169" s="0" t="n">
        <v>1000</v>
      </c>
      <c r="I169" s="4" t="n">
        <f aca="false">H169*2</f>
        <v>2000</v>
      </c>
      <c r="J169" s="5" t="n">
        <v>-1</v>
      </c>
      <c r="K169" s="6" t="n">
        <f aca="false">L169-38200</f>
        <v>500</v>
      </c>
      <c r="L169" s="0" t="n">
        <v>38700</v>
      </c>
      <c r="M169" s="0" t="n">
        <v>28</v>
      </c>
      <c r="N169" s="0" t="n">
        <v>4</v>
      </c>
      <c r="P169" s="1" t="n">
        <v>0.079</v>
      </c>
      <c r="Q169" s="1" t="n">
        <v>0.079</v>
      </c>
      <c r="R169" s="0" t="n">
        <f aca="false">N169*0.56</f>
        <v>2.24</v>
      </c>
      <c r="S169" s="25" t="n">
        <v>10</v>
      </c>
      <c r="T169" s="26" t="s">
        <v>155</v>
      </c>
      <c r="U169" s="0" t="n">
        <v>4.5</v>
      </c>
      <c r="V169" s="0" t="s">
        <v>26</v>
      </c>
      <c r="W169" s="4" t="n">
        <f aca="false">B169</f>
        <v>20</v>
      </c>
      <c r="X169" s="0" t="s">
        <v>157</v>
      </c>
    </row>
    <row r="170" customFormat="false" ht="13.8" hidden="false" customHeight="false" outlineLevel="0" collapsed="false">
      <c r="A170" s="0" t="n">
        <v>20190129</v>
      </c>
      <c r="B170" s="0" t="n">
        <v>21</v>
      </c>
      <c r="D170" s="0" t="n">
        <v>0</v>
      </c>
      <c r="H170" s="0" t="n">
        <v>1200</v>
      </c>
      <c r="I170" s="4" t="n">
        <f aca="false">H170*2</f>
        <v>2400</v>
      </c>
      <c r="J170" s="5" t="n">
        <v>-1</v>
      </c>
      <c r="K170" s="6" t="n">
        <f aca="false">L170-38200</f>
        <v>500</v>
      </c>
      <c r="L170" s="0" t="n">
        <v>38700</v>
      </c>
      <c r="M170" s="0" t="n">
        <v>22</v>
      </c>
      <c r="N170" s="0" t="n">
        <v>4</v>
      </c>
      <c r="P170" s="1" t="n">
        <v>0.06184</v>
      </c>
      <c r="Q170" s="1" t="n">
        <v>0.06184</v>
      </c>
      <c r="R170" s="0" t="n">
        <f aca="false">N170*0.56</f>
        <v>2.24</v>
      </c>
      <c r="S170" s="3" t="n">
        <v>0</v>
      </c>
      <c r="U170" s="0" t="n">
        <v>17</v>
      </c>
      <c r="V170" s="0" t="s">
        <v>26</v>
      </c>
      <c r="W170" s="4" t="n">
        <f aca="false">B170</f>
        <v>21</v>
      </c>
      <c r="X170" s="0" t="s">
        <v>125</v>
      </c>
    </row>
    <row r="171" customFormat="false" ht="13.8" hidden="false" customHeight="false" outlineLevel="0" collapsed="false">
      <c r="A171" s="0" t="n">
        <v>20190129</v>
      </c>
      <c r="B171" s="0" t="n">
        <v>22</v>
      </c>
      <c r="D171" s="0" t="n">
        <v>0</v>
      </c>
      <c r="H171" s="0" t="n">
        <v>1200</v>
      </c>
      <c r="I171" s="4" t="n">
        <f aca="false">H171*2</f>
        <v>2400</v>
      </c>
      <c r="J171" s="5" t="n">
        <v>-1</v>
      </c>
      <c r="K171" s="6" t="n">
        <f aca="false">L171-38200</f>
        <v>500</v>
      </c>
      <c r="L171" s="0" t="n">
        <v>38700</v>
      </c>
      <c r="M171" s="0" t="n">
        <v>0</v>
      </c>
      <c r="N171" s="0" t="n">
        <v>4</v>
      </c>
      <c r="P171" s="1" t="n">
        <v>0.08466</v>
      </c>
      <c r="Q171" s="1" t="n">
        <v>0.08466</v>
      </c>
      <c r="R171" s="0" t="n">
        <f aca="false">N171*0.56</f>
        <v>2.24</v>
      </c>
      <c r="S171" s="3" t="n">
        <v>0</v>
      </c>
      <c r="U171" s="0" t="n">
        <v>0</v>
      </c>
      <c r="V171" s="0" t="s">
        <v>26</v>
      </c>
      <c r="W171" s="4" t="n">
        <f aca="false">B171</f>
        <v>22</v>
      </c>
      <c r="X171" s="0" t="s">
        <v>125</v>
      </c>
    </row>
    <row r="172" customFormat="false" ht="13.8" hidden="false" customHeight="false" outlineLevel="0" collapsed="false">
      <c r="A172" s="0" t="n">
        <v>20190129</v>
      </c>
      <c r="B172" s="0" t="n">
        <v>23</v>
      </c>
      <c r="C172" s="0" t="n">
        <v>800</v>
      </c>
      <c r="D172" s="0" t="n">
        <v>0</v>
      </c>
      <c r="E172" s="0" t="n">
        <v>800</v>
      </c>
      <c r="H172" s="0" t="n">
        <v>900</v>
      </c>
      <c r="I172" s="4" t="n">
        <f aca="false">H172*2</f>
        <v>1800</v>
      </c>
      <c r="J172" s="5" t="n">
        <v>-1</v>
      </c>
      <c r="K172" s="6" t="n">
        <f aca="false">L172-38200</f>
        <v>500</v>
      </c>
      <c r="L172" s="0" t="n">
        <v>38700</v>
      </c>
      <c r="M172" s="0" t="n">
        <v>29</v>
      </c>
      <c r="N172" s="0" t="n">
        <v>4</v>
      </c>
      <c r="P172" s="1" t="n">
        <v>0.07128</v>
      </c>
      <c r="Q172" s="1" t="n">
        <v>0.07128</v>
      </c>
      <c r="R172" s="0" t="n">
        <f aca="false">N172*0.56</f>
        <v>2.24</v>
      </c>
      <c r="S172" s="25" t="n">
        <v>12</v>
      </c>
      <c r="T172" s="26" t="s">
        <v>155</v>
      </c>
      <c r="U172" s="0" t="n">
        <v>17</v>
      </c>
      <c r="V172" s="0" t="s">
        <v>26</v>
      </c>
      <c r="W172" s="4" t="n">
        <f aca="false">B172</f>
        <v>23</v>
      </c>
      <c r="X172" s="0" t="s">
        <v>158</v>
      </c>
    </row>
    <row r="173" customFormat="false" ht="13.8" hidden="false" customHeight="false" outlineLevel="0" collapsed="false">
      <c r="A173" s="0" t="n">
        <v>20190129</v>
      </c>
      <c r="B173" s="0" t="n">
        <v>24</v>
      </c>
      <c r="D173" s="0" t="n">
        <v>0</v>
      </c>
      <c r="H173" s="0" t="n">
        <v>1100</v>
      </c>
      <c r="I173" s="4" t="n">
        <f aca="false">H173*2</f>
        <v>2200</v>
      </c>
      <c r="J173" s="5" t="n">
        <v>-1</v>
      </c>
      <c r="K173" s="6" t="n">
        <f aca="false">L173-38200</f>
        <v>500</v>
      </c>
      <c r="L173" s="0" t="n">
        <v>38700</v>
      </c>
      <c r="M173" s="0" t="n">
        <v>26</v>
      </c>
      <c r="N173" s="0" t="n">
        <v>4</v>
      </c>
      <c r="P173" s="1" t="n">
        <v>0.09282</v>
      </c>
      <c r="Q173" s="1" t="n">
        <v>0.09282</v>
      </c>
      <c r="R173" s="0" t="n">
        <f aca="false">N173*0.56</f>
        <v>2.24</v>
      </c>
      <c r="S173" s="25" t="n">
        <v>12</v>
      </c>
      <c r="T173" s="26" t="s">
        <v>155</v>
      </c>
      <c r="U173" s="0" t="n">
        <v>0</v>
      </c>
      <c r="V173" s="0" t="s">
        <v>26</v>
      </c>
      <c r="W173" s="4" t="n">
        <f aca="false">B173</f>
        <v>24</v>
      </c>
      <c r="X173" s="0" t="s">
        <v>125</v>
      </c>
    </row>
    <row r="174" customFormat="false" ht="13.8" hidden="false" customHeight="false" outlineLevel="0" collapsed="false">
      <c r="A174" s="0" t="n">
        <v>20190129</v>
      </c>
      <c r="B174" s="0" t="n">
        <v>25</v>
      </c>
      <c r="C174" s="0" t="n">
        <v>800</v>
      </c>
      <c r="D174" s="0" t="n">
        <v>0</v>
      </c>
      <c r="E174" s="0" t="n">
        <v>800</v>
      </c>
      <c r="H174" s="0" t="n">
        <v>1100</v>
      </c>
      <c r="I174" s="4" t="n">
        <f aca="false">H174*2</f>
        <v>2200</v>
      </c>
      <c r="J174" s="5" t="n">
        <v>-1</v>
      </c>
      <c r="K174" s="6" t="n">
        <f aca="false">L174-38200</f>
        <v>500</v>
      </c>
      <c r="L174" s="0" t="n">
        <v>38700</v>
      </c>
      <c r="M174" s="0" t="n">
        <v>29</v>
      </c>
      <c r="N174" s="0" t="n">
        <v>4</v>
      </c>
      <c r="P174" s="1" t="n">
        <v>0.06632</v>
      </c>
      <c r="Q174" s="1" t="n">
        <v>0.06632</v>
      </c>
      <c r="R174" s="0" t="n">
        <f aca="false">N174*0.56</f>
        <v>2.24</v>
      </c>
      <c r="S174" s="25" t="n">
        <v>1.93</v>
      </c>
      <c r="T174" s="26" t="n">
        <v>0</v>
      </c>
      <c r="U174" s="0" t="n">
        <v>11</v>
      </c>
      <c r="V174" s="27" t="s">
        <v>26</v>
      </c>
      <c r="W174" s="4" t="n">
        <f aca="false">B174</f>
        <v>25</v>
      </c>
      <c r="X174" s="0" t="s">
        <v>159</v>
      </c>
    </row>
    <row r="175" customFormat="false" ht="13.8" hidden="false" customHeight="false" outlineLevel="0" collapsed="false">
      <c r="A175" s="0" t="n">
        <v>20190129</v>
      </c>
      <c r="B175" s="0" t="n">
        <v>26</v>
      </c>
      <c r="C175" s="0" t="n">
        <v>800</v>
      </c>
      <c r="D175" s="0" t="n">
        <v>0</v>
      </c>
      <c r="E175" s="0" t="n">
        <v>800</v>
      </c>
      <c r="H175" s="0" t="n">
        <v>1100</v>
      </c>
      <c r="I175" s="4" t="n">
        <f aca="false">H175*2</f>
        <v>2200</v>
      </c>
      <c r="J175" s="5" t="n">
        <v>-1</v>
      </c>
      <c r="K175" s="6" t="n">
        <f aca="false">L175-38200</f>
        <v>500</v>
      </c>
      <c r="L175" s="0" t="n">
        <v>38700</v>
      </c>
      <c r="M175" s="0" t="n">
        <v>28</v>
      </c>
      <c r="N175" s="0" t="n">
        <v>4</v>
      </c>
      <c r="P175" s="1" t="n">
        <v>0.08001</v>
      </c>
      <c r="Q175" s="1" t="n">
        <v>0.08001</v>
      </c>
      <c r="R175" s="0" t="n">
        <f aca="false">N175*0.56</f>
        <v>2.24</v>
      </c>
      <c r="S175" s="25" t="n">
        <v>8</v>
      </c>
      <c r="T175" s="26" t="s">
        <v>155</v>
      </c>
      <c r="U175" s="0" t="n">
        <v>11</v>
      </c>
      <c r="V175" s="0" t="s">
        <v>26</v>
      </c>
      <c r="W175" s="4" t="n">
        <f aca="false">B175</f>
        <v>26</v>
      </c>
      <c r="X175" s="0" t="s">
        <v>160</v>
      </c>
    </row>
    <row r="176" customFormat="false" ht="13.8" hidden="false" customHeight="false" outlineLevel="0" collapsed="false">
      <c r="A176" s="0" t="n">
        <v>20190129</v>
      </c>
      <c r="B176" s="0" t="n">
        <v>27</v>
      </c>
      <c r="C176" s="0" t="n">
        <v>800</v>
      </c>
      <c r="D176" s="0" t="n">
        <v>0</v>
      </c>
      <c r="E176" s="0" t="n">
        <v>800</v>
      </c>
      <c r="H176" s="0" t="n">
        <v>1100</v>
      </c>
      <c r="I176" s="4" t="n">
        <f aca="false">H176*2</f>
        <v>2200</v>
      </c>
      <c r="J176" s="5" t="n">
        <v>-1</v>
      </c>
      <c r="K176" s="6" t="n">
        <f aca="false">L176-38200</f>
        <v>500</v>
      </c>
      <c r="L176" s="0" t="n">
        <v>38700</v>
      </c>
      <c r="M176" s="0" t="n">
        <v>28</v>
      </c>
      <c r="N176" s="0" t="n">
        <v>4</v>
      </c>
      <c r="P176" s="1" t="n">
        <v>0.08656</v>
      </c>
      <c r="Q176" s="1" t="n">
        <v>0.08656</v>
      </c>
      <c r="R176" s="0" t="n">
        <f aca="false">N176*0.56</f>
        <v>2.24</v>
      </c>
      <c r="S176" s="25" t="n">
        <v>1.44</v>
      </c>
      <c r="T176" s="26" t="s">
        <v>93</v>
      </c>
      <c r="U176" s="0" t="n">
        <v>7.5</v>
      </c>
      <c r="V176" s="0" t="s">
        <v>26</v>
      </c>
      <c r="W176" s="4" t="n">
        <f aca="false">B176</f>
        <v>27</v>
      </c>
      <c r="X176" s="0" t="s">
        <v>160</v>
      </c>
    </row>
    <row r="177" customFormat="false" ht="13.8" hidden="false" customHeight="false" outlineLevel="0" collapsed="false">
      <c r="A177" s="0" t="n">
        <v>20190129</v>
      </c>
      <c r="B177" s="0" t="n">
        <v>28</v>
      </c>
      <c r="C177" s="0" t="n">
        <v>800</v>
      </c>
      <c r="D177" s="0" t="n">
        <v>0</v>
      </c>
      <c r="E177" s="0" t="n">
        <v>800</v>
      </c>
      <c r="H177" s="0" t="n">
        <v>1100</v>
      </c>
      <c r="I177" s="4" t="n">
        <f aca="false">H177*2</f>
        <v>2200</v>
      </c>
      <c r="J177" s="5" t="n">
        <v>-1</v>
      </c>
      <c r="K177" s="6" t="n">
        <f aca="false">L177-38200</f>
        <v>500</v>
      </c>
      <c r="L177" s="0" t="n">
        <v>38700</v>
      </c>
      <c r="M177" s="0" t="n">
        <v>28</v>
      </c>
      <c r="N177" s="0" t="n">
        <v>4</v>
      </c>
      <c r="P177" s="1" t="n">
        <v>0.04266</v>
      </c>
      <c r="Q177" s="1" t="n">
        <v>0.04266</v>
      </c>
      <c r="R177" s="0" t="n">
        <f aca="false">N177*0.56</f>
        <v>2.24</v>
      </c>
      <c r="S177" s="25" t="n">
        <v>5</v>
      </c>
      <c r="T177" s="26" t="s">
        <v>155</v>
      </c>
      <c r="U177" s="0" t="n">
        <v>7.5</v>
      </c>
      <c r="V177" s="0" t="s">
        <v>26</v>
      </c>
      <c r="W177" s="4" t="n">
        <f aca="false">B177</f>
        <v>28</v>
      </c>
      <c r="X177" s="0" t="s">
        <v>160</v>
      </c>
    </row>
    <row r="178" customFormat="false" ht="13.8" hidden="false" customHeight="false" outlineLevel="0" collapsed="false">
      <c r="A178" s="0" t="n">
        <v>20190129</v>
      </c>
      <c r="B178" s="0" t="n">
        <v>29</v>
      </c>
      <c r="C178" s="0" t="n">
        <v>795</v>
      </c>
      <c r="D178" s="0" t="n">
        <v>0</v>
      </c>
      <c r="E178" s="0" t="n">
        <v>795</v>
      </c>
      <c r="H178" s="0" t="n">
        <v>1100</v>
      </c>
      <c r="I178" s="4" t="n">
        <f aca="false">H178*2</f>
        <v>2200</v>
      </c>
      <c r="J178" s="5" t="n">
        <v>-1</v>
      </c>
      <c r="K178" s="6" t="n">
        <f aca="false">L178-38200</f>
        <v>700</v>
      </c>
      <c r="L178" s="0" t="n">
        <v>38900</v>
      </c>
      <c r="M178" s="0" t="n">
        <v>30</v>
      </c>
      <c r="N178" s="0" t="n">
        <v>4</v>
      </c>
      <c r="P178" s="1" t="n">
        <v>0.08389</v>
      </c>
      <c r="Q178" s="1" t="n">
        <v>0.08389</v>
      </c>
      <c r="R178" s="0" t="n">
        <f aca="false">N178*0.56</f>
        <v>2.24</v>
      </c>
      <c r="S178" s="25" t="n">
        <v>10</v>
      </c>
      <c r="T178" s="26" t="s">
        <v>155</v>
      </c>
      <c r="U178" s="0" t="n">
        <v>10.5</v>
      </c>
      <c r="V178" s="0" t="s">
        <v>26</v>
      </c>
      <c r="W178" s="4" t="n">
        <f aca="false">B178</f>
        <v>29</v>
      </c>
      <c r="X178" s="0" t="s">
        <v>160</v>
      </c>
    </row>
    <row r="179" customFormat="false" ht="13.8" hidden="false" customHeight="false" outlineLevel="0" collapsed="false">
      <c r="A179" s="0" t="n">
        <v>20190129</v>
      </c>
      <c r="B179" s="0" t="n">
        <v>30</v>
      </c>
      <c r="C179" s="0" t="n">
        <v>800</v>
      </c>
      <c r="D179" s="0" t="n">
        <v>0</v>
      </c>
      <c r="E179" s="0" t="n">
        <v>800</v>
      </c>
      <c r="H179" s="0" t="n">
        <v>1100</v>
      </c>
      <c r="I179" s="4" t="n">
        <f aca="false">H179*2</f>
        <v>2200</v>
      </c>
      <c r="J179" s="5" t="n">
        <v>-1</v>
      </c>
      <c r="K179" s="6" t="n">
        <f aca="false">L179-38200</f>
        <v>900</v>
      </c>
      <c r="L179" s="0" t="n">
        <v>39100</v>
      </c>
      <c r="M179" s="0" t="n">
        <v>43</v>
      </c>
      <c r="N179" s="0" t="n">
        <v>4</v>
      </c>
      <c r="P179" s="1" t="n">
        <v>0.1538</v>
      </c>
      <c r="Q179" s="1" t="n">
        <v>0.1538</v>
      </c>
      <c r="R179" s="0" t="n">
        <f aca="false">N179*0.56</f>
        <v>2.24</v>
      </c>
      <c r="S179" s="25" t="n">
        <v>2.55</v>
      </c>
      <c r="T179" s="26" t="n">
        <v>0</v>
      </c>
      <c r="U179" s="0" t="n">
        <v>3</v>
      </c>
      <c r="V179" s="0" t="s">
        <v>26</v>
      </c>
      <c r="W179" s="4" t="n">
        <f aca="false">B179</f>
        <v>30</v>
      </c>
      <c r="X179" s="0" t="s">
        <v>161</v>
      </c>
    </row>
    <row r="180" customFormat="false" ht="13.8" hidden="false" customHeight="false" outlineLevel="0" collapsed="false">
      <c r="A180" s="0" t="n">
        <v>20190129</v>
      </c>
      <c r="B180" s="0" t="n">
        <v>31</v>
      </c>
      <c r="C180" s="0" t="n">
        <v>812</v>
      </c>
      <c r="D180" s="0" t="n">
        <v>0</v>
      </c>
      <c r="E180" s="0" t="n">
        <v>812</v>
      </c>
      <c r="H180" s="0" t="n">
        <v>1100</v>
      </c>
      <c r="I180" s="4" t="n">
        <f aca="false">H180*2</f>
        <v>2200</v>
      </c>
      <c r="J180" s="5" t="n">
        <v>-1</v>
      </c>
      <c r="K180" s="6" t="n">
        <f aca="false">L180-38200</f>
        <v>1100</v>
      </c>
      <c r="L180" s="0" t="n">
        <v>39300</v>
      </c>
      <c r="M180" s="0" t="n">
        <v>28</v>
      </c>
      <c r="N180" s="0" t="n">
        <v>4</v>
      </c>
      <c r="P180" s="1" t="n">
        <v>0.08485</v>
      </c>
      <c r="Q180" s="1" t="n">
        <v>0.08485</v>
      </c>
      <c r="R180" s="0" t="n">
        <f aca="false">N180*0.56</f>
        <v>2.24</v>
      </c>
      <c r="S180" s="25" t="n">
        <v>1.78</v>
      </c>
      <c r="T180" s="26" t="n">
        <v>0</v>
      </c>
      <c r="U180" s="0" t="n">
        <v>6.5</v>
      </c>
      <c r="V180" s="0" t="s">
        <v>26</v>
      </c>
      <c r="W180" s="4" t="n">
        <f aca="false">B180</f>
        <v>31</v>
      </c>
      <c r="X180" s="0" t="s">
        <v>162</v>
      </c>
    </row>
    <row r="181" customFormat="false" ht="13.8" hidden="false" customHeight="false" outlineLevel="0" collapsed="false">
      <c r="A181" s="0" t="n">
        <v>20190129</v>
      </c>
      <c r="B181" s="0" t="n">
        <v>32</v>
      </c>
      <c r="C181" s="0" t="n">
        <v>800</v>
      </c>
      <c r="D181" s="0" t="n">
        <v>0</v>
      </c>
      <c r="E181" s="0" t="n">
        <v>800</v>
      </c>
      <c r="H181" s="0" t="n">
        <v>1100</v>
      </c>
      <c r="I181" s="4" t="n">
        <f aca="false">H181*2</f>
        <v>2200</v>
      </c>
      <c r="J181" s="5" t="n">
        <v>-1</v>
      </c>
      <c r="K181" s="6" t="n">
        <f aca="false">L181-38200</f>
        <v>800</v>
      </c>
      <c r="L181" s="0" t="n">
        <v>39000</v>
      </c>
      <c r="M181" s="0" t="n">
        <v>38</v>
      </c>
      <c r="N181" s="0" t="n">
        <v>4</v>
      </c>
      <c r="P181" s="1" t="n">
        <v>0.09436</v>
      </c>
      <c r="Q181" s="1" t="n">
        <v>0.09436</v>
      </c>
      <c r="R181" s="0" t="n">
        <f aca="false">N181*0.56</f>
        <v>2.24</v>
      </c>
      <c r="S181" s="25" t="n">
        <v>3.86</v>
      </c>
      <c r="T181" s="26" t="n">
        <v>0</v>
      </c>
      <c r="U181" s="0" t="n">
        <v>5</v>
      </c>
      <c r="V181" s="0" t="s">
        <v>26</v>
      </c>
      <c r="W181" s="4" t="n">
        <f aca="false">B181</f>
        <v>32</v>
      </c>
      <c r="X181" s="0" t="s">
        <v>163</v>
      </c>
    </row>
    <row r="182" customFormat="false" ht="13.8" hidden="false" customHeight="false" outlineLevel="0" collapsed="false">
      <c r="A182" s="0" t="n">
        <v>20190129</v>
      </c>
      <c r="B182" s="0" t="n">
        <v>33</v>
      </c>
      <c r="C182" s="0" t="n">
        <v>797</v>
      </c>
      <c r="D182" s="0" t="n">
        <v>0</v>
      </c>
      <c r="E182" s="0" t="n">
        <v>797</v>
      </c>
      <c r="H182" s="0" t="n">
        <v>1100</v>
      </c>
      <c r="I182" s="4" t="n">
        <f aca="false">H182*2</f>
        <v>2200</v>
      </c>
      <c r="J182" s="5" t="n">
        <v>-1</v>
      </c>
      <c r="K182" s="6" t="n">
        <f aca="false">L182-38200</f>
        <v>700</v>
      </c>
      <c r="L182" s="0" t="n">
        <v>38900</v>
      </c>
      <c r="M182" s="0" t="n">
        <v>35</v>
      </c>
      <c r="N182" s="0" t="n">
        <v>4</v>
      </c>
      <c r="P182" s="1" t="n">
        <v>0.09416</v>
      </c>
      <c r="Q182" s="1" t="n">
        <v>0.09416</v>
      </c>
      <c r="R182" s="0" t="n">
        <f aca="false">N182*0.56</f>
        <v>2.24</v>
      </c>
      <c r="S182" s="25" t="n">
        <v>2.17</v>
      </c>
      <c r="T182" s="26" t="n">
        <v>0</v>
      </c>
      <c r="U182" s="0" t="n">
        <v>4</v>
      </c>
      <c r="V182" s="0" t="s">
        <v>26</v>
      </c>
      <c r="W182" s="4" t="n">
        <f aca="false">B182</f>
        <v>33</v>
      </c>
      <c r="X182" s="0" t="s">
        <v>164</v>
      </c>
    </row>
    <row r="183" customFormat="false" ht="13.8" hidden="false" customHeight="false" outlineLevel="0" collapsed="false">
      <c r="A183" s="0" t="n">
        <v>20190129</v>
      </c>
      <c r="B183" s="0" t="n">
        <v>34</v>
      </c>
      <c r="C183" s="0" t="n">
        <v>800</v>
      </c>
      <c r="D183" s="0" t="n">
        <v>0</v>
      </c>
      <c r="E183" s="0" t="n">
        <v>800</v>
      </c>
      <c r="H183" s="0" t="n">
        <v>1100</v>
      </c>
      <c r="I183" s="4" t="n">
        <f aca="false">H183*2</f>
        <v>2200</v>
      </c>
      <c r="J183" s="5" t="n">
        <v>-1</v>
      </c>
      <c r="K183" s="6" t="n">
        <f aca="false">L183-38200</f>
        <v>700</v>
      </c>
      <c r="L183" s="0" t="n">
        <v>38900</v>
      </c>
      <c r="M183" s="0" t="n">
        <v>40</v>
      </c>
      <c r="N183" s="0" t="n">
        <v>4</v>
      </c>
      <c r="P183" s="1" t="n">
        <v>0.1454</v>
      </c>
      <c r="Q183" s="1" t="n">
        <v>0.1454</v>
      </c>
      <c r="R183" s="0" t="n">
        <f aca="false">N183*0.56</f>
        <v>2.24</v>
      </c>
      <c r="S183" s="25" t="n">
        <v>5.51</v>
      </c>
      <c r="T183" s="26" t="n">
        <v>0</v>
      </c>
      <c r="U183" s="0" t="n">
        <v>4.5</v>
      </c>
      <c r="V183" s="0" t="s">
        <v>26</v>
      </c>
      <c r="W183" s="4" t="n">
        <f aca="false">B183</f>
        <v>34</v>
      </c>
      <c r="X183" s="0" t="s">
        <v>165</v>
      </c>
    </row>
    <row r="184" customFormat="false" ht="13.8" hidden="false" customHeight="false" outlineLevel="0" collapsed="false">
      <c r="A184" s="0" t="n">
        <v>20190129</v>
      </c>
      <c r="B184" s="0" t="n">
        <v>35</v>
      </c>
      <c r="C184" s="0" t="n">
        <v>800</v>
      </c>
      <c r="D184" s="0" t="n">
        <v>0</v>
      </c>
      <c r="E184" s="0" t="n">
        <v>800</v>
      </c>
      <c r="H184" s="0" t="n">
        <v>1100</v>
      </c>
      <c r="I184" s="4" t="n">
        <f aca="false">H184*2</f>
        <v>2200</v>
      </c>
      <c r="J184" s="5" t="n">
        <v>-1</v>
      </c>
      <c r="K184" s="6" t="n">
        <f aca="false">L184-38200</f>
        <v>700</v>
      </c>
      <c r="L184" s="0" t="n">
        <v>38900</v>
      </c>
      <c r="M184" s="0" t="n">
        <v>42</v>
      </c>
      <c r="N184" s="0" t="n">
        <v>3.7</v>
      </c>
      <c r="P184" s="1" t="n">
        <v>0.1458</v>
      </c>
      <c r="Q184" s="1" t="n">
        <v>0.1458</v>
      </c>
      <c r="R184" s="0" t="n">
        <f aca="false">N184*0.56</f>
        <v>2.072</v>
      </c>
      <c r="S184" s="25" t="n">
        <v>4.08</v>
      </c>
      <c r="T184" s="26" t="n">
        <v>0</v>
      </c>
      <c r="U184" s="0" t="n">
        <v>4.5</v>
      </c>
      <c r="V184" s="0" t="s">
        <v>26</v>
      </c>
      <c r="W184" s="4" t="n">
        <f aca="false">B184</f>
        <v>35</v>
      </c>
      <c r="X184" s="0" t="s">
        <v>128</v>
      </c>
    </row>
    <row r="185" customFormat="false" ht="13.8" hidden="false" customHeight="false" outlineLevel="0" collapsed="false">
      <c r="A185" s="0" t="n">
        <v>20190129</v>
      </c>
      <c r="B185" s="0" t="n">
        <v>36</v>
      </c>
      <c r="C185" s="0" t="n">
        <v>800</v>
      </c>
      <c r="D185" s="0" t="n">
        <v>0</v>
      </c>
      <c r="E185" s="0" t="n">
        <v>800</v>
      </c>
      <c r="H185" s="0" t="n">
        <v>1100</v>
      </c>
      <c r="I185" s="4" t="n">
        <f aca="false">H185*2</f>
        <v>2200</v>
      </c>
      <c r="J185" s="5" t="n">
        <v>-1</v>
      </c>
      <c r="K185" s="6" t="n">
        <f aca="false">L185-38200</f>
        <v>700</v>
      </c>
      <c r="L185" s="0" t="n">
        <v>38900</v>
      </c>
      <c r="M185" s="0" t="n">
        <v>36</v>
      </c>
      <c r="N185" s="0" t="n">
        <v>3.2</v>
      </c>
      <c r="P185" s="1" t="n">
        <v>0.07626</v>
      </c>
      <c r="Q185" s="1" t="n">
        <v>0.07626</v>
      </c>
      <c r="R185" s="0" t="n">
        <f aca="false">N185*0.56</f>
        <v>1.792</v>
      </c>
      <c r="S185" s="25" t="n">
        <v>0.59</v>
      </c>
      <c r="T185" s="26" t="s">
        <v>93</v>
      </c>
      <c r="U185" s="0" t="n">
        <v>4</v>
      </c>
      <c r="V185" s="0" t="s">
        <v>26</v>
      </c>
      <c r="W185" s="4" t="n">
        <f aca="false">B185</f>
        <v>36</v>
      </c>
      <c r="X185" s="0" t="s">
        <v>154</v>
      </c>
    </row>
    <row r="186" customFormat="false" ht="13.8" hidden="false" customHeight="false" outlineLevel="0" collapsed="false">
      <c r="A186" s="0" t="n">
        <v>20190129</v>
      </c>
      <c r="B186" s="0" t="n">
        <v>37</v>
      </c>
      <c r="C186" s="0" t="n">
        <v>800</v>
      </c>
      <c r="D186" s="0" t="n">
        <v>0</v>
      </c>
      <c r="E186" s="0" t="n">
        <v>800</v>
      </c>
      <c r="H186" s="0" t="n">
        <v>1100</v>
      </c>
      <c r="I186" s="4" t="n">
        <f aca="false">H186*2</f>
        <v>2200</v>
      </c>
      <c r="J186" s="5" t="n">
        <v>-1</v>
      </c>
      <c r="K186" s="6" t="n">
        <f aca="false">L186-38200</f>
        <v>700</v>
      </c>
      <c r="L186" s="0" t="n">
        <v>38900</v>
      </c>
      <c r="M186" s="0" t="n">
        <v>35</v>
      </c>
      <c r="N186" s="0" t="n">
        <v>3.3</v>
      </c>
      <c r="P186" s="1" t="n">
        <v>0.08956</v>
      </c>
      <c r="Q186" s="1" t="n">
        <v>0.08956</v>
      </c>
      <c r="R186" s="0" t="n">
        <f aca="false">N186*0.56</f>
        <v>1.848</v>
      </c>
      <c r="S186" s="25" t="n">
        <v>4.34</v>
      </c>
      <c r="T186" s="26" t="n">
        <v>0</v>
      </c>
      <c r="U186" s="0" t="n">
        <v>6</v>
      </c>
      <c r="V186" s="0" t="s">
        <v>26</v>
      </c>
      <c r="W186" s="4" t="n">
        <f aca="false">B186</f>
        <v>37</v>
      </c>
      <c r="X186" s="0" t="s">
        <v>166</v>
      </c>
    </row>
    <row r="187" customFormat="false" ht="13.8" hidden="false" customHeight="false" outlineLevel="0" collapsed="false">
      <c r="A187" s="0" t="n">
        <v>20190129</v>
      </c>
      <c r="B187" s="0" t="n">
        <v>38</v>
      </c>
      <c r="C187" s="0" t="n">
        <v>800</v>
      </c>
      <c r="D187" s="0" t="n">
        <v>0</v>
      </c>
      <c r="E187" s="0" t="n">
        <v>800</v>
      </c>
      <c r="H187" s="0" t="n">
        <v>1100</v>
      </c>
      <c r="I187" s="4" t="n">
        <f aca="false">H187*2</f>
        <v>2200</v>
      </c>
      <c r="J187" s="5" t="n">
        <v>-1</v>
      </c>
      <c r="K187" s="6" t="n">
        <f aca="false">L187-38200</f>
        <v>700</v>
      </c>
      <c r="L187" s="0" t="n">
        <v>38900</v>
      </c>
      <c r="M187" s="0" t="n">
        <v>36</v>
      </c>
      <c r="N187" s="0" t="n">
        <v>3.4</v>
      </c>
      <c r="P187" s="1" t="n">
        <v>0.08427</v>
      </c>
      <c r="Q187" s="1" t="n">
        <v>0.08427</v>
      </c>
      <c r="R187" s="0" t="n">
        <f aca="false">N187*0.56</f>
        <v>1.904</v>
      </c>
      <c r="S187" s="25" t="n">
        <v>3.49</v>
      </c>
      <c r="T187" s="26" t="s">
        <v>93</v>
      </c>
      <c r="U187" s="0" t="n">
        <v>7</v>
      </c>
      <c r="V187" s="0" t="s">
        <v>26</v>
      </c>
      <c r="W187" s="4" t="n">
        <f aca="false">B187</f>
        <v>38</v>
      </c>
      <c r="X187" s="0" t="s">
        <v>166</v>
      </c>
    </row>
    <row r="188" customFormat="false" ht="13.8" hidden="false" customHeight="false" outlineLevel="0" collapsed="false">
      <c r="A188" s="0" t="n">
        <v>20190129</v>
      </c>
      <c r="B188" s="0" t="n">
        <v>39</v>
      </c>
      <c r="C188" s="0" t="n">
        <v>800</v>
      </c>
      <c r="D188" s="0" t="n">
        <v>0</v>
      </c>
      <c r="E188" s="0" t="n">
        <v>800</v>
      </c>
      <c r="H188" s="0" t="n">
        <v>1100</v>
      </c>
      <c r="I188" s="4" t="n">
        <f aca="false">H188*2</f>
        <v>2200</v>
      </c>
      <c r="J188" s="5" t="n">
        <v>-1</v>
      </c>
      <c r="K188" s="6" t="n">
        <f aca="false">L188-38200</f>
        <v>700</v>
      </c>
      <c r="L188" s="0" t="n">
        <v>38900</v>
      </c>
      <c r="M188" s="0" t="n">
        <v>37</v>
      </c>
      <c r="N188" s="0" t="n">
        <v>3.3</v>
      </c>
      <c r="P188" s="1" t="n">
        <v>0.06128</v>
      </c>
      <c r="Q188" s="1" t="n">
        <v>0.06128</v>
      </c>
      <c r="R188" s="0" t="n">
        <f aca="false">N188*0.56</f>
        <v>1.848</v>
      </c>
      <c r="S188" s="25" t="n">
        <v>9</v>
      </c>
      <c r="T188" s="26" t="s">
        <v>155</v>
      </c>
      <c r="U188" s="0" t="n">
        <v>4</v>
      </c>
      <c r="V188" s="0" t="s">
        <v>26</v>
      </c>
      <c r="W188" s="4" t="n">
        <f aca="false">B188</f>
        <v>39</v>
      </c>
      <c r="X188" s="0" t="s">
        <v>167</v>
      </c>
    </row>
    <row r="189" customFormat="false" ht="13.8" hidden="false" customHeight="false" outlineLevel="0" collapsed="false">
      <c r="A189" s="0" t="n">
        <v>20190129</v>
      </c>
      <c r="B189" s="0" t="n">
        <v>40</v>
      </c>
      <c r="C189" s="0" t="n">
        <v>800</v>
      </c>
      <c r="D189" s="0" t="n">
        <v>0</v>
      </c>
      <c r="E189" s="0" t="n">
        <v>800</v>
      </c>
      <c r="H189" s="0" t="n">
        <v>1100</v>
      </c>
      <c r="I189" s="4" t="n">
        <f aca="false">H189*2</f>
        <v>2200</v>
      </c>
      <c r="J189" s="5" t="n">
        <v>-1</v>
      </c>
      <c r="K189" s="6" t="n">
        <f aca="false">L189-38200</f>
        <v>700</v>
      </c>
      <c r="L189" s="0" t="n">
        <v>38900</v>
      </c>
      <c r="M189" s="0" t="n">
        <v>32</v>
      </c>
      <c r="N189" s="0" t="n">
        <v>3</v>
      </c>
      <c r="P189" s="1" t="n">
        <v>0.087</v>
      </c>
      <c r="Q189" s="1" t="n">
        <v>0.087</v>
      </c>
      <c r="R189" s="0" t="n">
        <f aca="false">N189*0.56</f>
        <v>1.68</v>
      </c>
      <c r="S189" s="25" t="n">
        <v>10</v>
      </c>
      <c r="T189" s="26" t="s">
        <v>155</v>
      </c>
      <c r="U189" s="0" t="n">
        <v>6.5</v>
      </c>
      <c r="V189" s="0" t="s">
        <v>26</v>
      </c>
      <c r="W189" s="4" t="n">
        <f aca="false">B189</f>
        <v>40</v>
      </c>
      <c r="X189" s="0" t="s">
        <v>160</v>
      </c>
    </row>
    <row r="190" customFormat="false" ht="13.8" hidden="false" customHeight="false" outlineLevel="0" collapsed="false">
      <c r="A190" s="0" t="n">
        <v>20190129</v>
      </c>
      <c r="B190" s="0" t="n">
        <v>41</v>
      </c>
      <c r="C190" s="0" t="n">
        <v>800</v>
      </c>
      <c r="D190" s="0" t="n">
        <v>0</v>
      </c>
      <c r="E190" s="0" t="n">
        <v>800</v>
      </c>
      <c r="H190" s="0" t="n">
        <v>1100</v>
      </c>
      <c r="I190" s="4" t="n">
        <f aca="false">H190*2</f>
        <v>2200</v>
      </c>
      <c r="J190" s="5" t="n">
        <v>-1</v>
      </c>
      <c r="K190" s="6" t="n">
        <f aca="false">L190-38200</f>
        <v>700</v>
      </c>
      <c r="L190" s="0" t="n">
        <v>38900</v>
      </c>
      <c r="M190" s="0" t="n">
        <v>39</v>
      </c>
      <c r="N190" s="0" t="n">
        <v>3.1</v>
      </c>
      <c r="P190" s="1" t="n">
        <v>0.07212</v>
      </c>
      <c r="Q190" s="1" t="n">
        <v>0.07212</v>
      </c>
      <c r="R190" s="0" t="n">
        <f aca="false">N190*0.56</f>
        <v>1.736</v>
      </c>
      <c r="S190" s="25" t="n">
        <v>2.43</v>
      </c>
      <c r="T190" s="26" t="n">
        <v>0</v>
      </c>
      <c r="U190" s="0" t="n">
        <v>4.5</v>
      </c>
      <c r="V190" s="0" t="s">
        <v>26</v>
      </c>
      <c r="W190" s="4" t="n">
        <f aca="false">B190</f>
        <v>41</v>
      </c>
      <c r="X190" s="0" t="s">
        <v>128</v>
      </c>
    </row>
    <row r="191" customFormat="false" ht="13.8" hidden="false" customHeight="false" outlineLevel="0" collapsed="false">
      <c r="A191" s="0" t="n">
        <v>20190129</v>
      </c>
      <c r="B191" s="0" t="n">
        <v>42</v>
      </c>
      <c r="C191" s="0" t="n">
        <v>800</v>
      </c>
      <c r="D191" s="0" t="n">
        <v>0</v>
      </c>
      <c r="E191" s="0" t="n">
        <v>800</v>
      </c>
      <c r="H191" s="0" t="n">
        <v>1100</v>
      </c>
      <c r="I191" s="4" t="n">
        <f aca="false">H191*2</f>
        <v>2200</v>
      </c>
      <c r="J191" s="5" t="n">
        <v>-1</v>
      </c>
      <c r="K191" s="6" t="n">
        <f aca="false">L191-38200</f>
        <v>700</v>
      </c>
      <c r="L191" s="0" t="n">
        <v>38900</v>
      </c>
      <c r="M191" s="0" t="n">
        <v>39</v>
      </c>
      <c r="N191" s="0" t="n">
        <v>3.1</v>
      </c>
      <c r="P191" s="1" t="n">
        <v>0.1099</v>
      </c>
      <c r="Q191" s="1" t="n">
        <v>0.1099</v>
      </c>
      <c r="R191" s="0" t="n">
        <f aca="false">N191*0.56</f>
        <v>1.736</v>
      </c>
      <c r="S191" s="25" t="n">
        <v>3.46</v>
      </c>
      <c r="T191" s="26" t="n">
        <v>0</v>
      </c>
      <c r="U191" s="0" t="n">
        <v>5</v>
      </c>
      <c r="V191" s="0" t="s">
        <v>26</v>
      </c>
      <c r="W191" s="4" t="n">
        <f aca="false">B191</f>
        <v>42</v>
      </c>
      <c r="X191" s="0" t="s">
        <v>168</v>
      </c>
    </row>
    <row r="192" customFormat="false" ht="13.8" hidden="false" customHeight="false" outlineLevel="0" collapsed="false">
      <c r="A192" s="0" t="n">
        <v>20190129</v>
      </c>
      <c r="B192" s="0" t="n">
        <v>43</v>
      </c>
      <c r="C192" s="0" t="n">
        <v>800</v>
      </c>
      <c r="D192" s="0" t="n">
        <v>0</v>
      </c>
      <c r="E192" s="0" t="n">
        <v>800</v>
      </c>
      <c r="H192" s="0" t="n">
        <v>1100</v>
      </c>
      <c r="I192" s="4" t="n">
        <f aca="false">H192*2</f>
        <v>2200</v>
      </c>
      <c r="J192" s="5" t="n">
        <v>-1</v>
      </c>
      <c r="K192" s="6" t="n">
        <f aca="false">L192-38200</f>
        <v>700</v>
      </c>
      <c r="L192" s="0" t="n">
        <v>38900</v>
      </c>
      <c r="M192" s="0" t="n">
        <v>39</v>
      </c>
      <c r="N192" s="0" t="n">
        <v>3.1</v>
      </c>
      <c r="P192" s="1" t="n">
        <v>0.1041</v>
      </c>
      <c r="Q192" s="1" t="n">
        <v>0.1041</v>
      </c>
      <c r="R192" s="0" t="n">
        <f aca="false">N192*0.56</f>
        <v>1.736</v>
      </c>
      <c r="S192" s="25" t="n">
        <v>3.47</v>
      </c>
      <c r="T192" s="26" t="n">
        <v>0</v>
      </c>
      <c r="U192" s="0" t="n">
        <v>4.5</v>
      </c>
      <c r="V192" s="0" t="s">
        <v>26</v>
      </c>
      <c r="W192" s="4" t="n">
        <f aca="false">B192</f>
        <v>43</v>
      </c>
      <c r="X192" s="0" t="s">
        <v>168</v>
      </c>
    </row>
    <row r="193" customFormat="false" ht="13.8" hidden="false" customHeight="false" outlineLevel="0" collapsed="false">
      <c r="A193" s="0" t="n">
        <v>20190129</v>
      </c>
      <c r="B193" s="0" t="n">
        <v>44</v>
      </c>
      <c r="C193" s="0" t="n">
        <v>800</v>
      </c>
      <c r="D193" s="0" t="n">
        <v>0</v>
      </c>
      <c r="E193" s="0" t="n">
        <v>800</v>
      </c>
      <c r="H193" s="0" t="n">
        <v>1100</v>
      </c>
      <c r="I193" s="4" t="n">
        <f aca="false">H193*2</f>
        <v>2200</v>
      </c>
      <c r="J193" s="5" t="n">
        <v>-1</v>
      </c>
      <c r="K193" s="6" t="n">
        <f aca="false">L193-38200</f>
        <v>700</v>
      </c>
      <c r="L193" s="0" t="n">
        <v>38900</v>
      </c>
      <c r="M193" s="0" t="n">
        <v>28</v>
      </c>
      <c r="N193" s="0" t="n">
        <v>3</v>
      </c>
      <c r="P193" s="1" t="n">
        <v>0.06304</v>
      </c>
      <c r="Q193" s="1" t="n">
        <v>0.06304</v>
      </c>
      <c r="R193" s="0" t="n">
        <f aca="false">N193*0.56</f>
        <v>1.68</v>
      </c>
      <c r="S193" s="25" t="n">
        <v>8</v>
      </c>
      <c r="T193" s="26" t="s">
        <v>155</v>
      </c>
      <c r="U193" s="0" t="n">
        <v>0</v>
      </c>
      <c r="V193" s="0" t="s">
        <v>26</v>
      </c>
      <c r="W193" s="4" t="n">
        <f aca="false">B193</f>
        <v>44</v>
      </c>
      <c r="X193" s="0" t="s">
        <v>160</v>
      </c>
    </row>
    <row r="194" customFormat="false" ht="13.8" hidden="false" customHeight="false" outlineLevel="0" collapsed="false">
      <c r="A194" s="0" t="n">
        <v>20190129</v>
      </c>
      <c r="B194" s="0" t="n">
        <v>45</v>
      </c>
      <c r="C194" s="0" t="n">
        <v>800</v>
      </c>
      <c r="D194" s="0" t="n">
        <v>0</v>
      </c>
      <c r="E194" s="0" t="n">
        <v>800</v>
      </c>
      <c r="H194" s="0" t="n">
        <v>1100</v>
      </c>
      <c r="I194" s="4" t="n">
        <f aca="false">H194*2</f>
        <v>2200</v>
      </c>
      <c r="J194" s="5" t="n">
        <v>-1</v>
      </c>
      <c r="K194" s="6" t="n">
        <f aca="false">L194-38200</f>
        <v>700</v>
      </c>
      <c r="L194" s="0" t="n">
        <v>38900</v>
      </c>
      <c r="M194" s="0" t="n">
        <v>32</v>
      </c>
      <c r="N194" s="0" t="n">
        <v>3</v>
      </c>
      <c r="P194" s="1" t="n">
        <v>0.08771</v>
      </c>
      <c r="Q194" s="1" t="n">
        <v>0.08771</v>
      </c>
      <c r="R194" s="0" t="n">
        <f aca="false">N194*0.56</f>
        <v>1.68</v>
      </c>
      <c r="S194" s="25" t="n">
        <v>2.83</v>
      </c>
      <c r="T194" s="26" t="s">
        <v>136</v>
      </c>
      <c r="U194" s="0" t="n">
        <v>6</v>
      </c>
      <c r="V194" s="0" t="s">
        <v>26</v>
      </c>
      <c r="W194" s="4" t="n">
        <f aca="false">B194</f>
        <v>45</v>
      </c>
      <c r="X194" s="0" t="s">
        <v>151</v>
      </c>
    </row>
    <row r="195" customFormat="false" ht="13.8" hidden="false" customHeight="false" outlineLevel="0" collapsed="false">
      <c r="A195" s="0" t="n">
        <v>20190129</v>
      </c>
      <c r="B195" s="0" t="n">
        <v>46</v>
      </c>
      <c r="C195" s="0" t="n">
        <v>800</v>
      </c>
      <c r="D195" s="0" t="n">
        <v>0</v>
      </c>
      <c r="E195" s="0" t="n">
        <v>800</v>
      </c>
      <c r="H195" s="0" t="n">
        <v>1100</v>
      </c>
      <c r="I195" s="4" t="n">
        <f aca="false">H195*2</f>
        <v>2200</v>
      </c>
      <c r="J195" s="5" t="n">
        <v>-1</v>
      </c>
      <c r="K195" s="6" t="n">
        <f aca="false">L195-38200</f>
        <v>700</v>
      </c>
      <c r="L195" s="0" t="n">
        <v>38900</v>
      </c>
      <c r="M195" s="0" t="n">
        <v>25</v>
      </c>
      <c r="N195" s="0" t="n">
        <v>2.7</v>
      </c>
      <c r="P195" s="1" t="n">
        <v>0.0699</v>
      </c>
      <c r="Q195" s="1" t="n">
        <v>0.0699</v>
      </c>
      <c r="R195" s="0" t="n">
        <f aca="false">N195*0.56</f>
        <v>1.512</v>
      </c>
      <c r="S195" s="25" t="n">
        <v>10</v>
      </c>
      <c r="T195" s="26" t="s">
        <v>138</v>
      </c>
      <c r="U195" s="0" t="n">
        <v>0</v>
      </c>
      <c r="V195" s="0" t="s">
        <v>26</v>
      </c>
      <c r="W195" s="4" t="n">
        <f aca="false">B195</f>
        <v>46</v>
      </c>
      <c r="X195" s="0" t="s">
        <v>154</v>
      </c>
    </row>
    <row r="196" customFormat="false" ht="13.8" hidden="false" customHeight="false" outlineLevel="0" collapsed="false">
      <c r="A196" s="0" t="n">
        <v>20190129</v>
      </c>
      <c r="B196" s="0" t="n">
        <v>47</v>
      </c>
      <c r="C196" s="0" t="n">
        <v>798</v>
      </c>
      <c r="D196" s="0" t="n">
        <v>0</v>
      </c>
      <c r="E196" s="0" t="n">
        <v>798</v>
      </c>
      <c r="H196" s="0" t="n">
        <v>1100</v>
      </c>
      <c r="I196" s="4" t="n">
        <f aca="false">H196*2</f>
        <v>2200</v>
      </c>
      <c r="J196" s="5" t="n">
        <v>-1</v>
      </c>
      <c r="K196" s="6" t="n">
        <f aca="false">L196-38200</f>
        <v>700</v>
      </c>
      <c r="L196" s="0" t="n">
        <v>38900</v>
      </c>
      <c r="M196" s="0" t="n">
        <v>29</v>
      </c>
      <c r="N196" s="0" t="n">
        <v>2.7</v>
      </c>
      <c r="P196" s="1" t="n">
        <v>0.06697</v>
      </c>
      <c r="Q196" s="1" t="n">
        <v>0.06697</v>
      </c>
      <c r="R196" s="0" t="n">
        <f aca="false">N196*0.56</f>
        <v>1.512</v>
      </c>
      <c r="S196" s="25" t="n">
        <v>6</v>
      </c>
      <c r="T196" s="26" t="s">
        <v>136</v>
      </c>
      <c r="U196" s="0" t="n">
        <v>5.5</v>
      </c>
      <c r="V196" s="0" t="s">
        <v>26</v>
      </c>
      <c r="W196" s="4" t="n">
        <f aca="false">B196</f>
        <v>47</v>
      </c>
      <c r="X196" s="0" t="s">
        <v>154</v>
      </c>
    </row>
    <row r="197" customFormat="false" ht="13.8" hidden="false" customHeight="false" outlineLevel="0" collapsed="false">
      <c r="A197" s="0" t="n">
        <v>20190129</v>
      </c>
      <c r="B197" s="0" t="n">
        <v>48</v>
      </c>
      <c r="C197" s="0" t="n">
        <v>798</v>
      </c>
      <c r="D197" s="0" t="n">
        <v>0</v>
      </c>
      <c r="E197" s="0" t="n">
        <v>798</v>
      </c>
      <c r="H197" s="0" t="n">
        <v>1100</v>
      </c>
      <c r="I197" s="4" t="n">
        <f aca="false">H197*2</f>
        <v>2200</v>
      </c>
      <c r="J197" s="5" t="n">
        <v>-1</v>
      </c>
      <c r="K197" s="6" t="n">
        <f aca="false">L197-38200</f>
        <v>700</v>
      </c>
      <c r="L197" s="0" t="n">
        <v>38900</v>
      </c>
      <c r="M197" s="0" t="n">
        <v>28</v>
      </c>
      <c r="N197" s="0" t="n">
        <v>2.6</v>
      </c>
      <c r="P197" s="1" t="n">
        <v>0.06194</v>
      </c>
      <c r="Q197" s="1" t="n">
        <v>0.06194</v>
      </c>
      <c r="R197" s="0" t="n">
        <f aca="false">N197*0.56</f>
        <v>1.456</v>
      </c>
      <c r="S197" s="25" t="n">
        <v>7</v>
      </c>
      <c r="T197" s="26" t="s">
        <v>136</v>
      </c>
      <c r="U197" s="0" t="n">
        <v>4.5</v>
      </c>
      <c r="V197" s="0" t="s">
        <v>26</v>
      </c>
      <c r="W197" s="4" t="n">
        <f aca="false">B197</f>
        <v>48</v>
      </c>
      <c r="X197" s="0" t="s">
        <v>154</v>
      </c>
    </row>
    <row r="198" customFormat="false" ht="13.8" hidden="false" customHeight="false" outlineLevel="0" collapsed="false">
      <c r="A198" s="0" t="n">
        <v>20190129</v>
      </c>
      <c r="B198" s="0" t="n">
        <v>49</v>
      </c>
      <c r="C198" s="0" t="n">
        <v>800</v>
      </c>
      <c r="D198" s="0" t="n">
        <v>0</v>
      </c>
      <c r="E198" s="0" t="n">
        <v>800</v>
      </c>
      <c r="H198" s="0" t="n">
        <v>1100</v>
      </c>
      <c r="I198" s="4" t="n">
        <f aca="false">H198*2</f>
        <v>2200</v>
      </c>
      <c r="J198" s="5" t="n">
        <v>-1</v>
      </c>
      <c r="K198" s="6" t="n">
        <f aca="false">L198-38200</f>
        <v>700</v>
      </c>
      <c r="L198" s="0" t="n">
        <v>38900</v>
      </c>
      <c r="M198" s="0" t="n">
        <v>27</v>
      </c>
      <c r="N198" s="0" t="n">
        <v>2.6</v>
      </c>
      <c r="P198" s="1" t="n">
        <v>0.06021</v>
      </c>
      <c r="Q198" s="1" t="n">
        <v>0.06021</v>
      </c>
      <c r="R198" s="0" t="n">
        <f aca="false">N198*0.56</f>
        <v>1.456</v>
      </c>
      <c r="S198" s="25" t="n">
        <v>7</v>
      </c>
      <c r="T198" s="26" t="s">
        <v>136</v>
      </c>
      <c r="U198" s="0" t="n">
        <v>0</v>
      </c>
      <c r="V198" s="0" t="s">
        <v>26</v>
      </c>
      <c r="W198" s="4" t="n">
        <f aca="false">B198</f>
        <v>49</v>
      </c>
      <c r="X198" s="0" t="s">
        <v>154</v>
      </c>
    </row>
    <row r="199" customFormat="false" ht="13.8" hidden="false" customHeight="false" outlineLevel="0" collapsed="false">
      <c r="A199" s="0" t="n">
        <v>20190129</v>
      </c>
      <c r="B199" s="0" t="n">
        <v>50</v>
      </c>
      <c r="C199" s="0" t="n">
        <v>796</v>
      </c>
      <c r="D199" s="0" t="n">
        <v>0</v>
      </c>
      <c r="E199" s="0" t="n">
        <v>796</v>
      </c>
      <c r="H199" s="0" t="n">
        <v>1100</v>
      </c>
      <c r="I199" s="4" t="n">
        <f aca="false">H199*2</f>
        <v>2200</v>
      </c>
      <c r="J199" s="5" t="n">
        <v>-1</v>
      </c>
      <c r="K199" s="6" t="n">
        <f aca="false">L199-38200</f>
        <v>700</v>
      </c>
      <c r="L199" s="0" t="n">
        <v>38900</v>
      </c>
      <c r="M199" s="0" t="n">
        <v>27</v>
      </c>
      <c r="N199" s="0" t="n">
        <v>2.5</v>
      </c>
      <c r="P199" s="1" t="n">
        <v>0.04756</v>
      </c>
      <c r="Q199" s="1" t="n">
        <v>0.04756</v>
      </c>
      <c r="R199" s="0" t="n">
        <f aca="false">N199*0.56</f>
        <v>1.4</v>
      </c>
      <c r="S199" s="25" t="n">
        <v>7</v>
      </c>
      <c r="T199" s="26" t="s">
        <v>136</v>
      </c>
      <c r="U199" s="0" t="n">
        <v>0</v>
      </c>
      <c r="V199" s="0" t="s">
        <v>26</v>
      </c>
      <c r="W199" s="4" t="n">
        <f aca="false">B199</f>
        <v>50</v>
      </c>
      <c r="X199" s="0" t="s">
        <v>154</v>
      </c>
    </row>
    <row r="200" customFormat="false" ht="13.8" hidden="false" customHeight="false" outlineLevel="0" collapsed="false">
      <c r="A200" s="0" t="n">
        <v>20190129</v>
      </c>
      <c r="B200" s="0" t="n">
        <v>51</v>
      </c>
      <c r="C200" s="0" t="n">
        <v>798</v>
      </c>
      <c r="D200" s="0" t="n">
        <v>0</v>
      </c>
      <c r="E200" s="0" t="n">
        <v>798</v>
      </c>
      <c r="H200" s="0" t="n">
        <v>1100</v>
      </c>
      <c r="I200" s="4" t="n">
        <f aca="false">H200*2</f>
        <v>2200</v>
      </c>
      <c r="J200" s="5" t="n">
        <v>-1</v>
      </c>
      <c r="K200" s="6" t="n">
        <f aca="false">L200-38200</f>
        <v>700</v>
      </c>
      <c r="L200" s="9" t="n">
        <v>38900</v>
      </c>
      <c r="M200" s="0" t="n">
        <v>32</v>
      </c>
      <c r="N200" s="0" t="n">
        <v>2.3</v>
      </c>
      <c r="P200" s="8" t="n">
        <v>0.05862</v>
      </c>
      <c r="Q200" s="1" t="n">
        <v>0.05862</v>
      </c>
      <c r="R200" s="0" t="n">
        <f aca="false">N200*0.56</f>
        <v>1.288</v>
      </c>
      <c r="S200" s="25" t="n">
        <v>8</v>
      </c>
      <c r="T200" s="26" t="s">
        <v>156</v>
      </c>
      <c r="U200" s="0" t="n">
        <v>0</v>
      </c>
      <c r="V200" s="0" t="s">
        <v>26</v>
      </c>
      <c r="W200" s="4" t="n">
        <f aca="false">B200</f>
        <v>51</v>
      </c>
      <c r="X200" s="0" t="s">
        <v>154</v>
      </c>
    </row>
    <row r="201" customFormat="false" ht="13.8" hidden="false" customHeight="false" outlineLevel="0" collapsed="false">
      <c r="A201" s="0" t="n">
        <v>20180118</v>
      </c>
      <c r="B201" s="0" t="n">
        <v>1</v>
      </c>
      <c r="D201" s="0" t="n">
        <v>835</v>
      </c>
      <c r="E201" s="0" t="n">
        <v>835</v>
      </c>
      <c r="H201" s="6" t="n">
        <v>0</v>
      </c>
      <c r="I201" s="4" t="n">
        <f aca="false">H201*2</f>
        <v>0</v>
      </c>
      <c r="J201" s="5" t="n">
        <v>-1</v>
      </c>
      <c r="K201" s="6" t="n">
        <f aca="false">L201-38200</f>
        <v>300</v>
      </c>
      <c r="L201" s="9" t="n">
        <v>38500</v>
      </c>
      <c r="M201" s="0" t="n">
        <v>21</v>
      </c>
      <c r="N201" s="8" t="n">
        <v>4.3</v>
      </c>
      <c r="O201" s="8" t="n">
        <v>0.1147</v>
      </c>
      <c r="Q201" s="8" t="n">
        <v>0.7285</v>
      </c>
      <c r="R201" s="0" t="n">
        <f aca="false">N201*0.56</f>
        <v>2.408</v>
      </c>
      <c r="S201" s="3" t="n">
        <v>0</v>
      </c>
      <c r="U201" s="0" t="n">
        <v>17</v>
      </c>
      <c r="V201" s="0" t="s">
        <v>24</v>
      </c>
      <c r="W201" s="4" t="n">
        <f aca="false">B201</f>
        <v>1</v>
      </c>
      <c r="X201" s="0" t="s">
        <v>169</v>
      </c>
    </row>
    <row r="202" customFormat="false" ht="13.8" hidden="false" customHeight="false" outlineLevel="0" collapsed="false">
      <c r="A202" s="0" t="n">
        <v>20180118</v>
      </c>
      <c r="B202" s="0" t="n">
        <v>2</v>
      </c>
      <c r="D202" s="0" t="n">
        <v>835</v>
      </c>
      <c r="E202" s="0" t="n">
        <v>835</v>
      </c>
      <c r="H202" s="0" t="n">
        <v>0</v>
      </c>
      <c r="I202" s="4" t="n">
        <f aca="false">H202*2</f>
        <v>0</v>
      </c>
      <c r="J202" s="5" t="n">
        <v>-1</v>
      </c>
      <c r="K202" s="6" t="n">
        <f aca="false">L202-38200</f>
        <v>300</v>
      </c>
      <c r="L202" s="0" t="n">
        <v>38500</v>
      </c>
      <c r="M202" s="0" t="n">
        <v>21</v>
      </c>
      <c r="N202" s="0" t="n">
        <v>3.8</v>
      </c>
      <c r="O202" s="1" t="n">
        <v>0.1499</v>
      </c>
      <c r="Q202" s="1" t="n">
        <v>0.7494</v>
      </c>
      <c r="R202" s="0" t="n">
        <f aca="false">N202*0.56</f>
        <v>2.128</v>
      </c>
      <c r="S202" s="3" t="n">
        <v>0</v>
      </c>
      <c r="U202" s="0" t="n">
        <v>17</v>
      </c>
      <c r="V202" s="0" t="s">
        <v>26</v>
      </c>
      <c r="W202" s="4" t="n">
        <f aca="false">B202</f>
        <v>2</v>
      </c>
      <c r="X202" s="0" t="s">
        <v>169</v>
      </c>
    </row>
    <row r="203" customFormat="false" ht="13.8" hidden="false" customHeight="false" outlineLevel="0" collapsed="false">
      <c r="A203" s="0" t="n">
        <v>20180118</v>
      </c>
      <c r="B203" s="0" t="n">
        <v>3</v>
      </c>
      <c r="D203" s="0" t="n">
        <v>830</v>
      </c>
      <c r="E203" s="0" t="n">
        <v>830</v>
      </c>
      <c r="H203" s="0" t="n">
        <v>200</v>
      </c>
      <c r="I203" s="4" t="n">
        <f aca="false">H203*2</f>
        <v>400</v>
      </c>
      <c r="J203" s="5" t="n">
        <v>-1</v>
      </c>
      <c r="K203" s="6" t="n">
        <f aca="false">L203-38200</f>
        <v>300</v>
      </c>
      <c r="L203" s="0" t="n">
        <v>38500</v>
      </c>
      <c r="M203" s="0" t="n">
        <v>21</v>
      </c>
      <c r="N203" s="0" t="n">
        <v>3.9</v>
      </c>
      <c r="O203" s="1" t="n">
        <v>0.4311</v>
      </c>
      <c r="Q203" s="1" t="n">
        <v>1.314</v>
      </c>
      <c r="R203" s="0" t="n">
        <f aca="false">N203*0.56</f>
        <v>2.184</v>
      </c>
      <c r="S203" s="3" t="n">
        <v>0</v>
      </c>
      <c r="U203" s="0" t="n">
        <v>17</v>
      </c>
      <c r="V203" s="0" t="s">
        <v>26</v>
      </c>
      <c r="W203" s="4" t="n">
        <f aca="false">B203</f>
        <v>3</v>
      </c>
      <c r="X203" s="0" t="s">
        <v>169</v>
      </c>
    </row>
    <row r="204" customFormat="false" ht="13.8" hidden="false" customHeight="false" outlineLevel="0" collapsed="false">
      <c r="A204" s="0" t="n">
        <v>20180118</v>
      </c>
      <c r="B204" s="0" t="n">
        <v>4</v>
      </c>
      <c r="D204" s="0" t="n">
        <v>826</v>
      </c>
      <c r="E204" s="0" t="n">
        <v>826</v>
      </c>
      <c r="H204" s="0" t="n">
        <v>200</v>
      </c>
      <c r="I204" s="4" t="n">
        <f aca="false">H204*2</f>
        <v>400</v>
      </c>
      <c r="J204" s="5" t="n">
        <v>-1</v>
      </c>
      <c r="K204" s="6" t="n">
        <f aca="false">L204-38200</f>
        <v>300</v>
      </c>
      <c r="L204" s="0" t="n">
        <v>38500</v>
      </c>
      <c r="M204" s="0" t="n">
        <v>21</v>
      </c>
      <c r="N204" s="0" t="n">
        <v>3.8</v>
      </c>
      <c r="O204" s="1" t="n">
        <v>1.133</v>
      </c>
      <c r="Q204" s="1" t="n">
        <v>2.591</v>
      </c>
      <c r="R204" s="0" t="n">
        <f aca="false">N204*0.56</f>
        <v>2.128</v>
      </c>
      <c r="S204" s="3" t="n">
        <v>0</v>
      </c>
      <c r="U204" s="0" t="n">
        <v>17</v>
      </c>
      <c r="V204" s="0" t="s">
        <v>26</v>
      </c>
      <c r="W204" s="4" t="n">
        <f aca="false">B204</f>
        <v>4</v>
      </c>
      <c r="X204" s="0" t="s">
        <v>169</v>
      </c>
      <c r="Z204" s="0" t="s">
        <v>170</v>
      </c>
    </row>
    <row r="205" customFormat="false" ht="13.8" hidden="false" customHeight="false" outlineLevel="0" collapsed="false">
      <c r="A205" s="0" t="n">
        <v>20180118</v>
      </c>
      <c r="B205" s="0" t="n">
        <v>5</v>
      </c>
      <c r="D205" s="0" t="n">
        <v>828</v>
      </c>
      <c r="E205" s="0" t="n">
        <v>828</v>
      </c>
      <c r="H205" s="0" t="n">
        <v>400</v>
      </c>
      <c r="I205" s="4" t="n">
        <f aca="false">H205*2</f>
        <v>800</v>
      </c>
      <c r="J205" s="5" t="n">
        <v>-1</v>
      </c>
      <c r="K205" s="6" t="n">
        <f aca="false">L205-38200</f>
        <v>300</v>
      </c>
      <c r="L205" s="0" t="n">
        <v>38500</v>
      </c>
      <c r="M205" s="0" t="n">
        <v>21</v>
      </c>
      <c r="N205" s="0" t="n">
        <v>4</v>
      </c>
      <c r="O205" s="1" t="n">
        <v>0.5711</v>
      </c>
      <c r="Q205" s="1" t="n">
        <v>1.53</v>
      </c>
      <c r="R205" s="0" t="n">
        <f aca="false">N205*0.56</f>
        <v>2.24</v>
      </c>
      <c r="S205" s="3" t="n">
        <v>0</v>
      </c>
      <c r="U205" s="0" t="n">
        <v>17</v>
      </c>
      <c r="V205" s="0" t="s">
        <v>26</v>
      </c>
      <c r="W205" s="4" t="n">
        <f aca="false">B205</f>
        <v>5</v>
      </c>
      <c r="X205" s="0" t="s">
        <v>169</v>
      </c>
    </row>
    <row r="206" customFormat="false" ht="13.8" hidden="false" customHeight="false" outlineLevel="0" collapsed="false">
      <c r="A206" s="0" t="n">
        <v>20180118</v>
      </c>
      <c r="B206" s="0" t="n">
        <v>6</v>
      </c>
      <c r="D206" s="0" t="n">
        <v>828</v>
      </c>
      <c r="E206" s="0" t="n">
        <v>828</v>
      </c>
      <c r="H206" s="0" t="n">
        <v>400</v>
      </c>
      <c r="I206" s="4" t="n">
        <f aca="false">H206*2</f>
        <v>800</v>
      </c>
      <c r="J206" s="5" t="n">
        <v>-1</v>
      </c>
      <c r="K206" s="6" t="n">
        <f aca="false">L206-38200</f>
        <v>300</v>
      </c>
      <c r="L206" s="0" t="n">
        <v>38500</v>
      </c>
      <c r="M206" s="0" t="n">
        <v>21</v>
      </c>
      <c r="N206" s="0" t="n">
        <v>3.8</v>
      </c>
      <c r="O206" s="1" t="n">
        <v>0.9928</v>
      </c>
      <c r="Q206" s="1" t="n">
        <v>2.336</v>
      </c>
      <c r="R206" s="0" t="n">
        <f aca="false">N206*0.56</f>
        <v>2.128</v>
      </c>
      <c r="S206" s="3" t="n">
        <v>0</v>
      </c>
      <c r="U206" s="0" t="n">
        <v>17</v>
      </c>
      <c r="V206" s="0" t="s">
        <v>26</v>
      </c>
      <c r="W206" s="4" t="n">
        <f aca="false">B206</f>
        <v>6</v>
      </c>
      <c r="X206" s="0" t="s">
        <v>169</v>
      </c>
    </row>
    <row r="207" customFormat="false" ht="13.8" hidden="false" customHeight="false" outlineLevel="0" collapsed="false">
      <c r="A207" s="0" t="n">
        <v>20180118</v>
      </c>
      <c r="B207" s="0" t="n">
        <v>7</v>
      </c>
      <c r="D207" s="0" t="n">
        <v>827</v>
      </c>
      <c r="E207" s="0" t="n">
        <v>827</v>
      </c>
      <c r="F207" s="0" t="n">
        <v>29</v>
      </c>
      <c r="H207" s="0" t="n">
        <v>600</v>
      </c>
      <c r="I207" s="4" t="n">
        <f aca="false">H207*2</f>
        <v>1200</v>
      </c>
      <c r="J207" s="5" t="n">
        <v>-1</v>
      </c>
      <c r="K207" s="6" t="n">
        <f aca="false">L207-38200</f>
        <v>300</v>
      </c>
      <c r="L207" s="0" t="n">
        <v>38500</v>
      </c>
      <c r="M207" s="0" t="n">
        <v>21</v>
      </c>
      <c r="N207" s="0" t="n">
        <v>3.9</v>
      </c>
      <c r="O207" s="1" t="n">
        <v>1.18</v>
      </c>
      <c r="Q207" s="1" t="n">
        <v>2.695</v>
      </c>
      <c r="R207" s="0" t="n">
        <f aca="false">N207*0.56</f>
        <v>2.184</v>
      </c>
      <c r="S207" s="3" t="n">
        <v>0</v>
      </c>
      <c r="U207" s="0" t="n">
        <v>17</v>
      </c>
      <c r="V207" s="0" t="s">
        <v>26</v>
      </c>
      <c r="W207" s="4" t="n">
        <f aca="false">B207</f>
        <v>7</v>
      </c>
      <c r="X207" s="0" t="s">
        <v>169</v>
      </c>
    </row>
    <row r="208" customFormat="false" ht="13.8" hidden="false" customHeight="false" outlineLevel="0" collapsed="false">
      <c r="A208" s="0" t="n">
        <v>20180118</v>
      </c>
      <c r="B208" s="0" t="n">
        <v>8</v>
      </c>
      <c r="D208" s="0" t="n">
        <v>827</v>
      </c>
      <c r="E208" s="0" t="n">
        <v>827</v>
      </c>
      <c r="H208" s="0" t="n">
        <v>600</v>
      </c>
      <c r="I208" s="4" t="n">
        <f aca="false">H208*2</f>
        <v>1200</v>
      </c>
      <c r="J208" s="5" t="n">
        <v>-1</v>
      </c>
      <c r="K208" s="6" t="n">
        <f aca="false">L208-38200</f>
        <v>300</v>
      </c>
      <c r="L208" s="0" t="n">
        <v>38500</v>
      </c>
      <c r="M208" s="0" t="n">
        <v>21</v>
      </c>
      <c r="N208" s="0" t="n">
        <v>3.8</v>
      </c>
      <c r="O208" s="1" t="n">
        <v>1.438</v>
      </c>
      <c r="Q208" s="1" t="n">
        <v>3.147</v>
      </c>
      <c r="R208" s="0" t="n">
        <f aca="false">N208*0.56</f>
        <v>2.128</v>
      </c>
      <c r="S208" s="3" t="n">
        <v>0</v>
      </c>
      <c r="U208" s="0" t="n">
        <v>17</v>
      </c>
      <c r="V208" s="0" t="s">
        <v>26</v>
      </c>
      <c r="W208" s="4" t="n">
        <f aca="false">B208</f>
        <v>8</v>
      </c>
      <c r="X208" s="0" t="s">
        <v>169</v>
      </c>
      <c r="Z208" s="0" t="s">
        <v>170</v>
      </c>
    </row>
    <row r="209" customFormat="false" ht="13.8" hidden="false" customHeight="false" outlineLevel="0" collapsed="false">
      <c r="A209" s="0" t="n">
        <v>20180118</v>
      </c>
      <c r="B209" s="0" t="n">
        <v>9</v>
      </c>
      <c r="D209" s="0" t="n">
        <v>826</v>
      </c>
      <c r="E209" s="0" t="n">
        <v>826</v>
      </c>
      <c r="G209" s="0" t="n">
        <v>800</v>
      </c>
      <c r="H209" s="0" t="n">
        <v>800</v>
      </c>
      <c r="I209" s="4" t="n">
        <f aca="false">H209*2</f>
        <v>1600</v>
      </c>
      <c r="J209" s="5" t="n">
        <v>-1</v>
      </c>
      <c r="K209" s="6" t="n">
        <f aca="false">L209-38200</f>
        <v>300</v>
      </c>
      <c r="L209" s="0" t="n">
        <v>38500</v>
      </c>
      <c r="M209" s="0" t="n">
        <v>21</v>
      </c>
      <c r="N209" s="0" t="n">
        <v>3.8</v>
      </c>
      <c r="O209" s="1" t="n">
        <v>1.459</v>
      </c>
      <c r="Q209" s="1" t="n">
        <v>3.003</v>
      </c>
      <c r="R209" s="0" t="n">
        <f aca="false">N209*0.56</f>
        <v>2.128</v>
      </c>
      <c r="S209" s="3" t="n">
        <v>0</v>
      </c>
      <c r="U209" s="0" t="n">
        <v>17</v>
      </c>
      <c r="V209" s="0" t="s">
        <v>24</v>
      </c>
      <c r="W209" s="4" t="n">
        <f aca="false">B209</f>
        <v>9</v>
      </c>
      <c r="X209" s="0" t="s">
        <v>169</v>
      </c>
    </row>
    <row r="210" customFormat="false" ht="13.8" hidden="false" customHeight="false" outlineLevel="0" collapsed="false">
      <c r="A210" s="0" t="n">
        <v>20180118</v>
      </c>
      <c r="B210" s="0" t="n">
        <v>10</v>
      </c>
      <c r="D210" s="0" t="n">
        <v>826</v>
      </c>
      <c r="E210" s="0" t="n">
        <v>826</v>
      </c>
      <c r="F210" s="0" t="s">
        <v>171</v>
      </c>
      <c r="G210" s="0" t="n">
        <v>800</v>
      </c>
      <c r="H210" s="0" t="n">
        <v>800</v>
      </c>
      <c r="I210" s="4" t="n">
        <f aca="false">H210*2</f>
        <v>1600</v>
      </c>
      <c r="J210" s="5" t="n">
        <v>-1</v>
      </c>
      <c r="K210" s="6" t="n">
        <f aca="false">L210-38200</f>
        <v>300</v>
      </c>
      <c r="L210" s="0" t="n">
        <v>38500</v>
      </c>
      <c r="M210" s="0" t="n">
        <v>22</v>
      </c>
      <c r="N210" s="0" t="n">
        <v>3.8</v>
      </c>
      <c r="O210" s="1" t="n">
        <v>0.6732</v>
      </c>
      <c r="Q210" s="1" t="n">
        <v>1.811</v>
      </c>
      <c r="R210" s="0" t="n">
        <f aca="false">N210*0.56</f>
        <v>2.128</v>
      </c>
      <c r="S210" s="3" t="n">
        <v>0</v>
      </c>
      <c r="U210" s="0" t="n">
        <v>17</v>
      </c>
      <c r="V210" s="0" t="s">
        <v>26</v>
      </c>
      <c r="W210" s="4" t="n">
        <f aca="false">B210</f>
        <v>10</v>
      </c>
      <c r="X210" s="0" t="s">
        <v>169</v>
      </c>
    </row>
    <row r="211" customFormat="false" ht="13.8" hidden="false" customHeight="false" outlineLevel="0" collapsed="false">
      <c r="A211" s="0" t="n">
        <v>20180118</v>
      </c>
      <c r="B211" s="0" t="n">
        <v>11</v>
      </c>
      <c r="D211" s="0" t="n">
        <v>770</v>
      </c>
      <c r="E211" s="0" t="n">
        <v>825</v>
      </c>
      <c r="F211" s="0" t="s">
        <v>171</v>
      </c>
      <c r="G211" s="0" t="n">
        <v>805</v>
      </c>
      <c r="H211" s="0" t="n">
        <v>1000</v>
      </c>
      <c r="I211" s="4" t="n">
        <f aca="false">H211*2</f>
        <v>2000</v>
      </c>
      <c r="J211" s="5" t="n">
        <v>-1</v>
      </c>
      <c r="K211" s="6" t="n">
        <f aca="false">L211-38200</f>
        <v>300</v>
      </c>
      <c r="L211" s="0" t="n">
        <v>38500</v>
      </c>
      <c r="M211" s="0" t="n">
        <v>22</v>
      </c>
      <c r="N211" s="0" t="n">
        <v>3.9</v>
      </c>
      <c r="O211" s="1" t="n">
        <v>3.501</v>
      </c>
      <c r="Q211" s="1" t="n">
        <v>6.621</v>
      </c>
      <c r="R211" s="0" t="n">
        <f aca="false">N211*0.56</f>
        <v>2.184</v>
      </c>
      <c r="S211" s="3" t="n">
        <v>0</v>
      </c>
      <c r="U211" s="0" t="n">
        <v>17</v>
      </c>
      <c r="V211" s="0" t="s">
        <v>24</v>
      </c>
      <c r="W211" s="4" t="n">
        <f aca="false">B211</f>
        <v>11</v>
      </c>
      <c r="X211" s="0" t="s">
        <v>169</v>
      </c>
    </row>
    <row r="212" customFormat="false" ht="13.8" hidden="false" customHeight="false" outlineLevel="0" collapsed="false">
      <c r="A212" s="0" t="n">
        <v>20180118</v>
      </c>
      <c r="B212" s="0" t="n">
        <v>12</v>
      </c>
      <c r="C212" s="0" t="n">
        <v>770</v>
      </c>
      <c r="D212" s="0" t="n">
        <v>0</v>
      </c>
      <c r="E212" s="0" t="n">
        <v>770</v>
      </c>
      <c r="G212" s="0" t="s">
        <v>171</v>
      </c>
      <c r="H212" s="0" t="n">
        <v>1000</v>
      </c>
      <c r="I212" s="4" t="n">
        <f aca="false">H212*2</f>
        <v>2000</v>
      </c>
      <c r="J212" s="5" t="n">
        <v>-1</v>
      </c>
      <c r="K212" s="6" t="n">
        <f aca="false">L212-38200</f>
        <v>300</v>
      </c>
      <c r="L212" s="0" t="n">
        <v>38500</v>
      </c>
      <c r="M212" s="0" t="n">
        <v>26</v>
      </c>
      <c r="N212" s="0" t="n">
        <v>3.7</v>
      </c>
      <c r="O212" s="1" t="n">
        <v>4.754</v>
      </c>
      <c r="Q212" s="1" t="n">
        <v>9.164</v>
      </c>
      <c r="R212" s="0" t="n">
        <f aca="false">N212*0.56</f>
        <v>2.072</v>
      </c>
      <c r="S212" s="3" t="n">
        <v>8</v>
      </c>
      <c r="T212" s="0" t="s">
        <v>89</v>
      </c>
      <c r="U212" s="0" t="n">
        <v>17</v>
      </c>
      <c r="V212" s="0" t="s">
        <v>26</v>
      </c>
      <c r="W212" s="4" t="n">
        <f aca="false">B212</f>
        <v>12</v>
      </c>
      <c r="X212" s="0" t="s">
        <v>169</v>
      </c>
    </row>
    <row r="213" customFormat="false" ht="13.8" hidden="false" customHeight="false" outlineLevel="0" collapsed="false">
      <c r="A213" s="0" t="n">
        <v>20180118</v>
      </c>
      <c r="B213" s="0" t="n">
        <v>13</v>
      </c>
      <c r="C213" s="0" t="n">
        <v>820</v>
      </c>
      <c r="D213" s="0" t="n">
        <v>0</v>
      </c>
      <c r="E213" s="0" t="n">
        <v>820</v>
      </c>
      <c r="G213" s="0" t="n">
        <v>840</v>
      </c>
      <c r="H213" s="0" t="n">
        <v>1000</v>
      </c>
      <c r="I213" s="4" t="n">
        <f aca="false">H213*2</f>
        <v>2000</v>
      </c>
      <c r="J213" s="5" t="n">
        <v>-1</v>
      </c>
      <c r="K213" s="6" t="n">
        <f aca="false">L213-38200</f>
        <v>300</v>
      </c>
      <c r="L213" s="0" t="n">
        <v>38500</v>
      </c>
      <c r="M213" s="0" t="n">
        <v>26</v>
      </c>
      <c r="N213" s="0" t="n">
        <v>3.8</v>
      </c>
      <c r="O213" s="1" t="n">
        <v>1.951</v>
      </c>
      <c r="Q213" s="1" t="n">
        <v>3.695</v>
      </c>
      <c r="R213" s="0" t="n">
        <f aca="false">N213*0.56</f>
        <v>2.128</v>
      </c>
      <c r="S213" s="3" t="n">
        <v>3</v>
      </c>
      <c r="T213" s="0" t="s">
        <v>172</v>
      </c>
      <c r="U213" s="0" t="n">
        <v>17</v>
      </c>
      <c r="V213" s="0" t="s">
        <v>26</v>
      </c>
      <c r="W213" s="4" t="n">
        <f aca="false">B213</f>
        <v>13</v>
      </c>
      <c r="X213" s="0" t="s">
        <v>173</v>
      </c>
    </row>
    <row r="214" customFormat="false" ht="13.8" hidden="false" customHeight="false" outlineLevel="0" collapsed="false">
      <c r="A214" s="0" t="n">
        <v>20180118</v>
      </c>
      <c r="B214" s="0" t="n">
        <v>14</v>
      </c>
      <c r="C214" s="0" t="n">
        <v>775</v>
      </c>
      <c r="D214" s="0" t="n">
        <v>0</v>
      </c>
      <c r="E214" s="0" t="n">
        <v>822</v>
      </c>
      <c r="F214" s="0" t="s">
        <v>171</v>
      </c>
      <c r="G214" s="0" t="n">
        <v>803</v>
      </c>
      <c r="H214" s="0" t="n">
        <v>1000</v>
      </c>
      <c r="I214" s="4" t="n">
        <f aca="false">H214*2</f>
        <v>2000</v>
      </c>
      <c r="J214" s="5" t="n">
        <v>-1</v>
      </c>
      <c r="K214" s="6" t="n">
        <f aca="false">L214-38200</f>
        <v>300</v>
      </c>
      <c r="L214" s="0" t="n">
        <v>38500</v>
      </c>
      <c r="M214" s="0" t="n">
        <v>26</v>
      </c>
      <c r="N214" s="0" t="n">
        <v>3.7</v>
      </c>
      <c r="O214" s="1" t="n">
        <v>4.377</v>
      </c>
      <c r="Q214" s="1" t="n">
        <v>7.679</v>
      </c>
      <c r="R214" s="0" t="n">
        <f aca="false">N214*0.56</f>
        <v>2.072</v>
      </c>
      <c r="S214" s="3" t="n">
        <v>7.7</v>
      </c>
      <c r="T214" s="0" t="s">
        <v>174</v>
      </c>
      <c r="U214" s="0" t="n">
        <v>17</v>
      </c>
      <c r="V214" s="0" t="s">
        <v>24</v>
      </c>
      <c r="W214" s="4" t="n">
        <f aca="false">B214</f>
        <v>14</v>
      </c>
      <c r="X214" s="0" t="s">
        <v>175</v>
      </c>
    </row>
    <row r="215" customFormat="false" ht="13.8" hidden="false" customHeight="false" outlineLevel="0" collapsed="false">
      <c r="A215" s="0" t="n">
        <v>20180118</v>
      </c>
      <c r="B215" s="0" t="n">
        <v>15</v>
      </c>
      <c r="C215" s="0" t="n">
        <v>772</v>
      </c>
      <c r="D215" s="0" t="n">
        <v>0</v>
      </c>
      <c r="E215" s="0" t="n">
        <v>822</v>
      </c>
      <c r="G215" s="0" t="n">
        <v>805</v>
      </c>
      <c r="H215" s="0" t="n">
        <v>1000</v>
      </c>
      <c r="I215" s="4" t="n">
        <f aca="false">H215*2</f>
        <v>2000</v>
      </c>
      <c r="J215" s="5" t="n">
        <v>-1</v>
      </c>
      <c r="K215" s="6" t="n">
        <f aca="false">L215-38200</f>
        <v>300</v>
      </c>
      <c r="L215" s="0" t="n">
        <v>38500</v>
      </c>
      <c r="M215" s="0" t="n">
        <v>25</v>
      </c>
      <c r="N215" s="0" t="n">
        <v>3.7</v>
      </c>
      <c r="O215" s="1" t="n">
        <v>3.075</v>
      </c>
      <c r="Q215" s="1" t="n">
        <v>5.867</v>
      </c>
      <c r="R215" s="0" t="n">
        <f aca="false">N215*0.56</f>
        <v>2.072</v>
      </c>
      <c r="S215" s="3" t="n">
        <v>12</v>
      </c>
      <c r="T215" s="0" t="s">
        <v>174</v>
      </c>
      <c r="U215" s="0" t="n">
        <v>17</v>
      </c>
      <c r="V215" s="0" t="s">
        <v>24</v>
      </c>
      <c r="W215" s="4" t="n">
        <f aca="false">B215</f>
        <v>15</v>
      </c>
      <c r="X215" s="0" t="s">
        <v>176</v>
      </c>
    </row>
    <row r="216" customFormat="false" ht="13.8" hidden="false" customHeight="false" outlineLevel="0" collapsed="false">
      <c r="A216" s="0" t="n">
        <v>20180118</v>
      </c>
      <c r="B216" s="0" t="n">
        <v>16</v>
      </c>
      <c r="C216" s="0" t="n">
        <v>822</v>
      </c>
      <c r="D216" s="0" t="n">
        <v>0</v>
      </c>
      <c r="E216" s="0" t="n">
        <v>822</v>
      </c>
      <c r="G216" s="0" t="n">
        <v>845</v>
      </c>
      <c r="H216" s="0" t="n">
        <v>1000</v>
      </c>
      <c r="I216" s="4" t="n">
        <f aca="false">H216*2</f>
        <v>2000</v>
      </c>
      <c r="J216" s="5" t="n">
        <v>-1</v>
      </c>
      <c r="K216" s="6" t="n">
        <f aca="false">L216-38200</f>
        <v>300</v>
      </c>
      <c r="L216" s="0" t="n">
        <v>38500</v>
      </c>
      <c r="M216" s="0" t="n">
        <v>28</v>
      </c>
      <c r="N216" s="0" t="n">
        <v>3.6</v>
      </c>
      <c r="O216" s="1" t="n">
        <v>1.682</v>
      </c>
      <c r="Q216" s="1" t="n">
        <v>3.436</v>
      </c>
      <c r="R216" s="0" t="n">
        <f aca="false">N216*0.56</f>
        <v>2.016</v>
      </c>
      <c r="S216" s="3" t="n">
        <v>4.2</v>
      </c>
      <c r="T216" s="0" t="s">
        <v>136</v>
      </c>
      <c r="U216" s="0" t="n">
        <v>17</v>
      </c>
      <c r="V216" s="0" t="s">
        <v>24</v>
      </c>
      <c r="W216" s="4" t="n">
        <f aca="false">B216</f>
        <v>16</v>
      </c>
      <c r="X216" s="0" t="s">
        <v>176</v>
      </c>
      <c r="Y216" s="0" t="s">
        <v>177</v>
      </c>
    </row>
    <row r="217" customFormat="false" ht="13.8" hidden="false" customHeight="false" outlineLevel="0" collapsed="false">
      <c r="A217" s="0" t="n">
        <v>20180118</v>
      </c>
      <c r="B217" s="0" t="n">
        <v>17</v>
      </c>
      <c r="C217" s="0" t="n">
        <v>822</v>
      </c>
      <c r="D217" s="0" t="n">
        <v>0</v>
      </c>
      <c r="E217" s="0" t="n">
        <v>822</v>
      </c>
      <c r="G217" s="0" t="n">
        <v>800</v>
      </c>
      <c r="H217" s="0" t="n">
        <v>1000</v>
      </c>
      <c r="I217" s="4" t="n">
        <f aca="false">H217*2</f>
        <v>2000</v>
      </c>
      <c r="J217" s="5" t="n">
        <v>-1</v>
      </c>
      <c r="K217" s="6" t="n">
        <f aca="false">L217-38200</f>
        <v>300</v>
      </c>
      <c r="L217" s="0" t="n">
        <v>38500</v>
      </c>
      <c r="M217" s="0" t="n">
        <v>25</v>
      </c>
      <c r="N217" s="0" t="n">
        <v>3.8</v>
      </c>
      <c r="O217" s="1" t="n">
        <v>3.016</v>
      </c>
      <c r="Q217" s="1" t="n">
        <v>5.802</v>
      </c>
      <c r="R217" s="0" t="n">
        <f aca="false">N217*0.56</f>
        <v>2.128</v>
      </c>
      <c r="S217" s="3" t="n">
        <v>2.5</v>
      </c>
      <c r="T217" s="0" t="s">
        <v>172</v>
      </c>
      <c r="U217" s="0" t="n">
        <v>17</v>
      </c>
      <c r="V217" s="0" t="s">
        <v>26</v>
      </c>
      <c r="W217" s="4" t="n">
        <f aca="false">B217</f>
        <v>17</v>
      </c>
      <c r="X217" s="0" t="s">
        <v>173</v>
      </c>
      <c r="Y217" s="0" t="s">
        <v>178</v>
      </c>
    </row>
    <row r="218" customFormat="false" ht="13.8" hidden="false" customHeight="false" outlineLevel="0" collapsed="false">
      <c r="A218" s="0" t="n">
        <v>20180118</v>
      </c>
      <c r="B218" s="0" t="n">
        <v>18</v>
      </c>
      <c r="C218" s="0" t="n">
        <v>822</v>
      </c>
      <c r="D218" s="0" t="n">
        <v>0</v>
      </c>
      <c r="E218" s="0" t="n">
        <v>822</v>
      </c>
      <c r="G218" s="0" t="n">
        <v>800</v>
      </c>
      <c r="H218" s="0" t="n">
        <v>1000</v>
      </c>
      <c r="I218" s="4" t="n">
        <f aca="false">H218*2</f>
        <v>2000</v>
      </c>
      <c r="J218" s="5" t="n">
        <v>-1</v>
      </c>
      <c r="K218" s="6" t="n">
        <f aca="false">L218-38200</f>
        <v>300</v>
      </c>
      <c r="L218" s="0" t="n">
        <v>38500</v>
      </c>
      <c r="M218" s="0" t="n">
        <v>28</v>
      </c>
      <c r="N218" s="0" t="n">
        <v>3.7</v>
      </c>
      <c r="O218" s="1" t="n">
        <v>5.279</v>
      </c>
      <c r="Q218" s="1" t="n">
        <v>9.619</v>
      </c>
      <c r="R218" s="0" t="n">
        <f aca="false">N218*0.56</f>
        <v>2.072</v>
      </c>
      <c r="S218" s="3" t="n">
        <v>5</v>
      </c>
      <c r="T218" s="0" t="s">
        <v>172</v>
      </c>
      <c r="U218" s="0" t="n">
        <v>17</v>
      </c>
      <c r="V218" s="0" t="s">
        <v>26</v>
      </c>
      <c r="W218" s="4" t="n">
        <f aca="false">B218</f>
        <v>18</v>
      </c>
      <c r="X218" s="0" t="s">
        <v>173</v>
      </c>
    </row>
    <row r="219" customFormat="false" ht="13.8" hidden="false" customHeight="false" outlineLevel="0" collapsed="false">
      <c r="A219" s="0" t="n">
        <v>20180118</v>
      </c>
      <c r="B219" s="0" t="n">
        <v>19</v>
      </c>
      <c r="C219" s="0" t="n">
        <v>824</v>
      </c>
      <c r="D219" s="0" t="n">
        <v>0</v>
      </c>
      <c r="E219" s="0" t="n">
        <v>824</v>
      </c>
      <c r="G219" s="0" t="n">
        <v>790</v>
      </c>
      <c r="H219" s="0" t="n">
        <v>1000</v>
      </c>
      <c r="I219" s="4" t="n">
        <f aca="false">H219*2</f>
        <v>2000</v>
      </c>
      <c r="J219" s="5" t="n">
        <v>-1</v>
      </c>
      <c r="K219" s="6" t="n">
        <f aca="false">L219-38200</f>
        <v>300</v>
      </c>
      <c r="L219" s="0" t="n">
        <v>38500</v>
      </c>
      <c r="M219" s="0" t="n">
        <v>26</v>
      </c>
      <c r="N219" s="0" t="n">
        <v>3.9</v>
      </c>
      <c r="O219" s="1" t="n">
        <v>3.221</v>
      </c>
      <c r="Q219" s="1" t="n">
        <v>6.062</v>
      </c>
      <c r="R219" s="0" t="n">
        <f aca="false">N219*0.56</f>
        <v>2.184</v>
      </c>
      <c r="S219" s="3" t="n">
        <v>7</v>
      </c>
      <c r="T219" s="0" t="s">
        <v>172</v>
      </c>
      <c r="U219" s="0" t="n">
        <v>17</v>
      </c>
      <c r="V219" s="0" t="s">
        <v>26</v>
      </c>
      <c r="W219" s="4" t="n">
        <f aca="false">B219</f>
        <v>19</v>
      </c>
      <c r="X219" s="0" t="s">
        <v>173</v>
      </c>
    </row>
    <row r="220" customFormat="false" ht="13.8" hidden="false" customHeight="false" outlineLevel="0" collapsed="false">
      <c r="A220" s="0" t="n">
        <v>20180118</v>
      </c>
      <c r="B220" s="0" t="n">
        <v>20</v>
      </c>
      <c r="C220" s="0" t="n">
        <v>824</v>
      </c>
      <c r="D220" s="0" t="n">
        <v>0</v>
      </c>
      <c r="E220" s="0" t="n">
        <v>824</v>
      </c>
      <c r="G220" s="0" t="n">
        <v>790</v>
      </c>
      <c r="H220" s="0" t="n">
        <v>1200</v>
      </c>
      <c r="I220" s="4" t="n">
        <f aca="false">H220*2</f>
        <v>2400</v>
      </c>
      <c r="J220" s="5" t="n">
        <v>-1</v>
      </c>
      <c r="K220" s="6" t="n">
        <f aca="false">L220-38200</f>
        <v>300</v>
      </c>
      <c r="L220" s="0" t="n">
        <v>38500</v>
      </c>
      <c r="M220" s="0" t="n">
        <v>25</v>
      </c>
      <c r="N220" s="0" t="n">
        <v>3.7</v>
      </c>
      <c r="O220" s="1" t="n">
        <v>3.594</v>
      </c>
      <c r="Q220" s="1" t="n">
        <v>6.501</v>
      </c>
      <c r="R220" s="0" t="n">
        <f aca="false">N220*0.56</f>
        <v>2.072</v>
      </c>
      <c r="S220" s="3" t="n">
        <v>7</v>
      </c>
      <c r="T220" s="0" t="s">
        <v>172</v>
      </c>
      <c r="U220" s="0" t="n">
        <v>17</v>
      </c>
      <c r="V220" s="0" t="s">
        <v>24</v>
      </c>
      <c r="W220" s="4" t="n">
        <f aca="false">B220</f>
        <v>20</v>
      </c>
      <c r="X220" s="0" t="s">
        <v>179</v>
      </c>
      <c r="Z220" s="0" t="s">
        <v>180</v>
      </c>
    </row>
    <row r="221" customFormat="false" ht="13.8" hidden="false" customHeight="false" outlineLevel="0" collapsed="false">
      <c r="A221" s="0" t="n">
        <v>20180118</v>
      </c>
      <c r="B221" s="0" t="n">
        <v>21</v>
      </c>
      <c r="C221" s="0" t="n">
        <v>800</v>
      </c>
      <c r="D221" s="0" t="n">
        <v>0</v>
      </c>
      <c r="E221" s="0" t="n">
        <v>800</v>
      </c>
      <c r="G221" s="0" t="n">
        <v>824</v>
      </c>
      <c r="H221" s="0" t="n">
        <v>1200</v>
      </c>
      <c r="I221" s="4" t="n">
        <f aca="false">H221*2</f>
        <v>2400</v>
      </c>
      <c r="J221" s="5" t="n">
        <v>-1</v>
      </c>
      <c r="K221" s="6" t="n">
        <f aca="false">L221-38200</f>
        <v>300</v>
      </c>
      <c r="L221" s="0" t="n">
        <v>38500</v>
      </c>
      <c r="M221" s="0" t="n">
        <v>28</v>
      </c>
      <c r="N221" s="0" t="n">
        <v>3.8</v>
      </c>
      <c r="O221" s="1" t="n">
        <v>3.549</v>
      </c>
      <c r="Q221" s="1" t="n">
        <v>6.668</v>
      </c>
      <c r="R221" s="0" t="n">
        <f aca="false">N221*0.56</f>
        <v>2.128</v>
      </c>
      <c r="S221" s="3" t="n">
        <v>2.5</v>
      </c>
      <c r="T221" s="0" t="s">
        <v>89</v>
      </c>
      <c r="U221" s="0" t="n">
        <v>17</v>
      </c>
      <c r="V221" s="0" t="s">
        <v>26</v>
      </c>
      <c r="W221" s="4" t="n">
        <f aca="false">B221</f>
        <v>21</v>
      </c>
      <c r="X221" s="0" t="s">
        <v>179</v>
      </c>
      <c r="Z221" s="0" t="s">
        <v>180</v>
      </c>
    </row>
    <row r="222" customFormat="false" ht="13.8" hidden="false" customHeight="false" outlineLevel="0" collapsed="false">
      <c r="A222" s="0" t="n">
        <v>20180118</v>
      </c>
      <c r="B222" s="0" t="n">
        <v>22</v>
      </c>
      <c r="C222" s="0" t="n">
        <v>800</v>
      </c>
      <c r="D222" s="0" t="n">
        <v>0</v>
      </c>
      <c r="E222" s="0" t="n">
        <v>800</v>
      </c>
      <c r="G222" s="0" t="s">
        <v>181</v>
      </c>
      <c r="H222" s="0" t="n">
        <v>1200</v>
      </c>
      <c r="I222" s="4" t="n">
        <f aca="false">H222*2</f>
        <v>2400</v>
      </c>
      <c r="J222" s="5" t="n">
        <v>-1</v>
      </c>
      <c r="K222" s="6" t="n">
        <f aca="false">L222-38200</f>
        <v>300</v>
      </c>
      <c r="L222" s="0" t="n">
        <v>38500</v>
      </c>
      <c r="M222" s="0" t="n">
        <v>28</v>
      </c>
      <c r="N222" s="0" t="n">
        <v>3.4</v>
      </c>
      <c r="O222" s="1" t="n">
        <v>3.712</v>
      </c>
      <c r="Q222" s="1" t="n">
        <v>6.807</v>
      </c>
      <c r="R222" s="0" t="n">
        <f aca="false">N222*0.56</f>
        <v>1.904</v>
      </c>
      <c r="S222" s="3" t="n">
        <v>3.2</v>
      </c>
      <c r="T222" s="0" t="s">
        <v>93</v>
      </c>
      <c r="U222" s="0" t="n">
        <v>17</v>
      </c>
      <c r="V222" s="9" t="s">
        <v>26</v>
      </c>
      <c r="W222" s="4" t="n">
        <f aca="false">B222</f>
        <v>22</v>
      </c>
      <c r="X222" s="0" t="s">
        <v>179</v>
      </c>
      <c r="Z222" s="0" t="s">
        <v>182</v>
      </c>
    </row>
    <row r="223" customFormat="false" ht="13.8" hidden="false" customHeight="false" outlineLevel="0" collapsed="false">
      <c r="A223" s="0" t="n">
        <v>20180118</v>
      </c>
      <c r="B223" s="0" t="n">
        <v>23</v>
      </c>
      <c r="C223" s="0" t="n">
        <v>800</v>
      </c>
      <c r="D223" s="0" t="n">
        <v>0</v>
      </c>
      <c r="E223" s="0" t="n">
        <v>800</v>
      </c>
      <c r="G223" s="0" t="s">
        <v>183</v>
      </c>
      <c r="H223" s="0" t="n">
        <v>1200</v>
      </c>
      <c r="I223" s="4" t="n">
        <f aca="false">H223*2</f>
        <v>2400</v>
      </c>
      <c r="J223" s="5" t="n">
        <v>-1</v>
      </c>
      <c r="K223" s="6" t="n">
        <f aca="false">L223-38200</f>
        <v>300</v>
      </c>
      <c r="L223" s="0" t="n">
        <v>38500</v>
      </c>
      <c r="M223" s="0" t="n">
        <v>28</v>
      </c>
      <c r="N223" s="0" t="n">
        <v>3.6</v>
      </c>
      <c r="O223" s="1" t="n">
        <v>4.373</v>
      </c>
      <c r="Q223" s="1" t="n">
        <v>8.004</v>
      </c>
      <c r="R223" s="0" t="n">
        <f aca="false">N223*0.56</f>
        <v>2.016</v>
      </c>
      <c r="S223" s="3" t="n">
        <v>3.7</v>
      </c>
      <c r="T223" s="0" t="s">
        <v>172</v>
      </c>
      <c r="U223" s="0" t="n">
        <v>17</v>
      </c>
      <c r="V223" s="9" t="s">
        <v>26</v>
      </c>
      <c r="W223" s="4" t="n">
        <f aca="false">B223</f>
        <v>23</v>
      </c>
      <c r="X223" s="0" t="s">
        <v>179</v>
      </c>
      <c r="Z223" s="0" t="s">
        <v>182</v>
      </c>
    </row>
    <row r="224" customFormat="false" ht="13.8" hidden="false" customHeight="false" outlineLevel="0" collapsed="false">
      <c r="A224" s="0" t="n">
        <v>20180118</v>
      </c>
      <c r="B224" s="0" t="n">
        <v>24</v>
      </c>
      <c r="C224" s="0" t="n">
        <v>775</v>
      </c>
      <c r="D224" s="0" t="n">
        <v>0</v>
      </c>
      <c r="E224" s="0" t="n">
        <v>775</v>
      </c>
      <c r="F224" s="0" t="s">
        <v>184</v>
      </c>
      <c r="H224" s="0" t="n">
        <v>1400</v>
      </c>
      <c r="I224" s="4" t="n">
        <f aca="false">H224*2</f>
        <v>2800</v>
      </c>
      <c r="J224" s="5" t="n">
        <v>-1</v>
      </c>
      <c r="K224" s="6" t="n">
        <f aca="false">L224-38200</f>
        <v>300</v>
      </c>
      <c r="L224" s="0" t="n">
        <v>38500</v>
      </c>
      <c r="M224" s="0" t="n">
        <v>28</v>
      </c>
      <c r="N224" s="0" t="n">
        <v>3.9</v>
      </c>
      <c r="O224" s="1" t="n">
        <v>8.532</v>
      </c>
      <c r="Q224" s="1" t="n">
        <v>15.43</v>
      </c>
      <c r="R224" s="0" t="n">
        <f aca="false">N224*0.56</f>
        <v>2.184</v>
      </c>
      <c r="S224" s="3" t="n">
        <v>7</v>
      </c>
      <c r="T224" s="0" t="s">
        <v>172</v>
      </c>
      <c r="U224" s="0" t="n">
        <v>6.3</v>
      </c>
      <c r="V224" s="0" t="s">
        <v>24</v>
      </c>
      <c r="W224" s="4" t="n">
        <f aca="false">B224</f>
        <v>24</v>
      </c>
      <c r="X224" s="0" t="s">
        <v>185</v>
      </c>
    </row>
    <row r="225" customFormat="false" ht="13.8" hidden="false" customHeight="false" outlineLevel="0" collapsed="false">
      <c r="A225" s="0" t="n">
        <v>20180118</v>
      </c>
      <c r="B225" s="0" t="n">
        <v>25</v>
      </c>
      <c r="C225" s="0" t="n">
        <v>774</v>
      </c>
      <c r="D225" s="0" t="n">
        <v>0</v>
      </c>
      <c r="E225" s="0" t="n">
        <v>774</v>
      </c>
      <c r="H225" s="0" t="n">
        <v>1400</v>
      </c>
      <c r="I225" s="4" t="n">
        <f aca="false">H225*2</f>
        <v>2800</v>
      </c>
      <c r="J225" s="5" t="n">
        <v>-1</v>
      </c>
      <c r="K225" s="6" t="n">
        <f aca="false">L225-38200</f>
        <v>300</v>
      </c>
      <c r="L225" s="0" t="n">
        <v>38500</v>
      </c>
      <c r="M225" s="0" t="n">
        <v>27</v>
      </c>
      <c r="N225" s="0" t="n">
        <v>3.7</v>
      </c>
      <c r="O225" s="1" t="n">
        <v>4.62</v>
      </c>
      <c r="Q225" s="1" t="n">
        <v>8.573</v>
      </c>
      <c r="R225" s="0" t="n">
        <f aca="false">N225*0.56</f>
        <v>2.072</v>
      </c>
      <c r="S225" s="3" t="n">
        <v>2.6</v>
      </c>
      <c r="T225" s="0" t="s">
        <v>186</v>
      </c>
      <c r="U225" s="0" t="n">
        <v>4.8</v>
      </c>
      <c r="V225" s="0" t="s">
        <v>26</v>
      </c>
      <c r="W225" s="4" t="n">
        <f aca="false">B225</f>
        <v>25</v>
      </c>
      <c r="X225" s="0" t="s">
        <v>187</v>
      </c>
    </row>
    <row r="226" customFormat="false" ht="13.8" hidden="false" customHeight="false" outlineLevel="0" collapsed="false">
      <c r="A226" s="0" t="n">
        <v>20180118</v>
      </c>
      <c r="B226" s="0" t="n">
        <v>26</v>
      </c>
      <c r="C226" s="0" t="n">
        <v>775</v>
      </c>
      <c r="D226" s="0" t="n">
        <v>0</v>
      </c>
      <c r="E226" s="0" t="n">
        <v>775</v>
      </c>
      <c r="H226" s="0" t="n">
        <v>1800</v>
      </c>
      <c r="I226" s="4" t="n">
        <f aca="false">H226*2</f>
        <v>3600</v>
      </c>
      <c r="J226" s="5" t="n">
        <v>-1</v>
      </c>
      <c r="K226" s="6" t="n">
        <f aca="false">L226-38200</f>
        <v>300</v>
      </c>
      <c r="L226" s="0" t="n">
        <v>38500</v>
      </c>
      <c r="M226" s="0" t="n">
        <v>24</v>
      </c>
      <c r="N226" s="0" t="n">
        <v>3.7</v>
      </c>
      <c r="O226" s="1" t="n">
        <v>2.601</v>
      </c>
      <c r="Q226" s="1" t="n">
        <v>5.473</v>
      </c>
      <c r="R226" s="0" t="n">
        <f aca="false">N226*0.56</f>
        <v>2.072</v>
      </c>
      <c r="S226" s="3" t="n">
        <v>3.2</v>
      </c>
      <c r="T226" s="0" t="s">
        <v>136</v>
      </c>
      <c r="U226" s="0" t="n">
        <v>4</v>
      </c>
      <c r="V226" s="0" t="s">
        <v>26</v>
      </c>
      <c r="W226" s="4" t="n">
        <f aca="false">B226</f>
        <v>26</v>
      </c>
      <c r="X226" s="0" t="s">
        <v>188</v>
      </c>
    </row>
    <row r="227" customFormat="false" ht="13.8" hidden="false" customHeight="false" outlineLevel="0" collapsed="false">
      <c r="A227" s="0" t="n">
        <v>20180118</v>
      </c>
      <c r="B227" s="0" t="n">
        <v>27</v>
      </c>
      <c r="C227" s="0" t="n">
        <v>775</v>
      </c>
      <c r="D227" s="0" t="n">
        <v>0</v>
      </c>
      <c r="E227" s="0" t="n">
        <v>775</v>
      </c>
      <c r="G227" s="0" t="s">
        <v>189</v>
      </c>
      <c r="H227" s="0" t="n">
        <v>1800</v>
      </c>
      <c r="I227" s="4" t="n">
        <f aca="false">H227*2</f>
        <v>3600</v>
      </c>
      <c r="J227" s="5" t="n">
        <v>-1</v>
      </c>
      <c r="K227" s="6" t="n">
        <f aca="false">L227-38200</f>
        <v>300</v>
      </c>
      <c r="L227" s="0" t="n">
        <v>38500</v>
      </c>
      <c r="M227" s="0" t="n">
        <v>25</v>
      </c>
      <c r="N227" s="0" t="n">
        <v>4</v>
      </c>
      <c r="O227" s="1" t="n">
        <v>8.998</v>
      </c>
      <c r="Q227" s="1" t="n">
        <v>17.02</v>
      </c>
      <c r="R227" s="0" t="n">
        <f aca="false">N227*0.56</f>
        <v>2.24</v>
      </c>
      <c r="S227" s="3" t="n">
        <v>2.8</v>
      </c>
      <c r="T227" s="0" t="s">
        <v>190</v>
      </c>
      <c r="U227" s="0" t="n">
        <v>4</v>
      </c>
      <c r="V227" s="0" t="s">
        <v>26</v>
      </c>
      <c r="W227" s="4" t="n">
        <f aca="false">B227</f>
        <v>27</v>
      </c>
      <c r="X227" s="0" t="s">
        <v>191</v>
      </c>
      <c r="Z227" s="0" t="s">
        <v>192</v>
      </c>
    </row>
    <row r="228" customFormat="false" ht="13.8" hidden="false" customHeight="false" outlineLevel="0" collapsed="false">
      <c r="A228" s="0" t="n">
        <v>20180118</v>
      </c>
      <c r="B228" s="0" t="n">
        <v>28</v>
      </c>
      <c r="C228" s="0" t="n">
        <v>780</v>
      </c>
      <c r="D228" s="0" t="n">
        <v>780</v>
      </c>
      <c r="E228" s="0" t="n">
        <v>780</v>
      </c>
      <c r="G228" s="0" t="s">
        <v>193</v>
      </c>
      <c r="H228" s="0" t="n">
        <v>2200</v>
      </c>
      <c r="I228" s="4" t="n">
        <f aca="false">H228*2</f>
        <v>4400</v>
      </c>
      <c r="J228" s="5" t="n">
        <v>-1</v>
      </c>
      <c r="K228" s="6" t="n">
        <f aca="false">L228-38200</f>
        <v>300</v>
      </c>
      <c r="L228" s="0" t="n">
        <v>38500</v>
      </c>
      <c r="M228" s="0" t="n">
        <v>26</v>
      </c>
      <c r="N228" s="0" t="n">
        <v>3.7</v>
      </c>
      <c r="O228" s="1" t="n">
        <v>1.275</v>
      </c>
      <c r="Q228" s="1" t="n">
        <v>2.993</v>
      </c>
      <c r="R228" s="0" t="n">
        <f aca="false">N228*0.56</f>
        <v>2.072</v>
      </c>
      <c r="S228" s="3" t="n">
        <v>2.5</v>
      </c>
      <c r="T228" s="0" t="s">
        <v>93</v>
      </c>
      <c r="U228" s="0" t="n">
        <v>3.5</v>
      </c>
      <c r="V228" s="0" t="s">
        <v>26</v>
      </c>
      <c r="W228" s="4" t="n">
        <f aca="false">B228</f>
        <v>28</v>
      </c>
      <c r="X228" s="0" t="s">
        <v>194</v>
      </c>
    </row>
    <row r="229" customFormat="false" ht="13.8" hidden="false" customHeight="false" outlineLevel="0" collapsed="false">
      <c r="A229" s="0" t="n">
        <v>20180118</v>
      </c>
      <c r="B229" s="0" t="n">
        <v>29</v>
      </c>
      <c r="C229" s="0" t="n">
        <v>780</v>
      </c>
      <c r="D229" s="0" t="n">
        <v>780</v>
      </c>
      <c r="E229" s="0" t="n">
        <v>780</v>
      </c>
      <c r="G229" s="0" t="s">
        <v>193</v>
      </c>
      <c r="H229" s="0" t="n">
        <v>2200</v>
      </c>
      <c r="I229" s="4" t="n">
        <f aca="false">H229*2</f>
        <v>4400</v>
      </c>
      <c r="J229" s="5" t="n">
        <v>-1</v>
      </c>
      <c r="K229" s="6" t="n">
        <f aca="false">L229-38200</f>
        <v>300</v>
      </c>
      <c r="L229" s="0" t="n">
        <v>38500</v>
      </c>
      <c r="M229" s="0" t="n">
        <v>25</v>
      </c>
      <c r="N229" s="0" t="n">
        <v>3.9</v>
      </c>
      <c r="O229" s="1" t="n">
        <v>1.502</v>
      </c>
      <c r="Q229" s="1" t="n">
        <v>3.335</v>
      </c>
      <c r="R229" s="0" t="n">
        <f aca="false">N229*0.56</f>
        <v>2.184</v>
      </c>
      <c r="S229" s="3" t="n">
        <v>2.3</v>
      </c>
      <c r="T229" s="0" t="s">
        <v>93</v>
      </c>
      <c r="U229" s="0" t="n">
        <v>3.5</v>
      </c>
      <c r="V229" s="0" t="s">
        <v>26</v>
      </c>
      <c r="W229" s="4" t="n">
        <f aca="false">B229</f>
        <v>29</v>
      </c>
      <c r="X229" s="0" t="s">
        <v>194</v>
      </c>
    </row>
    <row r="230" customFormat="false" ht="13.8" hidden="false" customHeight="false" outlineLevel="0" collapsed="false">
      <c r="A230" s="0" t="n">
        <v>20180118</v>
      </c>
      <c r="B230" s="0" t="n">
        <v>30</v>
      </c>
      <c r="D230" s="0" t="n">
        <v>780</v>
      </c>
      <c r="E230" s="0" t="n">
        <v>780</v>
      </c>
      <c r="H230" s="0" t="n">
        <v>2600</v>
      </c>
      <c r="I230" s="4" t="n">
        <f aca="false">H230*2</f>
        <v>5200</v>
      </c>
      <c r="J230" s="5" t="n">
        <v>-1</v>
      </c>
      <c r="K230" s="6" t="n">
        <f aca="false">L230-38200</f>
        <v>300</v>
      </c>
      <c r="L230" s="0" t="n">
        <v>38500</v>
      </c>
      <c r="M230" s="0" t="n">
        <v>21</v>
      </c>
      <c r="N230" s="0" t="n">
        <v>3.9</v>
      </c>
      <c r="O230" s="1" t="n">
        <v>0.574</v>
      </c>
      <c r="Q230" s="1" t="n">
        <v>1.576</v>
      </c>
      <c r="R230" s="0" t="n">
        <f aca="false">N230*0.56</f>
        <v>2.184</v>
      </c>
      <c r="S230" s="3" t="n">
        <v>0</v>
      </c>
      <c r="U230" s="0" t="n">
        <v>3.5</v>
      </c>
      <c r="V230" s="0" t="s">
        <v>26</v>
      </c>
      <c r="W230" s="4" t="n">
        <f aca="false">B230</f>
        <v>30</v>
      </c>
      <c r="X230" s="0" t="s">
        <v>194</v>
      </c>
    </row>
    <row r="231" customFormat="false" ht="13.8" hidden="false" customHeight="false" outlineLevel="0" collapsed="false">
      <c r="A231" s="0" t="n">
        <v>20180118</v>
      </c>
      <c r="B231" s="0" t="n">
        <v>31</v>
      </c>
      <c r="D231" s="0" t="n">
        <v>826</v>
      </c>
      <c r="E231" s="0" t="n">
        <v>826</v>
      </c>
      <c r="H231" s="0" t="n">
        <v>300</v>
      </c>
      <c r="I231" s="4" t="n">
        <f aca="false">H231*2</f>
        <v>600</v>
      </c>
      <c r="J231" s="5" t="n">
        <v>-1</v>
      </c>
      <c r="K231" s="6" t="n">
        <f aca="false">L231-38200</f>
        <v>300</v>
      </c>
      <c r="L231" s="0" t="n">
        <v>38500</v>
      </c>
      <c r="M231" s="0" t="n">
        <v>21</v>
      </c>
      <c r="N231" s="0" t="n">
        <v>4.2</v>
      </c>
      <c r="O231" s="1" t="n">
        <v>0.3204</v>
      </c>
      <c r="Q231" s="1" t="n">
        <v>1.008</v>
      </c>
      <c r="R231" s="0" t="n">
        <f aca="false">N231*0.56</f>
        <v>2.352</v>
      </c>
      <c r="S231" s="3" t="n">
        <v>0</v>
      </c>
      <c r="U231" s="0" t="n">
        <v>17</v>
      </c>
      <c r="V231" s="0" t="s">
        <v>24</v>
      </c>
      <c r="W231" s="4" t="n">
        <f aca="false">B231</f>
        <v>31</v>
      </c>
      <c r="X231" s="0" t="s">
        <v>82</v>
      </c>
    </row>
    <row r="232" customFormat="false" ht="13.8" hidden="false" customHeight="false" outlineLevel="0" collapsed="false">
      <c r="A232" s="0" t="n">
        <v>20180118</v>
      </c>
      <c r="B232" s="0" t="n">
        <v>32</v>
      </c>
      <c r="D232" s="0" t="n">
        <v>826</v>
      </c>
      <c r="E232" s="0" t="n">
        <v>826</v>
      </c>
      <c r="H232" s="0" t="n">
        <v>300</v>
      </c>
      <c r="I232" s="4" t="n">
        <f aca="false">H232*2</f>
        <v>600</v>
      </c>
      <c r="J232" s="5" t="n">
        <v>-1</v>
      </c>
      <c r="K232" s="6" t="n">
        <f aca="false">L232-38200</f>
        <v>300</v>
      </c>
      <c r="L232" s="0" t="n">
        <v>38500</v>
      </c>
      <c r="M232" s="0" t="n">
        <v>20</v>
      </c>
      <c r="N232" s="0" t="n">
        <v>3.9</v>
      </c>
      <c r="O232" s="1" t="n">
        <v>0.2152</v>
      </c>
      <c r="Q232" s="1" t="n">
        <v>0.8394</v>
      </c>
      <c r="R232" s="0" t="n">
        <f aca="false">N232*0.56</f>
        <v>2.184</v>
      </c>
      <c r="S232" s="3" t="n">
        <v>0</v>
      </c>
      <c r="U232" s="0" t="n">
        <v>17</v>
      </c>
      <c r="V232" s="0" t="s">
        <v>26</v>
      </c>
      <c r="W232" s="4" t="n">
        <f aca="false">B232</f>
        <v>32</v>
      </c>
      <c r="X232" s="0" t="s">
        <v>82</v>
      </c>
    </row>
    <row r="233" customFormat="false" ht="13.8" hidden="false" customHeight="false" outlineLevel="0" collapsed="false">
      <c r="A233" s="0" t="n">
        <v>20180118</v>
      </c>
      <c r="B233" s="0" t="n">
        <v>33</v>
      </c>
      <c r="D233" s="0" t="n">
        <v>826</v>
      </c>
      <c r="E233" s="0" t="n">
        <v>826</v>
      </c>
      <c r="G233" s="0" t="n">
        <v>822</v>
      </c>
      <c r="H233" s="0" t="n">
        <v>600</v>
      </c>
      <c r="I233" s="4" t="n">
        <f aca="false">H233*2</f>
        <v>1200</v>
      </c>
      <c r="J233" s="5" t="n">
        <v>-1</v>
      </c>
      <c r="K233" s="6" t="n">
        <f aca="false">L233-38200</f>
        <v>300</v>
      </c>
      <c r="L233" s="0" t="n">
        <v>38500</v>
      </c>
      <c r="M233" s="0" t="n">
        <v>21</v>
      </c>
      <c r="N233" s="0" t="n">
        <v>4.1</v>
      </c>
      <c r="O233" s="1" t="n">
        <v>0.8151</v>
      </c>
      <c r="Q233" s="1" t="n">
        <v>1.892</v>
      </c>
      <c r="R233" s="0" t="n">
        <f aca="false">N233*0.56</f>
        <v>2.296</v>
      </c>
      <c r="S233" s="3" t="n">
        <v>0</v>
      </c>
      <c r="U233" s="0" t="n">
        <v>17</v>
      </c>
      <c r="V233" s="0" t="s">
        <v>26</v>
      </c>
      <c r="W233" s="4" t="n">
        <f aca="false">B233</f>
        <v>33</v>
      </c>
      <c r="X233" s="0" t="s">
        <v>82</v>
      </c>
    </row>
    <row r="234" customFormat="false" ht="13.8" hidden="false" customHeight="false" outlineLevel="0" collapsed="false">
      <c r="A234" s="0" t="n">
        <v>20180118</v>
      </c>
      <c r="B234" s="0" t="n">
        <v>34</v>
      </c>
      <c r="D234" s="0" t="n">
        <v>827</v>
      </c>
      <c r="E234" s="0" t="n">
        <v>827</v>
      </c>
      <c r="H234" s="0" t="n">
        <v>1000</v>
      </c>
      <c r="I234" s="4" t="n">
        <f aca="false">H234*2</f>
        <v>2000</v>
      </c>
      <c r="J234" s="5" t="n">
        <v>-1</v>
      </c>
      <c r="K234" s="6" t="n">
        <f aca="false">L234-38200</f>
        <v>300</v>
      </c>
      <c r="L234" s="0" t="n">
        <v>38500</v>
      </c>
      <c r="M234" s="0" t="n">
        <v>21</v>
      </c>
      <c r="N234" s="0" t="n">
        <v>4.2</v>
      </c>
      <c r="O234" s="1" t="n">
        <v>5.655</v>
      </c>
      <c r="Q234" s="1" t="n">
        <v>11.01</v>
      </c>
      <c r="R234" s="0" t="n">
        <f aca="false">N234*0.56</f>
        <v>2.352</v>
      </c>
      <c r="S234" s="3" t="n">
        <v>0</v>
      </c>
      <c r="U234" s="0" t="n">
        <v>17</v>
      </c>
      <c r="V234" s="0" t="s">
        <v>26</v>
      </c>
      <c r="W234" s="4" t="n">
        <f aca="false">B234</f>
        <v>34</v>
      </c>
      <c r="X234" s="0" t="s">
        <v>195</v>
      </c>
      <c r="Z234" s="0" t="s">
        <v>196</v>
      </c>
    </row>
    <row r="235" customFormat="false" ht="13.8" hidden="false" customHeight="false" outlineLevel="0" collapsed="false">
      <c r="A235" s="0" t="n">
        <v>20180118</v>
      </c>
      <c r="B235" s="0" t="n">
        <v>35</v>
      </c>
      <c r="D235" s="0" t="n">
        <v>828</v>
      </c>
      <c r="E235" s="0" t="n">
        <v>828</v>
      </c>
      <c r="G235" s="0" t="n">
        <v>820</v>
      </c>
      <c r="H235" s="0" t="n">
        <v>1000</v>
      </c>
      <c r="I235" s="4" t="n">
        <f aca="false">H235*2</f>
        <v>2000</v>
      </c>
      <c r="J235" s="5" t="n">
        <v>-1</v>
      </c>
      <c r="K235" s="6" t="n">
        <f aca="false">L235-38200</f>
        <v>300</v>
      </c>
      <c r="L235" s="0" t="n">
        <v>38500</v>
      </c>
      <c r="M235" s="0" t="n">
        <v>22</v>
      </c>
      <c r="N235" s="0" t="n">
        <v>4.3</v>
      </c>
      <c r="O235" s="1" t="n">
        <v>6.334</v>
      </c>
      <c r="Q235" s="1" t="n">
        <v>11.1</v>
      </c>
      <c r="R235" s="0" t="n">
        <f aca="false">N235*0.56</f>
        <v>2.408</v>
      </c>
      <c r="S235" s="3" t="n">
        <v>0</v>
      </c>
      <c r="U235" s="0" t="n">
        <v>17</v>
      </c>
      <c r="V235" s="0" t="s">
        <v>26</v>
      </c>
      <c r="W235" s="4" t="n">
        <f aca="false">B235</f>
        <v>35</v>
      </c>
      <c r="X235" s="0" t="s">
        <v>195</v>
      </c>
      <c r="Z235" s="0" t="s">
        <v>196</v>
      </c>
    </row>
    <row r="236" customFormat="false" ht="13.8" hidden="false" customHeight="false" outlineLevel="0" collapsed="false">
      <c r="A236" s="0" t="n">
        <v>20180118</v>
      </c>
      <c r="B236" s="0" t="n">
        <v>36</v>
      </c>
      <c r="D236" s="0" t="n">
        <v>828</v>
      </c>
      <c r="E236" s="0" t="n">
        <v>828</v>
      </c>
      <c r="H236" s="0" t="n">
        <v>1200</v>
      </c>
      <c r="I236" s="4" t="n">
        <f aca="false">H236*2</f>
        <v>2400</v>
      </c>
      <c r="J236" s="5" t="n">
        <v>-1</v>
      </c>
      <c r="K236" s="6" t="n">
        <f aca="false">L236-38200</f>
        <v>300</v>
      </c>
      <c r="L236" s="0" t="n">
        <v>38500</v>
      </c>
      <c r="M236" s="0" t="n">
        <v>21</v>
      </c>
      <c r="N236" s="0" t="n">
        <v>4.3</v>
      </c>
      <c r="O236" s="1" t="n">
        <v>1.618</v>
      </c>
      <c r="Q236" s="1" t="n">
        <v>3.262</v>
      </c>
      <c r="R236" s="0" t="n">
        <f aca="false">N236*0.56</f>
        <v>2.408</v>
      </c>
      <c r="S236" s="3" t="n">
        <v>0</v>
      </c>
      <c r="U236" s="0" t="n">
        <v>17</v>
      </c>
      <c r="V236" s="0" t="s">
        <v>26</v>
      </c>
      <c r="W236" s="4" t="n">
        <f aca="false">B236</f>
        <v>36</v>
      </c>
      <c r="X236" s="0" t="s">
        <v>195</v>
      </c>
    </row>
    <row r="237" customFormat="false" ht="13.8" hidden="false" customHeight="false" outlineLevel="0" collapsed="false">
      <c r="A237" s="0" t="n">
        <v>20180118</v>
      </c>
      <c r="B237" s="0" t="n">
        <v>37</v>
      </c>
      <c r="D237" s="0" t="n">
        <v>828</v>
      </c>
      <c r="E237" s="0" t="n">
        <v>828</v>
      </c>
      <c r="H237" s="0" t="n">
        <v>1200</v>
      </c>
      <c r="I237" s="4" t="n">
        <f aca="false">H237*2</f>
        <v>2400</v>
      </c>
      <c r="J237" s="5" t="n">
        <v>-1</v>
      </c>
      <c r="K237" s="6" t="n">
        <f aca="false">L237-38200</f>
        <v>300</v>
      </c>
      <c r="L237" s="0" t="n">
        <v>38500</v>
      </c>
      <c r="M237" s="0" t="n">
        <v>21</v>
      </c>
      <c r="N237" s="0" t="n">
        <v>4.3</v>
      </c>
      <c r="O237" s="1" t="n">
        <v>2.197</v>
      </c>
      <c r="Q237" s="1" t="n">
        <v>4.277</v>
      </c>
      <c r="R237" s="0" t="n">
        <f aca="false">N237*0.56</f>
        <v>2.408</v>
      </c>
      <c r="S237" s="3" t="n">
        <v>0</v>
      </c>
      <c r="U237" s="0" t="n">
        <v>17</v>
      </c>
      <c r="V237" s="0" t="s">
        <v>26</v>
      </c>
      <c r="W237" s="4" t="n">
        <f aca="false">B237</f>
        <v>37</v>
      </c>
      <c r="X237" s="0" t="s">
        <v>195</v>
      </c>
    </row>
    <row r="238" customFormat="false" ht="13.8" hidden="false" customHeight="false" outlineLevel="0" collapsed="false">
      <c r="A238" s="0" t="n">
        <v>20180118</v>
      </c>
      <c r="B238" s="0" t="n">
        <v>38</v>
      </c>
      <c r="D238" s="0" t="n">
        <v>775</v>
      </c>
      <c r="E238" s="0" t="n">
        <v>829</v>
      </c>
      <c r="G238" s="0" t="n">
        <v>817</v>
      </c>
      <c r="H238" s="0" t="n">
        <v>1200</v>
      </c>
      <c r="I238" s="4" t="n">
        <f aca="false">H238*2</f>
        <v>2400</v>
      </c>
      <c r="J238" s="5" t="n">
        <v>-1</v>
      </c>
      <c r="K238" s="6" t="n">
        <f aca="false">L238-38200</f>
        <v>300</v>
      </c>
      <c r="L238" s="0" t="n">
        <v>38500</v>
      </c>
      <c r="M238" s="0" t="n">
        <v>25</v>
      </c>
      <c r="N238" s="0" t="n">
        <v>4.3</v>
      </c>
      <c r="O238" s="1" t="n">
        <v>5.144</v>
      </c>
      <c r="Q238" s="1" t="n">
        <v>9.421</v>
      </c>
      <c r="R238" s="0" t="n">
        <f aca="false">N238*0.56</f>
        <v>2.408</v>
      </c>
      <c r="S238" s="3" t="n">
        <v>13</v>
      </c>
      <c r="T238" s="0" t="s">
        <v>136</v>
      </c>
      <c r="U238" s="0" t="n">
        <v>17</v>
      </c>
      <c r="V238" s="0" t="s">
        <v>26</v>
      </c>
      <c r="W238" s="4" t="n">
        <f aca="false">B238</f>
        <v>38</v>
      </c>
      <c r="X238" s="0" t="s">
        <v>195</v>
      </c>
    </row>
    <row r="239" customFormat="false" ht="13.8" hidden="false" customHeight="false" outlineLevel="0" collapsed="false">
      <c r="A239" s="0" t="n">
        <v>20180118</v>
      </c>
      <c r="B239" s="0" t="n">
        <v>39</v>
      </c>
      <c r="D239" s="0" t="n">
        <v>825</v>
      </c>
      <c r="E239" s="0" t="n">
        <v>825</v>
      </c>
      <c r="H239" s="0" t="n">
        <v>1200</v>
      </c>
      <c r="I239" s="4" t="n">
        <f aca="false">H239*2</f>
        <v>2400</v>
      </c>
      <c r="J239" s="5" t="n">
        <v>-1</v>
      </c>
      <c r="K239" s="6" t="n">
        <f aca="false">L239-38200</f>
        <v>300</v>
      </c>
      <c r="L239" s="0" t="n">
        <v>38500</v>
      </c>
      <c r="M239" s="0" t="n">
        <v>21</v>
      </c>
      <c r="N239" s="0" t="n">
        <v>2.6</v>
      </c>
      <c r="O239" s="1" t="n">
        <v>4.143</v>
      </c>
      <c r="Q239" s="1" t="n">
        <v>7.893</v>
      </c>
      <c r="R239" s="0" t="n">
        <f aca="false">N239*0.56</f>
        <v>1.456</v>
      </c>
      <c r="S239" s="3" t="n">
        <v>0</v>
      </c>
      <c r="U239" s="0" t="n">
        <v>17</v>
      </c>
      <c r="V239" s="0" t="s">
        <v>26</v>
      </c>
      <c r="W239" s="4" t="n">
        <f aca="false">B239</f>
        <v>39</v>
      </c>
      <c r="X239" s="0" t="s">
        <v>195</v>
      </c>
    </row>
    <row r="240" customFormat="false" ht="13.8" hidden="false" customHeight="false" outlineLevel="0" collapsed="false">
      <c r="A240" s="0" t="n">
        <v>20180118</v>
      </c>
      <c r="B240" s="0" t="n">
        <v>40</v>
      </c>
      <c r="D240" s="0" t="n">
        <v>824</v>
      </c>
      <c r="E240" s="0" t="n">
        <v>824</v>
      </c>
      <c r="H240" s="0" t="n">
        <v>1200</v>
      </c>
      <c r="I240" s="4" t="n">
        <f aca="false">H240*2</f>
        <v>2400</v>
      </c>
      <c r="J240" s="5" t="n">
        <v>-1</v>
      </c>
      <c r="K240" s="6" t="n">
        <f aca="false">L240-38200</f>
        <v>300</v>
      </c>
      <c r="L240" s="0" t="n">
        <v>38500</v>
      </c>
      <c r="M240" s="0" t="n">
        <v>21</v>
      </c>
      <c r="N240" s="0" t="n">
        <v>2.7</v>
      </c>
      <c r="O240" s="1" t="n">
        <v>4.593</v>
      </c>
      <c r="Q240" s="1" t="n">
        <v>8.634</v>
      </c>
      <c r="R240" s="0" t="n">
        <f aca="false">N240*0.56</f>
        <v>1.512</v>
      </c>
      <c r="S240" s="3" t="n">
        <v>0</v>
      </c>
      <c r="U240" s="0" t="n">
        <v>17</v>
      </c>
      <c r="V240" s="0" t="s">
        <v>26</v>
      </c>
      <c r="W240" s="4" t="n">
        <f aca="false">B240</f>
        <v>40</v>
      </c>
      <c r="X240" s="0" t="s">
        <v>195</v>
      </c>
    </row>
    <row r="241" customFormat="false" ht="13.8" hidden="false" customHeight="false" outlineLevel="0" collapsed="false">
      <c r="A241" s="0" t="n">
        <v>20180118</v>
      </c>
      <c r="B241" s="0" t="n">
        <v>41</v>
      </c>
      <c r="D241" s="0" t="n">
        <v>0</v>
      </c>
      <c r="H241" s="0" t="n">
        <v>1200</v>
      </c>
      <c r="I241" s="4" t="n">
        <f aca="false">H241*2</f>
        <v>2400</v>
      </c>
      <c r="J241" s="5" t="n">
        <v>-1</v>
      </c>
      <c r="K241" s="6" t="n">
        <f aca="false">L241-38200</f>
        <v>0</v>
      </c>
      <c r="L241" s="0" t="n">
        <v>38200</v>
      </c>
      <c r="M241" s="0" t="n">
        <v>0</v>
      </c>
      <c r="N241" s="0" t="n">
        <v>0</v>
      </c>
      <c r="O241" s="1" t="n">
        <v>0.0008638</v>
      </c>
      <c r="Q241" s="1" t="n">
        <v>0.001592</v>
      </c>
      <c r="R241" s="0" t="n">
        <f aca="false">N241*0.56</f>
        <v>0</v>
      </c>
      <c r="S241" s="3" t="n">
        <v>0</v>
      </c>
      <c r="U241" s="0" t="n">
        <v>0</v>
      </c>
      <c r="V241" s="0" t="s">
        <v>24</v>
      </c>
      <c r="W241" s="4" t="n">
        <f aca="false">B241</f>
        <v>41</v>
      </c>
    </row>
    <row r="242" customFormat="false" ht="13.8" hidden="false" customHeight="false" outlineLevel="0" collapsed="false">
      <c r="A242" s="0" t="n">
        <v>20180118</v>
      </c>
      <c r="B242" s="0" t="n">
        <v>42</v>
      </c>
      <c r="C242" s="0" t="n">
        <v>800</v>
      </c>
      <c r="D242" s="0" t="n">
        <v>0</v>
      </c>
      <c r="E242" s="0" t="n">
        <v>785</v>
      </c>
      <c r="F242" s="0" t="n">
        <v>770</v>
      </c>
      <c r="G242" s="0" t="n">
        <v>800</v>
      </c>
      <c r="H242" s="0" t="n">
        <v>1200</v>
      </c>
      <c r="I242" s="4" t="n">
        <f aca="false">H242*2</f>
        <v>2400</v>
      </c>
      <c r="J242" s="5" t="n">
        <v>-1</v>
      </c>
      <c r="K242" s="6" t="n">
        <f aca="false">L242-38200</f>
        <v>0</v>
      </c>
      <c r="L242" s="0" t="n">
        <v>38200</v>
      </c>
      <c r="M242" s="0" t="n">
        <v>24</v>
      </c>
      <c r="N242" s="0" t="n">
        <v>2.7</v>
      </c>
      <c r="O242" s="1" t="n">
        <v>4.642</v>
      </c>
      <c r="Q242" s="1" t="n">
        <v>8.692</v>
      </c>
      <c r="R242" s="0" t="n">
        <f aca="false">N242*0.56</f>
        <v>1.512</v>
      </c>
      <c r="S242" s="3" t="n">
        <v>0</v>
      </c>
      <c r="U242" s="0" t="n">
        <v>17</v>
      </c>
      <c r="V242" s="0" t="s">
        <v>26</v>
      </c>
      <c r="W242" s="4" t="n">
        <f aca="false">B242</f>
        <v>42</v>
      </c>
      <c r="X242" s="0" t="s">
        <v>197</v>
      </c>
    </row>
    <row r="243" customFormat="false" ht="13.8" hidden="false" customHeight="false" outlineLevel="0" collapsed="false">
      <c r="A243" s="0" t="n">
        <v>20180118</v>
      </c>
      <c r="B243" s="0" t="n">
        <v>43</v>
      </c>
      <c r="C243" s="0" t="n">
        <v>800</v>
      </c>
      <c r="D243" s="0" t="n">
        <v>0</v>
      </c>
      <c r="E243" s="0" t="n">
        <v>770</v>
      </c>
      <c r="G243" s="0" t="s">
        <v>198</v>
      </c>
      <c r="H243" s="0" t="n">
        <v>1200</v>
      </c>
      <c r="I243" s="4" t="n">
        <f aca="false">H243*2</f>
        <v>2400</v>
      </c>
      <c r="J243" s="5" t="n">
        <v>-1</v>
      </c>
      <c r="K243" s="6" t="n">
        <f aca="false">L243-38200</f>
        <v>0</v>
      </c>
      <c r="L243" s="0" t="n">
        <v>38200</v>
      </c>
      <c r="M243" s="0" t="n">
        <v>24</v>
      </c>
      <c r="N243" s="0" t="n">
        <v>2.7</v>
      </c>
      <c r="O243" s="1" t="n">
        <v>4.924</v>
      </c>
      <c r="Q243" s="1" t="n">
        <v>9.58</v>
      </c>
      <c r="R243" s="0" t="n">
        <f aca="false">N243*0.56</f>
        <v>1.512</v>
      </c>
      <c r="S243" s="3" t="n">
        <v>0</v>
      </c>
      <c r="U243" s="0" t="n">
        <v>17</v>
      </c>
      <c r="V243" s="0" t="s">
        <v>26</v>
      </c>
      <c r="W243" s="4" t="n">
        <f aca="false">B243</f>
        <v>43</v>
      </c>
      <c r="X243" s="0" t="s">
        <v>197</v>
      </c>
    </row>
    <row r="244" customFormat="false" ht="13.8" hidden="false" customHeight="false" outlineLevel="0" collapsed="false">
      <c r="A244" s="0" t="n">
        <v>20180118</v>
      </c>
      <c r="B244" s="0" t="n">
        <v>44</v>
      </c>
      <c r="D244" s="0" t="n">
        <v>785</v>
      </c>
      <c r="E244" s="0" t="n">
        <v>770</v>
      </c>
      <c r="G244" s="0" t="s">
        <v>199</v>
      </c>
      <c r="H244" s="0" t="n">
        <v>1200</v>
      </c>
      <c r="I244" s="4" t="n">
        <f aca="false">H244*2</f>
        <v>2400</v>
      </c>
      <c r="J244" s="5" t="n">
        <v>-1</v>
      </c>
      <c r="K244" s="6" t="n">
        <f aca="false">L244-38200</f>
        <v>0</v>
      </c>
      <c r="L244" s="0" t="n">
        <v>38200</v>
      </c>
      <c r="M244" s="0" t="n">
        <v>21</v>
      </c>
      <c r="N244" s="0" t="n">
        <v>2.8</v>
      </c>
      <c r="O244" s="1" t="n">
        <v>4.414</v>
      </c>
      <c r="Q244" s="1" t="n">
        <v>8.962</v>
      </c>
      <c r="R244" s="0" t="n">
        <f aca="false">N244*0.56</f>
        <v>1.568</v>
      </c>
      <c r="S244" s="3" t="n">
        <v>0</v>
      </c>
      <c r="U244" s="0" t="n">
        <v>17</v>
      </c>
      <c r="V244" s="0" t="s">
        <v>26</v>
      </c>
      <c r="W244" s="4" t="n">
        <f aca="false">B244</f>
        <v>44</v>
      </c>
      <c r="X244" s="0" t="s">
        <v>197</v>
      </c>
    </row>
    <row r="245" customFormat="false" ht="13.8" hidden="false" customHeight="false" outlineLevel="0" collapsed="false">
      <c r="A245" s="0" t="n">
        <v>20180118</v>
      </c>
      <c r="B245" s="0" t="n">
        <v>45</v>
      </c>
      <c r="C245" s="0" t="n">
        <v>800</v>
      </c>
      <c r="D245" s="0" t="n">
        <v>0</v>
      </c>
      <c r="E245" s="0" t="n">
        <v>800</v>
      </c>
      <c r="G245" s="0" t="n">
        <v>790</v>
      </c>
      <c r="H245" s="0" t="n">
        <v>1200</v>
      </c>
      <c r="I245" s="4" t="n">
        <f aca="false">H245*2</f>
        <v>2400</v>
      </c>
      <c r="J245" s="5" t="n">
        <v>-1</v>
      </c>
      <c r="K245" s="6" t="n">
        <f aca="false">L245-38200</f>
        <v>0</v>
      </c>
      <c r="L245" s="0" t="n">
        <v>38200</v>
      </c>
      <c r="M245" s="0" t="n">
        <v>22</v>
      </c>
      <c r="N245" s="0" t="n">
        <v>4</v>
      </c>
      <c r="O245" s="1" t="n">
        <v>8.998</v>
      </c>
      <c r="Q245" s="1" t="n">
        <v>15.82</v>
      </c>
      <c r="R245" s="0" t="n">
        <f aca="false">N245*0.56</f>
        <v>2.24</v>
      </c>
      <c r="S245" s="3" t="n">
        <v>0</v>
      </c>
      <c r="U245" s="0" t="n">
        <v>17</v>
      </c>
      <c r="V245" s="0" t="s">
        <v>26</v>
      </c>
      <c r="W245" s="4" t="n">
        <f aca="false">B245</f>
        <v>45</v>
      </c>
      <c r="X245" s="0" t="s">
        <v>200</v>
      </c>
    </row>
    <row r="246" customFormat="false" ht="13.8" hidden="false" customHeight="false" outlineLevel="0" collapsed="false">
      <c r="A246" s="0" t="n">
        <v>20180118</v>
      </c>
      <c r="B246" s="0" t="n">
        <v>46</v>
      </c>
      <c r="C246" s="0" t="n">
        <v>800</v>
      </c>
      <c r="D246" s="0" t="n">
        <v>0</v>
      </c>
      <c r="E246" s="0" t="n">
        <v>800</v>
      </c>
      <c r="F246" s="0" t="n">
        <v>785</v>
      </c>
      <c r="G246" s="0" t="n">
        <v>770</v>
      </c>
      <c r="H246" s="0" t="n">
        <v>1200</v>
      </c>
      <c r="I246" s="4" t="n">
        <f aca="false">H246*2</f>
        <v>2400</v>
      </c>
      <c r="J246" s="5" t="n">
        <v>-1</v>
      </c>
      <c r="K246" s="6" t="n">
        <f aca="false">L246-38200</f>
        <v>0</v>
      </c>
      <c r="L246" s="0" t="n">
        <v>38200</v>
      </c>
      <c r="M246" s="0" t="n">
        <f aca="false">800/35</f>
        <v>22.8571428571429</v>
      </c>
      <c r="N246" s="0" t="n">
        <v>4.1</v>
      </c>
      <c r="O246" s="1" t="n">
        <v>5.295</v>
      </c>
      <c r="Q246" s="1" t="n">
        <v>9.851</v>
      </c>
      <c r="R246" s="0" t="n">
        <f aca="false">N246*0.56</f>
        <v>2.296</v>
      </c>
      <c r="S246" s="3" t="n">
        <v>0</v>
      </c>
      <c r="U246" s="0" t="n">
        <v>17</v>
      </c>
      <c r="V246" s="0" t="s">
        <v>26</v>
      </c>
      <c r="W246" s="4" t="n">
        <f aca="false">B246</f>
        <v>46</v>
      </c>
      <c r="X246" s="0" t="s">
        <v>200</v>
      </c>
    </row>
    <row r="247" customFormat="false" ht="13.8" hidden="false" customHeight="false" outlineLevel="0" collapsed="false">
      <c r="A247" s="0" t="n">
        <v>20180118</v>
      </c>
      <c r="B247" s="0" t="n">
        <v>47</v>
      </c>
      <c r="C247" s="0" t="n">
        <v>800</v>
      </c>
      <c r="D247" s="0" t="n">
        <v>0</v>
      </c>
      <c r="E247" s="0" t="n">
        <v>800</v>
      </c>
      <c r="G247" s="0" t="n">
        <v>822</v>
      </c>
      <c r="H247" s="0" t="n">
        <v>1200</v>
      </c>
      <c r="I247" s="4" t="n">
        <f aca="false">H247*2</f>
        <v>2400</v>
      </c>
      <c r="J247" s="5" t="n">
        <v>-1</v>
      </c>
      <c r="K247" s="6" t="n">
        <f aca="false">L247-38200</f>
        <v>300</v>
      </c>
      <c r="L247" s="0" t="n">
        <v>38500</v>
      </c>
      <c r="M247" s="0" t="n">
        <f aca="false">800/30</f>
        <v>26.6666666666667</v>
      </c>
      <c r="N247" s="0" t="n">
        <v>4.3</v>
      </c>
      <c r="O247" s="1" t="n">
        <v>9.708</v>
      </c>
      <c r="Q247" s="1" t="n">
        <v>16.98</v>
      </c>
      <c r="R247" s="0" t="n">
        <f aca="false">N247*0.56</f>
        <v>2.408</v>
      </c>
      <c r="S247" s="3" t="n">
        <v>3</v>
      </c>
      <c r="T247" s="0" t="s">
        <v>174</v>
      </c>
      <c r="U247" s="0" t="n">
        <v>17</v>
      </c>
      <c r="V247" s="0" t="s">
        <v>26</v>
      </c>
      <c r="W247" s="4" t="n">
        <f aca="false">B247</f>
        <v>47</v>
      </c>
      <c r="X247" s="0" t="s">
        <v>200</v>
      </c>
    </row>
    <row r="248" customFormat="false" ht="13.8" hidden="false" customHeight="false" outlineLevel="0" collapsed="false">
      <c r="A248" s="0" t="n">
        <v>20180118</v>
      </c>
      <c r="B248" s="0" t="n">
        <v>48</v>
      </c>
      <c r="C248" s="0" t="n">
        <v>822</v>
      </c>
      <c r="D248" s="0" t="n">
        <v>0</v>
      </c>
      <c r="E248" s="0" t="n">
        <v>822</v>
      </c>
      <c r="H248" s="0" t="n">
        <v>1200</v>
      </c>
      <c r="I248" s="4" t="n">
        <f aca="false">H248*2</f>
        <v>2400</v>
      </c>
      <c r="J248" s="5" t="n">
        <v>-1</v>
      </c>
      <c r="K248" s="6" t="n">
        <f aca="false">L248-38200</f>
        <v>300</v>
      </c>
      <c r="L248" s="0" t="n">
        <v>38500</v>
      </c>
      <c r="M248" s="0" t="n">
        <v>26</v>
      </c>
      <c r="N248" s="0" t="n">
        <v>4.3</v>
      </c>
      <c r="O248" s="1" t="n">
        <v>6.934</v>
      </c>
      <c r="Q248" s="1" t="n">
        <v>12.54</v>
      </c>
      <c r="R248" s="0" t="n">
        <f aca="false">N248*0.56</f>
        <v>2.408</v>
      </c>
      <c r="S248" s="3" t="n">
        <v>8</v>
      </c>
      <c r="T248" s="0" t="s">
        <v>174</v>
      </c>
      <c r="U248" s="0" t="n">
        <v>17</v>
      </c>
      <c r="V248" s="0" t="s">
        <v>24</v>
      </c>
      <c r="W248" s="4" t="n">
        <f aca="false">B248</f>
        <v>48</v>
      </c>
      <c r="X248" s="0" t="s">
        <v>200</v>
      </c>
      <c r="Y248" s="0" t="s">
        <v>201</v>
      </c>
    </row>
    <row r="249" customFormat="false" ht="13.8" hidden="false" customHeight="false" outlineLevel="0" collapsed="false">
      <c r="A249" s="0" t="n">
        <v>20180118</v>
      </c>
      <c r="B249" s="0" t="n">
        <v>49</v>
      </c>
      <c r="C249" s="0" t="n">
        <v>798</v>
      </c>
      <c r="D249" s="0" t="n">
        <v>770</v>
      </c>
      <c r="E249" s="0" t="n">
        <v>798</v>
      </c>
      <c r="G249" s="0" t="n">
        <v>822</v>
      </c>
      <c r="H249" s="0" t="n">
        <v>1200</v>
      </c>
      <c r="I249" s="4" t="n">
        <f aca="false">H249*2</f>
        <v>2400</v>
      </c>
      <c r="J249" s="5" t="n">
        <v>-1</v>
      </c>
      <c r="K249" s="6" t="n">
        <f aca="false">L249-38200</f>
        <v>600</v>
      </c>
      <c r="L249" s="0" t="n">
        <v>38800</v>
      </c>
      <c r="M249" s="0" t="n">
        <v>26</v>
      </c>
      <c r="N249" s="0" t="n">
        <v>4.5</v>
      </c>
      <c r="O249" s="1" t="n">
        <v>4.285</v>
      </c>
      <c r="Q249" s="1" t="n">
        <v>7.689</v>
      </c>
      <c r="R249" s="0" t="n">
        <f aca="false">N249*0.56</f>
        <v>2.52</v>
      </c>
      <c r="S249" s="3" t="n">
        <v>2.9</v>
      </c>
      <c r="T249" s="0" t="s">
        <v>93</v>
      </c>
      <c r="U249" s="0" t="n">
        <v>4.5</v>
      </c>
      <c r="V249" s="0" t="s">
        <v>24</v>
      </c>
      <c r="W249" s="4" t="n">
        <f aca="false">B249</f>
        <v>49</v>
      </c>
      <c r="X249" s="0" t="s">
        <v>202</v>
      </c>
    </row>
    <row r="250" customFormat="false" ht="13.8" hidden="false" customHeight="false" outlineLevel="0" collapsed="false">
      <c r="A250" s="0" t="n">
        <v>20180118</v>
      </c>
      <c r="B250" s="0" t="n">
        <v>50</v>
      </c>
      <c r="C250" s="0" t="n">
        <v>777</v>
      </c>
      <c r="D250" s="0" t="n">
        <v>0</v>
      </c>
      <c r="E250" s="0" t="n">
        <v>777</v>
      </c>
      <c r="H250" s="0" t="n">
        <v>1100</v>
      </c>
      <c r="I250" s="4" t="n">
        <f aca="false">H250*2</f>
        <v>2200</v>
      </c>
      <c r="J250" s="5" t="n">
        <v>-1</v>
      </c>
      <c r="K250" s="6" t="n">
        <f aca="false">L250-38200</f>
        <v>300</v>
      </c>
      <c r="L250" s="0" t="n">
        <v>38500</v>
      </c>
      <c r="M250" s="0" t="n">
        <v>26</v>
      </c>
      <c r="N250" s="0" t="n">
        <v>4.2</v>
      </c>
      <c r="O250" s="1" t="n">
        <v>4.578</v>
      </c>
      <c r="Q250" s="1" t="n">
        <v>8.478</v>
      </c>
      <c r="R250" s="0" t="n">
        <f aca="false">N250*0.56</f>
        <v>2.352</v>
      </c>
      <c r="S250" s="3" t="n">
        <v>3</v>
      </c>
      <c r="T250" s="0" t="s">
        <v>174</v>
      </c>
      <c r="U250" s="0" t="n">
        <v>17</v>
      </c>
      <c r="V250" s="0" t="s">
        <v>26</v>
      </c>
      <c r="W250" s="4" t="n">
        <f aca="false">B250</f>
        <v>50</v>
      </c>
      <c r="X250" s="0" t="s">
        <v>200</v>
      </c>
    </row>
    <row r="251" customFormat="false" ht="13.8" hidden="false" customHeight="false" outlineLevel="0" collapsed="false">
      <c r="A251" s="0" t="n">
        <v>20180118</v>
      </c>
      <c r="B251" s="0" t="n">
        <v>51</v>
      </c>
      <c r="C251" s="0" t="n">
        <v>777</v>
      </c>
      <c r="D251" s="0" t="n">
        <v>0</v>
      </c>
      <c r="E251" s="0" t="n">
        <v>777</v>
      </c>
      <c r="H251" s="0" t="n">
        <v>1100</v>
      </c>
      <c r="I251" s="4" t="n">
        <v>2200</v>
      </c>
      <c r="J251" s="1" t="n">
        <v>-1</v>
      </c>
      <c r="K251" s="6" t="n">
        <f aca="false">L251-38200</f>
        <v>300</v>
      </c>
      <c r="L251" s="21" t="n">
        <v>38500</v>
      </c>
      <c r="M251" s="0" t="n">
        <v>23</v>
      </c>
      <c r="N251" s="0" t="n">
        <v>4.1</v>
      </c>
      <c r="O251" s="1" t="n">
        <v>4.155</v>
      </c>
      <c r="Q251" s="1" t="n">
        <v>7.693</v>
      </c>
      <c r="R251" s="0" t="n">
        <f aca="false">N251*0.56</f>
        <v>2.296</v>
      </c>
      <c r="S251" s="3" t="n">
        <v>0</v>
      </c>
      <c r="U251" s="0" t="n">
        <v>17</v>
      </c>
      <c r="V251" s="0" t="s">
        <v>26</v>
      </c>
      <c r="W251" s="4" t="n">
        <f aca="false">B251</f>
        <v>51</v>
      </c>
      <c r="Y251" s="0" t="s">
        <v>203</v>
      </c>
    </row>
    <row r="252" customFormat="false" ht="13.8" hidden="false" customHeight="false" outlineLevel="0" collapsed="false">
      <c r="A252" s="0" t="n">
        <v>20180118</v>
      </c>
      <c r="B252" s="0" t="n">
        <v>52</v>
      </c>
      <c r="C252" s="0" t="n">
        <v>777</v>
      </c>
      <c r="D252" s="0" t="n">
        <v>0</v>
      </c>
      <c r="E252" s="0" t="n">
        <v>777</v>
      </c>
      <c r="G252" s="0" t="n">
        <v>785</v>
      </c>
      <c r="H252" s="0" t="n">
        <v>1100</v>
      </c>
      <c r="I252" s="4" t="n">
        <f aca="false">H252*2</f>
        <v>2200</v>
      </c>
      <c r="J252" s="1" t="n">
        <v>2.5</v>
      </c>
      <c r="K252" s="6" t="n">
        <f aca="false">L252-38200</f>
        <v>300</v>
      </c>
      <c r="L252" s="0" t="n">
        <v>38500</v>
      </c>
      <c r="M252" s="0" t="n">
        <v>25</v>
      </c>
      <c r="N252" s="0" t="n">
        <v>4.4</v>
      </c>
      <c r="O252" s="1" t="n">
        <v>7.114</v>
      </c>
      <c r="Q252" s="1" t="n">
        <v>12.63</v>
      </c>
      <c r="R252" s="0" t="n">
        <f aca="false">N252*0.56</f>
        <v>2.464</v>
      </c>
      <c r="S252" s="3" t="n">
        <v>0</v>
      </c>
      <c r="T252" s="0" t="n">
        <v>0</v>
      </c>
      <c r="U252" s="0" t="n">
        <v>17</v>
      </c>
      <c r="V252" s="0" t="s">
        <v>26</v>
      </c>
      <c r="W252" s="4" t="n">
        <f aca="false">B252</f>
        <v>52</v>
      </c>
      <c r="X252" s="0" t="s">
        <v>204</v>
      </c>
    </row>
    <row r="253" customFormat="false" ht="13.8" hidden="false" customHeight="false" outlineLevel="0" collapsed="false">
      <c r="A253" s="0" t="n">
        <v>20180118</v>
      </c>
      <c r="B253" s="0" t="n">
        <v>53</v>
      </c>
      <c r="C253" s="0" t="n">
        <v>777</v>
      </c>
      <c r="D253" s="0" t="n">
        <v>0</v>
      </c>
      <c r="E253" s="0" t="n">
        <v>777</v>
      </c>
      <c r="H253" s="0" t="n">
        <v>1100</v>
      </c>
      <c r="I253" s="4" t="n">
        <f aca="false">H253*2</f>
        <v>2200</v>
      </c>
      <c r="J253" s="1" t="n">
        <v>2.5</v>
      </c>
      <c r="K253" s="6" t="n">
        <f aca="false">L253-38200</f>
        <v>300</v>
      </c>
      <c r="L253" s="21" t="n">
        <v>38500</v>
      </c>
      <c r="M253" s="0" t="n">
        <v>23</v>
      </c>
      <c r="N253" s="0" t="n">
        <v>4.6</v>
      </c>
      <c r="O253" s="1" t="n">
        <v>2.758</v>
      </c>
      <c r="Q253" s="1" t="n">
        <v>4.911</v>
      </c>
      <c r="R253" s="0" t="n">
        <f aca="false">N253*0.56</f>
        <v>2.576</v>
      </c>
      <c r="S253" s="3" t="n">
        <v>0</v>
      </c>
      <c r="U253" s="0" t="n">
        <v>17</v>
      </c>
      <c r="V253" s="0" t="s">
        <v>26</v>
      </c>
      <c r="W253" s="4" t="n">
        <f aca="false">B253</f>
        <v>53</v>
      </c>
      <c r="X253" s="0" t="s">
        <v>204</v>
      </c>
    </row>
    <row r="254" customFormat="false" ht="13.8" hidden="false" customHeight="false" outlineLevel="0" collapsed="false">
      <c r="A254" s="0" t="n">
        <v>20180118</v>
      </c>
      <c r="B254" s="0" t="n">
        <v>54</v>
      </c>
      <c r="C254" s="0" t="n">
        <v>777</v>
      </c>
      <c r="D254" s="0" t="n">
        <v>0</v>
      </c>
      <c r="E254" s="0" t="n">
        <v>777</v>
      </c>
      <c r="H254" s="0" t="n">
        <v>1100</v>
      </c>
      <c r="I254" s="4" t="n">
        <f aca="false">H254*2</f>
        <v>2200</v>
      </c>
      <c r="J254" s="1" t="n">
        <v>2.5</v>
      </c>
      <c r="K254" s="6" t="n">
        <f aca="false">L254-38200</f>
        <v>300</v>
      </c>
      <c r="L254" s="0" t="n">
        <v>38500</v>
      </c>
      <c r="M254" s="0" t="n">
        <v>26</v>
      </c>
      <c r="N254" s="0" t="n">
        <v>4.5</v>
      </c>
      <c r="O254" s="1" t="n">
        <v>5.673</v>
      </c>
      <c r="Q254" s="1" t="n">
        <v>10.29</v>
      </c>
      <c r="R254" s="0" t="n">
        <f aca="false">N254*0.56</f>
        <v>2.52</v>
      </c>
      <c r="S254" s="3" t="n">
        <v>3.8</v>
      </c>
      <c r="T254" s="0" t="s">
        <v>89</v>
      </c>
      <c r="U254" s="0" t="n">
        <v>17</v>
      </c>
      <c r="V254" s="0" t="s">
        <v>26</v>
      </c>
      <c r="W254" s="4" t="n">
        <f aca="false">B254</f>
        <v>54</v>
      </c>
      <c r="X254" s="0" t="s">
        <v>204</v>
      </c>
    </row>
    <row r="255" customFormat="false" ht="13.8" hidden="false" customHeight="false" outlineLevel="0" collapsed="false">
      <c r="A255" s="0" t="n">
        <v>20180118</v>
      </c>
      <c r="B255" s="0" t="n">
        <v>55</v>
      </c>
      <c r="D255" s="0" t="n">
        <v>832</v>
      </c>
      <c r="E255" s="0" t="n">
        <v>832</v>
      </c>
      <c r="G255" s="0" t="n">
        <v>818</v>
      </c>
      <c r="H255" s="0" t="n">
        <v>700</v>
      </c>
      <c r="I255" s="4" t="n">
        <f aca="false">H255*2</f>
        <v>1400</v>
      </c>
      <c r="J255" s="1" t="n">
        <v>2.5</v>
      </c>
      <c r="K255" s="6" t="n">
        <f aca="false">L255-38200</f>
        <v>300</v>
      </c>
      <c r="L255" s="21" t="n">
        <v>38500</v>
      </c>
      <c r="M255" s="0" t="n">
        <v>21</v>
      </c>
      <c r="N255" s="0" t="n">
        <v>4.6</v>
      </c>
      <c r="O255" s="1" t="n">
        <v>0.7829</v>
      </c>
      <c r="Q255" s="1" t="n">
        <v>1.859</v>
      </c>
      <c r="R255" s="0" t="n">
        <f aca="false">N255*0.56</f>
        <v>2.576</v>
      </c>
      <c r="S255" s="3" t="n">
        <v>0</v>
      </c>
      <c r="U255" s="0" t="n">
        <v>17</v>
      </c>
      <c r="V255" s="0" t="s">
        <v>26</v>
      </c>
      <c r="W255" s="4" t="n">
        <f aca="false">B255</f>
        <v>55</v>
      </c>
      <c r="X255" s="0" t="s">
        <v>197</v>
      </c>
    </row>
    <row r="256" customFormat="false" ht="13.8" hidden="false" customHeight="false" outlineLevel="0" collapsed="false">
      <c r="A256" s="0" t="n">
        <v>20180118</v>
      </c>
      <c r="B256" s="0" t="n">
        <v>56</v>
      </c>
      <c r="D256" s="0" t="n">
        <v>815</v>
      </c>
      <c r="E256" s="0" t="n">
        <v>815</v>
      </c>
      <c r="G256" s="0" t="n">
        <v>832</v>
      </c>
      <c r="H256" s="0" t="n">
        <v>1500</v>
      </c>
      <c r="I256" s="4" t="n">
        <f aca="false">H256*2</f>
        <v>3000</v>
      </c>
      <c r="J256" s="1" t="n">
        <v>2.5</v>
      </c>
      <c r="K256" s="6" t="n">
        <f aca="false">L256-38200</f>
        <v>300</v>
      </c>
      <c r="L256" s="0" t="n">
        <v>38500</v>
      </c>
      <c r="M256" s="0" t="n">
        <v>21</v>
      </c>
      <c r="N256" s="0" t="n">
        <v>4.4</v>
      </c>
      <c r="O256" s="1" t="n">
        <v>3.211</v>
      </c>
      <c r="Q256" s="1" t="n">
        <v>5.955</v>
      </c>
      <c r="R256" s="0" t="n">
        <f aca="false">N256*0.56</f>
        <v>2.464</v>
      </c>
      <c r="S256" s="3" t="n">
        <v>0</v>
      </c>
      <c r="U256" s="0" t="n">
        <v>17</v>
      </c>
      <c r="V256" s="0" t="s">
        <v>26</v>
      </c>
      <c r="W256" s="4" t="n">
        <f aca="false">B256</f>
        <v>56</v>
      </c>
      <c r="X256" s="0" t="s">
        <v>197</v>
      </c>
    </row>
    <row r="257" customFormat="false" ht="13.8" hidden="false" customHeight="false" outlineLevel="0" collapsed="false">
      <c r="A257" s="0" t="n">
        <v>20180118</v>
      </c>
      <c r="B257" s="0" t="n">
        <v>57</v>
      </c>
      <c r="D257" s="0" t="n">
        <v>814</v>
      </c>
      <c r="E257" s="0" t="n">
        <v>814</v>
      </c>
      <c r="H257" s="0" t="n">
        <v>1500</v>
      </c>
      <c r="I257" s="4" t="n">
        <f aca="false">H257*2</f>
        <v>3000</v>
      </c>
      <c r="J257" s="1" t="n">
        <v>2.5</v>
      </c>
      <c r="K257" s="6" t="n">
        <f aca="false">L257-38200</f>
        <v>300</v>
      </c>
      <c r="L257" s="21" t="n">
        <v>38500</v>
      </c>
      <c r="M257" s="0" t="n">
        <v>26</v>
      </c>
      <c r="N257" s="0" t="n">
        <v>4.4</v>
      </c>
      <c r="O257" s="1" t="n">
        <v>6.624</v>
      </c>
      <c r="Q257" s="1" t="n">
        <v>11.36</v>
      </c>
      <c r="R257" s="0" t="n">
        <f aca="false">N257*0.56</f>
        <v>2.464</v>
      </c>
      <c r="S257" s="3" t="n">
        <v>11</v>
      </c>
      <c r="T257" s="0" t="s">
        <v>174</v>
      </c>
      <c r="U257" s="0" t="n">
        <v>17</v>
      </c>
      <c r="V257" s="0" t="s">
        <v>26</v>
      </c>
      <c r="W257" s="4" t="n">
        <f aca="false">B257</f>
        <v>57</v>
      </c>
      <c r="X257" s="0" t="s">
        <v>197</v>
      </c>
    </row>
    <row r="258" customFormat="false" ht="13.8" hidden="false" customHeight="false" outlineLevel="0" collapsed="false">
      <c r="A258" s="0" t="n">
        <v>20180118</v>
      </c>
      <c r="B258" s="0" t="n">
        <v>58</v>
      </c>
      <c r="C258" s="0" t="n">
        <v>785</v>
      </c>
      <c r="D258" s="0" t="n">
        <v>0</v>
      </c>
      <c r="E258" s="0" t="n">
        <v>785</v>
      </c>
      <c r="H258" s="0" t="n">
        <v>1500</v>
      </c>
      <c r="I258" s="4" t="n">
        <f aca="false">H258*2</f>
        <v>3000</v>
      </c>
      <c r="J258" s="1" t="n">
        <v>2.5</v>
      </c>
      <c r="K258" s="6" t="n">
        <f aca="false">L258-38200</f>
        <v>600</v>
      </c>
      <c r="L258" s="0" t="n">
        <v>38800</v>
      </c>
      <c r="M258" s="0" t="n">
        <v>26</v>
      </c>
      <c r="N258" s="0" t="n">
        <v>5.6</v>
      </c>
      <c r="O258" s="1" t="n">
        <v>4.934</v>
      </c>
      <c r="Q258" s="1" t="n">
        <v>8.849</v>
      </c>
      <c r="R258" s="0" t="n">
        <f aca="false">N258*0.56</f>
        <v>3.136</v>
      </c>
      <c r="S258" s="3" t="n">
        <v>2</v>
      </c>
      <c r="T258" s="0" t="s">
        <v>174</v>
      </c>
      <c r="U258" s="0" t="n">
        <v>3.9</v>
      </c>
      <c r="V258" s="0" t="s">
        <v>26</v>
      </c>
      <c r="W258" s="4" t="n">
        <f aca="false">B258</f>
        <v>58</v>
      </c>
      <c r="X258" s="0" t="s">
        <v>205</v>
      </c>
    </row>
    <row r="259" customFormat="false" ht="13.8" hidden="false" customHeight="false" outlineLevel="0" collapsed="false">
      <c r="A259" s="0" t="n">
        <v>20180118</v>
      </c>
      <c r="B259" s="0" t="n">
        <v>59</v>
      </c>
      <c r="C259" s="0" t="n">
        <v>785</v>
      </c>
      <c r="D259" s="0" t="n">
        <v>0</v>
      </c>
      <c r="E259" s="0" t="n">
        <v>785</v>
      </c>
      <c r="H259" s="0" t="n">
        <v>1500</v>
      </c>
      <c r="I259" s="4" t="n">
        <f aca="false">H259*2</f>
        <v>3000</v>
      </c>
      <c r="J259" s="1" t="n">
        <v>2.5</v>
      </c>
      <c r="K259" s="6" t="n">
        <f aca="false">L259-38200</f>
        <v>600</v>
      </c>
      <c r="L259" s="0" t="n">
        <v>38800</v>
      </c>
      <c r="M259" s="0" t="n">
        <v>26</v>
      </c>
      <c r="N259" s="0" t="n">
        <v>4.8</v>
      </c>
      <c r="O259" s="1" t="n">
        <v>3.509</v>
      </c>
      <c r="Q259" s="1" t="n">
        <v>6.216</v>
      </c>
      <c r="R259" s="0" t="n">
        <f aca="false">N259*0.56</f>
        <v>2.688</v>
      </c>
      <c r="S259" s="3" t="n">
        <v>3.2</v>
      </c>
      <c r="T259" s="0" t="s">
        <v>174</v>
      </c>
      <c r="U259" s="0" t="n">
        <v>4</v>
      </c>
      <c r="V259" s="0" t="s">
        <v>26</v>
      </c>
      <c r="W259" s="4" t="n">
        <f aca="false">B259</f>
        <v>59</v>
      </c>
      <c r="X259" s="0" t="s">
        <v>206</v>
      </c>
      <c r="Z259" s="0" t="s">
        <v>180</v>
      </c>
    </row>
    <row r="260" customFormat="false" ht="13.8" hidden="false" customHeight="false" outlineLevel="0" collapsed="false">
      <c r="A260" s="0" t="n">
        <v>20180118</v>
      </c>
      <c r="B260" s="0" t="n">
        <v>60</v>
      </c>
      <c r="C260" s="0" t="n">
        <v>790</v>
      </c>
      <c r="D260" s="0" t="n">
        <v>0</v>
      </c>
      <c r="E260" s="0" t="n">
        <v>800</v>
      </c>
      <c r="G260" s="0" t="n">
        <v>790</v>
      </c>
      <c r="H260" s="0" t="n">
        <v>1100</v>
      </c>
      <c r="I260" s="4" t="n">
        <f aca="false">H260*2</f>
        <v>2200</v>
      </c>
      <c r="J260" s="1" t="n">
        <v>2.5</v>
      </c>
      <c r="K260" s="6" t="n">
        <f aca="false">L260-38200</f>
        <v>600</v>
      </c>
      <c r="L260" s="0" t="n">
        <v>38800</v>
      </c>
      <c r="M260" s="0" t="n">
        <v>26</v>
      </c>
      <c r="N260" s="0" t="n">
        <v>5.8</v>
      </c>
      <c r="O260" s="1" t="n">
        <v>0.7424</v>
      </c>
      <c r="Q260" s="1" t="n">
        <v>1.616</v>
      </c>
      <c r="R260" s="0" t="n">
        <f aca="false">N260*0.56</f>
        <v>3.248</v>
      </c>
      <c r="S260" s="3" t="n">
        <v>2.4</v>
      </c>
      <c r="T260" s="0" t="s">
        <v>174</v>
      </c>
      <c r="U260" s="0" t="n">
        <v>17</v>
      </c>
      <c r="V260" s="0" t="s">
        <v>24</v>
      </c>
      <c r="W260" s="4" t="n">
        <f aca="false">B260</f>
        <v>60</v>
      </c>
      <c r="X260" s="0" t="s">
        <v>207</v>
      </c>
    </row>
    <row r="261" customFormat="false" ht="23" hidden="false" customHeight="true" outlineLevel="0" collapsed="false">
      <c r="A261" s="0" t="n">
        <v>20180118</v>
      </c>
      <c r="B261" s="0" t="n">
        <v>61</v>
      </c>
      <c r="C261" s="0" t="n">
        <v>772</v>
      </c>
      <c r="D261" s="0" t="n">
        <v>0</v>
      </c>
      <c r="E261" s="0" t="n">
        <v>800</v>
      </c>
      <c r="F261" s="0" t="n">
        <v>772</v>
      </c>
      <c r="H261" s="21" t="n">
        <v>1100</v>
      </c>
      <c r="I261" s="4" t="n">
        <f aca="false">H261*2</f>
        <v>2200</v>
      </c>
      <c r="J261" s="1" t="n">
        <v>2.5</v>
      </c>
      <c r="K261" s="6" t="n">
        <f aca="false">L261-38200</f>
        <v>600</v>
      </c>
      <c r="L261" s="0" t="n">
        <v>38800</v>
      </c>
      <c r="M261" s="0" t="n">
        <v>28</v>
      </c>
      <c r="N261" s="0" t="n">
        <v>4.97</v>
      </c>
      <c r="O261" s="1" t="n">
        <v>3.814</v>
      </c>
      <c r="Q261" s="1" t="n">
        <v>7.182</v>
      </c>
      <c r="R261" s="0" t="n">
        <f aca="false">N261*0.56</f>
        <v>2.7832</v>
      </c>
      <c r="S261" s="3" t="n">
        <v>4</v>
      </c>
      <c r="T261" s="0" t="s">
        <v>172</v>
      </c>
      <c r="U261" s="0" t="n">
        <v>17</v>
      </c>
      <c r="V261" s="0" t="s">
        <v>26</v>
      </c>
      <c r="W261" s="4" t="n">
        <f aca="false">B261</f>
        <v>61</v>
      </c>
      <c r="X261" s="0" t="s">
        <v>208</v>
      </c>
      <c r="Y261" s="0" t="s">
        <v>209</v>
      </c>
    </row>
    <row r="262" customFormat="false" ht="13.8" hidden="false" customHeight="false" outlineLevel="0" collapsed="false">
      <c r="A262" s="0" t="n">
        <v>20180118</v>
      </c>
      <c r="B262" s="0" t="n">
        <v>62</v>
      </c>
      <c r="C262" s="0" t="n">
        <v>822</v>
      </c>
      <c r="D262" s="0" t="n">
        <v>0</v>
      </c>
      <c r="E262" s="0" t="n">
        <v>826</v>
      </c>
      <c r="H262" s="0" t="n">
        <v>1100</v>
      </c>
      <c r="I262" s="4" t="n">
        <f aca="false">H262*2</f>
        <v>2200</v>
      </c>
      <c r="J262" s="1" t="n">
        <v>2.5</v>
      </c>
      <c r="K262" s="6" t="n">
        <f aca="false">L262-38200</f>
        <v>600</v>
      </c>
      <c r="L262" s="0" t="n">
        <v>38800</v>
      </c>
      <c r="M262" s="0" t="n">
        <v>25</v>
      </c>
      <c r="N262" s="0" t="n">
        <v>4.9</v>
      </c>
      <c r="O262" s="1" t="n">
        <v>4.176</v>
      </c>
      <c r="Q262" s="1" t="n">
        <v>7.696</v>
      </c>
      <c r="R262" s="0" t="n">
        <f aca="false">N262*0.56</f>
        <v>2.744</v>
      </c>
      <c r="S262" s="3" t="n">
        <v>3</v>
      </c>
      <c r="T262" s="0" t="s">
        <v>172</v>
      </c>
      <c r="U262" s="0" t="n">
        <v>17</v>
      </c>
      <c r="V262" s="0" t="s">
        <v>26</v>
      </c>
      <c r="W262" s="4" t="n">
        <f aca="false">B262</f>
        <v>62</v>
      </c>
      <c r="X262" s="0" t="s">
        <v>210</v>
      </c>
      <c r="Y262" s="0" t="s">
        <v>180</v>
      </c>
      <c r="Z262" s="0" t="s">
        <v>211</v>
      </c>
    </row>
    <row r="263" customFormat="false" ht="13.8" hidden="false" customHeight="false" outlineLevel="0" collapsed="false">
      <c r="A263" s="0" t="n">
        <v>20180118</v>
      </c>
      <c r="B263" s="0" t="n">
        <v>63</v>
      </c>
      <c r="C263" s="0" t="n">
        <v>800</v>
      </c>
      <c r="D263" s="0" t="n">
        <v>0</v>
      </c>
      <c r="E263" s="0" t="n">
        <v>800</v>
      </c>
      <c r="F263" s="0" t="s">
        <v>212</v>
      </c>
      <c r="G263" s="0" t="n">
        <v>790</v>
      </c>
      <c r="H263" s="21" t="n">
        <v>1100</v>
      </c>
      <c r="I263" s="4" t="n">
        <f aca="false">H263*2</f>
        <v>2200</v>
      </c>
      <c r="J263" s="1" t="n">
        <v>2.5</v>
      </c>
      <c r="K263" s="6" t="n">
        <f aca="false">L263-38200</f>
        <v>600</v>
      </c>
      <c r="L263" s="0" t="n">
        <v>38800</v>
      </c>
      <c r="M263" s="0" t="n">
        <v>24</v>
      </c>
      <c r="N263" s="0" t="n">
        <v>5.9</v>
      </c>
      <c r="O263" s="1" t="n">
        <v>2.324</v>
      </c>
      <c r="Q263" s="1" t="n">
        <v>4.371</v>
      </c>
      <c r="R263" s="0" t="n">
        <f aca="false">N263*0.56</f>
        <v>3.304</v>
      </c>
      <c r="S263" s="3" t="n">
        <v>2.9</v>
      </c>
      <c r="T263" s="0" t="s">
        <v>172</v>
      </c>
      <c r="U263" s="0" t="n">
        <v>17</v>
      </c>
      <c r="V263" s="0" t="s">
        <v>26</v>
      </c>
      <c r="W263" s="4" t="n">
        <f aca="false">B263</f>
        <v>63</v>
      </c>
      <c r="X263" s="0" t="s">
        <v>213</v>
      </c>
    </row>
    <row r="264" customFormat="false" ht="13.8" hidden="false" customHeight="false" outlineLevel="0" collapsed="false">
      <c r="A264" s="0" t="n">
        <v>20180118</v>
      </c>
      <c r="B264" s="0" t="n">
        <v>64</v>
      </c>
      <c r="C264" s="0" t="n">
        <v>780</v>
      </c>
      <c r="D264" s="0" t="n">
        <v>0</v>
      </c>
      <c r="E264" s="0" t="n">
        <v>826</v>
      </c>
      <c r="G264" s="0" t="n">
        <v>812</v>
      </c>
      <c r="H264" s="0" t="n">
        <v>1100</v>
      </c>
      <c r="I264" s="4" t="n">
        <f aca="false">H264*2</f>
        <v>2200</v>
      </c>
      <c r="J264" s="1" t="n">
        <v>2.5</v>
      </c>
      <c r="K264" s="6" t="n">
        <f aca="false">L264-38200</f>
        <v>0</v>
      </c>
      <c r="L264" s="0" t="n">
        <v>38200</v>
      </c>
      <c r="M264" s="0" t="n">
        <v>26</v>
      </c>
      <c r="N264" s="0" t="n">
        <v>4.41</v>
      </c>
      <c r="O264" s="1" t="n">
        <v>3.195</v>
      </c>
      <c r="Q264" s="1" t="n">
        <v>5.915</v>
      </c>
      <c r="R264" s="0" t="n">
        <f aca="false">N264*0.56</f>
        <v>2.4696</v>
      </c>
      <c r="S264" s="3" t="n">
        <v>2.7</v>
      </c>
      <c r="T264" s="0" t="s">
        <v>93</v>
      </c>
      <c r="U264" s="0" t="n">
        <v>17</v>
      </c>
      <c r="V264" s="0" t="s">
        <v>26</v>
      </c>
      <c r="W264" s="4" t="n">
        <f aca="false">B264</f>
        <v>64</v>
      </c>
      <c r="X264" s="0" t="s">
        <v>210</v>
      </c>
      <c r="Y264" s="0" t="s">
        <v>209</v>
      </c>
    </row>
    <row r="265" customFormat="false" ht="13.8" hidden="false" customHeight="false" outlineLevel="0" collapsed="false">
      <c r="A265" s="0" t="n">
        <v>20180118</v>
      </c>
      <c r="B265" s="0" t="n">
        <v>65</v>
      </c>
      <c r="D265" s="0" t="n">
        <v>770</v>
      </c>
      <c r="E265" s="0" t="n">
        <v>770</v>
      </c>
      <c r="H265" s="21" t="n">
        <v>1100</v>
      </c>
      <c r="I265" s="4" t="n">
        <f aca="false">H265*2</f>
        <v>2200</v>
      </c>
      <c r="J265" s="1" t="n">
        <v>2.5</v>
      </c>
      <c r="K265" s="6" t="n">
        <f aca="false">L265-38200</f>
        <v>-300</v>
      </c>
      <c r="L265" s="0" t="n">
        <v>37900</v>
      </c>
      <c r="M265" s="0" t="n">
        <v>21</v>
      </c>
      <c r="N265" s="0" t="n">
        <v>4.5</v>
      </c>
      <c r="O265" s="1" t="n">
        <v>0.6419</v>
      </c>
      <c r="Q265" s="1" t="n">
        <v>1.6</v>
      </c>
      <c r="R265" s="0" t="n">
        <f aca="false">N265*0.56</f>
        <v>2.52</v>
      </c>
      <c r="S265" s="3" t="n">
        <v>0</v>
      </c>
      <c r="U265" s="0" t="n">
        <v>17</v>
      </c>
      <c r="V265" s="0" t="s">
        <v>26</v>
      </c>
      <c r="W265" s="4" t="n">
        <f aca="false">B265</f>
        <v>65</v>
      </c>
      <c r="X265" s="0" t="s">
        <v>214</v>
      </c>
    </row>
    <row r="266" customFormat="false" ht="13.8" hidden="false" customHeight="false" outlineLevel="0" collapsed="false">
      <c r="A266" s="0" t="n">
        <v>20180118</v>
      </c>
      <c r="B266" s="0" t="n">
        <v>66</v>
      </c>
      <c r="C266" s="0" t="n">
        <v>824</v>
      </c>
      <c r="D266" s="0" t="n">
        <v>0</v>
      </c>
      <c r="E266" s="0" t="n">
        <v>778</v>
      </c>
      <c r="H266" s="0" t="n">
        <v>1100</v>
      </c>
      <c r="I266" s="4" t="n">
        <f aca="false">H266*2</f>
        <v>2200</v>
      </c>
      <c r="J266" s="1" t="n">
        <v>2.5</v>
      </c>
      <c r="K266" s="6" t="n">
        <f aca="false">L266-38200</f>
        <v>-300</v>
      </c>
      <c r="L266" s="0" t="n">
        <v>37900</v>
      </c>
      <c r="M266" s="0" t="n">
        <v>25</v>
      </c>
      <c r="N266" s="0" t="n">
        <v>4.6</v>
      </c>
      <c r="O266" s="1" t="n">
        <v>0.3038</v>
      </c>
      <c r="Q266" s="1" t="n">
        <v>1.018</v>
      </c>
      <c r="R266" s="0" t="n">
        <f aca="false">N266*0.56</f>
        <v>2.576</v>
      </c>
      <c r="S266" s="3" t="n">
        <v>6</v>
      </c>
      <c r="U266" s="0" t="n">
        <v>17</v>
      </c>
      <c r="V266" s="0" t="s">
        <v>26</v>
      </c>
      <c r="W266" s="4" t="n">
        <f aca="false">B266</f>
        <v>66</v>
      </c>
      <c r="X266" s="0" t="s">
        <v>215</v>
      </c>
      <c r="Y266" s="0" t="s">
        <v>201</v>
      </c>
    </row>
    <row r="267" customFormat="false" ht="13.8" hidden="false" customHeight="false" outlineLevel="0" collapsed="false">
      <c r="A267" s="0" t="n">
        <v>20180118</v>
      </c>
      <c r="B267" s="0" t="n">
        <v>67</v>
      </c>
      <c r="D267" s="0" t="n">
        <v>830</v>
      </c>
      <c r="E267" s="0" t="n">
        <v>782</v>
      </c>
      <c r="G267" s="0" t="n">
        <v>830</v>
      </c>
      <c r="H267" s="21" t="n">
        <v>1100</v>
      </c>
      <c r="I267" s="4" t="n">
        <f aca="false">H267*2</f>
        <v>2200</v>
      </c>
      <c r="J267" s="1" t="n">
        <v>2.5</v>
      </c>
      <c r="K267" s="6" t="n">
        <f aca="false">L267-38200</f>
        <v>300</v>
      </c>
      <c r="L267" s="0" t="n">
        <v>38500</v>
      </c>
      <c r="M267" s="0" t="n">
        <v>21</v>
      </c>
      <c r="N267" s="0" t="n">
        <v>4.4</v>
      </c>
      <c r="O267" s="1" t="n">
        <v>0.5228</v>
      </c>
      <c r="Q267" s="1" t="n">
        <v>1.545</v>
      </c>
      <c r="R267" s="0" t="n">
        <f aca="false">N267*0.56</f>
        <v>2.464</v>
      </c>
      <c r="S267" s="3" t="n">
        <v>0</v>
      </c>
      <c r="U267" s="0" t="n">
        <v>17</v>
      </c>
      <c r="V267" s="0" t="s">
        <v>26</v>
      </c>
      <c r="W267" s="4" t="n">
        <f aca="false">B267</f>
        <v>67</v>
      </c>
      <c r="X267" s="0" t="s">
        <v>216</v>
      </c>
    </row>
    <row r="268" customFormat="false" ht="13.8" hidden="false" customHeight="false" outlineLevel="0" collapsed="false">
      <c r="A268" s="0" t="n">
        <v>20180118</v>
      </c>
      <c r="B268" s="0" t="n">
        <v>68</v>
      </c>
      <c r="C268" s="0" t="n">
        <v>820</v>
      </c>
      <c r="D268" s="0" t="n">
        <v>0</v>
      </c>
      <c r="E268" s="0" t="n">
        <v>830</v>
      </c>
      <c r="F268" s="0" t="n">
        <v>818</v>
      </c>
      <c r="H268" s="0" t="n">
        <v>1100</v>
      </c>
      <c r="I268" s="4" t="n">
        <f aca="false">H268*2</f>
        <v>2200</v>
      </c>
      <c r="J268" s="1" t="n">
        <v>2.5</v>
      </c>
      <c r="K268" s="6" t="n">
        <f aca="false">L268-38200</f>
        <v>300</v>
      </c>
      <c r="L268" s="0" t="n">
        <v>38500</v>
      </c>
      <c r="M268" s="0" t="n">
        <f aca="false">800/28</f>
        <v>28.5714285714286</v>
      </c>
      <c r="N268" s="0" t="n">
        <v>4.9</v>
      </c>
      <c r="O268" s="1" t="n">
        <v>1.762</v>
      </c>
      <c r="Q268" s="1" t="n">
        <v>3.345</v>
      </c>
      <c r="R268" s="0" t="n">
        <f aca="false">N268*0.56</f>
        <v>2.744</v>
      </c>
      <c r="S268" s="3" t="n">
        <v>4</v>
      </c>
      <c r="T268" s="0" t="s">
        <v>89</v>
      </c>
      <c r="U268" s="0" t="n">
        <v>17</v>
      </c>
      <c r="V268" s="0" t="s">
        <v>26</v>
      </c>
      <c r="W268" s="4" t="n">
        <f aca="false">B268</f>
        <v>68</v>
      </c>
      <c r="X268" s="0" t="s">
        <v>217</v>
      </c>
      <c r="Y268" s="0" t="s">
        <v>218</v>
      </c>
    </row>
    <row r="269" customFormat="false" ht="13.8" hidden="false" customHeight="false" outlineLevel="0" collapsed="false">
      <c r="A269" s="0" t="n">
        <v>20180118</v>
      </c>
      <c r="B269" s="0" t="n">
        <v>69</v>
      </c>
      <c r="C269" s="0" t="n">
        <v>822</v>
      </c>
      <c r="D269" s="0" t="n">
        <v>0</v>
      </c>
      <c r="E269" s="0" t="n">
        <v>822</v>
      </c>
      <c r="G269" s="0" t="n">
        <v>826</v>
      </c>
      <c r="H269" s="21" t="n">
        <v>1100</v>
      </c>
      <c r="I269" s="4" t="n">
        <f aca="false">H269*2</f>
        <v>2200</v>
      </c>
      <c r="J269" s="1" t="n">
        <v>2.5</v>
      </c>
      <c r="K269" s="6" t="n">
        <f aca="false">L269-38200</f>
        <v>300</v>
      </c>
      <c r="L269" s="0" t="n">
        <v>38500</v>
      </c>
      <c r="M269" s="0" t="n">
        <v>28</v>
      </c>
      <c r="N269" s="0" t="n">
        <v>4.5</v>
      </c>
      <c r="O269" s="1" t="n">
        <v>1.596</v>
      </c>
      <c r="Q269" s="1" t="n">
        <v>3.147</v>
      </c>
      <c r="R269" s="0" t="n">
        <f aca="false">N269*0.56</f>
        <v>2.52</v>
      </c>
      <c r="S269" s="3" t="n">
        <v>3.6</v>
      </c>
      <c r="T269" s="0" t="s">
        <v>89</v>
      </c>
      <c r="U269" s="0" t="n">
        <v>17</v>
      </c>
      <c r="V269" s="0" t="s">
        <v>26</v>
      </c>
      <c r="W269" s="4" t="n">
        <f aca="false">B269</f>
        <v>69</v>
      </c>
      <c r="X269" s="0" t="s">
        <v>217</v>
      </c>
      <c r="Y269" s="0" t="s">
        <v>218</v>
      </c>
    </row>
    <row r="270" customFormat="false" ht="13.8" hidden="false" customHeight="false" outlineLevel="0" collapsed="false">
      <c r="A270" s="0" t="n">
        <v>20180118</v>
      </c>
      <c r="B270" s="0" t="n">
        <v>82</v>
      </c>
      <c r="C270" s="0" t="n">
        <v>785</v>
      </c>
      <c r="D270" s="0" t="n">
        <v>0</v>
      </c>
      <c r="E270" s="0" t="n">
        <v>785</v>
      </c>
      <c r="G270" s="0" t="n">
        <v>825</v>
      </c>
      <c r="H270" s="0" t="n">
        <v>1100</v>
      </c>
      <c r="I270" s="4" t="n">
        <f aca="false">H270*2</f>
        <v>2200</v>
      </c>
      <c r="J270" s="1" t="n">
        <v>7.5</v>
      </c>
      <c r="K270" s="6" t="n">
        <f aca="false">L270-38200</f>
        <v>300</v>
      </c>
      <c r="L270" s="0" t="n">
        <v>38500</v>
      </c>
      <c r="M270" s="0" t="n">
        <v>28</v>
      </c>
      <c r="N270" s="0" t="n">
        <v>4.7</v>
      </c>
      <c r="O270" s="1" t="n">
        <v>0.5452</v>
      </c>
      <c r="Q270" s="1" t="n">
        <v>1.585</v>
      </c>
      <c r="R270" s="0" t="n">
        <f aca="false">N270*0.56</f>
        <v>2.632</v>
      </c>
      <c r="S270" s="3" t="n">
        <v>6.5</v>
      </c>
      <c r="T270" s="0" t="s">
        <v>174</v>
      </c>
      <c r="U270" s="0" t="n">
        <v>17</v>
      </c>
      <c r="V270" s="0" t="s">
        <v>26</v>
      </c>
      <c r="W270" s="4" t="n">
        <f aca="false">B270</f>
        <v>82</v>
      </c>
      <c r="X270" s="0" t="s">
        <v>219</v>
      </c>
      <c r="Y270" s="0" t="s">
        <v>220</v>
      </c>
    </row>
    <row r="271" customFormat="false" ht="13.8" hidden="false" customHeight="false" outlineLevel="0" collapsed="false">
      <c r="A271" s="0" t="n">
        <v>20180118</v>
      </c>
      <c r="B271" s="0" t="n">
        <v>83</v>
      </c>
      <c r="C271" s="0" t="n">
        <v>785</v>
      </c>
      <c r="D271" s="0" t="n">
        <v>770</v>
      </c>
      <c r="E271" s="0" t="n">
        <v>785</v>
      </c>
      <c r="G271" s="0" t="n">
        <v>830</v>
      </c>
      <c r="H271" s="0" t="n">
        <v>1100</v>
      </c>
      <c r="I271" s="4" t="n">
        <f aca="false">H271*2</f>
        <v>2200</v>
      </c>
      <c r="J271" s="1" t="n">
        <v>7.5</v>
      </c>
      <c r="K271" s="6" t="n">
        <f aca="false">L271-38200</f>
        <v>300</v>
      </c>
      <c r="L271" s="0" t="n">
        <v>38500</v>
      </c>
      <c r="M271" s="0" t="n">
        <v>28</v>
      </c>
      <c r="N271" s="0" t="n">
        <v>4.8</v>
      </c>
      <c r="O271" s="1" t="n">
        <v>1.278</v>
      </c>
      <c r="Q271" s="1" t="n">
        <v>2.791</v>
      </c>
      <c r="R271" s="0" t="n">
        <f aca="false">N271*0.56</f>
        <v>2.688</v>
      </c>
      <c r="S271" s="3" t="n">
        <v>5</v>
      </c>
      <c r="T271" s="0" t="s">
        <v>174</v>
      </c>
      <c r="U271" s="0" t="n">
        <v>17</v>
      </c>
      <c r="V271" s="0" t="s">
        <v>26</v>
      </c>
      <c r="W271" s="4" t="n">
        <f aca="false">B271</f>
        <v>83</v>
      </c>
      <c r="X271" s="0" t="s">
        <v>221</v>
      </c>
      <c r="Y271" s="0" t="s">
        <v>220</v>
      </c>
      <c r="Z271" s="0" t="s">
        <v>222</v>
      </c>
    </row>
    <row r="272" customFormat="false" ht="13.8" hidden="false" customHeight="false" outlineLevel="0" collapsed="false">
      <c r="A272" s="0" t="n">
        <v>20180118</v>
      </c>
      <c r="B272" s="0" t="n">
        <v>84</v>
      </c>
      <c r="C272" s="0" t="n">
        <v>780</v>
      </c>
      <c r="D272" s="0" t="n">
        <v>0</v>
      </c>
      <c r="E272" s="0" t="n">
        <v>780</v>
      </c>
      <c r="H272" s="0" t="n">
        <v>1100</v>
      </c>
      <c r="I272" s="4" t="n">
        <f aca="false">H272*2</f>
        <v>2200</v>
      </c>
      <c r="J272" s="1" t="n">
        <v>7.5</v>
      </c>
      <c r="K272" s="6" t="n">
        <f aca="false">L272-38200</f>
        <v>300</v>
      </c>
      <c r="L272" s="0" t="n">
        <v>38500</v>
      </c>
      <c r="M272" s="0" t="n">
        <v>28</v>
      </c>
      <c r="N272" s="0" t="n">
        <v>4.6</v>
      </c>
      <c r="O272" s="1" t="n">
        <v>2.596</v>
      </c>
      <c r="Q272" s="1" t="n">
        <v>5.002</v>
      </c>
      <c r="R272" s="0" t="n">
        <f aca="false">N272*0.56</f>
        <v>2.576</v>
      </c>
      <c r="S272" s="3" t="n">
        <v>5.2</v>
      </c>
      <c r="T272" s="0" t="s">
        <v>174</v>
      </c>
      <c r="U272" s="0" t="n">
        <v>17</v>
      </c>
      <c r="V272" s="0" t="s">
        <v>26</v>
      </c>
      <c r="W272" s="4" t="n">
        <f aca="false">B272</f>
        <v>84</v>
      </c>
      <c r="X272" s="0" t="s">
        <v>223</v>
      </c>
    </row>
    <row r="273" customFormat="false" ht="13.8" hidden="false" customHeight="false" outlineLevel="0" collapsed="false">
      <c r="A273" s="0" t="n">
        <v>20180118</v>
      </c>
      <c r="B273" s="0" t="n">
        <v>85</v>
      </c>
      <c r="C273" s="0" t="n">
        <v>780</v>
      </c>
      <c r="D273" s="0" t="n">
        <v>0</v>
      </c>
      <c r="E273" s="0" t="n">
        <v>780</v>
      </c>
      <c r="H273" s="0" t="n">
        <v>1100</v>
      </c>
      <c r="I273" s="4" t="n">
        <f aca="false">H273*2</f>
        <v>2200</v>
      </c>
      <c r="J273" s="1" t="n">
        <v>7.5</v>
      </c>
      <c r="K273" s="6" t="n">
        <f aca="false">L273-38200</f>
        <v>300</v>
      </c>
      <c r="L273" s="0" t="n">
        <v>38500</v>
      </c>
      <c r="M273" s="0" t="n">
        <v>29</v>
      </c>
      <c r="N273" s="0" t="n">
        <v>4.5</v>
      </c>
      <c r="O273" s="1" t="n">
        <v>0.4604</v>
      </c>
      <c r="Q273" s="1" t="n">
        <v>1.471</v>
      </c>
      <c r="R273" s="0" t="n">
        <f aca="false">N273*0.56</f>
        <v>2.52</v>
      </c>
      <c r="S273" s="3" t="n">
        <v>6.8</v>
      </c>
      <c r="T273" s="0" t="s">
        <v>93</v>
      </c>
      <c r="U273" s="0" t="n">
        <v>17</v>
      </c>
      <c r="V273" s="0" t="s">
        <v>26</v>
      </c>
      <c r="W273" s="4" t="n">
        <f aca="false">B273</f>
        <v>85</v>
      </c>
      <c r="X273" s="0" t="s">
        <v>224</v>
      </c>
    </row>
    <row r="274" customFormat="false" ht="13.8" hidden="false" customHeight="false" outlineLevel="0" collapsed="false">
      <c r="A274" s="0" t="n">
        <v>20180118</v>
      </c>
      <c r="B274" s="0" t="n">
        <v>86</v>
      </c>
      <c r="C274" s="0" t="n">
        <v>782</v>
      </c>
      <c r="D274" s="0" t="n">
        <v>770</v>
      </c>
      <c r="E274" s="0" t="n">
        <v>782</v>
      </c>
      <c r="G274" s="0" t="n">
        <v>770</v>
      </c>
      <c r="H274" s="0" t="n">
        <v>1100</v>
      </c>
      <c r="I274" s="4" t="n">
        <f aca="false">H274*2</f>
        <v>2200</v>
      </c>
      <c r="J274" s="1" t="n">
        <v>7.5</v>
      </c>
      <c r="K274" s="6" t="n">
        <f aca="false">L274-38200</f>
        <v>300</v>
      </c>
      <c r="L274" s="0" t="n">
        <v>38500</v>
      </c>
      <c r="M274" s="0" t="n">
        <v>29</v>
      </c>
      <c r="N274" s="0" t="n">
        <v>5.1</v>
      </c>
      <c r="O274" s="1" t="n">
        <v>4.466</v>
      </c>
      <c r="Q274" s="1" t="n">
        <v>8.467</v>
      </c>
      <c r="R274" s="0" t="n">
        <f aca="false">N274*0.56</f>
        <v>2.856</v>
      </c>
      <c r="S274" s="3" t="n">
        <v>3.8</v>
      </c>
      <c r="T274" s="0" t="s">
        <v>174</v>
      </c>
      <c r="U274" s="0" t="n">
        <v>3.8</v>
      </c>
      <c r="V274" s="0" t="s">
        <v>24</v>
      </c>
      <c r="W274" s="4" t="n">
        <f aca="false">B274</f>
        <v>86</v>
      </c>
      <c r="X274" s="0" t="s">
        <v>225</v>
      </c>
    </row>
    <row r="275" customFormat="false" ht="13.8" hidden="false" customHeight="false" outlineLevel="0" collapsed="false">
      <c r="A275" s="0" t="n">
        <v>20180118</v>
      </c>
      <c r="B275" s="0" t="n">
        <v>87</v>
      </c>
      <c r="C275" s="0" t="n">
        <v>784</v>
      </c>
      <c r="D275" s="0" t="n">
        <v>770</v>
      </c>
      <c r="E275" s="0" t="n">
        <v>784</v>
      </c>
      <c r="G275" s="0" t="n">
        <v>770</v>
      </c>
      <c r="H275" s="0" t="n">
        <v>1100</v>
      </c>
      <c r="I275" s="4" t="n">
        <f aca="false">H275*2</f>
        <v>2200</v>
      </c>
      <c r="J275" s="1" t="n">
        <v>7.5</v>
      </c>
      <c r="K275" s="6" t="n">
        <f aca="false">L275-38200</f>
        <v>300</v>
      </c>
      <c r="L275" s="0" t="n">
        <v>38500</v>
      </c>
      <c r="M275" s="0" t="n">
        <v>29</v>
      </c>
      <c r="N275" s="0" t="n">
        <v>4.6</v>
      </c>
      <c r="O275" s="1" t="n">
        <v>2.594</v>
      </c>
      <c r="Q275" s="1" t="n">
        <v>5.168</v>
      </c>
      <c r="R275" s="0" t="n">
        <f aca="false">N275*0.56</f>
        <v>2.576</v>
      </c>
      <c r="S275" s="3" t="n">
        <v>3.9</v>
      </c>
      <c r="T275" s="0" t="s">
        <v>172</v>
      </c>
      <c r="U275" s="0" t="n">
        <v>4.5</v>
      </c>
      <c r="V275" s="0" t="s">
        <v>24</v>
      </c>
      <c r="W275" s="4" t="n">
        <f aca="false">B275</f>
        <v>87</v>
      </c>
      <c r="X275" s="0" t="s">
        <v>225</v>
      </c>
    </row>
    <row r="276" customFormat="false" ht="13.8" hidden="false" customHeight="false" outlineLevel="0" collapsed="false">
      <c r="A276" s="0" t="n">
        <v>20180118</v>
      </c>
      <c r="B276" s="0" t="n">
        <v>88</v>
      </c>
      <c r="C276" s="0" t="n">
        <v>800</v>
      </c>
      <c r="D276" s="0" t="n">
        <v>0</v>
      </c>
      <c r="E276" s="0" t="n">
        <v>800</v>
      </c>
      <c r="G276" s="0" t="s">
        <v>226</v>
      </c>
      <c r="H276" s="0" t="n">
        <v>1100</v>
      </c>
      <c r="I276" s="4" t="n">
        <f aca="false">H276*2</f>
        <v>2200</v>
      </c>
      <c r="J276" s="1" t="n">
        <v>7.5</v>
      </c>
      <c r="K276" s="6" t="n">
        <f aca="false">L276-38200</f>
        <v>600</v>
      </c>
      <c r="L276" s="0" t="n">
        <v>38800</v>
      </c>
      <c r="M276" s="0" t="n">
        <v>27</v>
      </c>
      <c r="N276" s="0" t="n">
        <v>4.6</v>
      </c>
      <c r="O276" s="1" t="n">
        <v>0.2399</v>
      </c>
      <c r="Q276" s="1" t="n">
        <v>0.6137</v>
      </c>
      <c r="R276" s="0" t="n">
        <f aca="false">N276*0.56</f>
        <v>2.576</v>
      </c>
      <c r="S276" s="3" t="n">
        <v>4.5</v>
      </c>
      <c r="T276" s="0" t="s">
        <v>172</v>
      </c>
      <c r="U276" s="0" t="n">
        <v>17</v>
      </c>
      <c r="V276" s="0" t="s">
        <v>24</v>
      </c>
      <c r="W276" s="4" t="n">
        <f aca="false">B276</f>
        <v>88</v>
      </c>
      <c r="X276" s="0" t="s">
        <v>227</v>
      </c>
      <c r="Y276" s="27" t="s">
        <v>50</v>
      </c>
    </row>
    <row r="277" customFormat="false" ht="13.8" hidden="false" customHeight="false" outlineLevel="0" collapsed="false">
      <c r="A277" s="0" t="n">
        <v>20180118</v>
      </c>
      <c r="B277" s="0" t="n">
        <v>89</v>
      </c>
      <c r="C277" s="0" t="n">
        <v>800</v>
      </c>
      <c r="D277" s="0" t="n">
        <v>0</v>
      </c>
      <c r="E277" s="0" t="n">
        <v>800</v>
      </c>
      <c r="H277" s="0" t="n">
        <v>1100</v>
      </c>
      <c r="I277" s="4" t="n">
        <f aca="false">H277*2</f>
        <v>2200</v>
      </c>
      <c r="J277" s="1" t="n">
        <v>7.5</v>
      </c>
      <c r="K277" s="6" t="n">
        <f aca="false">L277-38200</f>
        <v>600</v>
      </c>
      <c r="L277" s="0" t="n">
        <v>38800</v>
      </c>
      <c r="M277" s="0" t="n">
        <v>28</v>
      </c>
      <c r="N277" s="0" t="n">
        <v>4.6</v>
      </c>
      <c r="O277" s="1" t="n">
        <v>1.898</v>
      </c>
      <c r="Q277" s="1" t="n">
        <v>4.192</v>
      </c>
      <c r="R277" s="0" t="n">
        <f aca="false">N277*0.56</f>
        <v>2.576</v>
      </c>
      <c r="S277" s="3" t="n">
        <v>7.1</v>
      </c>
      <c r="T277" s="0" t="s">
        <v>174</v>
      </c>
      <c r="U277" s="0" t="n">
        <v>9.5</v>
      </c>
      <c r="V277" s="0" t="s">
        <v>24</v>
      </c>
      <c r="W277" s="4" t="n">
        <f aca="false">B277</f>
        <v>89</v>
      </c>
      <c r="X277" s="0" t="s">
        <v>228</v>
      </c>
    </row>
    <row r="278" customFormat="false" ht="13.8" hidden="false" customHeight="false" outlineLevel="0" collapsed="false">
      <c r="A278" s="28" t="n">
        <v>20180118</v>
      </c>
      <c r="B278" s="0" t="n">
        <v>90</v>
      </c>
      <c r="C278" s="0" t="n">
        <v>794</v>
      </c>
      <c r="D278" s="0" t="n">
        <v>0</v>
      </c>
      <c r="E278" s="0" t="n">
        <v>794</v>
      </c>
      <c r="G278" s="0" t="s">
        <v>229</v>
      </c>
      <c r="H278" s="0" t="n">
        <v>1100</v>
      </c>
      <c r="I278" s="4" t="n">
        <f aca="false">H278*2</f>
        <v>2200</v>
      </c>
      <c r="J278" s="1" t="n">
        <v>7.5</v>
      </c>
      <c r="K278" s="6" t="n">
        <f aca="false">L278-38200</f>
        <v>600</v>
      </c>
      <c r="L278" s="0" t="n">
        <v>38800</v>
      </c>
      <c r="M278" s="0" t="n">
        <v>28</v>
      </c>
      <c r="N278" s="0" t="n">
        <v>4.6</v>
      </c>
      <c r="O278" s="1" t="n">
        <v>2.215</v>
      </c>
      <c r="Q278" s="1" t="n">
        <v>3.998</v>
      </c>
      <c r="R278" s="0" t="n">
        <v>2</v>
      </c>
      <c r="S278" s="3" t="n">
        <v>4.5</v>
      </c>
      <c r="T278" s="0" t="s">
        <v>174</v>
      </c>
      <c r="U278" s="0" t="n">
        <v>17</v>
      </c>
      <c r="V278" s="0" t="s">
        <v>26</v>
      </c>
      <c r="W278" s="4" t="n">
        <f aca="false">B278</f>
        <v>90</v>
      </c>
      <c r="X278" s="0" t="s">
        <v>230</v>
      </c>
    </row>
    <row r="279" customFormat="false" ht="13.8" hidden="false" customHeight="false" outlineLevel="0" collapsed="false">
      <c r="A279" s="28" t="n">
        <v>20180118</v>
      </c>
      <c r="B279" s="0" t="n">
        <v>91</v>
      </c>
      <c r="C279" s="0" t="n">
        <v>800</v>
      </c>
      <c r="D279" s="0" t="n">
        <v>0</v>
      </c>
      <c r="E279" s="0" t="n">
        <v>800</v>
      </c>
      <c r="F279" s="0" t="n">
        <v>790</v>
      </c>
      <c r="G279" s="0" t="n">
        <v>780</v>
      </c>
      <c r="H279" s="0" t="n">
        <v>1100</v>
      </c>
      <c r="I279" s="4" t="n">
        <f aca="false">H279*2</f>
        <v>2200</v>
      </c>
      <c r="J279" s="1" t="n">
        <v>7.5</v>
      </c>
      <c r="K279" s="6" t="n">
        <f aca="false">L279-38200</f>
        <v>600</v>
      </c>
      <c r="L279" s="0" t="n">
        <v>38800</v>
      </c>
      <c r="M279" s="0" t="n">
        <v>28</v>
      </c>
      <c r="N279" s="0" t="n">
        <v>4.6</v>
      </c>
      <c r="O279" s="1" t="n">
        <v>2.731</v>
      </c>
      <c r="Q279" s="1" t="n">
        <v>5.226</v>
      </c>
      <c r="R279" s="0" t="n">
        <v>2.5</v>
      </c>
      <c r="S279" s="3" t="n">
        <v>6.9</v>
      </c>
      <c r="T279" s="0" t="s">
        <v>172</v>
      </c>
      <c r="U279" s="0" t="n">
        <v>17</v>
      </c>
      <c r="V279" s="0" t="s">
        <v>26</v>
      </c>
      <c r="W279" s="4" t="n">
        <f aca="false">B279</f>
        <v>91</v>
      </c>
      <c r="X279" s="0" t="s">
        <v>231</v>
      </c>
    </row>
    <row r="280" customFormat="false" ht="13.8" hidden="false" customHeight="false" outlineLevel="0" collapsed="false">
      <c r="A280" s="28" t="n">
        <v>20180118</v>
      </c>
      <c r="B280" s="0" t="n">
        <v>92</v>
      </c>
      <c r="C280" s="0" t="n">
        <v>800</v>
      </c>
      <c r="D280" s="0" t="n">
        <v>0</v>
      </c>
      <c r="E280" s="0" t="n">
        <v>800</v>
      </c>
      <c r="G280" s="0" t="n">
        <v>785</v>
      </c>
      <c r="H280" s="0" t="n">
        <v>1500</v>
      </c>
      <c r="I280" s="4" t="n">
        <f aca="false">H280*2</f>
        <v>3000</v>
      </c>
      <c r="J280" s="1" t="n">
        <v>7.5</v>
      </c>
      <c r="K280" s="6" t="n">
        <f aca="false">L280-38200</f>
        <v>600</v>
      </c>
      <c r="L280" s="0" t="n">
        <v>38800</v>
      </c>
      <c r="M280" s="0" t="n">
        <v>28</v>
      </c>
      <c r="N280" s="0" t="n">
        <v>4.6</v>
      </c>
      <c r="O280" s="1" t="n">
        <v>3.27</v>
      </c>
      <c r="Q280" s="1" t="n">
        <v>6.734</v>
      </c>
      <c r="R280" s="0" t="n">
        <v>2.5</v>
      </c>
      <c r="S280" s="3" t="n">
        <v>3.2</v>
      </c>
      <c r="T280" s="0" t="s">
        <v>172</v>
      </c>
      <c r="U280" s="0" t="n">
        <v>17</v>
      </c>
      <c r="V280" s="0" t="s">
        <v>26</v>
      </c>
      <c r="W280" s="4" t="n">
        <f aca="false">B280</f>
        <v>92</v>
      </c>
      <c r="X280" s="0" t="s">
        <v>232</v>
      </c>
    </row>
    <row r="281" customFormat="false" ht="13.8" hidden="false" customHeight="false" outlineLevel="0" collapsed="false">
      <c r="A281" s="0" t="n">
        <v>20180118</v>
      </c>
      <c r="B281" s="0" t="n">
        <v>93</v>
      </c>
      <c r="C281" s="0" t="n">
        <v>785</v>
      </c>
      <c r="D281" s="0" t="n">
        <v>770</v>
      </c>
      <c r="E281" s="0" t="n">
        <v>785</v>
      </c>
      <c r="G281" s="0" t="s">
        <v>233</v>
      </c>
      <c r="H281" s="0" t="n">
        <v>1100</v>
      </c>
      <c r="I281" s="4" t="n">
        <f aca="false">H281*2</f>
        <v>2200</v>
      </c>
      <c r="J281" s="1" t="n">
        <v>7.5</v>
      </c>
      <c r="K281" s="6" t="n">
        <f aca="false">L281-38200</f>
        <v>0</v>
      </c>
      <c r="L281" s="0" t="n">
        <v>38200</v>
      </c>
      <c r="M281" s="0" t="n">
        <v>28</v>
      </c>
      <c r="N281" s="0" t="n">
        <v>4.6</v>
      </c>
      <c r="O281" s="1" t="n">
        <v>0.3196</v>
      </c>
      <c r="Q281" s="1" t="n">
        <v>1.095</v>
      </c>
      <c r="R281" s="0" t="n">
        <f aca="false">N281*0.56</f>
        <v>2.576</v>
      </c>
      <c r="S281" s="3" t="n">
        <v>3</v>
      </c>
      <c r="T281" s="0" t="s">
        <v>93</v>
      </c>
      <c r="U281" s="0" t="n">
        <v>17</v>
      </c>
      <c r="V281" s="0" t="s">
        <v>26</v>
      </c>
      <c r="W281" s="4" t="n">
        <f aca="false">B281</f>
        <v>93</v>
      </c>
      <c r="X281" s="0" t="s">
        <v>234</v>
      </c>
    </row>
    <row r="282" customFormat="false" ht="13.8" hidden="false" customHeight="false" outlineLevel="0" collapsed="false">
      <c r="A282" s="0" t="n">
        <v>20180118</v>
      </c>
      <c r="B282" s="0" t="n">
        <v>94</v>
      </c>
      <c r="C282" s="0" t="n">
        <v>785</v>
      </c>
      <c r="D282" s="0" t="n">
        <v>0</v>
      </c>
      <c r="E282" s="0" t="n">
        <v>785</v>
      </c>
      <c r="H282" s="0" t="n">
        <v>1100</v>
      </c>
      <c r="I282" s="4" t="n">
        <f aca="false">H282*2</f>
        <v>2200</v>
      </c>
      <c r="J282" s="1" t="n">
        <v>7.5</v>
      </c>
      <c r="K282" s="6" t="n">
        <f aca="false">L282-38200</f>
        <v>0</v>
      </c>
      <c r="L282" s="0" t="n">
        <v>38200</v>
      </c>
      <c r="M282" s="0" t="n">
        <v>28</v>
      </c>
      <c r="N282" s="0" t="n">
        <v>4.7</v>
      </c>
      <c r="O282" s="1" t="n">
        <v>1.136</v>
      </c>
      <c r="Q282" s="1" t="n">
        <v>2.36</v>
      </c>
      <c r="R282" s="0" t="n">
        <f aca="false">N282*0.56</f>
        <v>2.632</v>
      </c>
      <c r="S282" s="3" t="n">
        <v>2.8</v>
      </c>
      <c r="T282" s="0" t="s">
        <v>174</v>
      </c>
      <c r="U282" s="0" t="n">
        <v>4</v>
      </c>
      <c r="V282" s="0" t="s">
        <v>26</v>
      </c>
      <c r="W282" s="4" t="n">
        <f aca="false">B282</f>
        <v>94</v>
      </c>
      <c r="X282" s="0" t="s">
        <v>235</v>
      </c>
      <c r="Y282" s="0" t="s">
        <v>236</v>
      </c>
    </row>
    <row r="283" customFormat="false" ht="13.8" hidden="false" customHeight="false" outlineLevel="0" collapsed="false">
      <c r="A283" s="0" t="n">
        <v>20180118</v>
      </c>
      <c r="B283" s="0" t="n">
        <v>95</v>
      </c>
      <c r="C283" s="0" t="n">
        <v>780</v>
      </c>
      <c r="D283" s="0" t="n">
        <v>0</v>
      </c>
      <c r="E283" s="0" t="n">
        <v>780</v>
      </c>
      <c r="G283" s="0" t="n">
        <v>800</v>
      </c>
      <c r="H283" s="0" t="n">
        <v>1100</v>
      </c>
      <c r="I283" s="4" t="n">
        <f aca="false">H283*2</f>
        <v>2200</v>
      </c>
      <c r="J283" s="1" t="n">
        <v>7.5</v>
      </c>
      <c r="K283" s="6" t="n">
        <f aca="false">L283-38200</f>
        <v>300</v>
      </c>
      <c r="L283" s="0" t="n">
        <v>38500</v>
      </c>
      <c r="M283" s="0" t="n">
        <v>27</v>
      </c>
      <c r="N283" s="0" t="n">
        <v>4.9</v>
      </c>
      <c r="O283" s="1" t="n">
        <v>0.1536</v>
      </c>
      <c r="Q283" s="1" t="n">
        <v>0.4595</v>
      </c>
      <c r="R283" s="0" t="n">
        <f aca="false">N283*0.56</f>
        <v>2.744</v>
      </c>
      <c r="S283" s="3" t="n">
        <v>3.6</v>
      </c>
      <c r="T283" s="0" t="s">
        <v>93</v>
      </c>
      <c r="U283" s="0" t="n">
        <v>17</v>
      </c>
      <c r="V283" s="0" t="s">
        <v>26</v>
      </c>
      <c r="W283" s="4" t="n">
        <f aca="false">B283</f>
        <v>95</v>
      </c>
      <c r="X283" s="0" t="s">
        <v>237</v>
      </c>
    </row>
    <row r="284" customFormat="false" ht="13.8" hidden="false" customHeight="false" outlineLevel="0" collapsed="false">
      <c r="A284" s="0" t="n">
        <v>20180118</v>
      </c>
      <c r="B284" s="0" t="n">
        <v>96</v>
      </c>
      <c r="C284" s="0" t="n">
        <v>780</v>
      </c>
      <c r="D284" s="0" t="n">
        <v>770</v>
      </c>
      <c r="E284" s="0" t="n">
        <v>780</v>
      </c>
      <c r="G284" s="0" t="n">
        <v>770</v>
      </c>
      <c r="H284" s="0" t="n">
        <v>1500</v>
      </c>
      <c r="I284" s="4" t="n">
        <f aca="false">H284*2</f>
        <v>3000</v>
      </c>
      <c r="J284" s="1" t="n">
        <v>7.5</v>
      </c>
      <c r="K284" s="6" t="n">
        <f aca="false">L284-38200</f>
        <v>300</v>
      </c>
      <c r="L284" s="0" t="n">
        <v>38500</v>
      </c>
      <c r="M284" s="0" t="n">
        <v>28</v>
      </c>
      <c r="N284" s="0" t="n">
        <v>4.9</v>
      </c>
      <c r="O284" s="1" t="n">
        <v>2.353</v>
      </c>
      <c r="Q284" s="1" t="n">
        <v>4.088</v>
      </c>
      <c r="R284" s="0" t="n">
        <f aca="false">N284*0.56</f>
        <v>2.744</v>
      </c>
      <c r="S284" s="3" t="n">
        <v>2.5</v>
      </c>
      <c r="T284" s="0" t="s">
        <v>93</v>
      </c>
      <c r="U284" s="0" t="n">
        <v>4.5</v>
      </c>
      <c r="V284" s="0" t="s">
        <v>26</v>
      </c>
      <c r="W284" s="4" t="n">
        <f aca="false">B284</f>
        <v>96</v>
      </c>
      <c r="X284" s="0" t="s">
        <v>238</v>
      </c>
    </row>
    <row r="285" customFormat="false" ht="13.8" hidden="false" customHeight="false" outlineLevel="0" collapsed="false">
      <c r="A285" s="0" t="n">
        <v>20180118</v>
      </c>
      <c r="B285" s="0" t="n">
        <v>97</v>
      </c>
      <c r="C285" s="0" t="n">
        <v>778</v>
      </c>
      <c r="D285" s="0" t="n">
        <v>787</v>
      </c>
      <c r="E285" s="0" t="n">
        <v>778</v>
      </c>
      <c r="G285" s="0" t="n">
        <v>787</v>
      </c>
      <c r="H285" s="0" t="n">
        <v>1500</v>
      </c>
      <c r="I285" s="4" t="n">
        <f aca="false">H285*2</f>
        <v>3000</v>
      </c>
      <c r="J285" s="1" t="n">
        <v>-1</v>
      </c>
      <c r="K285" s="6" t="n">
        <f aca="false">L285-38200</f>
        <v>300</v>
      </c>
      <c r="L285" s="0" t="n">
        <v>38500</v>
      </c>
      <c r="M285" s="0" t="n">
        <v>26</v>
      </c>
      <c r="N285" s="0" t="n">
        <v>4.8</v>
      </c>
      <c r="O285" s="1" t="n">
        <v>4.471</v>
      </c>
      <c r="Q285" s="1" t="n">
        <v>8.034</v>
      </c>
      <c r="R285" s="0" t="n">
        <f aca="false">N285*0.56</f>
        <v>2.688</v>
      </c>
      <c r="S285" s="3" t="n">
        <v>7</v>
      </c>
      <c r="T285" s="0" t="s">
        <v>172</v>
      </c>
      <c r="U285" s="0" t="n">
        <v>17</v>
      </c>
      <c r="V285" s="0" t="s">
        <v>26</v>
      </c>
      <c r="W285" s="4" t="n">
        <f aca="false">B285</f>
        <v>97</v>
      </c>
      <c r="X285" s="0" t="s">
        <v>239</v>
      </c>
    </row>
    <row r="286" customFormat="false" ht="13.8" hidden="false" customHeight="false" outlineLevel="0" collapsed="false">
      <c r="A286" s="0" t="n">
        <v>20180118</v>
      </c>
      <c r="B286" s="0" t="n">
        <v>98</v>
      </c>
      <c r="D286" s="0" t="n">
        <v>0</v>
      </c>
      <c r="H286" s="0" t="n">
        <v>1500</v>
      </c>
      <c r="I286" s="4" t="n">
        <f aca="false">H286*2</f>
        <v>3000</v>
      </c>
      <c r="J286" s="1" t="n">
        <v>-1</v>
      </c>
      <c r="K286" s="6" t="n">
        <f aca="false">L286-38200</f>
        <v>300</v>
      </c>
      <c r="L286" s="0" t="n">
        <v>38500</v>
      </c>
      <c r="M286" s="0" t="n">
        <v>0</v>
      </c>
      <c r="N286" s="0" t="n">
        <v>4.7</v>
      </c>
      <c r="O286" s="1" t="n">
        <v>-0.01255</v>
      </c>
      <c r="Q286" s="1" t="n">
        <v>0.06822</v>
      </c>
      <c r="R286" s="0" t="n">
        <f aca="false">N286*0.56</f>
        <v>2.632</v>
      </c>
      <c r="S286" s="3" t="n">
        <v>0</v>
      </c>
      <c r="U286" s="0" t="n">
        <v>0</v>
      </c>
      <c r="V286" s="0" t="s">
        <v>24</v>
      </c>
      <c r="W286" s="4" t="n">
        <f aca="false">B286</f>
        <v>98</v>
      </c>
    </row>
    <row r="287" customFormat="false" ht="13.8" hidden="false" customHeight="false" outlineLevel="0" collapsed="false">
      <c r="A287" s="0" t="n">
        <v>20180118</v>
      </c>
      <c r="B287" s="0" t="n">
        <v>99</v>
      </c>
      <c r="D287" s="0" t="n">
        <v>0</v>
      </c>
      <c r="H287" s="0" t="n">
        <v>0</v>
      </c>
      <c r="I287" s="4" t="n">
        <f aca="false">H287*2</f>
        <v>0</v>
      </c>
      <c r="J287" s="1" t="n">
        <v>-1</v>
      </c>
      <c r="K287" s="6" t="n">
        <f aca="false">L287-38200</f>
        <v>300</v>
      </c>
      <c r="L287" s="0" t="n">
        <v>38500</v>
      </c>
      <c r="M287" s="0" t="n">
        <v>0</v>
      </c>
      <c r="N287" s="0" t="n">
        <v>4.7</v>
      </c>
      <c r="O287" s="1" t="n">
        <v>0.03796</v>
      </c>
      <c r="Q287" s="1" t="n">
        <v>0.07163</v>
      </c>
      <c r="R287" s="0" t="n">
        <f aca="false">N287*0.56</f>
        <v>2.632</v>
      </c>
      <c r="S287" s="3" t="n">
        <v>0</v>
      </c>
      <c r="U287" s="0" t="n">
        <v>0</v>
      </c>
      <c r="V287" s="0" t="s">
        <v>24</v>
      </c>
      <c r="W287" s="4" t="n">
        <f aca="false">B287</f>
        <v>99</v>
      </c>
    </row>
    <row r="288" customFormat="false" ht="13.8" hidden="false" customHeight="false" outlineLevel="0" collapsed="false">
      <c r="A288" s="0" t="n">
        <v>20180118</v>
      </c>
      <c r="B288" s="0" t="n">
        <v>100</v>
      </c>
      <c r="D288" s="0" t="n">
        <v>0</v>
      </c>
      <c r="H288" s="0" t="n">
        <v>0</v>
      </c>
      <c r="I288" s="4" t="n">
        <f aca="false">H288*2</f>
        <v>0</v>
      </c>
      <c r="J288" s="1" t="n">
        <v>-1</v>
      </c>
      <c r="K288" s="6" t="n">
        <f aca="false">L288-38200</f>
        <v>300</v>
      </c>
      <c r="L288" s="9" t="n">
        <v>38500</v>
      </c>
      <c r="M288" s="0" t="n">
        <v>0</v>
      </c>
      <c r="N288" s="0" t="n">
        <v>4.6</v>
      </c>
      <c r="O288" s="1" t="n">
        <v>-0.1017</v>
      </c>
      <c r="Q288" s="1" t="n">
        <v>0.008355</v>
      </c>
      <c r="R288" s="0" t="n">
        <f aca="false">N288*0.56</f>
        <v>2.576</v>
      </c>
      <c r="S288" s="3" t="n">
        <v>0</v>
      </c>
      <c r="U288" s="0" t="n">
        <v>0</v>
      </c>
      <c r="V288" s="0" t="s">
        <v>24</v>
      </c>
      <c r="W288" s="4" t="n">
        <f aca="false">B288</f>
        <v>100</v>
      </c>
    </row>
    <row r="289" customFormat="false" ht="13.8" hidden="false" customHeight="false" outlineLevel="0" collapsed="false">
      <c r="A289" s="0" t="n">
        <v>20190130</v>
      </c>
      <c r="B289" s="0" t="n">
        <v>1</v>
      </c>
      <c r="C289" s="0" t="n">
        <v>805</v>
      </c>
      <c r="D289" s="0" t="n">
        <v>0</v>
      </c>
      <c r="E289" s="0" t="n">
        <v>800</v>
      </c>
      <c r="H289" s="0" t="n">
        <v>1100</v>
      </c>
      <c r="I289" s="4" t="n">
        <f aca="false">H289*2</f>
        <v>2200</v>
      </c>
      <c r="J289" s="1" t="n">
        <v>-1</v>
      </c>
      <c r="K289" s="6" t="n">
        <f aca="false">L289-38200</f>
        <v>900</v>
      </c>
      <c r="L289" s="9" t="n">
        <v>39100</v>
      </c>
      <c r="M289" s="0" t="n">
        <v>32</v>
      </c>
      <c r="N289" s="0" t="n">
        <v>2.16</v>
      </c>
      <c r="P289" s="1" t="n">
        <v>0.142</v>
      </c>
      <c r="Q289" s="1" t="n">
        <v>0.1837</v>
      </c>
      <c r="R289" s="0" t="n">
        <f aca="false">(N289/0.52)*0.56</f>
        <v>2.32615384615385</v>
      </c>
      <c r="S289" s="3" t="n">
        <v>3.6</v>
      </c>
      <c r="T289" s="0" t="s">
        <v>93</v>
      </c>
      <c r="U289" s="0" t="n">
        <v>5.3</v>
      </c>
      <c r="V289" s="27" t="s">
        <v>26</v>
      </c>
      <c r="W289" s="4" t="n">
        <f aca="false">B289</f>
        <v>1</v>
      </c>
      <c r="X289" s="0" t="s">
        <v>240</v>
      </c>
      <c r="Y289" s="0" t="s">
        <v>241</v>
      </c>
    </row>
    <row r="290" customFormat="false" ht="13.8" hidden="false" customHeight="false" outlineLevel="0" collapsed="false">
      <c r="A290" s="0" t="n">
        <v>20190130</v>
      </c>
      <c r="B290" s="0" t="n">
        <v>2</v>
      </c>
      <c r="C290" s="0" t="n">
        <v>804</v>
      </c>
      <c r="D290" s="0" t="n">
        <v>0</v>
      </c>
      <c r="E290" s="0" t="n">
        <v>804</v>
      </c>
      <c r="H290" s="0" t="n">
        <v>1100</v>
      </c>
      <c r="I290" s="4" t="n">
        <f aca="false">H290*2</f>
        <v>2200</v>
      </c>
      <c r="J290" s="1" t="n">
        <v>-1</v>
      </c>
      <c r="K290" s="6" t="n">
        <f aca="false">L290-38200</f>
        <v>700</v>
      </c>
      <c r="L290" s="0" t="n">
        <v>38900</v>
      </c>
      <c r="M290" s="0" t="n">
        <v>42</v>
      </c>
      <c r="N290" s="0" t="n">
        <v>2.6</v>
      </c>
      <c r="P290" s="1" t="n">
        <v>0.1484</v>
      </c>
      <c r="Q290" s="1" t="n">
        <v>0.1914</v>
      </c>
      <c r="R290" s="0" t="n">
        <f aca="false">(N290/0.52)*0.56</f>
        <v>2.8</v>
      </c>
      <c r="S290" s="3" t="n">
        <v>2.9</v>
      </c>
      <c r="T290" s="0" t="s">
        <v>174</v>
      </c>
      <c r="U290" s="0" t="n">
        <v>2.8</v>
      </c>
      <c r="V290" s="0" t="s">
        <v>26</v>
      </c>
      <c r="W290" s="4" t="n">
        <f aca="false">B290</f>
        <v>2</v>
      </c>
      <c r="X290" s="0" t="s">
        <v>242</v>
      </c>
    </row>
    <row r="291" customFormat="false" ht="13.8" hidden="false" customHeight="false" outlineLevel="0" collapsed="false">
      <c r="A291" s="0" t="n">
        <v>20190130</v>
      </c>
      <c r="B291" s="0" t="n">
        <v>3</v>
      </c>
      <c r="C291" s="0" t="n">
        <v>800</v>
      </c>
      <c r="D291" s="0" t="n">
        <v>0</v>
      </c>
      <c r="E291" s="0" t="n">
        <v>800</v>
      </c>
      <c r="H291" s="0" t="n">
        <v>1100</v>
      </c>
      <c r="I291" s="4" t="n">
        <f aca="false">H291*2</f>
        <v>2200</v>
      </c>
      <c r="J291" s="1" t="n">
        <v>-1</v>
      </c>
      <c r="K291" s="6" t="n">
        <f aca="false">L291-38200</f>
        <v>500</v>
      </c>
      <c r="L291" s="0" t="n">
        <v>38700</v>
      </c>
      <c r="M291" s="0" t="n">
        <v>40</v>
      </c>
      <c r="N291" s="0" t="n">
        <v>2.6</v>
      </c>
      <c r="P291" s="1" t="n">
        <v>0.1478</v>
      </c>
      <c r="Q291" s="1" t="n">
        <v>0.1943</v>
      </c>
      <c r="R291" s="0" t="n">
        <f aca="false">(N291/0.52)*0.56</f>
        <v>2.8</v>
      </c>
      <c r="S291" s="3" t="n">
        <v>3.4</v>
      </c>
      <c r="T291" s="0" t="s">
        <v>93</v>
      </c>
      <c r="U291" s="0" t="n">
        <v>3.25</v>
      </c>
      <c r="V291" s="0" t="s">
        <v>26</v>
      </c>
      <c r="W291" s="4" t="n">
        <f aca="false">B291</f>
        <v>3</v>
      </c>
      <c r="X291" s="0" t="s">
        <v>243</v>
      </c>
    </row>
    <row r="292" customFormat="false" ht="13.8" hidden="false" customHeight="false" outlineLevel="0" collapsed="false">
      <c r="A292" s="0" t="n">
        <v>20190130</v>
      </c>
      <c r="B292" s="0" t="n">
        <v>4</v>
      </c>
      <c r="C292" s="0" t="n">
        <v>822</v>
      </c>
      <c r="D292" s="0" t="n">
        <v>0</v>
      </c>
      <c r="E292" s="0" t="n">
        <v>822</v>
      </c>
      <c r="H292" s="0" t="n">
        <v>1100</v>
      </c>
      <c r="I292" s="4" t="n">
        <f aca="false">H292*2</f>
        <v>2200</v>
      </c>
      <c r="J292" s="1" t="n">
        <v>-1</v>
      </c>
      <c r="K292" s="6" t="n">
        <f aca="false">L292-38200</f>
        <v>1100</v>
      </c>
      <c r="L292" s="0" t="n">
        <v>39300</v>
      </c>
      <c r="M292" s="0" t="n">
        <f aca="false">800/26</f>
        <v>30.7692307692308</v>
      </c>
      <c r="N292" s="0" t="n">
        <v>2.2</v>
      </c>
      <c r="P292" s="1" t="n">
        <v>0.1586</v>
      </c>
      <c r="Q292" s="1" t="n">
        <v>0.1802</v>
      </c>
      <c r="R292" s="0" t="n">
        <f aca="false">(N292/0.52)*0.56</f>
        <v>2.36923076923077</v>
      </c>
      <c r="S292" s="3" t="n">
        <v>8</v>
      </c>
      <c r="T292" s="0" t="s">
        <v>174</v>
      </c>
      <c r="U292" s="0" t="n">
        <v>6.5</v>
      </c>
      <c r="V292" s="0" t="s">
        <v>26</v>
      </c>
      <c r="W292" s="4" t="n">
        <f aca="false">B292</f>
        <v>4</v>
      </c>
      <c r="X292" s="0" t="s">
        <v>244</v>
      </c>
    </row>
    <row r="293" customFormat="false" ht="13.8" hidden="false" customHeight="false" outlineLevel="0" collapsed="false">
      <c r="A293" s="0" t="n">
        <v>20190130</v>
      </c>
      <c r="B293" s="0" t="n">
        <v>5</v>
      </c>
      <c r="C293" s="0" t="n">
        <v>802</v>
      </c>
      <c r="D293" s="0" t="n">
        <v>0</v>
      </c>
      <c r="E293" s="0" t="n">
        <v>802</v>
      </c>
      <c r="H293" s="0" t="n">
        <v>1100</v>
      </c>
      <c r="I293" s="4" t="n">
        <f aca="false">H293*2</f>
        <v>2200</v>
      </c>
      <c r="J293" s="1" t="n">
        <v>-1</v>
      </c>
      <c r="K293" s="6" t="n">
        <f aca="false">L293-38200</f>
        <v>700</v>
      </c>
      <c r="L293" s="0" t="n">
        <v>38900</v>
      </c>
      <c r="M293" s="0" t="n">
        <v>43</v>
      </c>
      <c r="N293" s="0" t="n">
        <v>2.6</v>
      </c>
      <c r="P293" s="1" t="n">
        <v>0.3303</v>
      </c>
      <c r="Q293" s="1" t="n">
        <v>0.3356</v>
      </c>
      <c r="R293" s="0" t="n">
        <f aca="false">(N293/0.52)*0.56</f>
        <v>2.8</v>
      </c>
      <c r="S293" s="3" t="n">
        <v>4.9</v>
      </c>
      <c r="T293" s="0" t="s">
        <v>174</v>
      </c>
      <c r="U293" s="0" t="n">
        <v>6.54</v>
      </c>
      <c r="V293" s="0" t="s">
        <v>26</v>
      </c>
      <c r="W293" s="4" t="n">
        <f aca="false">B293</f>
        <v>5</v>
      </c>
      <c r="X293" s="0" t="s">
        <v>245</v>
      </c>
    </row>
    <row r="294" customFormat="false" ht="13.8" hidden="false" customHeight="false" outlineLevel="0" collapsed="false">
      <c r="A294" s="0" t="n">
        <v>20190130</v>
      </c>
      <c r="B294" s="0" t="n">
        <v>6</v>
      </c>
      <c r="C294" s="0" t="n">
        <v>802</v>
      </c>
      <c r="D294" s="0" t="n">
        <v>0</v>
      </c>
      <c r="E294" s="0" t="n">
        <v>802</v>
      </c>
      <c r="G294" s="0" t="n">
        <v>812</v>
      </c>
      <c r="H294" s="0" t="n">
        <v>1100</v>
      </c>
      <c r="I294" s="4" t="n">
        <f aca="false">H294*2</f>
        <v>2200</v>
      </c>
      <c r="J294" s="1" t="n">
        <v>-1</v>
      </c>
      <c r="K294" s="6" t="n">
        <f aca="false">L294-38200</f>
        <v>700</v>
      </c>
      <c r="L294" s="0" t="n">
        <v>38900</v>
      </c>
      <c r="M294" s="0" t="n">
        <f aca="false">800/21</f>
        <v>38.0952380952381</v>
      </c>
      <c r="N294" s="0" t="n">
        <v>2.6</v>
      </c>
      <c r="P294" s="1" t="n">
        <v>0.1986</v>
      </c>
      <c r="Q294" s="1" t="n">
        <v>0.224</v>
      </c>
      <c r="R294" s="0" t="n">
        <f aca="false">(N294/0.52)*0.56</f>
        <v>2.8</v>
      </c>
      <c r="S294" s="3" t="n">
        <v>4.11</v>
      </c>
      <c r="T294" s="0" t="s">
        <v>172</v>
      </c>
      <c r="U294" s="0" t="n">
        <v>3.2</v>
      </c>
      <c r="V294" s="0" t="s">
        <v>26</v>
      </c>
      <c r="W294" s="4" t="n">
        <f aca="false">B294</f>
        <v>6</v>
      </c>
      <c r="X294" s="0" t="s">
        <v>246</v>
      </c>
    </row>
    <row r="295" customFormat="false" ht="13.8" hidden="false" customHeight="false" outlineLevel="0" collapsed="false">
      <c r="A295" s="0" t="n">
        <v>20190130</v>
      </c>
      <c r="B295" s="0" t="n">
        <v>7</v>
      </c>
      <c r="C295" s="29" t="n">
        <v>800</v>
      </c>
      <c r="D295" s="0" t="n">
        <v>0</v>
      </c>
      <c r="E295" s="29" t="n">
        <v>800</v>
      </c>
      <c r="H295" s="0" t="n">
        <v>1100</v>
      </c>
      <c r="I295" s="4" t="n">
        <f aca="false">H295*2</f>
        <v>2200</v>
      </c>
      <c r="J295" s="1" t="n">
        <v>-1</v>
      </c>
      <c r="K295" s="6" t="n">
        <f aca="false">L295-38200</f>
        <v>700</v>
      </c>
      <c r="L295" s="0" t="n">
        <v>38900</v>
      </c>
      <c r="M295" s="0" t="n">
        <v>43</v>
      </c>
      <c r="N295" s="0" t="n">
        <v>2.6</v>
      </c>
      <c r="P295" s="1" t="n">
        <v>0.1844</v>
      </c>
      <c r="Q295" s="1" t="n">
        <v>0.225</v>
      </c>
      <c r="R295" s="0" t="n">
        <f aca="false">(N295/0.52)*0.56</f>
        <v>2.8</v>
      </c>
      <c r="S295" s="3" t="n">
        <v>4.3</v>
      </c>
      <c r="T295" s="0" t="s">
        <v>93</v>
      </c>
      <c r="U295" s="0" t="n">
        <v>3.9</v>
      </c>
      <c r="V295" s="0" t="s">
        <v>26</v>
      </c>
      <c r="W295" s="4" t="n">
        <f aca="false">B295</f>
        <v>7</v>
      </c>
      <c r="X295" s="0" t="s">
        <v>245</v>
      </c>
    </row>
    <row r="296" customFormat="false" ht="13.8" hidden="false" customHeight="false" outlineLevel="0" collapsed="false">
      <c r="A296" s="0" t="n">
        <v>20190130</v>
      </c>
      <c r="B296" s="0" t="n">
        <v>8</v>
      </c>
      <c r="C296" s="0" t="n">
        <v>800</v>
      </c>
      <c r="D296" s="0" t="n">
        <v>0</v>
      </c>
      <c r="E296" s="0" t="n">
        <v>800</v>
      </c>
      <c r="H296" s="0" t="n">
        <v>1100</v>
      </c>
      <c r="I296" s="4" t="n">
        <f aca="false">H296*2</f>
        <v>2200</v>
      </c>
      <c r="J296" s="1" t="n">
        <v>-1</v>
      </c>
      <c r="K296" s="6" t="n">
        <f aca="false">L296-38200</f>
        <v>700</v>
      </c>
      <c r="L296" s="0" t="n">
        <v>38900</v>
      </c>
      <c r="M296" s="0" t="n">
        <v>42</v>
      </c>
      <c r="N296" s="0" t="n">
        <v>2.56</v>
      </c>
      <c r="P296" s="1" t="n">
        <v>0.1889</v>
      </c>
      <c r="Q296" s="1" t="n">
        <v>0.2251</v>
      </c>
      <c r="R296" s="0" t="n">
        <f aca="false">(N296/0.52)*0.56</f>
        <v>2.75692307692308</v>
      </c>
      <c r="S296" s="3" t="n">
        <v>5</v>
      </c>
      <c r="T296" s="0" t="s">
        <v>93</v>
      </c>
      <c r="U296" s="0" t="n">
        <v>3.75</v>
      </c>
      <c r="V296" s="0" t="s">
        <v>24</v>
      </c>
      <c r="W296" s="4" t="n">
        <f aca="false">B296</f>
        <v>8</v>
      </c>
      <c r="X296" s="0" t="s">
        <v>247</v>
      </c>
    </row>
    <row r="297" customFormat="false" ht="13.8" hidden="false" customHeight="false" outlineLevel="0" collapsed="false">
      <c r="A297" s="0" t="n">
        <v>20190130</v>
      </c>
      <c r="B297" s="0" t="n">
        <v>9</v>
      </c>
      <c r="C297" s="0" t="n">
        <v>800</v>
      </c>
      <c r="D297" s="0" t="n">
        <v>0</v>
      </c>
      <c r="E297" s="0" t="n">
        <v>800</v>
      </c>
      <c r="H297" s="0" t="n">
        <v>1100</v>
      </c>
      <c r="I297" s="4" t="n">
        <f aca="false">H297*2</f>
        <v>2200</v>
      </c>
      <c r="J297" s="1" t="n">
        <v>-1</v>
      </c>
      <c r="K297" s="6" t="n">
        <f aca="false">L297-38200</f>
        <v>700</v>
      </c>
      <c r="L297" s="0" t="n">
        <v>38900</v>
      </c>
      <c r="M297" s="0" t="n">
        <v>43</v>
      </c>
      <c r="N297" s="0" t="n">
        <v>2.56</v>
      </c>
      <c r="P297" s="1" t="n">
        <v>0.1947</v>
      </c>
      <c r="Q297" s="1" t="n">
        <v>0.2331</v>
      </c>
      <c r="R297" s="0" t="n">
        <f aca="false">(N297/0.52)*0.56</f>
        <v>2.75692307692308</v>
      </c>
      <c r="S297" s="3" t="n">
        <v>6</v>
      </c>
      <c r="T297" s="0" t="s">
        <v>174</v>
      </c>
      <c r="U297" s="0" t="n">
        <v>2</v>
      </c>
      <c r="V297" s="0" t="s">
        <v>24</v>
      </c>
      <c r="W297" s="4" t="n">
        <f aca="false">B297</f>
        <v>9</v>
      </c>
      <c r="X297" s="0" t="s">
        <v>248</v>
      </c>
    </row>
    <row r="298" customFormat="false" ht="13.8" hidden="false" customHeight="false" outlineLevel="0" collapsed="false">
      <c r="A298" s="0" t="n">
        <v>20190130</v>
      </c>
      <c r="B298" s="0" t="n">
        <v>10</v>
      </c>
      <c r="C298" s="0" t="n">
        <v>800</v>
      </c>
      <c r="D298" s="0" t="n">
        <v>0</v>
      </c>
      <c r="E298" s="0" t="n">
        <v>800</v>
      </c>
      <c r="H298" s="0" t="n">
        <v>1100</v>
      </c>
      <c r="I298" s="4" t="n">
        <f aca="false">H298*2</f>
        <v>2200</v>
      </c>
      <c r="J298" s="1" t="n">
        <v>-1</v>
      </c>
      <c r="K298" s="6" t="n">
        <f aca="false">L298-38200</f>
        <v>700</v>
      </c>
      <c r="L298" s="0" t="n">
        <v>38900</v>
      </c>
      <c r="M298" s="0" t="n">
        <f aca="false">800/24</f>
        <v>33.3333333333333</v>
      </c>
      <c r="N298" s="0" t="n">
        <v>2.41</v>
      </c>
      <c r="P298" s="1" t="n">
        <v>0.1662</v>
      </c>
      <c r="Q298" s="1" t="n">
        <v>0.203</v>
      </c>
      <c r="R298" s="0" t="n">
        <f aca="false">(N298/0.52)*0.56</f>
        <v>2.59538461538462</v>
      </c>
      <c r="S298" s="3" t="n">
        <v>7</v>
      </c>
      <c r="T298" s="0" t="s">
        <v>174</v>
      </c>
      <c r="U298" s="0" t="n">
        <v>7.5</v>
      </c>
      <c r="V298" s="0" t="s">
        <v>24</v>
      </c>
      <c r="W298" s="4" t="n">
        <f aca="false">B298</f>
        <v>10</v>
      </c>
      <c r="X298" s="0" t="s">
        <v>249</v>
      </c>
    </row>
    <row r="299" customFormat="false" ht="13.8" hidden="false" customHeight="false" outlineLevel="0" collapsed="false">
      <c r="A299" s="0" t="n">
        <v>20190130</v>
      </c>
      <c r="B299" s="0" t="n">
        <v>11</v>
      </c>
      <c r="C299" s="0" t="n">
        <v>800</v>
      </c>
      <c r="D299" s="0" t="n">
        <v>0</v>
      </c>
      <c r="E299" s="0" t="n">
        <v>800</v>
      </c>
      <c r="H299" s="0" t="n">
        <v>1100</v>
      </c>
      <c r="I299" s="4" t="n">
        <f aca="false">H299*2</f>
        <v>2200</v>
      </c>
      <c r="J299" s="1" t="n">
        <v>-1</v>
      </c>
      <c r="K299" s="6" t="n">
        <f aca="false">L299-38200</f>
        <v>700</v>
      </c>
      <c r="L299" s="0" t="n">
        <v>38900</v>
      </c>
      <c r="M299" s="0" t="n">
        <v>43</v>
      </c>
      <c r="N299" s="0" t="n">
        <v>2.45</v>
      </c>
      <c r="P299" s="1" t="n">
        <v>0.1634</v>
      </c>
      <c r="Q299" s="1" t="n">
        <v>0.2027</v>
      </c>
      <c r="R299" s="0" t="n">
        <f aca="false">(N299/0.52)*0.56</f>
        <v>2.63846153846154</v>
      </c>
      <c r="S299" s="3" t="n">
        <v>6</v>
      </c>
      <c r="T299" s="0" t="s">
        <v>174</v>
      </c>
      <c r="U299" s="0" t="n">
        <v>4.1</v>
      </c>
      <c r="V299" s="0" t="s">
        <v>26</v>
      </c>
      <c r="W299" s="4" t="n">
        <f aca="false">B299</f>
        <v>11</v>
      </c>
      <c r="X299" s="0" t="s">
        <v>250</v>
      </c>
    </row>
    <row r="300" customFormat="false" ht="13.8" hidden="false" customHeight="false" outlineLevel="0" collapsed="false">
      <c r="A300" s="0" t="n">
        <v>20190130</v>
      </c>
      <c r="B300" s="0" t="n">
        <v>12</v>
      </c>
      <c r="C300" s="0" t="n">
        <v>800</v>
      </c>
      <c r="D300" s="0" t="n">
        <v>0</v>
      </c>
      <c r="E300" s="0" t="n">
        <v>800</v>
      </c>
      <c r="H300" s="0" t="n">
        <v>1100</v>
      </c>
      <c r="I300" s="4" t="n">
        <f aca="false">H300*2</f>
        <v>2200</v>
      </c>
      <c r="J300" s="1" t="n">
        <v>-1</v>
      </c>
      <c r="K300" s="6" t="n">
        <f aca="false">L300-38200</f>
        <v>700</v>
      </c>
      <c r="L300" s="0" t="n">
        <v>38900</v>
      </c>
      <c r="M300" s="0" t="n">
        <v>41</v>
      </c>
      <c r="N300" s="0" t="n">
        <v>2.42</v>
      </c>
      <c r="P300" s="1" t="n">
        <v>0.1477</v>
      </c>
      <c r="Q300" s="1" t="n">
        <v>0.1882</v>
      </c>
      <c r="R300" s="0" t="n">
        <f aca="false">(N300/0.52)*0.56</f>
        <v>2.60615384615385</v>
      </c>
      <c r="S300" s="3" t="n">
        <v>6</v>
      </c>
      <c r="T300" s="0" t="s">
        <v>136</v>
      </c>
      <c r="U300" s="0" t="n">
        <v>4.3</v>
      </c>
      <c r="V300" s="0" t="s">
        <v>26</v>
      </c>
      <c r="W300" s="4" t="n">
        <f aca="false">B300</f>
        <v>12</v>
      </c>
      <c r="X300" s="0" t="s">
        <v>250</v>
      </c>
    </row>
    <row r="301" customFormat="false" ht="13.8" hidden="false" customHeight="false" outlineLevel="0" collapsed="false">
      <c r="A301" s="0" t="n">
        <v>20190130</v>
      </c>
      <c r="B301" s="0" t="n">
        <v>13</v>
      </c>
      <c r="C301" s="0" t="n">
        <v>800</v>
      </c>
      <c r="D301" s="0" t="n">
        <v>0</v>
      </c>
      <c r="E301" s="0" t="n">
        <v>801</v>
      </c>
      <c r="H301" s="0" t="n">
        <v>1100</v>
      </c>
      <c r="I301" s="4" t="n">
        <f aca="false">H301*2</f>
        <v>2200</v>
      </c>
      <c r="J301" s="1" t="n">
        <v>-1</v>
      </c>
      <c r="K301" s="6" t="n">
        <f aca="false">L301-38200</f>
        <v>700</v>
      </c>
      <c r="L301" s="0" t="n">
        <v>38900</v>
      </c>
      <c r="M301" s="0" t="n">
        <v>42</v>
      </c>
      <c r="N301" s="0" t="n">
        <v>2.52</v>
      </c>
      <c r="P301" s="1" t="n">
        <v>0.1821</v>
      </c>
      <c r="Q301" s="1" t="n">
        <v>0.2201</v>
      </c>
      <c r="R301" s="0" t="n">
        <f aca="false">(N301/0.52)*0.56</f>
        <v>2.71384615384615</v>
      </c>
      <c r="S301" s="3" t="n">
        <v>5.2</v>
      </c>
      <c r="T301" s="0" t="s">
        <v>174</v>
      </c>
      <c r="U301" s="0" t="n">
        <v>4.3</v>
      </c>
      <c r="V301" s="0" t="s">
        <v>26</v>
      </c>
      <c r="W301" s="4" t="n">
        <f aca="false">B301</f>
        <v>13</v>
      </c>
      <c r="X301" s="0" t="s">
        <v>250</v>
      </c>
    </row>
    <row r="302" customFormat="false" ht="13.8" hidden="false" customHeight="false" outlineLevel="0" collapsed="false">
      <c r="A302" s="0" t="n">
        <v>20190130</v>
      </c>
      <c r="B302" s="0" t="n">
        <v>14</v>
      </c>
      <c r="C302" s="0" t="n">
        <v>800</v>
      </c>
      <c r="D302" s="0" t="n">
        <v>0</v>
      </c>
      <c r="E302" s="0" t="n">
        <v>800</v>
      </c>
      <c r="H302" s="0" t="n">
        <v>1100</v>
      </c>
      <c r="I302" s="4" t="n">
        <f aca="false">H302*2</f>
        <v>2200</v>
      </c>
      <c r="J302" s="1" t="n">
        <v>-1</v>
      </c>
      <c r="K302" s="6" t="n">
        <f aca="false">L302-38200</f>
        <v>700</v>
      </c>
      <c r="L302" s="0" t="n">
        <v>38900</v>
      </c>
      <c r="M302" s="0" t="n">
        <v>36</v>
      </c>
      <c r="N302" s="0" t="n">
        <v>2.53</v>
      </c>
      <c r="P302" s="1" t="n">
        <v>0.1544</v>
      </c>
      <c r="Q302" s="1" t="n">
        <v>0.1965</v>
      </c>
      <c r="R302" s="0" t="n">
        <f aca="false">(N302/0.52)*0.56</f>
        <v>2.72461538461539</v>
      </c>
      <c r="S302" s="3" t="n">
        <v>7</v>
      </c>
      <c r="T302" s="0" t="s">
        <v>174</v>
      </c>
      <c r="U302" s="0" t="n">
        <v>7.5</v>
      </c>
      <c r="V302" s="0" t="s">
        <v>26</v>
      </c>
      <c r="W302" s="4" t="n">
        <f aca="false">B302</f>
        <v>14</v>
      </c>
      <c r="X302" s="0" t="s">
        <v>251</v>
      </c>
      <c r="Z302" s="0" t="s">
        <v>211</v>
      </c>
    </row>
    <row r="303" customFormat="false" ht="13.8" hidden="false" customHeight="false" outlineLevel="0" collapsed="false">
      <c r="A303" s="9" t="n">
        <v>20190130</v>
      </c>
      <c r="B303" s="9" t="n">
        <v>15</v>
      </c>
      <c r="C303" s="9" t="n">
        <v>800</v>
      </c>
      <c r="D303" s="0" t="n">
        <v>0</v>
      </c>
      <c r="E303" s="9" t="n">
        <v>800</v>
      </c>
      <c r="H303" s="0" t="n">
        <v>1100</v>
      </c>
      <c r="I303" s="4" t="n">
        <f aca="false">H303*2</f>
        <v>2200</v>
      </c>
      <c r="J303" s="1" t="n">
        <v>-1</v>
      </c>
      <c r="K303" s="6" t="n">
        <f aca="false">L303-38200</f>
        <v>700</v>
      </c>
      <c r="L303" s="0" t="n">
        <v>38900</v>
      </c>
      <c r="M303" s="0" t="n">
        <v>33</v>
      </c>
      <c r="N303" s="0" t="n">
        <v>2.21</v>
      </c>
      <c r="P303" s="1" t="n">
        <v>0.14</v>
      </c>
      <c r="Q303" s="1" t="n">
        <v>0.1798</v>
      </c>
      <c r="R303" s="0" t="n">
        <f aca="false">(N303/0.52)*0.56</f>
        <v>2.38</v>
      </c>
      <c r="S303" s="3" t="n">
        <v>6.8</v>
      </c>
      <c r="T303" s="0" t="s">
        <v>174</v>
      </c>
      <c r="U303" s="0" t="n">
        <v>7.5</v>
      </c>
      <c r="V303" s="0" t="s">
        <v>26</v>
      </c>
      <c r="W303" s="4" t="n">
        <f aca="false">B303</f>
        <v>15</v>
      </c>
      <c r="X303" s="0" t="s">
        <v>252</v>
      </c>
    </row>
    <row r="304" customFormat="false" ht="13.8" hidden="false" customHeight="false" outlineLevel="0" collapsed="false">
      <c r="A304" s="0" t="n">
        <v>20190130</v>
      </c>
      <c r="B304" s="0" t="n">
        <v>16</v>
      </c>
      <c r="C304" s="0" t="n">
        <v>798</v>
      </c>
      <c r="D304" s="0" t="n">
        <v>0</v>
      </c>
      <c r="E304" s="0" t="n">
        <v>798</v>
      </c>
      <c r="H304" s="0" t="n">
        <v>1100</v>
      </c>
      <c r="I304" s="4" t="n">
        <f aca="false">H304*2</f>
        <v>2200</v>
      </c>
      <c r="J304" s="1" t="n">
        <v>-1</v>
      </c>
      <c r="K304" s="6" t="n">
        <f aca="false">L304-38200</f>
        <v>700</v>
      </c>
      <c r="L304" s="0" t="n">
        <v>38900</v>
      </c>
      <c r="M304" s="0" t="n">
        <v>36</v>
      </c>
      <c r="N304" s="0" t="n">
        <v>2.35</v>
      </c>
      <c r="P304" s="1" t="n">
        <v>0.1465</v>
      </c>
      <c r="Q304" s="1" t="n">
        <v>0.1888</v>
      </c>
      <c r="R304" s="0" t="n">
        <f aca="false">(N304/0.52)*0.56</f>
        <v>2.53076923076923</v>
      </c>
      <c r="S304" s="3" t="n">
        <v>4.1</v>
      </c>
      <c r="T304" s="0" t="s">
        <v>174</v>
      </c>
      <c r="U304" s="0" t="n">
        <v>5.5</v>
      </c>
      <c r="V304" s="0" t="s">
        <v>26</v>
      </c>
      <c r="W304" s="4" t="n">
        <f aca="false">B304</f>
        <v>16</v>
      </c>
      <c r="X304" s="0" t="s">
        <v>253</v>
      </c>
      <c r="Z304" s="0" t="s">
        <v>211</v>
      </c>
    </row>
    <row r="305" customFormat="false" ht="13.8" hidden="false" customHeight="false" outlineLevel="0" collapsed="false">
      <c r="A305" s="0" t="n">
        <v>20190130</v>
      </c>
      <c r="B305" s="0" t="n">
        <v>17</v>
      </c>
      <c r="C305" s="0" t="n">
        <v>800</v>
      </c>
      <c r="D305" s="0" t="n">
        <v>0</v>
      </c>
      <c r="E305" s="0" t="n">
        <v>800</v>
      </c>
      <c r="H305" s="0" t="n">
        <v>1100</v>
      </c>
      <c r="I305" s="4" t="n">
        <f aca="false">H305*2</f>
        <v>2200</v>
      </c>
      <c r="J305" s="1" t="n">
        <v>-1</v>
      </c>
      <c r="K305" s="6" t="n">
        <f aca="false">L305-38200</f>
        <v>700</v>
      </c>
      <c r="L305" s="0" t="n">
        <v>38900</v>
      </c>
      <c r="M305" s="0" t="n">
        <v>39</v>
      </c>
      <c r="N305" s="0" t="n">
        <v>2.2</v>
      </c>
      <c r="P305" s="1" t="n">
        <v>0.1458</v>
      </c>
      <c r="Q305" s="1" t="n">
        <v>0.1876</v>
      </c>
      <c r="R305" s="0" t="n">
        <f aca="false">(N305/0.52)*0.56</f>
        <v>2.36923076923077</v>
      </c>
      <c r="S305" s="3" t="n">
        <v>4.3</v>
      </c>
      <c r="T305" s="0" t="s">
        <v>174</v>
      </c>
      <c r="U305" s="0" t="n">
        <v>3</v>
      </c>
      <c r="V305" s="0" t="s">
        <v>26</v>
      </c>
      <c r="W305" s="4" t="n">
        <f aca="false">B305</f>
        <v>17</v>
      </c>
      <c r="X305" s="0" t="s">
        <v>254</v>
      </c>
    </row>
    <row r="306" customFormat="false" ht="13.8" hidden="false" customHeight="false" outlineLevel="0" collapsed="false">
      <c r="A306" s="0" t="n">
        <v>20190130</v>
      </c>
      <c r="B306" s="0" t="n">
        <v>18</v>
      </c>
      <c r="C306" s="0" t="n">
        <v>800</v>
      </c>
      <c r="D306" s="0" t="n">
        <v>0</v>
      </c>
      <c r="E306" s="0" t="n">
        <v>800</v>
      </c>
      <c r="H306" s="0" t="n">
        <v>1100</v>
      </c>
      <c r="I306" s="4" t="n">
        <f aca="false">H306*2</f>
        <v>2200</v>
      </c>
      <c r="J306" s="1" t="n">
        <v>-1</v>
      </c>
      <c r="K306" s="6" t="n">
        <f aca="false">L306-38200</f>
        <v>700</v>
      </c>
      <c r="L306" s="0" t="n">
        <v>38900</v>
      </c>
      <c r="M306" s="0" t="n">
        <v>36</v>
      </c>
      <c r="N306" s="0" t="n">
        <v>2.14</v>
      </c>
      <c r="P306" s="1" t="n">
        <v>0.1641</v>
      </c>
      <c r="Q306" s="1" t="n">
        <v>0.2019</v>
      </c>
      <c r="R306" s="0" t="n">
        <f aca="false">(N306/0.52)*0.56</f>
        <v>2.30461538461538</v>
      </c>
      <c r="S306" s="3" t="n">
        <v>5.3</v>
      </c>
      <c r="T306" s="0" t="s">
        <v>174</v>
      </c>
      <c r="U306" s="0" t="n">
        <v>5.8</v>
      </c>
      <c r="V306" s="0" t="s">
        <v>26</v>
      </c>
      <c r="W306" s="4" t="n">
        <f aca="false">B306</f>
        <v>18</v>
      </c>
      <c r="X306" s="0" t="s">
        <v>255</v>
      </c>
    </row>
    <row r="307" customFormat="false" ht="13.8" hidden="false" customHeight="false" outlineLevel="0" collapsed="false">
      <c r="A307" s="0" t="n">
        <v>20190130</v>
      </c>
      <c r="B307" s="0" t="n">
        <v>19</v>
      </c>
      <c r="C307" s="0" t="n">
        <v>800</v>
      </c>
      <c r="D307" s="0" t="n">
        <v>0</v>
      </c>
      <c r="E307" s="0" t="n">
        <v>800</v>
      </c>
      <c r="H307" s="0" t="n">
        <v>1100</v>
      </c>
      <c r="I307" s="4" t="n">
        <f aca="false">H307*2</f>
        <v>2200</v>
      </c>
      <c r="J307" s="1" t="n">
        <v>-1</v>
      </c>
      <c r="K307" s="6" t="n">
        <f aca="false">L307-38200</f>
        <v>700</v>
      </c>
      <c r="L307" s="0" t="n">
        <v>38900</v>
      </c>
      <c r="M307" s="0" t="n">
        <v>37</v>
      </c>
      <c r="N307" s="0" t="n">
        <v>2.04</v>
      </c>
      <c r="P307" s="1" t="n">
        <v>0.139</v>
      </c>
      <c r="Q307" s="1" t="n">
        <v>0.174</v>
      </c>
      <c r="R307" s="0" t="n">
        <f aca="false">(N307/0.52)*0.56</f>
        <v>2.19692307692308</v>
      </c>
      <c r="S307" s="3" t="n">
        <v>5.5</v>
      </c>
      <c r="T307" s="0" t="s">
        <v>174</v>
      </c>
      <c r="U307" s="0" t="n">
        <v>6</v>
      </c>
      <c r="V307" s="0" t="s">
        <v>26</v>
      </c>
      <c r="W307" s="4" t="n">
        <f aca="false">B307</f>
        <v>19</v>
      </c>
      <c r="X307" s="0" t="s">
        <v>256</v>
      </c>
    </row>
    <row r="308" customFormat="false" ht="13.8" hidden="false" customHeight="false" outlineLevel="0" collapsed="false">
      <c r="A308" s="0" t="n">
        <v>20190130</v>
      </c>
      <c r="B308" s="0" t="n">
        <v>20</v>
      </c>
      <c r="C308" s="0" t="n">
        <v>800</v>
      </c>
      <c r="D308" s="0" t="n">
        <v>0</v>
      </c>
      <c r="E308" s="0" t="n">
        <v>800</v>
      </c>
      <c r="H308" s="0" t="n">
        <v>1100</v>
      </c>
      <c r="I308" s="4" t="n">
        <f aca="false">H308*2</f>
        <v>2200</v>
      </c>
      <c r="J308" s="1" t="n">
        <v>-1</v>
      </c>
      <c r="K308" s="6" t="n">
        <f aca="false">L308-38200</f>
        <v>700</v>
      </c>
      <c r="L308" s="0" t="n">
        <v>38900</v>
      </c>
      <c r="M308" s="0" t="n">
        <v>37</v>
      </c>
      <c r="N308" s="0" t="n">
        <v>2.06</v>
      </c>
      <c r="P308" s="1" t="n">
        <v>0.1326</v>
      </c>
      <c r="Q308" s="1" t="n">
        <v>0.1663</v>
      </c>
      <c r="R308" s="0" t="n">
        <f aca="false">(N308/0.52)*0.56</f>
        <v>2.21846153846154</v>
      </c>
      <c r="S308" s="3" t="n">
        <v>6.3</v>
      </c>
      <c r="T308" s="0" t="s">
        <v>174</v>
      </c>
      <c r="U308" s="0" t="n">
        <v>6.4</v>
      </c>
      <c r="V308" s="0" t="s">
        <v>26</v>
      </c>
      <c r="W308" s="4" t="n">
        <f aca="false">B308</f>
        <v>20</v>
      </c>
      <c r="X308" s="0" t="s">
        <v>256</v>
      </c>
    </row>
    <row r="309" customFormat="false" ht="13.8" hidden="false" customHeight="false" outlineLevel="0" collapsed="false">
      <c r="A309" s="0" t="n">
        <v>20190130</v>
      </c>
      <c r="B309" s="0" t="n">
        <v>21</v>
      </c>
      <c r="C309" s="0" t="n">
        <v>803</v>
      </c>
      <c r="D309" s="0" t="n">
        <v>0</v>
      </c>
      <c r="E309" s="0" t="n">
        <v>803</v>
      </c>
      <c r="H309" s="0" t="n">
        <v>1100</v>
      </c>
      <c r="I309" s="4" t="n">
        <f aca="false">H309*2</f>
        <v>2200</v>
      </c>
      <c r="J309" s="1" t="n">
        <v>-1</v>
      </c>
      <c r="K309" s="6" t="n">
        <f aca="false">L309-38200</f>
        <v>700</v>
      </c>
      <c r="L309" s="0" t="n">
        <v>38900</v>
      </c>
      <c r="M309" s="0" t="n">
        <v>33</v>
      </c>
      <c r="N309" s="0" t="n">
        <v>1.98</v>
      </c>
      <c r="P309" s="1" t="n">
        <v>0.1476</v>
      </c>
      <c r="Q309" s="1" t="n">
        <v>0.1871</v>
      </c>
      <c r="R309" s="0" t="n">
        <f aca="false">(N309/0.52)*0.56</f>
        <v>2.13230769230769</v>
      </c>
      <c r="S309" s="3" t="n">
        <v>8.2</v>
      </c>
      <c r="T309" s="0" t="s">
        <v>174</v>
      </c>
      <c r="U309" s="0" t="n">
        <v>7.5</v>
      </c>
      <c r="V309" s="0" t="s">
        <v>26</v>
      </c>
      <c r="W309" s="4" t="n">
        <f aca="false">B309</f>
        <v>21</v>
      </c>
      <c r="X309" s="0" t="s">
        <v>257</v>
      </c>
    </row>
    <row r="310" customFormat="false" ht="13.8" hidden="false" customHeight="false" outlineLevel="0" collapsed="false">
      <c r="A310" s="0" t="n">
        <v>20190130</v>
      </c>
      <c r="B310" s="0" t="n">
        <v>22</v>
      </c>
      <c r="C310" s="0" t="n">
        <v>803</v>
      </c>
      <c r="D310" s="0" t="n">
        <v>0</v>
      </c>
      <c r="E310" s="0" t="n">
        <v>803</v>
      </c>
      <c r="H310" s="0" t="n">
        <v>1100</v>
      </c>
      <c r="I310" s="4" t="n">
        <f aca="false">H310*2</f>
        <v>2200</v>
      </c>
      <c r="J310" s="1" t="n">
        <v>-1</v>
      </c>
      <c r="K310" s="6" t="n">
        <f aca="false">L310-38200</f>
        <v>700</v>
      </c>
      <c r="L310" s="0" t="n">
        <v>38900</v>
      </c>
      <c r="M310" s="0" t="n">
        <v>41</v>
      </c>
      <c r="N310" s="0" t="n">
        <v>1.91</v>
      </c>
      <c r="P310" s="1" t="n">
        <v>0.1483</v>
      </c>
      <c r="Q310" s="1" t="n">
        <v>0.1876</v>
      </c>
      <c r="R310" s="0" t="n">
        <f aca="false">(N310/0.52)*0.56</f>
        <v>2.05692307692308</v>
      </c>
      <c r="S310" s="3" t="n">
        <v>5.1</v>
      </c>
      <c r="T310" s="0" t="s">
        <v>174</v>
      </c>
      <c r="U310" s="0" t="n">
        <v>5</v>
      </c>
      <c r="V310" s="0" t="s">
        <v>26</v>
      </c>
      <c r="W310" s="4" t="n">
        <f aca="false">B310</f>
        <v>22</v>
      </c>
      <c r="X310" s="0" t="s">
        <v>256</v>
      </c>
    </row>
    <row r="311" customFormat="false" ht="13.8" hidden="false" customHeight="false" outlineLevel="0" collapsed="false">
      <c r="A311" s="0" t="n">
        <v>20190130</v>
      </c>
      <c r="B311" s="0" t="n">
        <v>23</v>
      </c>
      <c r="C311" s="0" t="n">
        <v>800</v>
      </c>
      <c r="D311" s="0" t="n">
        <v>0</v>
      </c>
      <c r="E311" s="0" t="n">
        <v>800</v>
      </c>
      <c r="G311" s="0" t="n">
        <v>795</v>
      </c>
      <c r="H311" s="0" t="n">
        <v>1100</v>
      </c>
      <c r="I311" s="4" t="n">
        <f aca="false">H311*2</f>
        <v>2200</v>
      </c>
      <c r="J311" s="1" t="n">
        <v>-1</v>
      </c>
      <c r="K311" s="6" t="n">
        <f aca="false">L311-38200</f>
        <v>700</v>
      </c>
      <c r="L311" s="0" t="n">
        <v>38900</v>
      </c>
      <c r="M311" s="0" t="n">
        <v>33</v>
      </c>
      <c r="N311" s="0" t="n">
        <v>1.97</v>
      </c>
      <c r="P311" s="1" t="n">
        <v>0.195</v>
      </c>
      <c r="Q311" s="1" t="n">
        <v>0.2242</v>
      </c>
      <c r="R311" s="0" t="n">
        <f aca="false">(N311/0.52)*0.56</f>
        <v>2.12153846153846</v>
      </c>
      <c r="S311" s="3" t="n">
        <v>8.1</v>
      </c>
      <c r="T311" s="0" t="s">
        <v>174</v>
      </c>
      <c r="U311" s="0" t="n">
        <v>7.5</v>
      </c>
      <c r="V311" s="0" t="s">
        <v>26</v>
      </c>
      <c r="W311" s="4" t="n">
        <f aca="false">B311</f>
        <v>23</v>
      </c>
      <c r="X311" s="0" t="s">
        <v>257</v>
      </c>
    </row>
    <row r="312" customFormat="false" ht="13.8" hidden="false" customHeight="false" outlineLevel="0" collapsed="false">
      <c r="A312" s="0" t="n">
        <v>20190130</v>
      </c>
      <c r="B312" s="0" t="n">
        <v>24</v>
      </c>
      <c r="C312" s="0" t="n">
        <v>800</v>
      </c>
      <c r="D312" s="0" t="n">
        <v>0</v>
      </c>
      <c r="E312" s="0" t="n">
        <v>800</v>
      </c>
      <c r="H312" s="0" t="n">
        <v>1100</v>
      </c>
      <c r="I312" s="4" t="n">
        <f aca="false">H312*2</f>
        <v>2200</v>
      </c>
      <c r="J312" s="1" t="n">
        <v>-1</v>
      </c>
      <c r="K312" s="6" t="n">
        <f aca="false">L312-38200</f>
        <v>700</v>
      </c>
      <c r="L312" s="0" t="n">
        <v>38900</v>
      </c>
      <c r="M312" s="0" t="n">
        <v>34</v>
      </c>
      <c r="N312" s="0" t="n">
        <v>1.9</v>
      </c>
      <c r="P312" s="1" t="n">
        <v>0.1586</v>
      </c>
      <c r="Q312" s="1" t="n">
        <v>0.1986</v>
      </c>
      <c r="R312" s="0" t="n">
        <f aca="false">(N312/0.52)*0.56</f>
        <v>2.04615384615385</v>
      </c>
      <c r="S312" s="3" t="n">
        <v>6.1</v>
      </c>
      <c r="T312" s="0" t="s">
        <v>174</v>
      </c>
      <c r="U312" s="0" t="n">
        <v>17</v>
      </c>
      <c r="V312" s="0" t="s">
        <v>26</v>
      </c>
      <c r="W312" s="4" t="n">
        <f aca="false">B312</f>
        <v>24</v>
      </c>
      <c r="X312" s="0" t="s">
        <v>258</v>
      </c>
    </row>
    <row r="313" customFormat="false" ht="13.8" hidden="false" customHeight="false" outlineLevel="0" collapsed="false">
      <c r="A313" s="0" t="n">
        <v>20190130</v>
      </c>
      <c r="B313" s="0" t="n">
        <v>25</v>
      </c>
      <c r="C313" s="0" t="n">
        <v>800</v>
      </c>
      <c r="D313" s="0" t="n">
        <v>0</v>
      </c>
      <c r="E313" s="0" t="n">
        <v>800</v>
      </c>
      <c r="H313" s="0" t="n">
        <v>1100</v>
      </c>
      <c r="I313" s="4" t="n">
        <f aca="false">H313*2</f>
        <v>2200</v>
      </c>
      <c r="J313" s="1" t="n">
        <v>-1</v>
      </c>
      <c r="K313" s="6" t="n">
        <f aca="false">L313-38200</f>
        <v>700</v>
      </c>
      <c r="L313" s="0" t="n">
        <v>38900</v>
      </c>
      <c r="M313" s="0" t="n">
        <v>35</v>
      </c>
      <c r="N313" s="0" t="n">
        <v>1.92</v>
      </c>
      <c r="P313" s="1" t="n">
        <v>0.149</v>
      </c>
      <c r="Q313" s="1" t="n">
        <v>0.1869</v>
      </c>
      <c r="R313" s="0" t="n">
        <f aca="false">(N313/0.52)*0.56</f>
        <v>2.06769230769231</v>
      </c>
      <c r="S313" s="3" t="n">
        <v>5.9</v>
      </c>
      <c r="T313" s="0" t="s">
        <v>93</v>
      </c>
      <c r="U313" s="0" t="n">
        <v>7.5</v>
      </c>
      <c r="V313" s="0" t="s">
        <v>26</v>
      </c>
      <c r="W313" s="4" t="n">
        <f aca="false">B313</f>
        <v>25</v>
      </c>
      <c r="X313" s="0" t="s">
        <v>258</v>
      </c>
    </row>
    <row r="314" customFormat="false" ht="13.8" hidden="false" customHeight="false" outlineLevel="0" collapsed="false">
      <c r="A314" s="0" t="n">
        <v>20190130</v>
      </c>
      <c r="B314" s="0" t="n">
        <v>26</v>
      </c>
      <c r="C314" s="0" t="n">
        <v>795</v>
      </c>
      <c r="D314" s="0" t="n">
        <v>0</v>
      </c>
      <c r="E314" s="0" t="n">
        <v>795</v>
      </c>
      <c r="H314" s="0" t="n">
        <v>1100</v>
      </c>
      <c r="I314" s="4" t="n">
        <f aca="false">H314*2</f>
        <v>2200</v>
      </c>
      <c r="J314" s="1" t="n">
        <v>-1</v>
      </c>
      <c r="K314" s="6" t="n">
        <f aca="false">L314-38200</f>
        <v>700</v>
      </c>
      <c r="L314" s="0" t="n">
        <v>38900</v>
      </c>
      <c r="M314" s="0" t="n">
        <v>32</v>
      </c>
      <c r="N314" s="0" t="n">
        <v>1.82</v>
      </c>
      <c r="P314" s="1" t="n">
        <v>0.1349</v>
      </c>
      <c r="Q314" s="1" t="n">
        <v>0.1692</v>
      </c>
      <c r="R314" s="0" t="n">
        <f aca="false">(N314/0.52)*0.56</f>
        <v>1.96</v>
      </c>
      <c r="S314" s="3" t="n">
        <v>9</v>
      </c>
      <c r="T314" s="0" t="s">
        <v>174</v>
      </c>
      <c r="U314" s="0" t="n">
        <v>17</v>
      </c>
      <c r="V314" s="0" t="s">
        <v>24</v>
      </c>
      <c r="W314" s="4" t="n">
        <f aca="false">B314</f>
        <v>26</v>
      </c>
      <c r="X314" s="0" t="s">
        <v>259</v>
      </c>
    </row>
    <row r="315" customFormat="false" ht="13.8" hidden="false" customHeight="false" outlineLevel="0" collapsed="false">
      <c r="A315" s="0" t="n">
        <v>20190130</v>
      </c>
      <c r="B315" s="0" t="n">
        <v>27</v>
      </c>
      <c r="C315" s="0" t="n">
        <v>802</v>
      </c>
      <c r="D315" s="0" t="n">
        <v>0</v>
      </c>
      <c r="E315" s="0" t="n">
        <v>802</v>
      </c>
      <c r="G315" s="0" t="n">
        <v>791</v>
      </c>
      <c r="H315" s="0" t="n">
        <v>1100</v>
      </c>
      <c r="I315" s="4" t="n">
        <f aca="false">H315*2</f>
        <v>2200</v>
      </c>
      <c r="J315" s="1" t="n">
        <v>-1</v>
      </c>
      <c r="K315" s="6" t="n">
        <f aca="false">L315-38200</f>
        <v>700</v>
      </c>
      <c r="L315" s="0" t="n">
        <v>38900</v>
      </c>
      <c r="M315" s="0" t="n">
        <v>31</v>
      </c>
      <c r="N315" s="0" t="n">
        <v>1.94</v>
      </c>
      <c r="P315" s="1" t="n">
        <v>0.1328</v>
      </c>
      <c r="Q315" s="1" t="n">
        <v>0.1703</v>
      </c>
      <c r="R315" s="0" t="n">
        <f aca="false">(N315/0.52)*0.56</f>
        <v>2.08923076923077</v>
      </c>
      <c r="S315" s="3" t="n">
        <v>6.5</v>
      </c>
      <c r="T315" s="0" t="s">
        <v>174</v>
      </c>
      <c r="U315" s="0" t="n">
        <v>17</v>
      </c>
      <c r="V315" s="0" t="s">
        <v>26</v>
      </c>
      <c r="W315" s="4" t="n">
        <f aca="false">B315</f>
        <v>27</v>
      </c>
      <c r="X315" s="0" t="s">
        <v>259</v>
      </c>
    </row>
    <row r="316" customFormat="false" ht="13.8" hidden="false" customHeight="false" outlineLevel="0" collapsed="false">
      <c r="A316" s="0" t="n">
        <v>20190130</v>
      </c>
      <c r="B316" s="0" t="n">
        <v>28</v>
      </c>
      <c r="C316" s="0" t="n">
        <v>798</v>
      </c>
      <c r="D316" s="0" t="n">
        <v>0</v>
      </c>
      <c r="E316" s="0" t="n">
        <v>798</v>
      </c>
      <c r="H316" s="0" t="n">
        <v>1100</v>
      </c>
      <c r="I316" s="4" t="n">
        <f aca="false">H316*2</f>
        <v>2200</v>
      </c>
      <c r="J316" s="1" t="n">
        <v>-1</v>
      </c>
      <c r="K316" s="6" t="n">
        <f aca="false">L316-38200</f>
        <v>700</v>
      </c>
      <c r="L316" s="0" t="n">
        <v>38900</v>
      </c>
      <c r="M316" s="0" t="n">
        <v>29</v>
      </c>
      <c r="N316" s="0" t="n">
        <v>1.82</v>
      </c>
      <c r="P316" s="1" t="n">
        <v>0.1302</v>
      </c>
      <c r="Q316" s="1" t="n">
        <v>0.1658</v>
      </c>
      <c r="R316" s="0" t="n">
        <f aca="false">(N316/0.52)*0.56</f>
        <v>1.96</v>
      </c>
      <c r="S316" s="3" t="n">
        <v>5.8</v>
      </c>
      <c r="T316" s="0" t="s">
        <v>174</v>
      </c>
      <c r="U316" s="0" t="n">
        <v>17</v>
      </c>
      <c r="V316" s="0" t="s">
        <v>26</v>
      </c>
      <c r="W316" s="4" t="n">
        <f aca="false">B316</f>
        <v>28</v>
      </c>
      <c r="X316" s="0" t="s">
        <v>259</v>
      </c>
    </row>
    <row r="317" customFormat="false" ht="13.8" hidden="false" customHeight="false" outlineLevel="0" collapsed="false">
      <c r="A317" s="0" t="n">
        <v>20190130</v>
      </c>
      <c r="B317" s="0" t="n">
        <v>29</v>
      </c>
      <c r="C317" s="0" t="n">
        <v>791</v>
      </c>
      <c r="D317" s="0" t="n">
        <v>0</v>
      </c>
      <c r="E317" s="0" t="n">
        <v>791</v>
      </c>
      <c r="H317" s="0" t="n">
        <v>1100</v>
      </c>
      <c r="I317" s="4" t="n">
        <v>2200</v>
      </c>
      <c r="J317" s="1" t="n">
        <v>-1</v>
      </c>
      <c r="K317" s="6" t="n">
        <f aca="false">L317-38200</f>
        <v>700</v>
      </c>
      <c r="L317" s="0" t="n">
        <v>38900</v>
      </c>
      <c r="M317" s="0" t="n">
        <v>29</v>
      </c>
      <c r="N317" s="0" t="n">
        <v>1.81</v>
      </c>
      <c r="P317" s="1" t="n">
        <v>0.1464</v>
      </c>
      <c r="Q317" s="1" t="n">
        <v>0.1884</v>
      </c>
      <c r="R317" s="0" t="n">
        <f aca="false">(N317/0.52)*0.56</f>
        <v>1.94923076923077</v>
      </c>
      <c r="S317" s="3" t="n">
        <v>8.1</v>
      </c>
      <c r="T317" s="0" t="s">
        <v>174</v>
      </c>
      <c r="U317" s="0" t="n">
        <v>17</v>
      </c>
      <c r="V317" s="0" t="s">
        <v>26</v>
      </c>
      <c r="W317" s="4" t="n">
        <f aca="false">B317</f>
        <v>29</v>
      </c>
      <c r="X317" s="0" t="s">
        <v>167</v>
      </c>
      <c r="Z317" s="0" t="s">
        <v>260</v>
      </c>
    </row>
    <row r="318" customFormat="false" ht="13.8" hidden="false" customHeight="false" outlineLevel="0" collapsed="false">
      <c r="A318" s="0" t="n">
        <v>20190130</v>
      </c>
      <c r="B318" s="0" t="n">
        <v>30</v>
      </c>
      <c r="C318" s="0" t="n">
        <v>800</v>
      </c>
      <c r="D318" s="0" t="n">
        <v>0</v>
      </c>
      <c r="E318" s="0" t="n">
        <v>800</v>
      </c>
      <c r="H318" s="0" t="n">
        <v>1100</v>
      </c>
      <c r="I318" s="4" t="n">
        <f aca="false">H318*2</f>
        <v>2200</v>
      </c>
      <c r="J318" s="1" t="n">
        <v>-1</v>
      </c>
      <c r="K318" s="6" t="n">
        <f aca="false">L318-38200</f>
        <v>700</v>
      </c>
      <c r="L318" s="0" t="n">
        <v>38900</v>
      </c>
      <c r="M318" s="0" t="n">
        <v>27</v>
      </c>
      <c r="N318" s="0" t="n">
        <v>1.67</v>
      </c>
      <c r="P318" s="1" t="n">
        <v>0.1433</v>
      </c>
      <c r="Q318" s="1" t="n">
        <v>0.1841</v>
      </c>
      <c r="R318" s="0" t="n">
        <f aca="false">(N318/0.52)*0.56</f>
        <v>1.79846153846154</v>
      </c>
      <c r="S318" s="3" t="n">
        <v>8</v>
      </c>
      <c r="T318" s="0" t="s">
        <v>174</v>
      </c>
      <c r="U318" s="0" t="n">
        <v>17</v>
      </c>
      <c r="V318" s="0" t="s">
        <v>24</v>
      </c>
      <c r="W318" s="4" t="n">
        <f aca="false">B318</f>
        <v>30</v>
      </c>
      <c r="X318" s="0" t="s">
        <v>261</v>
      </c>
      <c r="Z318" s="0" t="s">
        <v>260</v>
      </c>
    </row>
    <row r="319" customFormat="false" ht="13.8" hidden="false" customHeight="false" outlineLevel="0" collapsed="false">
      <c r="A319" s="0" t="n">
        <v>20190130</v>
      </c>
      <c r="B319" s="0" t="n">
        <v>31</v>
      </c>
      <c r="C319" s="0" t="n">
        <v>800</v>
      </c>
      <c r="D319" s="0" t="n">
        <v>0</v>
      </c>
      <c r="E319" s="0" t="n">
        <v>800</v>
      </c>
      <c r="H319" s="0" t="n">
        <v>1100</v>
      </c>
      <c r="I319" s="4" t="n">
        <f aca="false">H319*2</f>
        <v>2200</v>
      </c>
      <c r="J319" s="1" t="n">
        <v>-1</v>
      </c>
      <c r="K319" s="6" t="n">
        <f aca="false">L319-38200</f>
        <v>700</v>
      </c>
      <c r="L319" s="0" t="n">
        <v>38900</v>
      </c>
      <c r="M319" s="0" t="n">
        <v>31</v>
      </c>
      <c r="N319" s="0" t="n">
        <v>1.62</v>
      </c>
      <c r="P319" s="1" t="n">
        <v>0.124</v>
      </c>
      <c r="Q319" s="1" t="n">
        <v>0.1794</v>
      </c>
      <c r="R319" s="0" t="n">
        <f aca="false">(N319/0.52)*0.56</f>
        <v>1.74461538461538</v>
      </c>
      <c r="S319" s="3" t="n">
        <v>6</v>
      </c>
      <c r="T319" s="0" t="s">
        <v>174</v>
      </c>
      <c r="U319" s="0" t="n">
        <v>17</v>
      </c>
      <c r="V319" s="0" t="s">
        <v>26</v>
      </c>
      <c r="W319" s="4" t="n">
        <f aca="false">B319</f>
        <v>31</v>
      </c>
      <c r="X319" s="0" t="s">
        <v>259</v>
      </c>
      <c r="Z319" s="0" t="s">
        <v>260</v>
      </c>
    </row>
    <row r="320" customFormat="false" ht="13.8" hidden="false" customHeight="false" outlineLevel="0" collapsed="false">
      <c r="A320" s="0" t="n">
        <v>20190130</v>
      </c>
      <c r="B320" s="0" t="n">
        <v>32</v>
      </c>
      <c r="C320" s="0" t="n">
        <v>800</v>
      </c>
      <c r="D320" s="0" t="n">
        <v>0</v>
      </c>
      <c r="E320" s="0" t="n">
        <v>800</v>
      </c>
      <c r="H320" s="0" t="n">
        <v>1100</v>
      </c>
      <c r="I320" s="4" t="n">
        <f aca="false">H320*2</f>
        <v>2200</v>
      </c>
      <c r="J320" s="5" t="n">
        <v>-1</v>
      </c>
      <c r="K320" s="6" t="n">
        <f aca="false">L320-38200</f>
        <v>700</v>
      </c>
      <c r="L320" s="0" t="n">
        <v>38900</v>
      </c>
      <c r="M320" s="0" t="n">
        <v>29</v>
      </c>
      <c r="N320" s="0" t="n">
        <v>1.6</v>
      </c>
      <c r="P320" s="1" t="n">
        <v>0.1486</v>
      </c>
      <c r="Q320" s="1" t="n">
        <v>0.1908</v>
      </c>
      <c r="R320" s="0" t="n">
        <f aca="false">(N320/0.52)*0.56</f>
        <v>1.72307692307692</v>
      </c>
      <c r="S320" s="3" t="n">
        <v>5</v>
      </c>
      <c r="T320" s="0" t="s">
        <v>174</v>
      </c>
      <c r="U320" s="0" t="n">
        <v>17</v>
      </c>
      <c r="V320" s="0" t="s">
        <v>24</v>
      </c>
      <c r="W320" s="4" t="n">
        <f aca="false">B320</f>
        <v>32</v>
      </c>
      <c r="X320" s="0" t="s">
        <v>262</v>
      </c>
      <c r="Z320" s="0" t="s">
        <v>211</v>
      </c>
    </row>
    <row r="321" customFormat="false" ht="13.8" hidden="false" customHeight="false" outlineLevel="0" collapsed="false">
      <c r="A321" s="0" t="n">
        <v>20190130</v>
      </c>
      <c r="B321" s="0" t="s">
        <v>263</v>
      </c>
      <c r="C321" s="0" t="n">
        <v>783</v>
      </c>
      <c r="D321" s="0" t="n">
        <v>0</v>
      </c>
      <c r="E321" s="0" t="n">
        <v>783</v>
      </c>
      <c r="G321" s="0" t="n">
        <v>797</v>
      </c>
      <c r="H321" s="6" t="n">
        <v>1100</v>
      </c>
      <c r="I321" s="4" t="n">
        <f aca="false">H321*2</f>
        <v>2200</v>
      </c>
      <c r="J321" s="1" t="n">
        <v>-1</v>
      </c>
      <c r="K321" s="6" t="n">
        <f aca="false">L321-38200</f>
        <v>700</v>
      </c>
      <c r="L321" s="0" t="n">
        <v>38900</v>
      </c>
      <c r="M321" s="0" t="n">
        <v>26</v>
      </c>
      <c r="N321" s="8" t="n">
        <v>2.94</v>
      </c>
      <c r="O321" s="8"/>
      <c r="P321" s="8" t="n">
        <v>0.1226</v>
      </c>
      <c r="Q321" s="8" t="n">
        <v>0.1573</v>
      </c>
      <c r="R321" s="0" t="n">
        <f aca="false">(N321/0.52)*0.56</f>
        <v>3.16615384615385</v>
      </c>
      <c r="S321" s="3" t="n">
        <v>8.1</v>
      </c>
      <c r="T321" s="0" t="s">
        <v>174</v>
      </c>
      <c r="U321" s="0" t="n">
        <v>17</v>
      </c>
      <c r="V321" s="0" t="s">
        <v>26</v>
      </c>
      <c r="W321" s="4" t="str">
        <f aca="false">B321</f>
        <v>1s</v>
      </c>
      <c r="X321" s="0" t="s">
        <v>264</v>
      </c>
    </row>
    <row r="322" customFormat="false" ht="13.8" hidden="false" customHeight="false" outlineLevel="0" collapsed="false">
      <c r="A322" s="0" t="n">
        <v>20190130</v>
      </c>
      <c r="B322" s="0" t="s">
        <v>265</v>
      </c>
      <c r="C322" s="0" t="n">
        <v>788</v>
      </c>
      <c r="D322" s="0" t="n">
        <v>0</v>
      </c>
      <c r="E322" s="0" t="n">
        <v>788</v>
      </c>
      <c r="H322" s="0" t="n">
        <v>1100</v>
      </c>
      <c r="I322" s="4" t="n">
        <f aca="false">H322*2</f>
        <v>2200</v>
      </c>
      <c r="J322" s="5" t="n">
        <v>-1</v>
      </c>
      <c r="K322" s="6" t="n">
        <f aca="false">L322-38200</f>
        <v>700</v>
      </c>
      <c r="L322" s="0" t="n">
        <v>38900</v>
      </c>
      <c r="M322" s="0" t="n">
        <v>26</v>
      </c>
      <c r="N322" s="8" t="n">
        <v>2.94</v>
      </c>
      <c r="O322" s="8"/>
      <c r="P322" s="8" t="n">
        <v>0.1305</v>
      </c>
      <c r="Q322" s="8" t="n">
        <v>0.1679</v>
      </c>
      <c r="R322" s="0" t="n">
        <f aca="false">(N322/0.52)*0.56</f>
        <v>3.16615384615385</v>
      </c>
      <c r="S322" s="3" t="n">
        <v>8.1</v>
      </c>
      <c r="T322" s="0" t="s">
        <v>174</v>
      </c>
      <c r="U322" s="0" t="n">
        <v>17</v>
      </c>
      <c r="V322" s="0" t="s">
        <v>26</v>
      </c>
      <c r="W322" s="4" t="str">
        <f aca="false">B322</f>
        <v>2s</v>
      </c>
      <c r="X322" s="0" t="s">
        <v>264</v>
      </c>
    </row>
    <row r="323" customFormat="false" ht="13.8" hidden="false" customHeight="false" outlineLevel="0" collapsed="false">
      <c r="A323" s="0" t="n">
        <v>20190130</v>
      </c>
      <c r="B323" s="0" t="s">
        <v>266</v>
      </c>
      <c r="C323" s="0" t="n">
        <v>780</v>
      </c>
      <c r="D323" s="0" t="n">
        <v>0</v>
      </c>
      <c r="E323" s="0" t="n">
        <v>780</v>
      </c>
      <c r="H323" s="6" t="n">
        <v>1100</v>
      </c>
      <c r="I323" s="4" t="n">
        <f aca="false">H323*2</f>
        <v>2200</v>
      </c>
      <c r="J323" s="1" t="n">
        <v>-1</v>
      </c>
      <c r="K323" s="6" t="n">
        <f aca="false">L323-38200</f>
        <v>500</v>
      </c>
      <c r="L323" s="0" t="n">
        <v>38700</v>
      </c>
      <c r="M323" s="0" t="n">
        <v>26</v>
      </c>
      <c r="N323" s="8" t="n">
        <v>2.94</v>
      </c>
      <c r="O323" s="8"/>
      <c r="P323" s="8" t="n">
        <v>0.1237</v>
      </c>
      <c r="Q323" s="8" t="n">
        <v>0.1586</v>
      </c>
      <c r="R323" s="0" t="n">
        <f aca="false">(N323/0.52)*0.56</f>
        <v>3.16615384615385</v>
      </c>
      <c r="S323" s="3" t="n">
        <v>8.1</v>
      </c>
      <c r="T323" s="0" t="s">
        <v>174</v>
      </c>
      <c r="U323" s="0" t="n">
        <v>17</v>
      </c>
      <c r="V323" s="0" t="s">
        <v>26</v>
      </c>
      <c r="W323" s="4" t="str">
        <f aca="false">B323</f>
        <v>3s</v>
      </c>
      <c r="X323" s="0" t="s">
        <v>267</v>
      </c>
    </row>
    <row r="324" customFormat="false" ht="13.8" hidden="false" customHeight="false" outlineLevel="0" collapsed="false">
      <c r="A324" s="0" t="n">
        <v>20190130</v>
      </c>
      <c r="B324" s="0" t="s">
        <v>268</v>
      </c>
      <c r="C324" s="0" t="n">
        <v>800</v>
      </c>
      <c r="D324" s="0" t="n">
        <v>0</v>
      </c>
      <c r="E324" s="0" t="n">
        <v>800</v>
      </c>
      <c r="H324" s="0" t="n">
        <v>1100</v>
      </c>
      <c r="I324" s="4" t="n">
        <f aca="false">H324*2</f>
        <v>2200</v>
      </c>
      <c r="J324" s="5" t="n">
        <v>-1</v>
      </c>
      <c r="K324" s="6" t="n">
        <f aca="false">L324-38200</f>
        <v>900</v>
      </c>
      <c r="L324" s="0" t="n">
        <v>39100</v>
      </c>
      <c r="M324" s="0" t="n">
        <v>40</v>
      </c>
      <c r="N324" s="8" t="n">
        <v>2.94</v>
      </c>
      <c r="O324" s="8"/>
      <c r="P324" s="8" t="n">
        <v>0.1625</v>
      </c>
      <c r="Q324" s="8" t="n">
        <v>0.2029</v>
      </c>
      <c r="R324" s="0" t="n">
        <f aca="false">(N324/0.52)*0.56</f>
        <v>3.16615384615385</v>
      </c>
      <c r="S324" s="3" t="n">
        <v>5.1</v>
      </c>
      <c r="T324" s="0" t="s">
        <v>174</v>
      </c>
      <c r="U324" s="0" t="n">
        <v>4.5</v>
      </c>
      <c r="V324" s="0" t="s">
        <v>26</v>
      </c>
      <c r="W324" s="4" t="str">
        <f aca="false">B324</f>
        <v>4s</v>
      </c>
      <c r="X324" s="0" t="s">
        <v>269</v>
      </c>
    </row>
    <row r="325" customFormat="false" ht="13.8" hidden="false" customHeight="false" outlineLevel="0" collapsed="false">
      <c r="A325" s="0" t="n">
        <v>20190130</v>
      </c>
      <c r="B325" s="0" t="s">
        <v>270</v>
      </c>
      <c r="C325" s="0" t="n">
        <v>804</v>
      </c>
      <c r="D325" s="0" t="n">
        <v>0</v>
      </c>
      <c r="E325" s="0" t="n">
        <v>804</v>
      </c>
      <c r="H325" s="6" t="n">
        <v>1100</v>
      </c>
      <c r="I325" s="4" t="n">
        <f aca="false">H325*2</f>
        <v>2200</v>
      </c>
      <c r="J325" s="1" t="n">
        <v>-1</v>
      </c>
      <c r="K325" s="6" t="n">
        <f aca="false">L325-38200</f>
        <v>900</v>
      </c>
      <c r="L325" s="0" t="n">
        <v>39100</v>
      </c>
      <c r="M325" s="0" t="n">
        <v>42</v>
      </c>
      <c r="N325" s="8" t="n">
        <v>2.94</v>
      </c>
      <c r="O325" s="8"/>
      <c r="P325" s="8" t="n">
        <v>0.1808</v>
      </c>
      <c r="Q325" s="8" t="n">
        <v>0.2192</v>
      </c>
      <c r="R325" s="0" t="n">
        <f aca="false">(N325/0.52)*0.56</f>
        <v>3.16615384615385</v>
      </c>
      <c r="S325" s="3" t="n">
        <v>5.7</v>
      </c>
      <c r="T325" s="0" t="s">
        <v>174</v>
      </c>
      <c r="U325" s="0" t="n">
        <v>5.5</v>
      </c>
      <c r="V325" s="0" t="s">
        <v>26</v>
      </c>
      <c r="W325" s="4" t="str">
        <f aca="false">B325</f>
        <v>5s</v>
      </c>
      <c r="X325" s="0" t="s">
        <v>271</v>
      </c>
    </row>
    <row r="326" customFormat="false" ht="13.8" hidden="false" customHeight="false" outlineLevel="0" collapsed="false">
      <c r="A326" s="0" t="n">
        <v>20190130</v>
      </c>
      <c r="B326" s="0" t="s">
        <v>272</v>
      </c>
      <c r="C326" s="0" t="n">
        <v>805</v>
      </c>
      <c r="D326" s="0" t="n">
        <v>0</v>
      </c>
      <c r="E326" s="0" t="n">
        <v>805</v>
      </c>
      <c r="G326" s="0" t="n">
        <v>795</v>
      </c>
      <c r="H326" s="0" t="n">
        <v>1100</v>
      </c>
      <c r="I326" s="4" t="n">
        <f aca="false">H326*2</f>
        <v>2200</v>
      </c>
      <c r="J326" s="5" t="n">
        <v>-1</v>
      </c>
      <c r="K326" s="6" t="n">
        <f aca="false">L326-38200</f>
        <v>1100</v>
      </c>
      <c r="L326" s="0" t="n">
        <v>39300</v>
      </c>
      <c r="M326" s="0" t="n">
        <v>41</v>
      </c>
      <c r="N326" s="8" t="n">
        <v>2.94</v>
      </c>
      <c r="O326" s="8"/>
      <c r="P326" s="8" t="n">
        <v>0.1744</v>
      </c>
      <c r="Q326" s="8" t="n">
        <v>0.2098</v>
      </c>
      <c r="R326" s="0" t="n">
        <f aca="false">(N326/0.52)*0.56</f>
        <v>3.16615384615385</v>
      </c>
      <c r="S326" s="3" t="n">
        <v>6.5</v>
      </c>
      <c r="T326" s="0" t="s">
        <v>93</v>
      </c>
      <c r="U326" s="0" t="n">
        <v>5.3</v>
      </c>
      <c r="V326" s="0" t="s">
        <v>26</v>
      </c>
      <c r="W326" s="4" t="str">
        <f aca="false">B326</f>
        <v>6s</v>
      </c>
      <c r="X326" s="0" t="s">
        <v>273</v>
      </c>
    </row>
    <row r="327" customFormat="false" ht="13.8" hidden="false" customHeight="false" outlineLevel="0" collapsed="false">
      <c r="A327" s="0" t="n">
        <v>20190130</v>
      </c>
      <c r="B327" s="0" t="s">
        <v>274</v>
      </c>
      <c r="C327" s="0" t="n">
        <v>803</v>
      </c>
      <c r="D327" s="0" t="n">
        <v>0</v>
      </c>
      <c r="E327" s="0" t="n">
        <v>803</v>
      </c>
      <c r="G327" s="0" t="n">
        <v>794</v>
      </c>
      <c r="H327" s="6" t="n">
        <v>1100</v>
      </c>
      <c r="I327" s="4" t="n">
        <f aca="false">H327*2</f>
        <v>2200</v>
      </c>
      <c r="J327" s="1" t="n">
        <v>-1</v>
      </c>
      <c r="K327" s="6" t="n">
        <f aca="false">L327-38200</f>
        <v>1100</v>
      </c>
      <c r="L327" s="0" t="n">
        <v>39300</v>
      </c>
      <c r="M327" s="0" t="n">
        <v>38</v>
      </c>
      <c r="N327" s="8" t="n">
        <v>2.85</v>
      </c>
      <c r="O327" s="8"/>
      <c r="P327" s="8" t="n">
        <v>0.1247</v>
      </c>
      <c r="Q327" s="8" t="n">
        <v>0.1638</v>
      </c>
      <c r="R327" s="0" t="n">
        <f aca="false">(N327/0.52)*0.56</f>
        <v>3.06923076923077</v>
      </c>
      <c r="S327" s="3" t="n">
        <v>6.8</v>
      </c>
      <c r="T327" s="0" t="s">
        <v>89</v>
      </c>
      <c r="U327" s="0" t="n">
        <v>7.5</v>
      </c>
      <c r="V327" s="0" t="s">
        <v>26</v>
      </c>
      <c r="W327" s="4" t="str">
        <f aca="false">B327</f>
        <v>7s</v>
      </c>
      <c r="X327" s="0" t="s">
        <v>275</v>
      </c>
    </row>
    <row r="328" customFormat="false" ht="13.8" hidden="false" customHeight="false" outlineLevel="0" collapsed="false">
      <c r="A328" s="0" t="n">
        <v>20190130</v>
      </c>
      <c r="B328" s="0" t="s">
        <v>276</v>
      </c>
      <c r="C328" s="0" t="n">
        <v>801</v>
      </c>
      <c r="D328" s="0" t="n">
        <v>0</v>
      </c>
      <c r="E328" s="0" t="n">
        <v>801</v>
      </c>
      <c r="H328" s="0" t="n">
        <v>1100</v>
      </c>
      <c r="I328" s="4" t="n">
        <f aca="false">H328*2</f>
        <v>2200</v>
      </c>
      <c r="J328" s="5" t="n">
        <v>-1</v>
      </c>
      <c r="K328" s="6" t="n">
        <f aca="false">L328-38200</f>
        <v>1100</v>
      </c>
      <c r="L328" s="0" t="n">
        <v>39300</v>
      </c>
      <c r="M328" s="0" t="n">
        <v>39</v>
      </c>
      <c r="N328" s="0" t="n">
        <v>2.84</v>
      </c>
      <c r="P328" s="1" t="n">
        <v>0.1815</v>
      </c>
      <c r="Q328" s="1" t="n">
        <v>0.2193</v>
      </c>
      <c r="R328" s="0" t="n">
        <f aca="false">(N328/0.52)*0.56</f>
        <v>3.05846153846154</v>
      </c>
      <c r="S328" s="3" t="n">
        <v>6.4</v>
      </c>
      <c r="T328" s="0" t="s">
        <v>89</v>
      </c>
      <c r="U328" s="0" t="n">
        <v>7.5</v>
      </c>
      <c r="V328" s="0" t="s">
        <v>26</v>
      </c>
      <c r="W328" s="4" t="str">
        <f aca="false">B328</f>
        <v>8s</v>
      </c>
      <c r="X328" s="0" t="s">
        <v>275</v>
      </c>
    </row>
    <row r="329" customFormat="false" ht="13.8" hidden="false" customHeight="false" outlineLevel="0" collapsed="false">
      <c r="A329" s="0" t="n">
        <v>20190130</v>
      </c>
      <c r="B329" s="0" t="s">
        <v>277</v>
      </c>
      <c r="C329" s="0" t="n">
        <v>801</v>
      </c>
      <c r="D329" s="0" t="n">
        <v>0</v>
      </c>
      <c r="E329" s="0" t="n">
        <v>801</v>
      </c>
      <c r="G329" s="0" t="n">
        <v>-794</v>
      </c>
      <c r="H329" s="6" t="n">
        <v>1100</v>
      </c>
      <c r="I329" s="4" t="n">
        <f aca="false">H329*2</f>
        <v>2200</v>
      </c>
      <c r="J329" s="1" t="n">
        <v>-1</v>
      </c>
      <c r="K329" s="6" t="n">
        <f aca="false">L329-38200</f>
        <v>1100</v>
      </c>
      <c r="L329" s="0" t="n">
        <v>39300</v>
      </c>
      <c r="M329" s="0" t="n">
        <v>41</v>
      </c>
      <c r="N329" s="0" t="n">
        <v>2.6</v>
      </c>
      <c r="P329" s="1" t="n">
        <v>0.1856</v>
      </c>
      <c r="Q329" s="1" t="n">
        <v>0.2093</v>
      </c>
      <c r="R329" s="0" t="n">
        <f aca="false">(N329/0.52)*0.56</f>
        <v>2.8</v>
      </c>
      <c r="S329" s="3" t="n">
        <v>7.5</v>
      </c>
      <c r="T329" s="0" t="s">
        <v>174</v>
      </c>
      <c r="U329" s="0" t="n">
        <v>7.5</v>
      </c>
      <c r="V329" s="0" t="s">
        <v>26</v>
      </c>
      <c r="W329" s="4" t="str">
        <f aca="false">B329</f>
        <v>9s</v>
      </c>
      <c r="X329" s="0" t="s">
        <v>278</v>
      </c>
    </row>
    <row r="330" customFormat="false" ht="13.8" hidden="false" customHeight="false" outlineLevel="0" collapsed="false">
      <c r="A330" s="0" t="n">
        <v>20190130</v>
      </c>
      <c r="B330" s="0" t="s">
        <v>279</v>
      </c>
      <c r="C330" s="0" t="n">
        <v>801</v>
      </c>
      <c r="D330" s="0" t="n">
        <v>0</v>
      </c>
      <c r="E330" s="0" t="n">
        <v>801</v>
      </c>
      <c r="G330" s="0" t="n">
        <v>795</v>
      </c>
      <c r="H330" s="0" t="n">
        <v>1100</v>
      </c>
      <c r="I330" s="4" t="n">
        <f aca="false">H330*2</f>
        <v>2200</v>
      </c>
      <c r="J330" s="5" t="n">
        <v>-1</v>
      </c>
      <c r="K330" s="6" t="n">
        <f aca="false">L330-38200</f>
        <v>1100</v>
      </c>
      <c r="L330" s="0" t="n">
        <v>39300</v>
      </c>
      <c r="M330" s="0" t="n">
        <v>40</v>
      </c>
      <c r="N330" s="0" t="n">
        <v>2.5</v>
      </c>
      <c r="P330" s="1" t="n">
        <v>0.2821</v>
      </c>
      <c r="Q330" s="1" t="n">
        <v>0.3091</v>
      </c>
      <c r="R330" s="0" t="n">
        <f aca="false">(N330/0.52)*0.56</f>
        <v>2.69230769230769</v>
      </c>
      <c r="S330" s="3" t="n">
        <v>10</v>
      </c>
      <c r="T330" s="0" t="s">
        <v>136</v>
      </c>
      <c r="U330" s="0" t="n">
        <v>7.5</v>
      </c>
      <c r="V330" s="0" t="s">
        <v>26</v>
      </c>
      <c r="W330" s="4" t="str">
        <f aca="false">B330</f>
        <v>10s</v>
      </c>
      <c r="X330" s="0" t="s">
        <v>278</v>
      </c>
    </row>
    <row r="331" customFormat="false" ht="13.8" hidden="false" customHeight="false" outlineLevel="0" collapsed="false">
      <c r="A331" s="0" t="n">
        <v>20190130</v>
      </c>
      <c r="B331" s="0" t="s">
        <v>280</v>
      </c>
      <c r="C331" s="0" t="n">
        <v>801</v>
      </c>
      <c r="D331" s="0" t="n">
        <v>0</v>
      </c>
      <c r="E331" s="0" t="n">
        <v>801</v>
      </c>
      <c r="H331" s="6" t="n">
        <v>1100</v>
      </c>
      <c r="I331" s="4" t="n">
        <f aca="false">H331*2</f>
        <v>2200</v>
      </c>
      <c r="J331" s="1" t="n">
        <v>-1</v>
      </c>
      <c r="K331" s="6" t="n">
        <f aca="false">L331-38200</f>
        <v>1100</v>
      </c>
      <c r="L331" s="0" t="n">
        <v>39300</v>
      </c>
      <c r="M331" s="0" t="n">
        <v>38</v>
      </c>
      <c r="N331" s="0" t="n">
        <v>2.46</v>
      </c>
      <c r="P331" s="1" t="n">
        <v>0.2531</v>
      </c>
      <c r="Q331" s="1" t="n">
        <v>0.2827</v>
      </c>
      <c r="R331" s="0" t="n">
        <f aca="false">(N331/0.52)*0.56</f>
        <v>2.64923076923077</v>
      </c>
      <c r="S331" s="3" t="n">
        <v>10</v>
      </c>
      <c r="T331" s="0" t="s">
        <v>172</v>
      </c>
      <c r="U331" s="0" t="n">
        <v>7.5</v>
      </c>
      <c r="V331" s="0" t="s">
        <v>26</v>
      </c>
      <c r="W331" s="4" t="str">
        <f aca="false">B331</f>
        <v>11s</v>
      </c>
      <c r="X331" s="0" t="s">
        <v>281</v>
      </c>
    </row>
    <row r="332" customFormat="false" ht="13.8" hidden="false" customHeight="false" outlineLevel="0" collapsed="false">
      <c r="A332" s="0" t="n">
        <v>20190130</v>
      </c>
      <c r="B332" s="0" t="s">
        <v>282</v>
      </c>
      <c r="C332" s="0" t="n">
        <v>800</v>
      </c>
      <c r="D332" s="0" t="n">
        <v>0</v>
      </c>
      <c r="E332" s="0" t="n">
        <v>800</v>
      </c>
      <c r="H332" s="0" t="n">
        <v>1100</v>
      </c>
      <c r="I332" s="4" t="n">
        <f aca="false">H332*2</f>
        <v>2200</v>
      </c>
      <c r="J332" s="5" t="n">
        <v>-1</v>
      </c>
      <c r="K332" s="6" t="n">
        <f aca="false">L332-38200</f>
        <v>1100</v>
      </c>
      <c r="L332" s="0" t="n">
        <v>39300</v>
      </c>
      <c r="M332" s="0" t="n">
        <v>33</v>
      </c>
      <c r="N332" s="0" t="n">
        <v>2.46</v>
      </c>
      <c r="P332" s="1" t="n">
        <v>0.2511</v>
      </c>
      <c r="Q332" s="1" t="n">
        <v>0.2834</v>
      </c>
      <c r="R332" s="0" t="n">
        <f aca="false">(N332/0.52)*0.56</f>
        <v>2.64923076923077</v>
      </c>
      <c r="S332" s="3" t="n">
        <v>12</v>
      </c>
      <c r="T332" s="0" t="s">
        <v>172</v>
      </c>
      <c r="U332" s="0" t="n">
        <v>7.5</v>
      </c>
      <c r="V332" s="0" t="s">
        <v>26</v>
      </c>
      <c r="W332" s="4" t="str">
        <f aca="false">B332</f>
        <v>12s</v>
      </c>
      <c r="X332" s="0" t="s">
        <v>283</v>
      </c>
      <c r="Z332" s="0" t="s">
        <v>170</v>
      </c>
    </row>
    <row r="333" customFormat="false" ht="13.8" hidden="false" customHeight="false" outlineLevel="0" collapsed="false">
      <c r="A333" s="0" t="n">
        <v>20190130</v>
      </c>
      <c r="B333" s="0" t="s">
        <v>284</v>
      </c>
      <c r="C333" s="0" t="n">
        <v>805</v>
      </c>
      <c r="D333" s="0" t="n">
        <v>0</v>
      </c>
      <c r="E333" s="0" t="n">
        <v>805</v>
      </c>
      <c r="H333" s="0" t="n">
        <v>900</v>
      </c>
      <c r="I333" s="4" t="n">
        <f aca="false">H333*2</f>
        <v>1800</v>
      </c>
      <c r="J333" s="1" t="n">
        <v>-1</v>
      </c>
      <c r="K333" s="6" t="n">
        <f aca="false">L333-38200</f>
        <v>1100</v>
      </c>
      <c r="L333" s="0" t="n">
        <v>39300</v>
      </c>
      <c r="M333" s="0" t="n">
        <v>41</v>
      </c>
      <c r="N333" s="0" t="n">
        <v>2.82</v>
      </c>
      <c r="P333" s="1" t="n">
        <v>0.1478</v>
      </c>
      <c r="Q333" s="1" t="n">
        <v>0.1828</v>
      </c>
      <c r="R333" s="0" t="n">
        <f aca="false">(N333/0.52)*0.56</f>
        <v>3.03692307692308</v>
      </c>
      <c r="S333" s="3" t="n">
        <v>5</v>
      </c>
      <c r="T333" s="0" t="s">
        <v>174</v>
      </c>
      <c r="U333" s="0" t="n">
        <v>8.5</v>
      </c>
      <c r="V333" s="0" t="s">
        <v>26</v>
      </c>
      <c r="W333" s="4" t="str">
        <f aca="false">B333</f>
        <v>13s</v>
      </c>
      <c r="X333" s="0" t="s">
        <v>285</v>
      </c>
    </row>
    <row r="334" customFormat="false" ht="13.8" hidden="false" customHeight="false" outlineLevel="0" collapsed="false">
      <c r="A334" s="0" t="n">
        <v>20190130</v>
      </c>
      <c r="B334" s="0" t="s">
        <v>286</v>
      </c>
      <c r="C334" s="0" t="n">
        <v>805</v>
      </c>
      <c r="D334" s="0" t="n">
        <v>0</v>
      </c>
      <c r="E334" s="0" t="n">
        <v>805</v>
      </c>
      <c r="H334" s="0" t="n">
        <v>900</v>
      </c>
      <c r="I334" s="4" t="n">
        <f aca="false">H334*2</f>
        <v>1800</v>
      </c>
      <c r="J334" s="5" t="n">
        <v>-1</v>
      </c>
      <c r="K334" s="6" t="n">
        <f aca="false">L334-38200</f>
        <v>1100</v>
      </c>
      <c r="L334" s="0" t="n">
        <v>39300</v>
      </c>
      <c r="M334" s="0" t="n">
        <v>33</v>
      </c>
      <c r="N334" s="0" t="n">
        <v>2.72</v>
      </c>
      <c r="P334" s="1" t="n">
        <v>0.3648</v>
      </c>
      <c r="Q334" s="1" t="n">
        <v>0.392</v>
      </c>
      <c r="R334" s="0" t="n">
        <f aca="false">(N334/0.52)*0.56</f>
        <v>2.92923076923077</v>
      </c>
      <c r="S334" s="3" t="n">
        <v>9</v>
      </c>
      <c r="T334" s="0" t="s">
        <v>174</v>
      </c>
      <c r="U334" s="0" t="n">
        <v>8.5</v>
      </c>
      <c r="V334" s="0" t="s">
        <v>26</v>
      </c>
      <c r="W334" s="4" t="str">
        <f aca="false">B334</f>
        <v>14s</v>
      </c>
      <c r="X334" s="0" t="s">
        <v>287</v>
      </c>
    </row>
    <row r="335" customFormat="false" ht="13.8" hidden="false" customHeight="false" outlineLevel="0" collapsed="false">
      <c r="A335" s="0" t="n">
        <v>20190130</v>
      </c>
      <c r="B335" s="0" t="s">
        <v>288</v>
      </c>
      <c r="C335" s="0" t="n">
        <v>800</v>
      </c>
      <c r="D335" s="0" t="n">
        <v>0</v>
      </c>
      <c r="E335" s="0" t="n">
        <v>800</v>
      </c>
      <c r="H335" s="0" t="n">
        <v>900</v>
      </c>
      <c r="I335" s="4" t="n">
        <f aca="false">H335*2</f>
        <v>1800</v>
      </c>
      <c r="J335" s="1" t="n">
        <v>-1</v>
      </c>
      <c r="K335" s="6" t="n">
        <f aca="false">L335-38200</f>
        <v>1100</v>
      </c>
      <c r="L335" s="0" t="n">
        <v>39300</v>
      </c>
      <c r="M335" s="0" t="n">
        <v>31</v>
      </c>
      <c r="N335" s="0" t="n">
        <v>2.64</v>
      </c>
      <c r="P335" s="1" t="n">
        <v>0.2392</v>
      </c>
      <c r="Q335" s="1" t="n">
        <v>0.2659</v>
      </c>
      <c r="R335" s="0" t="n">
        <f aca="false">(N335/0.52)*0.56</f>
        <v>2.84307692307692</v>
      </c>
      <c r="S335" s="3" t="n">
        <v>3</v>
      </c>
      <c r="T335" s="0" t="s">
        <v>174</v>
      </c>
      <c r="U335" s="0" t="n">
        <v>6.2</v>
      </c>
      <c r="V335" s="0" t="s">
        <v>26</v>
      </c>
      <c r="W335" s="4" t="str">
        <f aca="false">B335</f>
        <v>15s</v>
      </c>
      <c r="X335" s="0" t="s">
        <v>289</v>
      </c>
    </row>
    <row r="336" customFormat="false" ht="13.8" hidden="false" customHeight="false" outlineLevel="0" collapsed="false">
      <c r="A336" s="0" t="n">
        <v>20190130</v>
      </c>
      <c r="B336" s="0" t="s">
        <v>290</v>
      </c>
      <c r="C336" s="0" t="n">
        <v>803</v>
      </c>
      <c r="D336" s="0" t="n">
        <v>0</v>
      </c>
      <c r="E336" s="0" t="n">
        <v>803</v>
      </c>
      <c r="H336" s="0" t="n">
        <v>900</v>
      </c>
      <c r="I336" s="4" t="n">
        <f aca="false">H336*2</f>
        <v>1800</v>
      </c>
      <c r="J336" s="5" t="n">
        <v>-1</v>
      </c>
      <c r="K336" s="6" t="n">
        <f aca="false">L336-38200</f>
        <v>1100</v>
      </c>
      <c r="L336" s="0" t="n">
        <v>39300</v>
      </c>
      <c r="M336" s="0" t="n">
        <v>29</v>
      </c>
      <c r="N336" s="0" t="n">
        <v>2.65</v>
      </c>
      <c r="P336" s="1" t="n">
        <v>0.3125</v>
      </c>
      <c r="Q336" s="1" t="n">
        <v>0.3399</v>
      </c>
      <c r="R336" s="0" t="n">
        <f aca="false">(N336/0.52)*0.56</f>
        <v>2.85384615384615</v>
      </c>
      <c r="S336" s="3" t="n">
        <v>8</v>
      </c>
      <c r="T336" s="0" t="s">
        <v>174</v>
      </c>
      <c r="U336" s="0" t="n">
        <v>7.5</v>
      </c>
      <c r="V336" s="0" t="s">
        <v>26</v>
      </c>
      <c r="W336" s="4" t="str">
        <f aca="false">B336</f>
        <v>16s</v>
      </c>
      <c r="X336" s="0" t="s">
        <v>289</v>
      </c>
    </row>
    <row r="337" customFormat="false" ht="13.8" hidden="false" customHeight="false" outlineLevel="0" collapsed="false">
      <c r="A337" s="0" t="n">
        <v>20190130</v>
      </c>
      <c r="B337" s="0" t="s">
        <v>291</v>
      </c>
      <c r="C337" s="0" t="n">
        <v>805</v>
      </c>
      <c r="D337" s="0" t="n">
        <v>0</v>
      </c>
      <c r="E337" s="0" t="n">
        <v>805</v>
      </c>
      <c r="H337" s="0" t="n">
        <v>900</v>
      </c>
      <c r="I337" s="4" t="n">
        <f aca="false">H337*2</f>
        <v>1800</v>
      </c>
      <c r="J337" s="1" t="n">
        <v>-1</v>
      </c>
      <c r="K337" s="6" t="n">
        <f aca="false">L337-38200</f>
        <v>1100</v>
      </c>
      <c r="L337" s="0" t="n">
        <v>39300</v>
      </c>
      <c r="M337" s="0" t="n">
        <v>28</v>
      </c>
      <c r="N337" s="0" t="n">
        <v>2.55</v>
      </c>
      <c r="P337" s="1" t="n">
        <v>0.1489</v>
      </c>
      <c r="Q337" s="1" t="n">
        <v>0.1806</v>
      </c>
      <c r="R337" s="0" t="n">
        <f aca="false">(N337/0.52)*0.56</f>
        <v>2.74615384615385</v>
      </c>
      <c r="S337" s="3" t="n">
        <v>8</v>
      </c>
      <c r="T337" s="0" t="s">
        <v>174</v>
      </c>
      <c r="U337" s="0" t="n">
        <v>17</v>
      </c>
      <c r="V337" s="0" t="s">
        <v>26</v>
      </c>
      <c r="W337" s="4" t="str">
        <f aca="false">B337</f>
        <v>17s</v>
      </c>
      <c r="X337" s="0" t="s">
        <v>292</v>
      </c>
    </row>
    <row r="338" customFormat="false" ht="13.8" hidden="false" customHeight="false" outlineLevel="0" collapsed="false">
      <c r="A338" s="0" t="n">
        <v>20190130</v>
      </c>
      <c r="B338" s="0" t="s">
        <v>293</v>
      </c>
      <c r="C338" s="0" t="n">
        <v>805</v>
      </c>
      <c r="D338" s="0" t="n">
        <v>0</v>
      </c>
      <c r="E338" s="0" t="n">
        <v>805</v>
      </c>
      <c r="G338" s="0" t="n">
        <v>800</v>
      </c>
      <c r="H338" s="0" t="n">
        <f aca="false">H337-150</f>
        <v>750</v>
      </c>
      <c r="I338" s="4" t="n">
        <f aca="false">H338*2</f>
        <v>1500</v>
      </c>
      <c r="J338" s="5" t="n">
        <v>-1</v>
      </c>
      <c r="K338" s="6" t="n">
        <f aca="false">L338-38200</f>
        <v>1100</v>
      </c>
      <c r="L338" s="0" t="n">
        <v>39300</v>
      </c>
      <c r="M338" s="0" t="n">
        <v>36</v>
      </c>
      <c r="N338" s="0" t="n">
        <v>2.52</v>
      </c>
      <c r="P338" s="1" t="n">
        <v>0.111</v>
      </c>
      <c r="Q338" s="1" t="n">
        <v>0.1423</v>
      </c>
      <c r="R338" s="0" t="n">
        <f aca="false">(N338/0.52)*0.56</f>
        <v>2.71384615384615</v>
      </c>
      <c r="S338" s="3" t="n">
        <v>7</v>
      </c>
      <c r="T338" s="0" t="s">
        <v>172</v>
      </c>
      <c r="U338" s="0" t="n">
        <v>6.5</v>
      </c>
      <c r="V338" s="0" t="s">
        <v>26</v>
      </c>
      <c r="W338" s="4" t="str">
        <f aca="false">B338</f>
        <v>18s</v>
      </c>
      <c r="X338" s="0" t="s">
        <v>294</v>
      </c>
    </row>
    <row r="339" customFormat="false" ht="13.8" hidden="false" customHeight="false" outlineLevel="0" collapsed="false">
      <c r="A339" s="0" t="n">
        <v>20190130</v>
      </c>
      <c r="B339" s="0" t="s">
        <v>295</v>
      </c>
      <c r="C339" s="0" t="n">
        <v>805</v>
      </c>
      <c r="D339" s="0" t="n">
        <v>0</v>
      </c>
      <c r="E339" s="0" t="n">
        <v>805</v>
      </c>
      <c r="G339" s="0" t="n">
        <v>800</v>
      </c>
      <c r="H339" s="0" t="n">
        <v>750</v>
      </c>
      <c r="I339" s="4" t="n">
        <f aca="false">H339*2</f>
        <v>1500</v>
      </c>
      <c r="J339" s="1" t="n">
        <v>-1</v>
      </c>
      <c r="K339" s="6" t="n">
        <f aca="false">L339-38200</f>
        <v>1100</v>
      </c>
      <c r="L339" s="0" t="n">
        <v>39300</v>
      </c>
      <c r="M339" s="0" t="n">
        <v>36</v>
      </c>
      <c r="N339" s="0" t="n">
        <v>2.4</v>
      </c>
      <c r="P339" s="1" t="n">
        <v>0.1188</v>
      </c>
      <c r="Q339" s="1" t="n">
        <v>0.1459</v>
      </c>
      <c r="R339" s="0" t="n">
        <f aca="false">(N339/0.52)*0.56</f>
        <v>2.58461538461538</v>
      </c>
      <c r="S339" s="3" t="n">
        <v>5.2</v>
      </c>
      <c r="T339" s="0" t="s">
        <v>172</v>
      </c>
      <c r="U339" s="0" t="n">
        <v>6.5</v>
      </c>
      <c r="V339" s="0" t="s">
        <v>26</v>
      </c>
      <c r="W339" s="4" t="str">
        <f aca="false">B339</f>
        <v>19s</v>
      </c>
      <c r="X339" s="0" t="s">
        <v>296</v>
      </c>
    </row>
    <row r="340" customFormat="false" ht="13.8" hidden="false" customHeight="false" outlineLevel="0" collapsed="false">
      <c r="A340" s="0" t="n">
        <v>20190130</v>
      </c>
      <c r="B340" s="0" t="s">
        <v>297</v>
      </c>
      <c r="C340" s="0" t="n">
        <v>803</v>
      </c>
      <c r="D340" s="0" t="n">
        <v>0</v>
      </c>
      <c r="E340" s="0" t="n">
        <v>803</v>
      </c>
      <c r="H340" s="0" t="n">
        <v>750</v>
      </c>
      <c r="I340" s="4" t="n">
        <f aca="false">H340*2</f>
        <v>1500</v>
      </c>
      <c r="J340" s="5" t="n">
        <v>-1</v>
      </c>
      <c r="K340" s="6" t="n">
        <f aca="false">L340-38200</f>
        <v>1100</v>
      </c>
      <c r="L340" s="0" t="n">
        <v>39300</v>
      </c>
      <c r="M340" s="0" t="n">
        <v>33</v>
      </c>
      <c r="N340" s="0" t="n">
        <v>2.32</v>
      </c>
      <c r="P340" s="1" t="n">
        <v>0.1463</v>
      </c>
      <c r="Q340" s="1" t="n">
        <v>0.1637</v>
      </c>
      <c r="R340" s="0" t="n">
        <f aca="false">(N340/0.52)*0.56</f>
        <v>2.49846153846154</v>
      </c>
      <c r="S340" s="3" t="n">
        <v>6.3</v>
      </c>
      <c r="T340" s="0" t="s">
        <v>89</v>
      </c>
      <c r="U340" s="0" t="n">
        <v>17</v>
      </c>
      <c r="V340" s="0" t="s">
        <v>26</v>
      </c>
      <c r="W340" s="4" t="str">
        <f aca="false">B340</f>
        <v>20s</v>
      </c>
      <c r="X340" s="0" t="s">
        <v>298</v>
      </c>
    </row>
    <row r="341" customFormat="false" ht="13.8" hidden="false" customHeight="false" outlineLevel="0" collapsed="false">
      <c r="A341" s="0" t="n">
        <v>20190130</v>
      </c>
      <c r="B341" s="0" t="s">
        <v>299</v>
      </c>
      <c r="C341" s="0" t="n">
        <v>800</v>
      </c>
      <c r="D341" s="0" t="n">
        <v>0</v>
      </c>
      <c r="E341" s="0" t="n">
        <v>800</v>
      </c>
      <c r="H341" s="0" t="n">
        <v>750</v>
      </c>
      <c r="I341" s="4" t="n">
        <f aca="false">H341*2</f>
        <v>1500</v>
      </c>
      <c r="J341" s="1" t="n">
        <v>-1</v>
      </c>
      <c r="K341" s="6" t="n">
        <f aca="false">L341-38200</f>
        <v>900</v>
      </c>
      <c r="L341" s="0" t="n">
        <v>39100</v>
      </c>
      <c r="M341" s="0" t="n">
        <v>30</v>
      </c>
      <c r="N341" s="0" t="n">
        <v>3.35</v>
      </c>
      <c r="P341" s="1" t="n">
        <v>0.1663</v>
      </c>
      <c r="Q341" s="1" t="n">
        <v>0.2038</v>
      </c>
      <c r="R341" s="0" t="n">
        <f aca="false">(N341/0.52)*0.56</f>
        <v>3.60769230769231</v>
      </c>
      <c r="S341" s="3" t="n">
        <v>8</v>
      </c>
      <c r="T341" s="0" t="s">
        <v>174</v>
      </c>
      <c r="U341" s="0" t="n">
        <v>17</v>
      </c>
      <c r="V341" s="0" t="s">
        <v>26</v>
      </c>
      <c r="W341" s="4" t="str">
        <f aca="false">B341</f>
        <v>21s</v>
      </c>
      <c r="X341" s="0" t="s">
        <v>300</v>
      </c>
    </row>
    <row r="342" customFormat="false" ht="13.8" hidden="false" customHeight="false" outlineLevel="0" collapsed="false">
      <c r="A342" s="0" t="n">
        <v>20190130</v>
      </c>
      <c r="B342" s="0" t="s">
        <v>301</v>
      </c>
      <c r="C342" s="0" t="n">
        <v>802</v>
      </c>
      <c r="D342" s="0" t="n">
        <v>0</v>
      </c>
      <c r="E342" s="0" t="n">
        <v>802</v>
      </c>
      <c r="G342" s="0" t="n">
        <v>790</v>
      </c>
      <c r="H342" s="0" t="n">
        <v>750</v>
      </c>
      <c r="I342" s="4" t="n">
        <f aca="false">H342*2</f>
        <v>1500</v>
      </c>
      <c r="J342" s="5" t="n">
        <v>-1</v>
      </c>
      <c r="K342" s="6" t="n">
        <f aca="false">L342-38200</f>
        <v>900</v>
      </c>
      <c r="L342" s="0" t="n">
        <v>39100</v>
      </c>
      <c r="M342" s="0" t="n">
        <v>32</v>
      </c>
      <c r="N342" s="0" t="n">
        <v>3.26</v>
      </c>
      <c r="P342" s="1" t="n">
        <v>0.1503</v>
      </c>
      <c r="Q342" s="1" t="n">
        <v>0.1826</v>
      </c>
      <c r="R342" s="0" t="n">
        <f aca="false">(N342/0.52)*0.56</f>
        <v>3.51076923076923</v>
      </c>
      <c r="S342" s="3" t="n">
        <v>7.3</v>
      </c>
      <c r="T342" s="0" t="s">
        <v>174</v>
      </c>
      <c r="U342" s="0" t="n">
        <v>17</v>
      </c>
      <c r="V342" s="0" t="s">
        <v>26</v>
      </c>
      <c r="W342" s="4" t="str">
        <f aca="false">B342</f>
        <v>22s</v>
      </c>
      <c r="X342" s="0" t="s">
        <v>302</v>
      </c>
    </row>
    <row r="343" customFormat="false" ht="13.8" hidden="false" customHeight="false" outlineLevel="0" collapsed="false">
      <c r="A343" s="0" t="n">
        <v>20190130</v>
      </c>
      <c r="B343" s="0" t="s">
        <v>303</v>
      </c>
      <c r="C343" s="0" t="n">
        <v>802</v>
      </c>
      <c r="D343" s="0" t="n">
        <v>0</v>
      </c>
      <c r="E343" s="0" t="n">
        <v>802</v>
      </c>
      <c r="H343" s="0" t="n">
        <v>750</v>
      </c>
      <c r="I343" s="4" t="n">
        <f aca="false">H343*2</f>
        <v>1500</v>
      </c>
      <c r="J343" s="1" t="n">
        <v>-1</v>
      </c>
      <c r="K343" s="6" t="n">
        <f aca="false">L343-38200</f>
        <v>900</v>
      </c>
      <c r="L343" s="0" t="n">
        <v>39100</v>
      </c>
      <c r="M343" s="0" t="n">
        <v>42</v>
      </c>
      <c r="N343" s="0" t="n">
        <v>3.24</v>
      </c>
      <c r="P343" s="1" t="n">
        <v>0.1625</v>
      </c>
      <c r="Q343" s="1" t="n">
        <v>0.1968</v>
      </c>
      <c r="R343" s="0" t="n">
        <f aca="false">(N343/0.52)*0.56</f>
        <v>3.48923076923077</v>
      </c>
      <c r="S343" s="3" t="n">
        <v>5.2</v>
      </c>
      <c r="T343" s="0" t="s">
        <v>136</v>
      </c>
      <c r="U343" s="0" t="n">
        <v>7.5</v>
      </c>
      <c r="V343" s="0" t="s">
        <v>26</v>
      </c>
      <c r="W343" s="4" t="str">
        <f aca="false">B343</f>
        <v>23s</v>
      </c>
      <c r="X343" s="0" t="s">
        <v>304</v>
      </c>
    </row>
    <row r="344" customFormat="false" ht="13.8" hidden="false" customHeight="false" outlineLevel="0" collapsed="false">
      <c r="A344" s="0" t="n">
        <v>20190130</v>
      </c>
      <c r="B344" s="0" t="s">
        <v>305</v>
      </c>
      <c r="C344" s="0" t="n">
        <v>800</v>
      </c>
      <c r="D344" s="0" t="n">
        <v>0</v>
      </c>
      <c r="E344" s="0" t="n">
        <v>800</v>
      </c>
      <c r="G344" s="0" t="n">
        <v>794</v>
      </c>
      <c r="H344" s="0" t="n">
        <v>750</v>
      </c>
      <c r="I344" s="4" t="n">
        <f aca="false">H344*2</f>
        <v>1500</v>
      </c>
      <c r="J344" s="5" t="n">
        <v>-1</v>
      </c>
      <c r="K344" s="6" t="n">
        <f aca="false">L344-38200</f>
        <v>900</v>
      </c>
      <c r="L344" s="0" t="n">
        <v>39100</v>
      </c>
      <c r="M344" s="0" t="n">
        <v>35</v>
      </c>
      <c r="N344" s="0" t="n">
        <v>3.12</v>
      </c>
      <c r="P344" s="1" t="n">
        <v>0.1423</v>
      </c>
      <c r="Q344" s="1" t="n">
        <v>0.1812</v>
      </c>
      <c r="R344" s="0" t="n">
        <f aca="false">(N344/0.52)*0.56</f>
        <v>3.36</v>
      </c>
      <c r="S344" s="3" t="n">
        <v>6.8</v>
      </c>
      <c r="T344" s="0" t="s">
        <v>172</v>
      </c>
      <c r="U344" s="0" t="n">
        <v>17</v>
      </c>
      <c r="V344" s="0" t="s">
        <v>26</v>
      </c>
      <c r="W344" s="4" t="str">
        <f aca="false">B344</f>
        <v>24s</v>
      </c>
      <c r="X344" s="0" t="s">
        <v>306</v>
      </c>
    </row>
    <row r="345" customFormat="false" ht="13.8" hidden="false" customHeight="false" outlineLevel="0" collapsed="false">
      <c r="A345" s="0" t="n">
        <v>20190130</v>
      </c>
      <c r="B345" s="0" t="s">
        <v>307</v>
      </c>
      <c r="C345" s="0" t="n">
        <v>793</v>
      </c>
      <c r="D345" s="0" t="n">
        <v>0</v>
      </c>
      <c r="E345" s="0" t="n">
        <v>793</v>
      </c>
      <c r="G345" s="0" t="n">
        <v>800</v>
      </c>
      <c r="H345" s="0" t="n">
        <v>750</v>
      </c>
      <c r="I345" s="4" t="n">
        <f aca="false">H345*2</f>
        <v>1500</v>
      </c>
      <c r="J345" s="1" t="n">
        <v>-1</v>
      </c>
      <c r="K345" s="6" t="n">
        <f aca="false">L345-38200</f>
        <v>900</v>
      </c>
      <c r="L345" s="0" t="n">
        <v>39100</v>
      </c>
      <c r="M345" s="0" t="n">
        <v>34</v>
      </c>
      <c r="N345" s="0" t="n">
        <v>3.11</v>
      </c>
      <c r="P345" s="1" t="n">
        <v>0.1485</v>
      </c>
      <c r="Q345" s="1" t="n">
        <v>0.1836</v>
      </c>
      <c r="R345" s="0" t="n">
        <f aca="false">(N345/0.52)*0.56</f>
        <v>3.34923076923077</v>
      </c>
      <c r="S345" s="3" t="n">
        <v>9</v>
      </c>
      <c r="T345" s="0" t="s">
        <v>172</v>
      </c>
      <c r="U345" s="0" t="n">
        <v>17</v>
      </c>
      <c r="V345" s="0" t="s">
        <v>26</v>
      </c>
      <c r="W345" s="4" t="str">
        <f aca="false">B345</f>
        <v>25s</v>
      </c>
      <c r="X345" s="0" t="s">
        <v>306</v>
      </c>
    </row>
    <row r="346" customFormat="false" ht="13.8" hidden="false" customHeight="false" outlineLevel="0" collapsed="false">
      <c r="A346" s="0" t="n">
        <v>20190130</v>
      </c>
      <c r="B346" s="0" t="s">
        <v>308</v>
      </c>
      <c r="C346" s="0" t="n">
        <v>800</v>
      </c>
      <c r="D346" s="0" t="n">
        <v>0</v>
      </c>
      <c r="E346" s="0" t="n">
        <v>800</v>
      </c>
      <c r="H346" s="0" t="n">
        <v>750</v>
      </c>
      <c r="I346" s="4" t="n">
        <f aca="false">H346*2</f>
        <v>1500</v>
      </c>
      <c r="J346" s="5" t="n">
        <v>-1</v>
      </c>
      <c r="K346" s="6" t="n">
        <f aca="false">L346-38200</f>
        <v>900</v>
      </c>
      <c r="L346" s="0" t="n">
        <v>39100</v>
      </c>
      <c r="M346" s="0" t="n">
        <v>37</v>
      </c>
      <c r="N346" s="0" t="n">
        <v>2.8</v>
      </c>
      <c r="P346" s="1" t="n">
        <v>0.1278</v>
      </c>
      <c r="Q346" s="1" t="n">
        <v>0.164</v>
      </c>
      <c r="R346" s="0" t="n">
        <f aca="false">(N346/0.52)*0.56</f>
        <v>3.01538461538462</v>
      </c>
      <c r="S346" s="3" t="n">
        <v>11</v>
      </c>
      <c r="T346" s="0" t="s">
        <v>172</v>
      </c>
      <c r="U346" s="0" t="n">
        <v>17</v>
      </c>
      <c r="V346" s="0" t="s">
        <v>26</v>
      </c>
      <c r="W346" s="4" t="str">
        <f aca="false">B346</f>
        <v>26s</v>
      </c>
      <c r="X346" s="0" t="s">
        <v>309</v>
      </c>
    </row>
    <row r="347" customFormat="false" ht="13.8" hidden="false" customHeight="false" outlineLevel="0" collapsed="false">
      <c r="A347" s="0" t="n">
        <v>20190130</v>
      </c>
      <c r="B347" s="0" t="s">
        <v>310</v>
      </c>
      <c r="C347" s="0" t="n">
        <v>798</v>
      </c>
      <c r="D347" s="0" t="n">
        <v>0</v>
      </c>
      <c r="E347" s="0" t="n">
        <v>798</v>
      </c>
      <c r="H347" s="0" t="n">
        <v>750</v>
      </c>
      <c r="I347" s="4" t="n">
        <f aca="false">H347*2</f>
        <v>1500</v>
      </c>
      <c r="J347" s="1" t="n">
        <v>-1</v>
      </c>
      <c r="K347" s="6" t="n">
        <f aca="false">L347-38200</f>
        <v>900</v>
      </c>
      <c r="L347" s="0" t="n">
        <v>39100</v>
      </c>
      <c r="M347" s="0" t="n">
        <v>30</v>
      </c>
      <c r="N347" s="0" t="n">
        <v>2.68</v>
      </c>
      <c r="P347" s="1" t="n">
        <v>0.1429</v>
      </c>
      <c r="Q347" s="1" t="n">
        <v>0.1808</v>
      </c>
      <c r="R347" s="0" t="n">
        <f aca="false">(N347/0.52)*0.56</f>
        <v>2.88615384615385</v>
      </c>
      <c r="S347" s="3" t="n">
        <v>6.5</v>
      </c>
      <c r="T347" s="0" t="s">
        <v>174</v>
      </c>
      <c r="U347" s="0" t="n">
        <v>6.5</v>
      </c>
      <c r="V347" s="0" t="s">
        <v>26</v>
      </c>
      <c r="W347" s="4" t="str">
        <f aca="false">B347</f>
        <v>27s</v>
      </c>
      <c r="X347" s="0" t="s">
        <v>311</v>
      </c>
    </row>
    <row r="348" customFormat="false" ht="13.8" hidden="false" customHeight="false" outlineLevel="0" collapsed="false">
      <c r="A348" s="0" t="n">
        <v>20190130</v>
      </c>
      <c r="B348" s="0" t="s">
        <v>312</v>
      </c>
      <c r="C348" s="0" t="n">
        <v>794</v>
      </c>
      <c r="D348" s="0" t="n">
        <v>0</v>
      </c>
      <c r="E348" s="0" t="n">
        <v>794</v>
      </c>
      <c r="G348" s="0" t="n">
        <v>800</v>
      </c>
      <c r="H348" s="0" t="n">
        <v>750</v>
      </c>
      <c r="I348" s="4" t="n">
        <f aca="false">H348*2</f>
        <v>1500</v>
      </c>
      <c r="J348" s="5" t="n">
        <v>-1</v>
      </c>
      <c r="K348" s="6" t="n">
        <f aca="false">L348-38200</f>
        <v>900</v>
      </c>
      <c r="L348" s="0" t="n">
        <v>39100</v>
      </c>
      <c r="M348" s="0" t="n">
        <v>33</v>
      </c>
      <c r="N348" s="0" t="n">
        <v>2.75</v>
      </c>
      <c r="P348" s="1" t="n">
        <v>0.1404</v>
      </c>
      <c r="Q348" s="1" t="n">
        <v>0.1747</v>
      </c>
      <c r="R348" s="0" t="n">
        <f aca="false">(N348/0.52)*0.56</f>
        <v>2.96153846153846</v>
      </c>
      <c r="S348" s="3" t="n">
        <v>9.6</v>
      </c>
      <c r="T348" s="0" t="s">
        <v>172</v>
      </c>
      <c r="U348" s="0" t="n">
        <v>17</v>
      </c>
      <c r="V348" s="0" t="s">
        <v>26</v>
      </c>
      <c r="W348" s="4" t="str">
        <f aca="false">B348</f>
        <v>28s</v>
      </c>
      <c r="X348" s="0" t="s">
        <v>313</v>
      </c>
    </row>
    <row r="349" customFormat="false" ht="13.8" hidden="false" customHeight="false" outlineLevel="0" collapsed="false">
      <c r="A349" s="0" t="n">
        <v>20190130</v>
      </c>
      <c r="B349" s="0" t="s">
        <v>314</v>
      </c>
      <c r="C349" s="0" t="n">
        <v>794</v>
      </c>
      <c r="D349" s="0" t="n">
        <v>0</v>
      </c>
      <c r="E349" s="0" t="n">
        <v>794</v>
      </c>
      <c r="H349" s="0" t="n">
        <v>550</v>
      </c>
      <c r="I349" s="4" t="n">
        <f aca="false">H349*2</f>
        <v>1100</v>
      </c>
      <c r="J349" s="1" t="n">
        <v>-1</v>
      </c>
      <c r="K349" s="6" t="n">
        <f aca="false">L349-38200</f>
        <v>900</v>
      </c>
      <c r="L349" s="0" t="n">
        <v>39100</v>
      </c>
      <c r="M349" s="0" t="n">
        <v>25</v>
      </c>
      <c r="N349" s="0" t="n">
        <v>3.02</v>
      </c>
      <c r="P349" s="1" t="n">
        <v>0.1384</v>
      </c>
      <c r="Q349" s="1" t="n">
        <v>0.1786</v>
      </c>
      <c r="R349" s="0" t="n">
        <f aca="false">(N349/0.52)*0.56</f>
        <v>3.25230769230769</v>
      </c>
      <c r="S349" s="3" t="n">
        <v>8.1</v>
      </c>
      <c r="T349" s="0" t="s">
        <v>172</v>
      </c>
      <c r="U349" s="0" t="n">
        <v>17</v>
      </c>
      <c r="V349" s="0" t="s">
        <v>26</v>
      </c>
      <c r="W349" s="4" t="str">
        <f aca="false">B349</f>
        <v>29s</v>
      </c>
      <c r="X349" s="0" t="s">
        <v>315</v>
      </c>
    </row>
    <row r="350" customFormat="false" ht="13.8" hidden="false" customHeight="false" outlineLevel="0" collapsed="false">
      <c r="A350" s="0" t="n">
        <v>20190130</v>
      </c>
      <c r="B350" s="0" t="s">
        <v>316</v>
      </c>
      <c r="C350" s="0" t="n">
        <v>795</v>
      </c>
      <c r="D350" s="0" t="n">
        <v>0</v>
      </c>
      <c r="E350" s="0" t="n">
        <v>795</v>
      </c>
      <c r="G350" s="0" t="n">
        <v>805</v>
      </c>
      <c r="H350" s="0" t="n">
        <v>550</v>
      </c>
      <c r="I350" s="4" t="n">
        <f aca="false">H350*2</f>
        <v>1100</v>
      </c>
      <c r="J350" s="5" t="n">
        <v>-1</v>
      </c>
      <c r="K350" s="6" t="n">
        <f aca="false">L350-38200</f>
        <v>900</v>
      </c>
      <c r="L350" s="0" t="n">
        <v>39100</v>
      </c>
      <c r="M350" s="0" t="n">
        <v>25</v>
      </c>
      <c r="N350" s="0" t="n">
        <v>3.09</v>
      </c>
      <c r="P350" s="1" t="n">
        <v>0.1209</v>
      </c>
      <c r="Q350" s="1" t="n">
        <v>0.1537</v>
      </c>
      <c r="R350" s="0" t="n">
        <f aca="false">(N350/0.52)*0.56</f>
        <v>3.32769230769231</v>
      </c>
      <c r="S350" s="3" t="n">
        <v>10</v>
      </c>
      <c r="T350" s="0" t="s">
        <v>172</v>
      </c>
      <c r="U350" s="0" t="n">
        <v>17</v>
      </c>
      <c r="V350" s="0" t="s">
        <v>26</v>
      </c>
      <c r="W350" s="4" t="str">
        <f aca="false">B350</f>
        <v>30s</v>
      </c>
      <c r="X350" s="0" t="s">
        <v>317</v>
      </c>
    </row>
    <row r="351" customFormat="false" ht="13.8" hidden="false" customHeight="false" outlineLevel="0" collapsed="false">
      <c r="A351" s="0" t="n">
        <v>20190130</v>
      </c>
      <c r="B351" s="0" t="s">
        <v>318</v>
      </c>
      <c r="D351" s="0" t="n">
        <v>0</v>
      </c>
      <c r="H351" s="0" t="n">
        <v>550</v>
      </c>
      <c r="I351" s="4" t="n">
        <f aca="false">H351*2</f>
        <v>1100</v>
      </c>
      <c r="J351" s="1" t="n">
        <v>-1</v>
      </c>
      <c r="K351" s="6" t="n">
        <f aca="false">L351-38200</f>
        <v>900</v>
      </c>
      <c r="L351" s="0" t="n">
        <v>39100</v>
      </c>
      <c r="M351" s="0" t="n">
        <v>0</v>
      </c>
      <c r="N351" s="0" t="n">
        <v>0</v>
      </c>
      <c r="P351" s="1" t="n">
        <v>0.1218</v>
      </c>
      <c r="Q351" s="1" t="n">
        <v>0.1568</v>
      </c>
      <c r="R351" s="0" t="n">
        <f aca="false">(N351/0.52)*0.56</f>
        <v>0</v>
      </c>
      <c r="S351" s="3" t="n">
        <v>0</v>
      </c>
      <c r="U351" s="0" t="n">
        <v>0</v>
      </c>
      <c r="V351" s="0" t="s">
        <v>24</v>
      </c>
      <c r="W351" s="4" t="str">
        <f aca="false">B351</f>
        <v>31s</v>
      </c>
      <c r="X351" s="0" t="s">
        <v>319</v>
      </c>
    </row>
    <row r="352" customFormat="false" ht="13.8" hidden="false" customHeight="false" outlineLevel="0" collapsed="false">
      <c r="A352" s="0" t="n">
        <v>20190130</v>
      </c>
      <c r="B352" s="0" t="s">
        <v>320</v>
      </c>
      <c r="D352" s="0" t="n">
        <v>0</v>
      </c>
      <c r="H352" s="0" t="n">
        <v>550</v>
      </c>
      <c r="I352" s="4" t="n">
        <f aca="false">H352*2</f>
        <v>1100</v>
      </c>
      <c r="J352" s="5" t="n">
        <v>-1</v>
      </c>
      <c r="K352" s="6" t="n">
        <f aca="false">L352-38200</f>
        <v>900</v>
      </c>
      <c r="L352" s="0" t="n">
        <v>39100</v>
      </c>
      <c r="M352" s="0" t="n">
        <v>0</v>
      </c>
      <c r="N352" s="0" t="n">
        <v>2.84</v>
      </c>
      <c r="P352" s="1" t="n">
        <v>0.1246</v>
      </c>
      <c r="Q352" s="1" t="n">
        <v>0.1614</v>
      </c>
      <c r="R352" s="0" t="n">
        <f aca="false">(N352/0.52)*0.56</f>
        <v>3.05846153846154</v>
      </c>
      <c r="S352" s="3" t="n">
        <v>0</v>
      </c>
      <c r="U352" s="0" t="n">
        <v>0</v>
      </c>
      <c r="V352" s="0" t="s">
        <v>26</v>
      </c>
      <c r="W352" s="4" t="str">
        <f aca="false">B352</f>
        <v>32s</v>
      </c>
      <c r="X352" s="0" t="s">
        <v>319</v>
      </c>
    </row>
    <row r="353" customFormat="false" ht="13.8" hidden="false" customHeight="false" outlineLevel="0" collapsed="false">
      <c r="A353" s="0" t="n">
        <v>20190130</v>
      </c>
      <c r="B353" s="0" t="s">
        <v>321</v>
      </c>
      <c r="C353" s="0" t="n">
        <v>791</v>
      </c>
      <c r="D353" s="0" t="n">
        <v>0</v>
      </c>
      <c r="E353" s="0" t="n">
        <v>791</v>
      </c>
      <c r="H353" s="0" t="n">
        <v>550</v>
      </c>
      <c r="I353" s="4" t="n">
        <f aca="false">H353*2</f>
        <v>1100</v>
      </c>
      <c r="J353" s="5" t="n">
        <v>-1</v>
      </c>
      <c r="K353" s="6" t="n">
        <f aca="false">L353-38200</f>
        <v>900</v>
      </c>
      <c r="L353" s="0" t="n">
        <v>39100</v>
      </c>
      <c r="M353" s="0" t="n">
        <v>0</v>
      </c>
      <c r="N353" s="0" t="n">
        <v>2.84</v>
      </c>
      <c r="P353" s="1" t="n">
        <v>0.1386</v>
      </c>
      <c r="Q353" s="1" t="n">
        <v>0.1792</v>
      </c>
      <c r="R353" s="0" t="n">
        <f aca="false">(N353/0.52)*0.56</f>
        <v>3.05846153846154</v>
      </c>
      <c r="S353" s="3" t="n">
        <v>0</v>
      </c>
      <c r="U353" s="0" t="n">
        <v>0</v>
      </c>
      <c r="V353" s="0" t="s">
        <v>26</v>
      </c>
      <c r="W353" s="4" t="str">
        <f aca="false">B353</f>
        <v>33s</v>
      </c>
    </row>
    <row r="354" customFormat="false" ht="13.8" hidden="false" customHeight="false" outlineLevel="0" collapsed="false">
      <c r="A354" s="0" t="n">
        <v>20190130</v>
      </c>
      <c r="B354" s="0" t="s">
        <v>322</v>
      </c>
      <c r="C354" s="0" t="n">
        <v>800</v>
      </c>
      <c r="D354" s="0" t="n">
        <v>0</v>
      </c>
      <c r="E354" s="0" t="n">
        <v>800</v>
      </c>
      <c r="G354" s="0" t="n">
        <v>791</v>
      </c>
      <c r="H354" s="0" t="n">
        <v>550</v>
      </c>
      <c r="I354" s="4" t="n">
        <f aca="false">H354*2</f>
        <v>1100</v>
      </c>
      <c r="J354" s="5" t="n">
        <v>-1</v>
      </c>
      <c r="K354" s="6" t="n">
        <f aca="false">L354-38200</f>
        <v>900</v>
      </c>
      <c r="L354" s="0" t="n">
        <v>39100</v>
      </c>
      <c r="M354" s="0" t="n">
        <v>0</v>
      </c>
      <c r="N354" s="0" t="n">
        <v>2.66</v>
      </c>
      <c r="P354" s="1" t="n">
        <v>0.1294</v>
      </c>
      <c r="Q354" s="1" t="n">
        <v>0.1671</v>
      </c>
      <c r="R354" s="0" t="n">
        <f aca="false">(N354/0.52)*0.56</f>
        <v>2.86461538461538</v>
      </c>
      <c r="S354" s="3" t="n">
        <v>0</v>
      </c>
      <c r="U354" s="0" t="n">
        <v>0</v>
      </c>
      <c r="V354" s="0" t="s">
        <v>26</v>
      </c>
      <c r="W354" s="4" t="str">
        <f aca="false">B354</f>
        <v>34s</v>
      </c>
      <c r="X354" s="0" t="s">
        <v>86</v>
      </c>
    </row>
    <row r="355" customFormat="false" ht="13.8" hidden="false" customHeight="false" outlineLevel="0" collapsed="false">
      <c r="A355" s="0" t="n">
        <v>20190130</v>
      </c>
      <c r="B355" s="0" t="s">
        <v>323</v>
      </c>
      <c r="C355" s="0" t="n">
        <v>794</v>
      </c>
      <c r="D355" s="0" t="n">
        <v>0</v>
      </c>
      <c r="E355" s="0" t="n">
        <v>794</v>
      </c>
      <c r="H355" s="0" t="n">
        <v>550</v>
      </c>
      <c r="I355" s="4" t="n">
        <f aca="false">H355*2</f>
        <v>1100</v>
      </c>
      <c r="J355" s="5" t="n">
        <v>-1</v>
      </c>
      <c r="K355" s="6" t="n">
        <f aca="false">L355-38200</f>
        <v>900</v>
      </c>
      <c r="L355" s="9" t="n">
        <v>39100</v>
      </c>
      <c r="M355" s="0" t="n">
        <v>0</v>
      </c>
      <c r="N355" s="0" t="n">
        <v>2.57</v>
      </c>
      <c r="P355" s="1" t="n">
        <v>0.1295</v>
      </c>
      <c r="Q355" s="1" t="n">
        <v>0.1673</v>
      </c>
      <c r="R355" s="0" t="n">
        <f aca="false">(N355/0.52)*0.56</f>
        <v>2.76769230769231</v>
      </c>
      <c r="S355" s="3" t="n">
        <v>0</v>
      </c>
      <c r="U355" s="0" t="n">
        <v>0</v>
      </c>
      <c r="V355" s="0" t="s">
        <v>26</v>
      </c>
      <c r="W355" s="4" t="str">
        <f aca="false">B355</f>
        <v>35s</v>
      </c>
    </row>
    <row r="356" customFormat="false" ht="13.8" hidden="false" customHeight="false" outlineLevel="0" collapsed="false">
      <c r="A356" s="0" t="n">
        <v>20190121</v>
      </c>
      <c r="B356" s="0" t="n">
        <v>1</v>
      </c>
      <c r="D356" s="0" t="n">
        <v>815</v>
      </c>
      <c r="E356" s="0" t="n">
        <v>815</v>
      </c>
      <c r="G356" s="0" t="n">
        <v>790</v>
      </c>
      <c r="H356" s="6" t="n">
        <v>0</v>
      </c>
      <c r="I356" s="4" t="n">
        <f aca="false">H356*2</f>
        <v>0</v>
      </c>
      <c r="J356" s="5" t="n">
        <v>2.5</v>
      </c>
      <c r="K356" s="6" t="n">
        <f aca="false">L356-38200</f>
        <v>300</v>
      </c>
      <c r="L356" s="9" t="n">
        <v>38500</v>
      </c>
      <c r="M356" s="0" t="n">
        <v>20</v>
      </c>
      <c r="N356" s="8" t="n">
        <v>4.5</v>
      </c>
      <c r="O356" s="8" t="n">
        <v>0.9665</v>
      </c>
      <c r="P356" s="8" t="n">
        <v>0.118</v>
      </c>
      <c r="Q356" s="8" t="n">
        <v>1.39</v>
      </c>
      <c r="R356" s="0" t="n">
        <f aca="false">N356*0.56</f>
        <v>2.52</v>
      </c>
      <c r="S356" s="3" t="n">
        <v>0</v>
      </c>
      <c r="U356" s="0" t="n">
        <v>17</v>
      </c>
      <c r="V356" s="0" t="s">
        <v>26</v>
      </c>
      <c r="W356" s="4" t="n">
        <f aca="false">B356</f>
        <v>1</v>
      </c>
      <c r="X356" s="0" t="s">
        <v>324</v>
      </c>
    </row>
    <row r="357" customFormat="false" ht="13.8" hidden="false" customHeight="false" outlineLevel="0" collapsed="false">
      <c r="A357" s="0" t="n">
        <v>20190121</v>
      </c>
      <c r="B357" s="0" t="n">
        <v>2</v>
      </c>
      <c r="D357" s="0" t="n">
        <v>790</v>
      </c>
      <c r="E357" s="0" t="n">
        <v>790</v>
      </c>
      <c r="G357" s="0" t="n">
        <v>814</v>
      </c>
      <c r="H357" s="6" t="n">
        <v>0</v>
      </c>
      <c r="I357" s="4" t="n">
        <f aca="false">H357*2</f>
        <v>0</v>
      </c>
      <c r="J357" s="5" t="n">
        <v>2.5</v>
      </c>
      <c r="K357" s="6" t="n">
        <f aca="false">L357-38200</f>
        <v>300</v>
      </c>
      <c r="L357" s="0" t="n">
        <v>38500</v>
      </c>
      <c r="M357" s="0" t="n">
        <v>19</v>
      </c>
      <c r="N357" s="0" t="n">
        <v>4.2</v>
      </c>
      <c r="O357" s="1" t="n">
        <v>0.8205</v>
      </c>
      <c r="P357" s="1" t="n">
        <v>0.1942</v>
      </c>
      <c r="Q357" s="1" t="n">
        <v>1.266</v>
      </c>
      <c r="R357" s="0" t="n">
        <f aca="false">N357*0.56</f>
        <v>2.352</v>
      </c>
      <c r="S357" s="3" t="n">
        <v>0</v>
      </c>
      <c r="U357" s="0" t="n">
        <v>17</v>
      </c>
      <c r="V357" s="0" t="s">
        <v>26</v>
      </c>
      <c r="W357" s="4" t="n">
        <f aca="false">B357</f>
        <v>2</v>
      </c>
      <c r="X357" s="0" t="s">
        <v>325</v>
      </c>
      <c r="Y357" s="0" t="s">
        <v>326</v>
      </c>
    </row>
    <row r="358" customFormat="false" ht="13.8" hidden="false" customHeight="false" outlineLevel="0" collapsed="false">
      <c r="A358" s="0" t="n">
        <v>20190121</v>
      </c>
      <c r="B358" s="0" t="n">
        <v>3</v>
      </c>
      <c r="D358" s="0" t="n">
        <v>814</v>
      </c>
      <c r="E358" s="0" t="n">
        <v>788</v>
      </c>
      <c r="G358" s="0" t="n">
        <v>814</v>
      </c>
      <c r="H358" s="6" t="n">
        <v>0</v>
      </c>
      <c r="I358" s="4" t="n">
        <f aca="false">H358*2</f>
        <v>0</v>
      </c>
      <c r="J358" s="5" t="n">
        <v>2.5</v>
      </c>
      <c r="K358" s="6" t="n">
        <f aca="false">L358-38200</f>
        <v>300</v>
      </c>
      <c r="L358" s="0" t="n">
        <v>38500</v>
      </c>
      <c r="M358" s="0" t="n">
        <v>20</v>
      </c>
      <c r="N358" s="0" t="n">
        <v>4.2</v>
      </c>
      <c r="O358" s="1" t="n">
        <v>0.7414</v>
      </c>
      <c r="P358" s="1" t="n">
        <v>0.2241</v>
      </c>
      <c r="Q358" s="1" t="n">
        <v>1.174</v>
      </c>
      <c r="R358" s="0" t="n">
        <f aca="false">N358*0.56</f>
        <v>2.352</v>
      </c>
      <c r="S358" s="3" t="n">
        <v>0</v>
      </c>
      <c r="U358" s="0" t="n">
        <v>17</v>
      </c>
      <c r="V358" s="0" t="s">
        <v>26</v>
      </c>
      <c r="W358" s="4" t="n">
        <f aca="false">B358</f>
        <v>3</v>
      </c>
      <c r="X358" s="0" t="s">
        <v>325</v>
      </c>
    </row>
    <row r="359" customFormat="false" ht="13.8" hidden="false" customHeight="false" outlineLevel="0" collapsed="false">
      <c r="A359" s="0" t="n">
        <v>20190121</v>
      </c>
      <c r="B359" s="0" t="n">
        <v>4</v>
      </c>
      <c r="D359" s="0" t="n">
        <v>791</v>
      </c>
      <c r="E359" s="0" t="n">
        <v>791</v>
      </c>
      <c r="H359" s="6" t="n">
        <v>0</v>
      </c>
      <c r="I359" s="4" t="n">
        <f aca="false">H359*2</f>
        <v>0</v>
      </c>
      <c r="J359" s="5" t="n">
        <v>2.5</v>
      </c>
      <c r="K359" s="6" t="n">
        <f aca="false">L359-38200</f>
        <v>600</v>
      </c>
      <c r="L359" s="0" t="n">
        <v>38800</v>
      </c>
      <c r="M359" s="0" t="n">
        <v>19</v>
      </c>
      <c r="N359" s="0" t="n">
        <v>4.3</v>
      </c>
      <c r="O359" s="1" t="n">
        <v>0.5718</v>
      </c>
      <c r="P359" s="1" t="n">
        <v>0.2247</v>
      </c>
      <c r="Q359" s="1" t="n">
        <v>0.9926</v>
      </c>
      <c r="R359" s="0" t="n">
        <f aca="false">N359*0.56</f>
        <v>2.408</v>
      </c>
      <c r="S359" s="3" t="n">
        <v>0</v>
      </c>
      <c r="U359" s="0" t="n">
        <v>17</v>
      </c>
      <c r="V359" s="0" t="s">
        <v>26</v>
      </c>
      <c r="W359" s="4" t="n">
        <f aca="false">B359</f>
        <v>4</v>
      </c>
      <c r="X359" s="0" t="s">
        <v>327</v>
      </c>
    </row>
    <row r="360" customFormat="false" ht="13.8" hidden="false" customHeight="false" outlineLevel="0" collapsed="false">
      <c r="A360" s="0" t="n">
        <v>20190121</v>
      </c>
      <c r="B360" s="0" t="n">
        <v>5</v>
      </c>
      <c r="D360" s="0" t="n">
        <v>0</v>
      </c>
      <c r="H360" s="6" t="n">
        <v>0</v>
      </c>
      <c r="I360" s="4" t="n">
        <f aca="false">H360*2</f>
        <v>0</v>
      </c>
      <c r="J360" s="5" t="n">
        <v>2.5</v>
      </c>
      <c r="K360" s="6" t="n">
        <f aca="false">L360-38200</f>
        <v>600</v>
      </c>
      <c r="L360" s="0" t="n">
        <v>38800</v>
      </c>
      <c r="M360" s="0" t="n">
        <v>19</v>
      </c>
      <c r="N360" s="0" t="n">
        <v>4.3</v>
      </c>
      <c r="O360" s="1" t="n">
        <v>0.4719</v>
      </c>
      <c r="P360" s="1" t="n">
        <v>0.2486</v>
      </c>
      <c r="Q360" s="1" t="n">
        <v>0.8715</v>
      </c>
      <c r="R360" s="0" t="n">
        <f aca="false">N360*0.56</f>
        <v>2.408</v>
      </c>
      <c r="S360" s="3" t="n">
        <v>0</v>
      </c>
      <c r="U360" s="0" t="n">
        <v>17</v>
      </c>
      <c r="V360" s="0" t="s">
        <v>26</v>
      </c>
      <c r="W360" s="4" t="n">
        <f aca="false">B360</f>
        <v>5</v>
      </c>
      <c r="X360" s="0" t="s">
        <v>327</v>
      </c>
    </row>
    <row r="361" customFormat="false" ht="13.8" hidden="false" customHeight="false" outlineLevel="0" collapsed="false">
      <c r="A361" s="0" t="n">
        <v>20190121</v>
      </c>
      <c r="B361" s="0" t="n">
        <v>6</v>
      </c>
      <c r="C361" s="0" t="n">
        <v>824</v>
      </c>
      <c r="D361" s="0" t="n">
        <v>800</v>
      </c>
      <c r="E361" s="0" t="n">
        <v>824</v>
      </c>
      <c r="G361" s="0" t="n">
        <v>800</v>
      </c>
      <c r="H361" s="0" t="n">
        <v>1100</v>
      </c>
      <c r="I361" s="4" t="n">
        <f aca="false">H361*2</f>
        <v>2200</v>
      </c>
      <c r="J361" s="5" t="n">
        <v>2.5</v>
      </c>
      <c r="K361" s="6" t="n">
        <f aca="false">L361-38200</f>
        <v>600</v>
      </c>
      <c r="L361" s="0" t="n">
        <v>38800</v>
      </c>
      <c r="M361" s="0" t="n">
        <v>24</v>
      </c>
      <c r="N361" s="0" t="n">
        <v>4.3</v>
      </c>
      <c r="O361" s="1" t="n">
        <v>3.804</v>
      </c>
      <c r="P361" s="1" t="n">
        <v>0.2526</v>
      </c>
      <c r="Q361" s="1" t="n">
        <v>4.798</v>
      </c>
      <c r="R361" s="0" t="n">
        <f aca="false">N361*0.56</f>
        <v>2.408</v>
      </c>
      <c r="S361" s="3" t="n">
        <v>0</v>
      </c>
      <c r="U361" s="0" t="n">
        <v>17</v>
      </c>
      <c r="V361" s="0" t="s">
        <v>24</v>
      </c>
      <c r="W361" s="4" t="n">
        <f aca="false">B361</f>
        <v>6</v>
      </c>
      <c r="X361" s="0" t="s">
        <v>328</v>
      </c>
      <c r="Z361" s="0" t="s">
        <v>211</v>
      </c>
    </row>
    <row r="362" customFormat="false" ht="13.8" hidden="false" customHeight="false" outlineLevel="0" collapsed="false">
      <c r="A362" s="0" t="n">
        <v>20190121</v>
      </c>
      <c r="B362" s="0" t="n">
        <v>7</v>
      </c>
      <c r="C362" s="0" t="n">
        <v>778</v>
      </c>
      <c r="D362" s="0" t="n">
        <v>785</v>
      </c>
      <c r="E362" s="0" t="n">
        <v>778</v>
      </c>
      <c r="G362" s="0" t="n">
        <v>785</v>
      </c>
      <c r="H362" s="0" t="n">
        <v>1100</v>
      </c>
      <c r="I362" s="4" t="n">
        <f aca="false">H362*2</f>
        <v>2200</v>
      </c>
      <c r="J362" s="5" t="n">
        <v>2.5</v>
      </c>
      <c r="K362" s="6" t="n">
        <f aca="false">L362-38200</f>
        <v>600</v>
      </c>
      <c r="L362" s="0" t="n">
        <v>38800</v>
      </c>
      <c r="M362" s="0" t="n">
        <v>27</v>
      </c>
      <c r="N362" s="0" t="n">
        <v>4.2</v>
      </c>
      <c r="O362" s="1" t="n">
        <v>1.801</v>
      </c>
      <c r="P362" s="1" t="n">
        <v>0.2147</v>
      </c>
      <c r="Q362" s="1" t="n">
        <v>2.569</v>
      </c>
      <c r="R362" s="0" t="n">
        <f aca="false">N362*0.56</f>
        <v>2.352</v>
      </c>
      <c r="S362" s="3" t="n">
        <v>0</v>
      </c>
      <c r="U362" s="0" t="n">
        <v>17</v>
      </c>
      <c r="V362" s="0" t="s">
        <v>24</v>
      </c>
      <c r="W362" s="4" t="n">
        <f aca="false">B362</f>
        <v>7</v>
      </c>
      <c r="X362" s="0" t="s">
        <v>328</v>
      </c>
    </row>
    <row r="363" customFormat="false" ht="13.8" hidden="false" customHeight="false" outlineLevel="0" collapsed="false">
      <c r="A363" s="0" t="n">
        <v>20190121</v>
      </c>
      <c r="B363" s="0" t="n">
        <v>8</v>
      </c>
      <c r="C363" s="0" t="n">
        <v>790</v>
      </c>
      <c r="D363" s="0" t="n">
        <v>825</v>
      </c>
      <c r="E363" s="0" t="n">
        <v>825</v>
      </c>
      <c r="G363" s="0" t="n">
        <v>825</v>
      </c>
      <c r="H363" s="0" t="n">
        <v>1100</v>
      </c>
      <c r="I363" s="4" t="n">
        <f aca="false">H363*2</f>
        <v>2200</v>
      </c>
      <c r="J363" s="5" t="n">
        <v>2.5</v>
      </c>
      <c r="K363" s="6" t="n">
        <f aca="false">L363-38200</f>
        <v>600</v>
      </c>
      <c r="L363" s="0" t="n">
        <v>38800</v>
      </c>
      <c r="M363" s="0" t="n">
        <v>31</v>
      </c>
      <c r="N363" s="0" t="n">
        <v>4.41</v>
      </c>
      <c r="O363" s="1" t="n">
        <v>8.3</v>
      </c>
      <c r="P363" s="1" t="n">
        <v>0.1924</v>
      </c>
      <c r="Q363" s="1" t="n">
        <v>9.83</v>
      </c>
      <c r="R363" s="0" t="n">
        <f aca="false">N363*0.56</f>
        <v>2.4696</v>
      </c>
      <c r="S363" s="3" t="n">
        <v>0</v>
      </c>
      <c r="U363" s="0" t="n">
        <v>17</v>
      </c>
      <c r="V363" s="0" t="s">
        <v>26</v>
      </c>
      <c r="W363" s="4" t="n">
        <f aca="false">B363</f>
        <v>8</v>
      </c>
      <c r="X363" s="0" t="s">
        <v>329</v>
      </c>
      <c r="Y363" s="0" t="s">
        <v>330</v>
      </c>
    </row>
    <row r="364" customFormat="false" ht="13.8" hidden="false" customHeight="false" outlineLevel="0" collapsed="false">
      <c r="A364" s="0" t="n">
        <v>20190121</v>
      </c>
      <c r="B364" s="0" t="n">
        <v>9</v>
      </c>
      <c r="C364" s="0" t="n">
        <v>775</v>
      </c>
      <c r="D364" s="0" t="n">
        <v>825</v>
      </c>
      <c r="E364" s="0" t="n">
        <v>825</v>
      </c>
      <c r="H364" s="0" t="n">
        <v>1100</v>
      </c>
      <c r="I364" s="4" t="n">
        <f aca="false">H364*2</f>
        <v>2200</v>
      </c>
      <c r="J364" s="5" t="n">
        <v>2.5</v>
      </c>
      <c r="K364" s="6" t="n">
        <f aca="false">L364-38200</f>
        <v>600</v>
      </c>
      <c r="L364" s="0" t="n">
        <v>38800</v>
      </c>
      <c r="M364" s="0" t="n">
        <v>24</v>
      </c>
      <c r="N364" s="0" t="n">
        <v>4.2</v>
      </c>
      <c r="O364" s="1" t="n">
        <v>2.382</v>
      </c>
      <c r="P364" s="1" t="n">
        <v>0.1573</v>
      </c>
      <c r="Q364" s="1" t="n">
        <v>3.103</v>
      </c>
      <c r="R364" s="0" t="n">
        <f aca="false">N364*0.56</f>
        <v>2.352</v>
      </c>
      <c r="S364" s="3" t="n">
        <v>0</v>
      </c>
      <c r="U364" s="0" t="n">
        <v>17</v>
      </c>
      <c r="V364" s="0" t="s">
        <v>26</v>
      </c>
      <c r="W364" s="4" t="n">
        <f aca="false">B364</f>
        <v>9</v>
      </c>
      <c r="X364" s="0" t="s">
        <v>328</v>
      </c>
    </row>
    <row r="365" customFormat="false" ht="13.8" hidden="false" customHeight="false" outlineLevel="0" collapsed="false">
      <c r="A365" s="0" t="n">
        <v>20190121</v>
      </c>
      <c r="B365" s="0" t="n">
        <v>10</v>
      </c>
      <c r="C365" s="0" t="n">
        <v>804</v>
      </c>
      <c r="D365" s="0" t="n">
        <v>825</v>
      </c>
      <c r="E365" s="0" t="n">
        <v>825</v>
      </c>
      <c r="F365" s="0" t="n">
        <v>804</v>
      </c>
      <c r="G365" s="0" t="n">
        <v>835</v>
      </c>
      <c r="H365" s="0" t="n">
        <v>1100</v>
      </c>
      <c r="I365" s="4" t="n">
        <f aca="false">H365*2</f>
        <v>2200</v>
      </c>
      <c r="J365" s="5" t="n">
        <v>2.5</v>
      </c>
      <c r="K365" s="6" t="n">
        <f aca="false">L365-38200</f>
        <v>600</v>
      </c>
      <c r="L365" s="0" t="n">
        <v>38800</v>
      </c>
      <c r="M365" s="0" t="n">
        <f aca="false">800/25</f>
        <v>32</v>
      </c>
      <c r="N365" s="0" t="n">
        <v>4.2</v>
      </c>
      <c r="O365" s="1" t="n">
        <v>5.265</v>
      </c>
      <c r="P365" s="1" t="n">
        <v>0.177</v>
      </c>
      <c r="Q365" s="1" t="n">
        <v>6.429</v>
      </c>
      <c r="R365" s="0" t="n">
        <f aca="false">N365*0.56</f>
        <v>2.352</v>
      </c>
      <c r="S365" s="3" t="n">
        <v>0</v>
      </c>
      <c r="U365" s="0" t="n">
        <v>17</v>
      </c>
      <c r="V365" s="0" t="s">
        <v>26</v>
      </c>
      <c r="W365" s="4" t="n">
        <f aca="false">B365</f>
        <v>10</v>
      </c>
      <c r="X365" s="0" t="s">
        <v>329</v>
      </c>
    </row>
    <row r="366" customFormat="false" ht="13.8" hidden="false" customHeight="false" outlineLevel="0" collapsed="false">
      <c r="A366" s="0" t="n">
        <v>20190121</v>
      </c>
      <c r="B366" s="0" t="n">
        <v>11</v>
      </c>
      <c r="D366" s="0" t="n">
        <v>828</v>
      </c>
      <c r="E366" s="0" t="n">
        <v>828</v>
      </c>
      <c r="G366" s="0" t="n">
        <v>760</v>
      </c>
      <c r="H366" s="0" t="n">
        <v>1100</v>
      </c>
      <c r="I366" s="4" t="n">
        <f aca="false">H366*2</f>
        <v>2200</v>
      </c>
      <c r="J366" s="5" t="n">
        <v>2.5</v>
      </c>
      <c r="K366" s="6" t="n">
        <f aca="false">L366-38200</f>
        <v>0</v>
      </c>
      <c r="L366" s="0" t="n">
        <v>38200</v>
      </c>
      <c r="M366" s="0" t="n">
        <v>24</v>
      </c>
      <c r="N366" s="0" t="n">
        <v>3.9</v>
      </c>
      <c r="O366" s="1" t="n">
        <v>10.73</v>
      </c>
      <c r="P366" s="1" t="n">
        <v>0.1281</v>
      </c>
      <c r="Q366" s="1" t="n">
        <v>13.48</v>
      </c>
      <c r="R366" s="0" t="n">
        <f aca="false">N366*0.56</f>
        <v>2.184</v>
      </c>
      <c r="S366" s="3" t="n">
        <v>0</v>
      </c>
      <c r="U366" s="0" t="n">
        <v>8.5</v>
      </c>
      <c r="V366" s="0" t="s">
        <v>26</v>
      </c>
      <c r="W366" s="4" t="n">
        <f aca="false">B366</f>
        <v>11</v>
      </c>
      <c r="X366" s="0" t="s">
        <v>331</v>
      </c>
      <c r="Y366" s="0" t="s">
        <v>332</v>
      </c>
    </row>
    <row r="367" customFormat="false" ht="13.8" hidden="false" customHeight="false" outlineLevel="0" collapsed="false">
      <c r="A367" s="0" t="n">
        <v>20190121</v>
      </c>
      <c r="B367" s="0" t="n">
        <v>12</v>
      </c>
      <c r="C367" s="0" t="n">
        <v>782</v>
      </c>
      <c r="D367" s="0" t="n">
        <v>826</v>
      </c>
      <c r="E367" s="0" t="n">
        <v>826</v>
      </c>
      <c r="H367" s="0" t="n">
        <v>1100</v>
      </c>
      <c r="I367" s="4" t="n">
        <f aca="false">H367*2</f>
        <v>2200</v>
      </c>
      <c r="J367" s="5" t="n">
        <v>2.5</v>
      </c>
      <c r="K367" s="6" t="n">
        <f aca="false">L367-38200</f>
        <v>0</v>
      </c>
      <c r="L367" s="0" t="n">
        <v>38200</v>
      </c>
      <c r="M367" s="0" t="n">
        <v>23</v>
      </c>
      <c r="N367" s="0" t="n">
        <v>4</v>
      </c>
      <c r="O367" s="1" t="n">
        <v>6.184</v>
      </c>
      <c r="P367" s="1" t="n">
        <v>0.1139</v>
      </c>
      <c r="Q367" s="1" t="n">
        <v>7.375</v>
      </c>
      <c r="R367" s="0" t="n">
        <f aca="false">N367*0.56</f>
        <v>2.24</v>
      </c>
      <c r="S367" s="3" t="n">
        <v>0</v>
      </c>
      <c r="U367" s="0" t="n">
        <v>17</v>
      </c>
      <c r="V367" s="0" t="s">
        <v>26</v>
      </c>
      <c r="W367" s="4" t="n">
        <f aca="false">B367</f>
        <v>12</v>
      </c>
      <c r="X367" s="0" t="s">
        <v>333</v>
      </c>
    </row>
    <row r="368" customFormat="false" ht="13.8" hidden="false" customHeight="false" outlineLevel="0" collapsed="false">
      <c r="A368" s="0" t="n">
        <v>20190121</v>
      </c>
      <c r="B368" s="0" t="n">
        <v>13</v>
      </c>
      <c r="D368" s="0" t="n">
        <v>830</v>
      </c>
      <c r="E368" s="0" t="n">
        <v>830</v>
      </c>
      <c r="H368" s="0" t="n">
        <v>1100</v>
      </c>
      <c r="I368" s="4" t="n">
        <f aca="false">H368*2</f>
        <v>2200</v>
      </c>
      <c r="J368" s="5" t="n">
        <v>2.5</v>
      </c>
      <c r="K368" s="6" t="n">
        <f aca="false">L368-38200</f>
        <v>0</v>
      </c>
      <c r="L368" s="0" t="n">
        <v>38200</v>
      </c>
      <c r="M368" s="0" t="n">
        <v>27</v>
      </c>
      <c r="N368" s="0" t="n">
        <v>4.2</v>
      </c>
      <c r="O368" s="1" t="n">
        <v>6.524</v>
      </c>
      <c r="P368" s="1" t="n">
        <v>0.1494</v>
      </c>
      <c r="Q368" s="1" t="n">
        <v>7.948</v>
      </c>
      <c r="R368" s="0" t="n">
        <f aca="false">N368*0.56</f>
        <v>2.352</v>
      </c>
      <c r="S368" s="3" t="n">
        <v>0</v>
      </c>
      <c r="U368" s="0" t="n">
        <v>8</v>
      </c>
      <c r="V368" s="0" t="s">
        <v>26</v>
      </c>
      <c r="W368" s="4" t="n">
        <f aca="false">B368</f>
        <v>13</v>
      </c>
      <c r="X368" s="0" t="s">
        <v>334</v>
      </c>
    </row>
    <row r="369" customFormat="false" ht="13.8" hidden="false" customHeight="false" outlineLevel="0" collapsed="false">
      <c r="A369" s="0" t="n">
        <v>20190121</v>
      </c>
      <c r="B369" s="0" t="n">
        <v>14</v>
      </c>
      <c r="D369" s="0" t="n">
        <v>835</v>
      </c>
      <c r="E369" s="0" t="n">
        <v>835</v>
      </c>
      <c r="H369" s="0" t="n">
        <v>1100</v>
      </c>
      <c r="I369" s="4" t="n">
        <f aca="false">H369*2</f>
        <v>2200</v>
      </c>
      <c r="J369" s="5" t="n">
        <v>2.5</v>
      </c>
      <c r="K369" s="6" t="n">
        <f aca="false">L369-38200</f>
        <v>0</v>
      </c>
      <c r="L369" s="0" t="n">
        <v>38200</v>
      </c>
      <c r="M369" s="0" t="n">
        <v>24</v>
      </c>
      <c r="N369" s="0" t="n">
        <v>4</v>
      </c>
      <c r="O369" s="1" t="n">
        <v>9.861</v>
      </c>
      <c r="P369" s="1" t="n">
        <v>0.1455</v>
      </c>
      <c r="Q369" s="1" t="n">
        <v>12.26</v>
      </c>
      <c r="R369" s="0" t="n">
        <f aca="false">N369*0.56</f>
        <v>2.24</v>
      </c>
      <c r="S369" s="3" t="n">
        <v>0</v>
      </c>
      <c r="U369" s="0" t="n">
        <v>8</v>
      </c>
      <c r="V369" s="0" t="s">
        <v>26</v>
      </c>
      <c r="W369" s="4" t="n">
        <f aca="false">B369</f>
        <v>14</v>
      </c>
      <c r="X369" s="0" t="s">
        <v>334</v>
      </c>
    </row>
    <row r="370" customFormat="false" ht="13.8" hidden="false" customHeight="false" outlineLevel="0" collapsed="false">
      <c r="A370" s="0" t="n">
        <v>20190121</v>
      </c>
      <c r="B370" s="0" t="n">
        <v>15</v>
      </c>
      <c r="D370" s="0" t="n">
        <v>835</v>
      </c>
      <c r="E370" s="0" t="n">
        <v>835</v>
      </c>
      <c r="H370" s="0" t="n">
        <v>1100</v>
      </c>
      <c r="I370" s="4" t="n">
        <f aca="false">H370*2</f>
        <v>2200</v>
      </c>
      <c r="J370" s="5" t="n">
        <v>2.5</v>
      </c>
      <c r="K370" s="6" t="n">
        <f aca="false">L370-38200</f>
        <v>0</v>
      </c>
      <c r="L370" s="0" t="n">
        <v>38200</v>
      </c>
      <c r="M370" s="0" t="n">
        <v>23</v>
      </c>
      <c r="N370" s="0" t="n">
        <v>4.1</v>
      </c>
      <c r="O370" s="1" t="n">
        <v>7.381</v>
      </c>
      <c r="P370" s="1" t="n">
        <v>0.118</v>
      </c>
      <c r="Q370" s="1" t="n">
        <v>9.124</v>
      </c>
      <c r="R370" s="0" t="n">
        <f aca="false">N370*0.56</f>
        <v>2.296</v>
      </c>
      <c r="S370" s="3" t="n">
        <v>0</v>
      </c>
      <c r="U370" s="0" t="n">
        <v>11</v>
      </c>
      <c r="V370" s="0" t="s">
        <v>26</v>
      </c>
      <c r="W370" s="4" t="n">
        <f aca="false">B370</f>
        <v>15</v>
      </c>
      <c r="X370" s="0" t="s">
        <v>335</v>
      </c>
    </row>
    <row r="371" customFormat="false" ht="13.8" hidden="false" customHeight="false" outlineLevel="0" collapsed="false">
      <c r="A371" s="0" t="n">
        <v>20190121</v>
      </c>
      <c r="B371" s="0" t="n">
        <v>16</v>
      </c>
      <c r="D371" s="0" t="n">
        <v>822</v>
      </c>
      <c r="E371" s="0" t="n">
        <v>822</v>
      </c>
      <c r="G371" s="0" t="n">
        <v>800</v>
      </c>
      <c r="H371" s="0" t="n">
        <v>1100</v>
      </c>
      <c r="I371" s="4" t="n">
        <f aca="false">H371*2</f>
        <v>2200</v>
      </c>
      <c r="J371" s="5" t="n">
        <v>2.5</v>
      </c>
      <c r="K371" s="6" t="n">
        <f aca="false">L371-38200</f>
        <v>-300</v>
      </c>
      <c r="L371" s="0" t="n">
        <v>37900</v>
      </c>
      <c r="M371" s="0" t="n">
        <v>21</v>
      </c>
      <c r="N371" s="0" t="n">
        <v>3.9</v>
      </c>
      <c r="O371" s="1" t="n">
        <v>2.06</v>
      </c>
      <c r="P371" s="1" t="n">
        <v>0.08821</v>
      </c>
      <c r="Q371" s="1" t="n">
        <v>2.669</v>
      </c>
      <c r="R371" s="0" t="n">
        <f aca="false">N371*0.56</f>
        <v>2.184</v>
      </c>
      <c r="S371" s="3" t="n">
        <v>0</v>
      </c>
      <c r="U371" s="0" t="n">
        <v>17</v>
      </c>
      <c r="V371" s="0" t="s">
        <v>24</v>
      </c>
      <c r="W371" s="4" t="n">
        <f aca="false">B371</f>
        <v>16</v>
      </c>
      <c r="X371" s="0" t="s">
        <v>336</v>
      </c>
    </row>
    <row r="372" customFormat="false" ht="13.8" hidden="false" customHeight="false" outlineLevel="0" collapsed="false">
      <c r="A372" s="0" t="n">
        <v>20190121</v>
      </c>
      <c r="B372" s="0" t="n">
        <v>17</v>
      </c>
      <c r="C372" s="0" t="n">
        <v>822</v>
      </c>
      <c r="D372" s="0" t="n">
        <v>800</v>
      </c>
      <c r="E372" s="0" t="n">
        <v>800</v>
      </c>
      <c r="G372" s="0" t="n">
        <v>825</v>
      </c>
      <c r="H372" s="0" t="n">
        <v>1100</v>
      </c>
      <c r="I372" s="4" t="n">
        <f aca="false">H372*2</f>
        <v>2200</v>
      </c>
      <c r="J372" s="5" t="n">
        <v>2.5</v>
      </c>
      <c r="K372" s="6" t="n">
        <f aca="false">L372-38200</f>
        <v>-300</v>
      </c>
      <c r="L372" s="0" t="n">
        <v>37900</v>
      </c>
      <c r="M372" s="0" t="n">
        <v>32</v>
      </c>
      <c r="N372" s="0" t="n">
        <v>3.99</v>
      </c>
      <c r="O372" s="1" t="n">
        <v>8.71</v>
      </c>
      <c r="P372" s="1" t="n">
        <v>0.1363</v>
      </c>
      <c r="Q372" s="1" t="n">
        <v>11.11</v>
      </c>
      <c r="R372" s="0" t="n">
        <f aca="false">N372*0.56</f>
        <v>2.2344</v>
      </c>
      <c r="S372" s="3" t="n">
        <v>0</v>
      </c>
      <c r="U372" s="0" t="n">
        <v>17</v>
      </c>
      <c r="V372" s="0" t="s">
        <v>26</v>
      </c>
      <c r="W372" s="4" t="n">
        <f aca="false">B372</f>
        <v>17</v>
      </c>
      <c r="X372" s="0" t="s">
        <v>337</v>
      </c>
    </row>
    <row r="373" customFormat="false" ht="13.8" hidden="false" customHeight="false" outlineLevel="0" collapsed="false">
      <c r="A373" s="0" t="n">
        <v>20190121</v>
      </c>
      <c r="B373" s="0" t="n">
        <v>18</v>
      </c>
      <c r="D373" s="0" t="n">
        <v>775</v>
      </c>
      <c r="E373" s="0" t="n">
        <v>800</v>
      </c>
      <c r="F373" s="0" t="n">
        <v>800</v>
      </c>
      <c r="G373" s="0" t="n">
        <v>775</v>
      </c>
      <c r="H373" s="0" t="n">
        <v>1100</v>
      </c>
      <c r="I373" s="4" t="n">
        <f aca="false">H373*2</f>
        <v>2200</v>
      </c>
      <c r="J373" s="5" t="n">
        <v>2.5</v>
      </c>
      <c r="K373" s="6" t="n">
        <f aca="false">L373-38200</f>
        <v>0</v>
      </c>
      <c r="L373" s="0" t="n">
        <v>38200</v>
      </c>
      <c r="M373" s="0" t="n">
        <v>20</v>
      </c>
      <c r="N373" s="0" t="n">
        <v>4.2</v>
      </c>
      <c r="O373" s="1" t="n">
        <v>3.309</v>
      </c>
      <c r="P373" s="1" t="n">
        <v>0.1329</v>
      </c>
      <c r="Q373" s="1" t="n">
        <v>4.433</v>
      </c>
      <c r="R373" s="0" t="n">
        <f aca="false">N373*0.56</f>
        <v>2.352</v>
      </c>
      <c r="S373" s="3" t="n">
        <v>0</v>
      </c>
      <c r="U373" s="0" t="n">
        <v>17</v>
      </c>
      <c r="V373" s="0" t="s">
        <v>26</v>
      </c>
      <c r="W373" s="4" t="n">
        <f aca="false">B373</f>
        <v>18</v>
      </c>
      <c r="X373" s="0" t="s">
        <v>338</v>
      </c>
    </row>
    <row r="374" customFormat="false" ht="13.8" hidden="false" customHeight="false" outlineLevel="0" collapsed="false">
      <c r="A374" s="0" t="n">
        <v>20190121</v>
      </c>
      <c r="B374" s="0" t="n">
        <v>19</v>
      </c>
      <c r="D374" s="0" t="n">
        <v>775</v>
      </c>
      <c r="E374" s="0" t="n">
        <v>800</v>
      </c>
      <c r="F374" s="0" t="n">
        <v>825</v>
      </c>
      <c r="G374" s="0" t="n">
        <v>790</v>
      </c>
      <c r="H374" s="0" t="n">
        <v>1100</v>
      </c>
      <c r="I374" s="4" t="n">
        <f aca="false">H374*2</f>
        <v>2200</v>
      </c>
      <c r="J374" s="5" t="n">
        <v>2.5</v>
      </c>
      <c r="K374" s="6" t="n">
        <f aca="false">L374-38200</f>
        <v>0</v>
      </c>
      <c r="L374" s="0" t="n">
        <v>38200</v>
      </c>
      <c r="M374" s="0" t="n">
        <v>21</v>
      </c>
      <c r="N374" s="0" t="n">
        <v>4.2</v>
      </c>
      <c r="O374" s="1" t="n">
        <v>4.579</v>
      </c>
      <c r="P374" s="1" t="n">
        <v>0.1538</v>
      </c>
      <c r="Q374" s="1" t="n">
        <v>5.972</v>
      </c>
      <c r="R374" s="0" t="n">
        <f aca="false">N374*0.56</f>
        <v>2.352</v>
      </c>
      <c r="S374" s="3" t="n">
        <v>0</v>
      </c>
      <c r="U374" s="0" t="n">
        <v>17</v>
      </c>
      <c r="V374" s="0" t="s">
        <v>26</v>
      </c>
      <c r="W374" s="4" t="n">
        <f aca="false">B374</f>
        <v>19</v>
      </c>
      <c r="X374" s="0" t="s">
        <v>338</v>
      </c>
    </row>
    <row r="375" customFormat="false" ht="13.8" hidden="false" customHeight="false" outlineLevel="0" collapsed="false">
      <c r="A375" s="0" t="n">
        <v>20190121</v>
      </c>
      <c r="B375" s="0" t="n">
        <v>20</v>
      </c>
      <c r="C375" s="0" t="n">
        <v>800</v>
      </c>
      <c r="D375" s="0" t="n">
        <v>830</v>
      </c>
      <c r="E375" s="0" t="n">
        <v>800</v>
      </c>
      <c r="G375" s="0" t="n">
        <v>830</v>
      </c>
      <c r="H375" s="0" t="n">
        <v>1100</v>
      </c>
      <c r="I375" s="4" t="n">
        <f aca="false">H375*2</f>
        <v>2200</v>
      </c>
      <c r="J375" s="5" t="n">
        <v>2.5</v>
      </c>
      <c r="K375" s="6" t="n">
        <f aca="false">L375-38200</f>
        <v>600</v>
      </c>
      <c r="L375" s="0" t="n">
        <v>38800</v>
      </c>
      <c r="M375" s="0" t="n">
        <v>28</v>
      </c>
      <c r="N375" s="0" t="n">
        <v>4.5</v>
      </c>
      <c r="O375" s="1" t="n">
        <v>4.629</v>
      </c>
      <c r="P375" s="1" t="n">
        <v>0.1821</v>
      </c>
      <c r="Q375" s="1" t="n">
        <v>6.158</v>
      </c>
      <c r="R375" s="0" t="n">
        <f aca="false">N375*0.56</f>
        <v>2.52</v>
      </c>
      <c r="S375" s="3" t="n">
        <v>0</v>
      </c>
      <c r="U375" s="0" t="n">
        <v>17</v>
      </c>
      <c r="V375" s="0" t="s">
        <v>24</v>
      </c>
      <c r="W375" s="4" t="n">
        <f aca="false">B375</f>
        <v>20</v>
      </c>
      <c r="X375" s="0" t="s">
        <v>339</v>
      </c>
    </row>
    <row r="376" customFormat="false" ht="13.8" hidden="false" customHeight="false" outlineLevel="0" collapsed="false">
      <c r="A376" s="0" t="n">
        <v>20190121</v>
      </c>
      <c r="B376" s="9" t="n">
        <v>21</v>
      </c>
      <c r="C376" s="9" t="n">
        <v>800</v>
      </c>
      <c r="D376" s="9" t="n">
        <v>790</v>
      </c>
      <c r="E376" s="0" t="n">
        <v>800</v>
      </c>
      <c r="G376" s="0" t="n">
        <v>790</v>
      </c>
      <c r="H376" s="0" t="n">
        <v>1100</v>
      </c>
      <c r="I376" s="4" t="n">
        <f aca="false">H376*2</f>
        <v>2200</v>
      </c>
      <c r="J376" s="5" t="n">
        <v>2.5</v>
      </c>
      <c r="K376" s="6" t="n">
        <f aca="false">L376-38200</f>
        <v>600</v>
      </c>
      <c r="L376" s="0" t="n">
        <v>38800</v>
      </c>
      <c r="M376" s="0" t="n">
        <v>31</v>
      </c>
      <c r="N376" s="0" t="n">
        <v>4.5</v>
      </c>
      <c r="O376" s="1" t="n">
        <v>4.845</v>
      </c>
      <c r="P376" s="1" t="n">
        <v>0.1567</v>
      </c>
      <c r="Q376" s="1" t="n">
        <v>6.076</v>
      </c>
      <c r="R376" s="0" t="n">
        <f aca="false">N376*0.56</f>
        <v>2.52</v>
      </c>
      <c r="S376" s="3" t="n">
        <v>0</v>
      </c>
      <c r="U376" s="0" t="n">
        <v>2.3</v>
      </c>
      <c r="V376" s="0" t="s">
        <v>26</v>
      </c>
      <c r="W376" s="4" t="n">
        <f aca="false">B376</f>
        <v>21</v>
      </c>
      <c r="X376" s="0" t="s">
        <v>340</v>
      </c>
    </row>
    <row r="377" customFormat="false" ht="13.8" hidden="false" customHeight="false" outlineLevel="0" collapsed="false">
      <c r="A377" s="0" t="n">
        <v>20190121</v>
      </c>
      <c r="B377" s="0" t="n">
        <v>22</v>
      </c>
      <c r="D377" s="0" t="n">
        <v>0</v>
      </c>
      <c r="H377" s="0" t="n">
        <v>1100</v>
      </c>
      <c r="I377" s="4" t="n">
        <f aca="false">H377*2</f>
        <v>2200</v>
      </c>
      <c r="J377" s="5" t="n">
        <v>2.5</v>
      </c>
      <c r="K377" s="6" t="n">
        <f aca="false">L377-38200</f>
        <v>900</v>
      </c>
      <c r="L377" s="0" t="n">
        <v>39100</v>
      </c>
      <c r="M377" s="0" t="n">
        <v>0</v>
      </c>
      <c r="N377" s="0" t="n">
        <v>0</v>
      </c>
      <c r="O377" s="1" t="n">
        <v>0.2198</v>
      </c>
      <c r="P377" s="1" t="n">
        <v>0.0534</v>
      </c>
      <c r="Q377" s="1" t="n">
        <v>0.3072</v>
      </c>
      <c r="R377" s="0" t="n">
        <f aca="false">N377*0.56</f>
        <v>0</v>
      </c>
      <c r="S377" s="3" t="n">
        <v>0</v>
      </c>
      <c r="U377" s="0" t="n">
        <v>0</v>
      </c>
      <c r="V377" s="0" t="s">
        <v>24</v>
      </c>
      <c r="W377" s="4" t="n">
        <f aca="false">B377</f>
        <v>22</v>
      </c>
    </row>
    <row r="378" customFormat="false" ht="13.8" hidden="false" customHeight="false" outlineLevel="0" collapsed="false">
      <c r="A378" s="0" t="n">
        <v>20190121</v>
      </c>
      <c r="B378" s="0" t="n">
        <v>23</v>
      </c>
      <c r="C378" s="0" t="n">
        <v>808</v>
      </c>
      <c r="D378" s="0" t="n">
        <v>0</v>
      </c>
      <c r="E378" s="0" t="n">
        <v>800</v>
      </c>
      <c r="G378" s="0" t="n">
        <v>808</v>
      </c>
      <c r="H378" s="0" t="n">
        <v>1100</v>
      </c>
      <c r="I378" s="4" t="n">
        <f aca="false">H378*2</f>
        <v>2200</v>
      </c>
      <c r="J378" s="5" t="n">
        <v>2.5</v>
      </c>
      <c r="K378" s="6" t="n">
        <f aca="false">L378-38200</f>
        <v>900</v>
      </c>
      <c r="L378" s="0" t="n">
        <v>39100</v>
      </c>
      <c r="M378" s="0" t="n">
        <f aca="false">800/25</f>
        <v>32</v>
      </c>
      <c r="N378" s="0" t="n">
        <v>4.5</v>
      </c>
      <c r="O378" s="1" t="n">
        <v>2.425</v>
      </c>
      <c r="P378" s="1" t="n">
        <v>0.1871</v>
      </c>
      <c r="Q378" s="1" t="n">
        <v>3.466</v>
      </c>
      <c r="R378" s="0" t="n">
        <f aca="false">N378*0.56</f>
        <v>2.52</v>
      </c>
      <c r="S378" s="3" t="n">
        <v>0</v>
      </c>
      <c r="U378" s="0" t="n">
        <v>17</v>
      </c>
      <c r="V378" s="0" t="s">
        <v>26</v>
      </c>
      <c r="W378" s="4" t="n">
        <f aca="false">B378</f>
        <v>23</v>
      </c>
      <c r="X378" s="0" t="s">
        <v>341</v>
      </c>
    </row>
    <row r="379" customFormat="false" ht="13.8" hidden="false" customHeight="false" outlineLevel="0" collapsed="false">
      <c r="A379" s="0" t="n">
        <v>20190121</v>
      </c>
      <c r="B379" s="0" t="n">
        <v>24</v>
      </c>
      <c r="C379" s="0" t="n">
        <v>804</v>
      </c>
      <c r="D379" s="0" t="n">
        <v>816</v>
      </c>
      <c r="E379" s="0" t="n">
        <v>804</v>
      </c>
      <c r="G379" s="0" t="n">
        <v>816</v>
      </c>
      <c r="H379" s="0" t="n">
        <v>1100</v>
      </c>
      <c r="I379" s="4" t="n">
        <f aca="false">H379*2</f>
        <v>2200</v>
      </c>
      <c r="J379" s="5" t="n">
        <v>2.5</v>
      </c>
      <c r="K379" s="6" t="n">
        <f aca="false">L379-38200</f>
        <v>900</v>
      </c>
      <c r="L379" s="0" t="n">
        <v>39100</v>
      </c>
      <c r="M379" s="0" t="n">
        <v>32</v>
      </c>
      <c r="N379" s="0" t="n">
        <v>4.5</v>
      </c>
      <c r="O379" s="1" t="n">
        <v>4.904</v>
      </c>
      <c r="P379" s="1" t="n">
        <v>0.2374</v>
      </c>
      <c r="Q379" s="1" t="n">
        <v>6.408</v>
      </c>
      <c r="R379" s="0" t="n">
        <f aca="false">N379*0.56</f>
        <v>2.52</v>
      </c>
      <c r="S379" s="3" t="n">
        <v>0</v>
      </c>
      <c r="U379" s="0" t="n">
        <v>17</v>
      </c>
      <c r="V379" s="0" t="s">
        <v>26</v>
      </c>
      <c r="W379" s="4" t="n">
        <f aca="false">B379</f>
        <v>24</v>
      </c>
      <c r="X379" s="0" t="s">
        <v>341</v>
      </c>
    </row>
    <row r="380" customFormat="false" ht="13.8" hidden="false" customHeight="false" outlineLevel="0" collapsed="false">
      <c r="A380" s="0" t="n">
        <v>20190121</v>
      </c>
      <c r="B380" s="0" t="n">
        <v>25</v>
      </c>
      <c r="C380" s="0" t="n">
        <v>804</v>
      </c>
      <c r="D380" s="0" t="n">
        <v>0</v>
      </c>
      <c r="E380" s="0" t="n">
        <v>804</v>
      </c>
      <c r="H380" s="0" t="n">
        <v>1100</v>
      </c>
      <c r="I380" s="4" t="n">
        <f aca="false">H380*2</f>
        <v>2200</v>
      </c>
      <c r="J380" s="1" t="n">
        <v>-1</v>
      </c>
      <c r="K380" s="6" t="n">
        <f aca="false">L380-38200</f>
        <v>900</v>
      </c>
      <c r="L380" s="0" t="n">
        <v>39100</v>
      </c>
      <c r="M380" s="0" t="n">
        <v>32</v>
      </c>
      <c r="N380" s="0" t="n">
        <v>4.5</v>
      </c>
      <c r="O380" s="1" t="n">
        <v>3.204</v>
      </c>
      <c r="P380" s="1" t="n">
        <v>0.2697</v>
      </c>
      <c r="Q380" s="1" t="n">
        <v>4.528</v>
      </c>
      <c r="R380" s="0" t="n">
        <f aca="false">N380*0.56</f>
        <v>2.52</v>
      </c>
      <c r="S380" s="3" t="n">
        <v>0</v>
      </c>
      <c r="U380" s="0" t="n">
        <v>5.5</v>
      </c>
      <c r="V380" s="0" t="s">
        <v>26</v>
      </c>
      <c r="W380" s="4" t="n">
        <f aca="false">B380</f>
        <v>25</v>
      </c>
      <c r="X380" s="0" t="s">
        <v>342</v>
      </c>
    </row>
    <row r="381" customFormat="false" ht="13.8" hidden="false" customHeight="false" outlineLevel="0" collapsed="false">
      <c r="A381" s="0" t="n">
        <v>20190121</v>
      </c>
      <c r="B381" s="0" t="n">
        <v>26</v>
      </c>
      <c r="C381" s="0" t="n">
        <v>804</v>
      </c>
      <c r="D381" s="0" t="n">
        <v>818</v>
      </c>
      <c r="E381" s="0" t="n">
        <v>804</v>
      </c>
      <c r="H381" s="0" t="n">
        <v>1100</v>
      </c>
      <c r="I381" s="4" t="n">
        <f aca="false">H381*2</f>
        <v>2200</v>
      </c>
      <c r="J381" s="1" t="n">
        <v>-1</v>
      </c>
      <c r="K381" s="6" t="n">
        <f aca="false">L381-38200</f>
        <v>900</v>
      </c>
      <c r="L381" s="0" t="n">
        <v>39100</v>
      </c>
      <c r="M381" s="0" t="n">
        <v>32</v>
      </c>
      <c r="N381" s="0" t="n">
        <v>4.5</v>
      </c>
      <c r="O381" s="1" t="n">
        <v>4.573</v>
      </c>
      <c r="P381" s="1" t="n">
        <v>0.2766</v>
      </c>
      <c r="Q381" s="1" t="n">
        <v>5.998</v>
      </c>
      <c r="R381" s="0" t="n">
        <f aca="false">N381*0.56</f>
        <v>2.52</v>
      </c>
      <c r="S381" s="3" t="n">
        <v>0</v>
      </c>
      <c r="U381" s="0" t="n">
        <v>7.5</v>
      </c>
      <c r="V381" s="0" t="s">
        <v>26</v>
      </c>
      <c r="W381" s="4" t="n">
        <f aca="false">B381</f>
        <v>26</v>
      </c>
      <c r="X381" s="0" t="s">
        <v>343</v>
      </c>
    </row>
    <row r="382" customFormat="false" ht="13.8" hidden="false" customHeight="false" outlineLevel="0" collapsed="false">
      <c r="A382" s="0" t="n">
        <v>20190121</v>
      </c>
      <c r="B382" s="0" t="n">
        <v>27</v>
      </c>
      <c r="C382" s="0" t="n">
        <v>803</v>
      </c>
      <c r="D382" s="0" t="n">
        <v>0</v>
      </c>
      <c r="E382" s="0" t="n">
        <v>803</v>
      </c>
      <c r="H382" s="0" t="n">
        <v>1100</v>
      </c>
      <c r="I382" s="4" t="n">
        <f aca="false">H382*2</f>
        <v>2200</v>
      </c>
      <c r="J382" s="1" t="n">
        <v>-1</v>
      </c>
      <c r="K382" s="6" t="n">
        <f aca="false">L382-38200</f>
        <v>900</v>
      </c>
      <c r="L382" s="0" t="n">
        <v>39100</v>
      </c>
      <c r="M382" s="0" t="n">
        <v>32</v>
      </c>
      <c r="N382" s="0" t="n">
        <v>4.5</v>
      </c>
      <c r="O382" s="1" t="n">
        <v>4.984</v>
      </c>
      <c r="P382" s="1" t="n">
        <v>0.3115</v>
      </c>
      <c r="Q382" s="1" t="n">
        <v>6.781</v>
      </c>
      <c r="R382" s="0" t="n">
        <f aca="false">N382*0.56</f>
        <v>2.52</v>
      </c>
      <c r="S382" s="3" t="n">
        <v>0</v>
      </c>
      <c r="U382" s="0" t="n">
        <v>6.5</v>
      </c>
      <c r="V382" s="0" t="s">
        <v>26</v>
      </c>
      <c r="W382" s="4" t="n">
        <f aca="false">B382</f>
        <v>27</v>
      </c>
      <c r="X382" s="0" t="s">
        <v>343</v>
      </c>
    </row>
    <row r="383" customFormat="false" ht="13.8" hidden="false" customHeight="false" outlineLevel="0" collapsed="false">
      <c r="A383" s="0" t="n">
        <v>20190121</v>
      </c>
      <c r="B383" s="9" t="n">
        <v>28</v>
      </c>
      <c r="C383" s="9" t="n">
        <v>800</v>
      </c>
      <c r="D383" s="9" t="n">
        <v>0</v>
      </c>
      <c r="E383" s="0" t="n">
        <v>800</v>
      </c>
      <c r="G383" s="0" t="n">
        <v>790</v>
      </c>
      <c r="H383" s="0" t="n">
        <v>1100</v>
      </c>
      <c r="I383" s="4" t="n">
        <f aca="false">H383*2</f>
        <v>2200</v>
      </c>
      <c r="J383" s="1" t="n">
        <v>-1</v>
      </c>
      <c r="K383" s="6" t="n">
        <f aca="false">L383-38200</f>
        <v>600</v>
      </c>
      <c r="L383" s="0" t="n">
        <v>38800</v>
      </c>
      <c r="M383" s="0" t="n">
        <v>29</v>
      </c>
      <c r="N383" s="0" t="n">
        <v>4.5</v>
      </c>
      <c r="O383" s="1" t="n">
        <v>2.473</v>
      </c>
      <c r="P383" s="1" t="n">
        <v>0.101</v>
      </c>
      <c r="Q383" s="1" t="n">
        <v>3.096</v>
      </c>
      <c r="R383" s="0" t="n">
        <f aca="false">N383*0.56</f>
        <v>2.52</v>
      </c>
      <c r="S383" s="3" t="n">
        <v>0</v>
      </c>
      <c r="U383" s="0" t="n">
        <v>2.7</v>
      </c>
      <c r="V383" s="0" t="s">
        <v>26</v>
      </c>
      <c r="W383" s="4" t="n">
        <f aca="false">B383</f>
        <v>28</v>
      </c>
      <c r="X383" s="0" t="s">
        <v>344</v>
      </c>
      <c r="AA383" s="0" t="s">
        <v>345</v>
      </c>
    </row>
    <row r="384" customFormat="false" ht="13.8" hidden="false" customHeight="false" outlineLevel="0" collapsed="false">
      <c r="A384" s="0" t="n">
        <v>20190121</v>
      </c>
      <c r="B384" s="9" t="n">
        <v>29</v>
      </c>
      <c r="C384" s="0" t="n">
        <v>800</v>
      </c>
      <c r="D384" s="9" t="n">
        <v>0</v>
      </c>
      <c r="E384" s="0" t="n">
        <v>800</v>
      </c>
      <c r="G384" s="0" t="n">
        <v>790</v>
      </c>
      <c r="H384" s="0" t="n">
        <v>1100</v>
      </c>
      <c r="I384" s="4" t="n">
        <f aca="false">H384*2</f>
        <v>2200</v>
      </c>
      <c r="J384" s="1" t="n">
        <v>-1</v>
      </c>
      <c r="K384" s="6" t="n">
        <f aca="false">L384-38200</f>
        <v>600</v>
      </c>
      <c r="L384" s="0" t="n">
        <v>38800</v>
      </c>
      <c r="M384" s="0" t="n">
        <v>29</v>
      </c>
      <c r="N384" s="0" t="n">
        <v>4.5</v>
      </c>
      <c r="O384" s="1" t="n">
        <v>1.728</v>
      </c>
      <c r="P384" s="1" t="n">
        <v>0.1571</v>
      </c>
      <c r="Q384" s="1" t="n">
        <v>2.304</v>
      </c>
      <c r="R384" s="0" t="n">
        <f aca="false">N384*0.56</f>
        <v>2.52</v>
      </c>
      <c r="S384" s="3" t="n">
        <v>0</v>
      </c>
      <c r="U384" s="0" t="n">
        <v>3.5</v>
      </c>
      <c r="V384" s="0" t="s">
        <v>26</v>
      </c>
      <c r="W384" s="4" t="n">
        <f aca="false">B384</f>
        <v>29</v>
      </c>
      <c r="X384" s="0" t="s">
        <v>344</v>
      </c>
      <c r="AA384" s="0" t="s">
        <v>345</v>
      </c>
    </row>
    <row r="385" customFormat="false" ht="13.8" hidden="false" customHeight="false" outlineLevel="0" collapsed="false">
      <c r="A385" s="0" t="n">
        <v>20190121</v>
      </c>
      <c r="B385" s="0" t="n">
        <v>30</v>
      </c>
      <c r="D385" s="0" t="n">
        <v>832</v>
      </c>
      <c r="E385" s="0" t="n">
        <v>832</v>
      </c>
      <c r="H385" s="0" t="n">
        <v>1100</v>
      </c>
      <c r="I385" s="4" t="n">
        <f aca="false">H385*2</f>
        <v>2200</v>
      </c>
      <c r="J385" s="1" t="n">
        <v>-1</v>
      </c>
      <c r="K385" s="6" t="n">
        <f aca="false">L385-38200</f>
        <v>300</v>
      </c>
      <c r="L385" s="0" t="n">
        <v>38500</v>
      </c>
      <c r="M385" s="0" t="n">
        <v>22</v>
      </c>
      <c r="N385" s="0" t="n">
        <v>4.5</v>
      </c>
      <c r="O385" s="1" t="n">
        <v>3.221</v>
      </c>
      <c r="P385" s="1" t="n">
        <v>0.1499</v>
      </c>
      <c r="Q385" s="1" t="n">
        <v>4.214</v>
      </c>
      <c r="R385" s="0" t="n">
        <f aca="false">N385*0.56</f>
        <v>2.52</v>
      </c>
      <c r="S385" s="3" t="n">
        <v>0</v>
      </c>
      <c r="U385" s="0" t="n">
        <v>17</v>
      </c>
      <c r="V385" s="0" t="s">
        <v>26</v>
      </c>
      <c r="W385" s="4" t="n">
        <f aca="false">B385</f>
        <v>30</v>
      </c>
      <c r="X385" s="0" t="s">
        <v>335</v>
      </c>
    </row>
    <row r="386" customFormat="false" ht="13.8" hidden="false" customHeight="false" outlineLevel="0" collapsed="false">
      <c r="A386" s="0" t="n">
        <v>20190121</v>
      </c>
      <c r="B386" s="0" t="n">
        <v>31</v>
      </c>
      <c r="D386" s="0" t="n">
        <v>832</v>
      </c>
      <c r="E386" s="0" t="n">
        <v>832</v>
      </c>
      <c r="H386" s="0" t="n">
        <v>1100</v>
      </c>
      <c r="I386" s="4" t="n">
        <f aca="false">H386*2</f>
        <v>2200</v>
      </c>
      <c r="J386" s="1" t="n">
        <v>-1</v>
      </c>
      <c r="K386" s="6" t="n">
        <f aca="false">L386-38200</f>
        <v>300</v>
      </c>
      <c r="L386" s="0" t="n">
        <v>38500</v>
      </c>
      <c r="M386" s="0" t="n">
        <v>25</v>
      </c>
      <c r="N386" s="0" t="n">
        <v>4.4</v>
      </c>
      <c r="O386" s="1" t="n">
        <v>2.424</v>
      </c>
      <c r="P386" s="1" t="n">
        <v>0.1457</v>
      </c>
      <c r="Q386" s="1" t="n">
        <v>3.173</v>
      </c>
      <c r="R386" s="0" t="n">
        <f aca="false">N386*0.56</f>
        <v>2.464</v>
      </c>
      <c r="S386" s="3" t="n">
        <v>0</v>
      </c>
      <c r="U386" s="0" t="n">
        <v>17</v>
      </c>
      <c r="V386" s="0" t="s">
        <v>26</v>
      </c>
      <c r="W386" s="4" t="n">
        <f aca="false">B386</f>
        <v>31</v>
      </c>
      <c r="X386" s="0" t="s">
        <v>335</v>
      </c>
    </row>
    <row r="387" customFormat="false" ht="13.8" hidden="false" customHeight="false" outlineLevel="0" collapsed="false">
      <c r="A387" s="0" t="n">
        <v>20190121</v>
      </c>
      <c r="B387" s="0" t="n">
        <v>32</v>
      </c>
      <c r="D387" s="0" t="n">
        <v>832</v>
      </c>
      <c r="E387" s="0" t="n">
        <v>832</v>
      </c>
      <c r="H387" s="0" t="n">
        <v>1100</v>
      </c>
      <c r="I387" s="4" t="n">
        <f aca="false">H387*2</f>
        <v>2200</v>
      </c>
      <c r="J387" s="1" t="n">
        <v>-1</v>
      </c>
      <c r="K387" s="6" t="n">
        <f aca="false">L387-38200</f>
        <v>300</v>
      </c>
      <c r="L387" s="0" t="n">
        <v>38500</v>
      </c>
      <c r="M387" s="0" t="n">
        <v>24</v>
      </c>
      <c r="N387" s="0" t="n">
        <v>4.4</v>
      </c>
      <c r="O387" s="1" t="n">
        <v>3.199</v>
      </c>
      <c r="P387" s="1" t="n">
        <v>0.08299</v>
      </c>
      <c r="Q387" s="1" t="n">
        <v>3.912</v>
      </c>
      <c r="R387" s="0" t="n">
        <f aca="false">N387*0.56</f>
        <v>2.464</v>
      </c>
      <c r="S387" s="3" t="n">
        <v>0</v>
      </c>
      <c r="U387" s="0" t="n">
        <v>17</v>
      </c>
      <c r="V387" s="0" t="s">
        <v>26</v>
      </c>
      <c r="W387" s="4" t="n">
        <f aca="false">B387</f>
        <v>32</v>
      </c>
      <c r="X387" s="0" t="s">
        <v>335</v>
      </c>
    </row>
    <row r="388" customFormat="false" ht="13.8" hidden="false" customHeight="false" outlineLevel="0" collapsed="false">
      <c r="A388" s="0" t="n">
        <v>20190121</v>
      </c>
      <c r="B388" s="0" t="n">
        <v>33</v>
      </c>
      <c r="D388" s="0" t="n">
        <v>0</v>
      </c>
      <c r="H388" s="0" t="n">
        <v>0</v>
      </c>
      <c r="I388" s="4" t="n">
        <f aca="false">H388*2</f>
        <v>0</v>
      </c>
      <c r="J388" s="1" t="n">
        <v>-1</v>
      </c>
      <c r="K388" s="6" t="n">
        <f aca="false">L388-38200</f>
        <v>300</v>
      </c>
      <c r="L388" s="0" t="n">
        <v>38500</v>
      </c>
      <c r="M388" s="0" t="n">
        <v>18</v>
      </c>
      <c r="N388" s="0" t="n">
        <v>4.5</v>
      </c>
      <c r="O388" s="1" t="n">
        <v>0.4421</v>
      </c>
      <c r="P388" s="1" t="n">
        <v>0.1321</v>
      </c>
      <c r="Q388" s="1" t="n">
        <v>0.7362</v>
      </c>
      <c r="R388" s="0" t="n">
        <f aca="false">N388*0.56</f>
        <v>2.52</v>
      </c>
      <c r="S388" s="3" t="n">
        <v>0</v>
      </c>
      <c r="U388" s="0" t="n">
        <v>17</v>
      </c>
      <c r="V388" s="0" t="s">
        <v>26</v>
      </c>
      <c r="W388" s="4" t="n">
        <f aca="false">B388</f>
        <v>33</v>
      </c>
      <c r="X388" s="0" t="s">
        <v>346</v>
      </c>
      <c r="Y388" s="0" t="s">
        <v>86</v>
      </c>
    </row>
    <row r="389" customFormat="false" ht="13.8" hidden="false" customHeight="false" outlineLevel="0" collapsed="false">
      <c r="A389" s="0" t="n">
        <v>20190121</v>
      </c>
      <c r="B389" s="0" t="n">
        <v>34</v>
      </c>
      <c r="D389" s="0" t="n">
        <v>0</v>
      </c>
      <c r="H389" s="0" t="n">
        <v>0</v>
      </c>
      <c r="I389" s="4" t="n">
        <f aca="false">H389*2</f>
        <v>0</v>
      </c>
      <c r="J389" s="1" t="n">
        <v>-1</v>
      </c>
      <c r="K389" s="6" t="n">
        <f aca="false">L389-38200</f>
        <v>300</v>
      </c>
      <c r="L389" s="0" t="n">
        <v>38500</v>
      </c>
      <c r="M389" s="0" t="n">
        <v>18</v>
      </c>
      <c r="N389" s="0" t="n">
        <v>4.5</v>
      </c>
      <c r="O389" s="1" t="n">
        <v>0.4876</v>
      </c>
      <c r="P389" s="1" t="n">
        <v>0.1716</v>
      </c>
      <c r="Q389" s="1" t="n">
        <v>0.8276</v>
      </c>
      <c r="R389" s="0" t="n">
        <f aca="false">N389*0.56</f>
        <v>2.52</v>
      </c>
      <c r="S389" s="3" t="n">
        <v>0</v>
      </c>
      <c r="U389" s="0" t="n">
        <v>17</v>
      </c>
      <c r="V389" s="0" t="s">
        <v>26</v>
      </c>
      <c r="W389" s="4" t="n">
        <f aca="false">B389</f>
        <v>34</v>
      </c>
      <c r="X389" s="0" t="s">
        <v>346</v>
      </c>
      <c r="Y389" s="0" t="s">
        <v>86</v>
      </c>
    </row>
    <row r="390" customFormat="false" ht="13.8" hidden="false" customHeight="false" outlineLevel="0" collapsed="false">
      <c r="A390" s="0" t="n">
        <v>20190121</v>
      </c>
      <c r="B390" s="0" t="n">
        <v>35</v>
      </c>
      <c r="D390" s="0" t="n">
        <v>0</v>
      </c>
      <c r="H390" s="0" t="n">
        <v>0</v>
      </c>
      <c r="I390" s="4" t="n">
        <f aca="false">H390*2</f>
        <v>0</v>
      </c>
      <c r="J390" s="1" t="n">
        <v>-1</v>
      </c>
      <c r="K390" s="6" t="n">
        <f aca="false">L390-38200</f>
        <v>300</v>
      </c>
      <c r="L390" s="0" t="n">
        <v>38500</v>
      </c>
      <c r="M390" s="0" t="n">
        <v>0</v>
      </c>
      <c r="N390" s="0" t="n">
        <v>4.5</v>
      </c>
      <c r="O390" s="1" t="n">
        <v>0.3399</v>
      </c>
      <c r="P390" s="1" t="n">
        <v>0.1122</v>
      </c>
      <c r="Q390" s="1" t="n">
        <v>0.4978</v>
      </c>
      <c r="R390" s="0" t="n">
        <f aca="false">N390*0.56</f>
        <v>2.52</v>
      </c>
      <c r="S390" s="3" t="n">
        <v>0</v>
      </c>
      <c r="U390" s="0" t="n">
        <v>17</v>
      </c>
      <c r="V390" s="0" t="s">
        <v>26</v>
      </c>
      <c r="W390" s="4" t="n">
        <f aca="false">B390</f>
        <v>35</v>
      </c>
    </row>
    <row r="391" customFormat="false" ht="13.8" hidden="false" customHeight="false" outlineLevel="0" collapsed="false">
      <c r="A391" s="0" t="n">
        <v>20190121</v>
      </c>
      <c r="B391" s="0" t="n">
        <v>36</v>
      </c>
      <c r="D391" s="0" t="n">
        <v>830</v>
      </c>
      <c r="E391" s="0" t="n">
        <v>830</v>
      </c>
      <c r="H391" s="0" t="n">
        <v>1100</v>
      </c>
      <c r="I391" s="4" t="n">
        <f aca="false">H391*2</f>
        <v>2200</v>
      </c>
      <c r="J391" s="1" t="n">
        <v>11.3</v>
      </c>
      <c r="K391" s="6" t="n">
        <f aca="false">L391-38200</f>
        <v>300</v>
      </c>
      <c r="L391" s="0" t="n">
        <v>38500</v>
      </c>
      <c r="M391" s="0" t="n">
        <v>21</v>
      </c>
      <c r="N391" s="0" t="n">
        <v>4.4</v>
      </c>
      <c r="O391" s="1" t="n">
        <v>2.111</v>
      </c>
      <c r="P391" s="1" t="n">
        <v>0.1657</v>
      </c>
      <c r="Q391" s="1" t="n">
        <v>2.862</v>
      </c>
      <c r="R391" s="0" t="n">
        <f aca="false">N391*0.56</f>
        <v>2.464</v>
      </c>
      <c r="S391" s="3" t="n">
        <v>0</v>
      </c>
      <c r="U391" s="0" t="n">
        <v>17</v>
      </c>
      <c r="V391" s="0" t="s">
        <v>24</v>
      </c>
      <c r="W391" s="4" t="n">
        <f aca="false">B391</f>
        <v>36</v>
      </c>
      <c r="X391" s="0" t="s">
        <v>347</v>
      </c>
    </row>
    <row r="392" customFormat="false" ht="13.8" hidden="false" customHeight="false" outlineLevel="0" collapsed="false">
      <c r="A392" s="0" t="n">
        <v>20190121</v>
      </c>
      <c r="B392" s="0" t="n">
        <v>37</v>
      </c>
      <c r="D392" s="0" t="n">
        <v>830</v>
      </c>
      <c r="E392" s="0" t="n">
        <v>830</v>
      </c>
      <c r="H392" s="0" t="n">
        <v>1100</v>
      </c>
      <c r="I392" s="4" t="n">
        <f aca="false">H392*2</f>
        <v>2200</v>
      </c>
      <c r="J392" s="1" t="n">
        <v>11.3</v>
      </c>
      <c r="K392" s="6" t="n">
        <f aca="false">L392-38200</f>
        <v>300</v>
      </c>
      <c r="L392" s="0" t="n">
        <v>38500</v>
      </c>
      <c r="M392" s="0" t="n">
        <v>25</v>
      </c>
      <c r="N392" s="0" t="n">
        <v>4.6</v>
      </c>
      <c r="O392" s="1" t="n">
        <v>4.696</v>
      </c>
      <c r="P392" s="1" t="n">
        <v>0.1343</v>
      </c>
      <c r="Q392" s="1" t="n">
        <v>5.887</v>
      </c>
      <c r="R392" s="0" t="n">
        <f aca="false">N392*0.56</f>
        <v>2.576</v>
      </c>
      <c r="S392" s="3" t="n">
        <v>0</v>
      </c>
      <c r="U392" s="0" t="n">
        <v>17</v>
      </c>
      <c r="V392" s="0" t="s">
        <v>26</v>
      </c>
      <c r="W392" s="4" t="n">
        <f aca="false">B392</f>
        <v>37</v>
      </c>
      <c r="X392" s="0" t="s">
        <v>348</v>
      </c>
    </row>
    <row r="393" customFormat="false" ht="13.8" hidden="false" customHeight="false" outlineLevel="0" collapsed="false">
      <c r="A393" s="0" t="n">
        <v>20190121</v>
      </c>
      <c r="B393" s="0" t="n">
        <v>38</v>
      </c>
      <c r="C393" s="0" t="n">
        <v>800</v>
      </c>
      <c r="D393" s="0" t="n">
        <v>830</v>
      </c>
      <c r="E393" s="0" t="n">
        <v>830</v>
      </c>
      <c r="G393" s="0" t="n">
        <v>812</v>
      </c>
      <c r="H393" s="0" t="n">
        <v>1100</v>
      </c>
      <c r="I393" s="4" t="n">
        <f aca="false">H393*2</f>
        <v>2200</v>
      </c>
      <c r="J393" s="1" t="n">
        <v>11.3</v>
      </c>
      <c r="K393" s="6" t="n">
        <f aca="false">L393-38200</f>
        <v>300</v>
      </c>
      <c r="L393" s="0" t="n">
        <v>38500</v>
      </c>
      <c r="M393" s="0" t="n">
        <v>28</v>
      </c>
      <c r="N393" s="0" t="n">
        <v>4.7</v>
      </c>
      <c r="O393" s="1" t="n">
        <v>5.098</v>
      </c>
      <c r="P393" s="1" t="n">
        <v>0.0997</v>
      </c>
      <c r="Q393" s="1" t="n">
        <v>6.494</v>
      </c>
      <c r="R393" s="0" t="n">
        <f aca="false">N393*0.56</f>
        <v>2.632</v>
      </c>
      <c r="S393" s="3" t="n">
        <v>0</v>
      </c>
      <c r="U393" s="0" t="n">
        <v>17</v>
      </c>
      <c r="V393" s="0" t="s">
        <v>26</v>
      </c>
      <c r="W393" s="4" t="n">
        <f aca="false">B393</f>
        <v>38</v>
      </c>
      <c r="X393" s="0" t="s">
        <v>349</v>
      </c>
    </row>
    <row r="394" customFormat="false" ht="13.8" hidden="false" customHeight="false" outlineLevel="0" collapsed="false">
      <c r="A394" s="0" t="n">
        <v>20190121</v>
      </c>
      <c r="B394" s="0" t="n">
        <v>39</v>
      </c>
      <c r="C394" s="0" t="n">
        <v>800</v>
      </c>
      <c r="D394" s="0" t="n">
        <v>830</v>
      </c>
      <c r="E394" s="0" t="n">
        <v>830</v>
      </c>
      <c r="G394" s="0" t="n">
        <v>812</v>
      </c>
      <c r="H394" s="0" t="n">
        <v>1100</v>
      </c>
      <c r="I394" s="4" t="n">
        <f aca="false">H394*2</f>
        <v>2200</v>
      </c>
      <c r="J394" s="1" t="n">
        <v>11.3</v>
      </c>
      <c r="K394" s="6" t="n">
        <f aca="false">L394-38200</f>
        <v>300</v>
      </c>
      <c r="L394" s="0" t="n">
        <v>38500</v>
      </c>
      <c r="M394" s="0" t="n">
        <v>29</v>
      </c>
      <c r="N394" s="0" t="n">
        <v>4.7</v>
      </c>
      <c r="O394" s="1" t="n">
        <v>2.603</v>
      </c>
      <c r="P394" s="1" t="n">
        <v>0.1164</v>
      </c>
      <c r="Q394" s="1" t="n">
        <v>3.394</v>
      </c>
      <c r="R394" s="0" t="n">
        <f aca="false">N394*0.56</f>
        <v>2.632</v>
      </c>
      <c r="S394" s="3" t="n">
        <v>0</v>
      </c>
      <c r="U394" s="0" t="n">
        <v>17</v>
      </c>
      <c r="V394" s="0" t="s">
        <v>26</v>
      </c>
      <c r="W394" s="4" t="n">
        <f aca="false">B394</f>
        <v>39</v>
      </c>
      <c r="X394" s="0" t="s">
        <v>349</v>
      </c>
      <c r="Z394" s="0" t="s">
        <v>350</v>
      </c>
    </row>
    <row r="395" customFormat="false" ht="13.8" hidden="false" customHeight="false" outlineLevel="0" collapsed="false">
      <c r="A395" s="0" t="n">
        <v>20190121</v>
      </c>
      <c r="B395" s="0" t="n">
        <v>40</v>
      </c>
      <c r="C395" s="0" t="n">
        <v>803</v>
      </c>
      <c r="D395" s="0" t="n">
        <v>0</v>
      </c>
      <c r="E395" s="0" t="n">
        <v>826</v>
      </c>
      <c r="G395" s="0" t="n">
        <v>803</v>
      </c>
      <c r="H395" s="0" t="n">
        <v>1100</v>
      </c>
      <c r="I395" s="4" t="n">
        <f aca="false">H395*2</f>
        <v>2200</v>
      </c>
      <c r="J395" s="1" t="n">
        <v>11.3</v>
      </c>
      <c r="K395" s="6" t="n">
        <f aca="false">L395-38200</f>
        <v>600</v>
      </c>
      <c r="L395" s="0" t="n">
        <v>38800</v>
      </c>
      <c r="M395" s="0" t="n">
        <v>32</v>
      </c>
      <c r="N395" s="0" t="n">
        <v>4.7</v>
      </c>
      <c r="O395" s="1" t="n">
        <v>1.305</v>
      </c>
      <c r="P395" s="1" t="n">
        <v>0.1549</v>
      </c>
      <c r="Q395" s="1" t="n">
        <v>1.888</v>
      </c>
      <c r="R395" s="0" t="n">
        <f aca="false">N395*0.56</f>
        <v>2.632</v>
      </c>
      <c r="S395" s="3" t="n">
        <v>0</v>
      </c>
      <c r="U395" s="0" t="n">
        <v>17</v>
      </c>
      <c r="V395" s="0" t="s">
        <v>24</v>
      </c>
      <c r="W395" s="4" t="n">
        <f aca="false">B395</f>
        <v>40</v>
      </c>
      <c r="X395" s="0" t="s">
        <v>351</v>
      </c>
    </row>
    <row r="396" customFormat="false" ht="13.8" hidden="false" customHeight="false" outlineLevel="0" collapsed="false">
      <c r="A396" s="0" t="n">
        <v>20190121</v>
      </c>
      <c r="B396" s="0" t="n">
        <v>41</v>
      </c>
      <c r="C396" s="0" t="n">
        <v>800</v>
      </c>
      <c r="D396" s="0" t="n">
        <v>0</v>
      </c>
      <c r="E396" s="0" t="n">
        <v>800</v>
      </c>
      <c r="G396" s="0" t="n">
        <v>29</v>
      </c>
      <c r="H396" s="0" t="n">
        <v>1100</v>
      </c>
      <c r="I396" s="4" t="n">
        <f aca="false">H396*2</f>
        <v>2200</v>
      </c>
      <c r="J396" s="1" t="n">
        <v>11.3</v>
      </c>
      <c r="K396" s="6" t="n">
        <f aca="false">L396-38200</f>
        <v>600</v>
      </c>
      <c r="L396" s="0" t="n">
        <v>38800</v>
      </c>
      <c r="M396" s="0" t="n">
        <v>29</v>
      </c>
      <c r="N396" s="0" t="n">
        <v>4.7</v>
      </c>
      <c r="O396" s="1" t="n">
        <v>2.572</v>
      </c>
      <c r="P396" s="1" t="n">
        <v>0.1594</v>
      </c>
      <c r="Q396" s="1" t="n">
        <v>3.354</v>
      </c>
      <c r="R396" s="0" t="n">
        <f aca="false">N396*0.56</f>
        <v>2.632</v>
      </c>
      <c r="S396" s="3" t="n">
        <v>0</v>
      </c>
      <c r="U396" s="0" t="n">
        <v>2.6</v>
      </c>
      <c r="V396" s="0" t="s">
        <v>26</v>
      </c>
      <c r="W396" s="4" t="n">
        <f aca="false">B396</f>
        <v>41</v>
      </c>
      <c r="X396" s="0" t="s">
        <v>352</v>
      </c>
    </row>
    <row r="397" customFormat="false" ht="13.8" hidden="false" customHeight="false" outlineLevel="0" collapsed="false">
      <c r="A397" s="0" t="n">
        <v>20190121</v>
      </c>
      <c r="B397" s="0" t="n">
        <v>42</v>
      </c>
      <c r="C397" s="0" t="n">
        <v>804</v>
      </c>
      <c r="D397" s="0" t="n">
        <v>826</v>
      </c>
      <c r="E397" s="0" t="n">
        <v>804</v>
      </c>
      <c r="G397" s="0" t="n">
        <v>826</v>
      </c>
      <c r="H397" s="0" t="n">
        <v>1100</v>
      </c>
      <c r="I397" s="4" t="n">
        <f aca="false">H397*2</f>
        <v>2200</v>
      </c>
      <c r="J397" s="1" t="n">
        <v>11.3</v>
      </c>
      <c r="K397" s="6" t="n">
        <f aca="false">L397-38200</f>
        <v>600</v>
      </c>
      <c r="L397" s="0" t="n">
        <v>38800</v>
      </c>
      <c r="M397" s="0" t="n">
        <v>30</v>
      </c>
      <c r="N397" s="0" t="n">
        <v>4.7</v>
      </c>
      <c r="O397" s="1" t="n">
        <v>0.9548</v>
      </c>
      <c r="P397" s="1" t="n">
        <v>0.1329</v>
      </c>
      <c r="Q397" s="1" t="n">
        <v>1.433</v>
      </c>
      <c r="R397" s="0" t="n">
        <f aca="false">N397*0.56</f>
        <v>2.632</v>
      </c>
      <c r="S397" s="3" t="n">
        <v>0</v>
      </c>
      <c r="U397" s="0" t="n">
        <v>17</v>
      </c>
      <c r="V397" s="0" t="s">
        <v>26</v>
      </c>
      <c r="W397" s="4" t="n">
        <f aca="false">B397</f>
        <v>42</v>
      </c>
      <c r="X397" s="0" t="s">
        <v>353</v>
      </c>
    </row>
    <row r="398" customFormat="false" ht="13.8" hidden="false" customHeight="false" outlineLevel="0" collapsed="false">
      <c r="A398" s="0" t="n">
        <v>20190121</v>
      </c>
      <c r="B398" s="0" t="n">
        <v>43</v>
      </c>
      <c r="C398" s="0" t="n">
        <v>803</v>
      </c>
      <c r="D398" s="0" t="n">
        <v>0</v>
      </c>
      <c r="E398" s="0" t="n">
        <v>803</v>
      </c>
      <c r="H398" s="0" t="n">
        <v>1100</v>
      </c>
      <c r="I398" s="4" t="n">
        <f aca="false">H398*2</f>
        <v>2200</v>
      </c>
      <c r="J398" s="1" t="n">
        <v>11.3</v>
      </c>
      <c r="K398" s="6" t="n">
        <f aca="false">L398-38200</f>
        <v>900</v>
      </c>
      <c r="L398" s="0" t="n">
        <v>39100</v>
      </c>
      <c r="M398" s="0" t="n">
        <v>32</v>
      </c>
      <c r="N398" s="0" t="n">
        <v>4.7</v>
      </c>
      <c r="O398" s="1" t="n">
        <v>2.594</v>
      </c>
      <c r="P398" s="1" t="n">
        <v>0.2637</v>
      </c>
      <c r="Q398" s="1" t="n">
        <v>3.574</v>
      </c>
      <c r="R398" s="0" t="n">
        <f aca="false">N398*0.56</f>
        <v>2.632</v>
      </c>
      <c r="S398" s="3" t="n">
        <v>0</v>
      </c>
      <c r="U398" s="0" t="n">
        <v>17</v>
      </c>
      <c r="V398" s="9" t="s">
        <v>26</v>
      </c>
      <c r="W398" s="4" t="n">
        <f aca="false">B398</f>
        <v>43</v>
      </c>
      <c r="X398" s="0" t="s">
        <v>354</v>
      </c>
    </row>
    <row r="399" customFormat="false" ht="13.8" hidden="false" customHeight="false" outlineLevel="0" collapsed="false">
      <c r="A399" s="0" t="n">
        <v>20190121</v>
      </c>
      <c r="B399" s="0" t="n">
        <v>44</v>
      </c>
      <c r="C399" s="0" t="n">
        <v>800</v>
      </c>
      <c r="D399" s="0" t="n">
        <v>0</v>
      </c>
      <c r="E399" s="0" t="n">
        <v>800</v>
      </c>
      <c r="H399" s="0" t="n">
        <v>1100</v>
      </c>
      <c r="I399" s="4" t="n">
        <f aca="false">H399*2</f>
        <v>2200</v>
      </c>
      <c r="J399" s="1" t="n">
        <v>11.3</v>
      </c>
      <c r="K399" s="6" t="n">
        <f aca="false">L399-38200</f>
        <v>900</v>
      </c>
      <c r="L399" s="0" t="n">
        <v>39100</v>
      </c>
      <c r="M399" s="0" t="n">
        <v>32</v>
      </c>
      <c r="N399" s="0" t="n">
        <v>4.7</v>
      </c>
      <c r="O399" s="1" t="n">
        <v>1.518</v>
      </c>
      <c r="P399" s="1" t="n">
        <v>0.1334</v>
      </c>
      <c r="Q399" s="1" t="n">
        <v>2.174</v>
      </c>
      <c r="R399" s="0" t="n">
        <f aca="false">N399*0.56</f>
        <v>2.632</v>
      </c>
      <c r="S399" s="3" t="n">
        <v>0</v>
      </c>
      <c r="U399" s="0" t="n">
        <v>17</v>
      </c>
      <c r="V399" s="0" t="s">
        <v>26</v>
      </c>
      <c r="W399" s="4" t="n">
        <f aca="false">B399</f>
        <v>44</v>
      </c>
      <c r="X399" s="0" t="s">
        <v>354</v>
      </c>
      <c r="Z399" s="0" t="s">
        <v>170</v>
      </c>
    </row>
    <row r="400" customFormat="false" ht="13.8" hidden="false" customHeight="false" outlineLevel="0" collapsed="false">
      <c r="A400" s="0" t="n">
        <v>20190121</v>
      </c>
      <c r="B400" s="0" t="n">
        <v>45</v>
      </c>
      <c r="C400" s="0" t="n">
        <v>800</v>
      </c>
      <c r="D400" s="0" t="n">
        <v>0</v>
      </c>
      <c r="E400" s="0" t="n">
        <v>800</v>
      </c>
      <c r="H400" s="0" t="n">
        <v>1100</v>
      </c>
      <c r="I400" s="4" t="n">
        <f aca="false">H400*2</f>
        <v>2200</v>
      </c>
      <c r="J400" s="1" t="n">
        <v>11.3</v>
      </c>
      <c r="K400" s="6" t="n">
        <f aca="false">L400-38200</f>
        <v>900</v>
      </c>
      <c r="L400" s="0" t="n">
        <v>39100</v>
      </c>
      <c r="M400" s="0" t="n">
        <v>32</v>
      </c>
      <c r="N400" s="0" t="n">
        <v>4.7</v>
      </c>
      <c r="O400" s="1" t="n">
        <v>2.095</v>
      </c>
      <c r="P400" s="1" t="n">
        <v>0.1869</v>
      </c>
      <c r="Q400" s="1" t="n">
        <v>2.906</v>
      </c>
      <c r="R400" s="0" t="n">
        <f aca="false">N400*0.56</f>
        <v>2.632</v>
      </c>
      <c r="S400" s="3" t="n">
        <v>0</v>
      </c>
      <c r="U400" s="0" t="n">
        <v>17</v>
      </c>
      <c r="V400" s="0" t="s">
        <v>26</v>
      </c>
      <c r="W400" s="4" t="n">
        <f aca="false">B400</f>
        <v>45</v>
      </c>
      <c r="X400" s="0" t="s">
        <v>355</v>
      </c>
    </row>
    <row r="401" customFormat="false" ht="13.8" hidden="false" customHeight="false" outlineLevel="0" collapsed="false">
      <c r="A401" s="30" t="n">
        <v>20190121</v>
      </c>
      <c r="B401" s="30" t="n">
        <v>46</v>
      </c>
      <c r="C401" s="30"/>
      <c r="D401" s="30" t="n">
        <v>800</v>
      </c>
      <c r="E401" s="30" t="n">
        <v>800</v>
      </c>
      <c r="F401" s="30" t="s">
        <v>356</v>
      </c>
      <c r="G401" s="30"/>
      <c r="H401" s="30" t="n">
        <v>0</v>
      </c>
      <c r="I401" s="4" t="n">
        <f aca="false">H401*2</f>
        <v>0</v>
      </c>
      <c r="J401" s="1" t="n">
        <v>11.3</v>
      </c>
      <c r="K401" s="6" t="n">
        <f aca="false">L401-38200</f>
        <v>900</v>
      </c>
      <c r="L401" s="0" t="n">
        <v>39100</v>
      </c>
      <c r="M401" s="0" t="n">
        <v>20</v>
      </c>
      <c r="N401" s="0" t="n">
        <v>4.7</v>
      </c>
      <c r="O401" s="1" t="n">
        <v>0.2241</v>
      </c>
      <c r="P401" s="1" t="n">
        <v>0.1712</v>
      </c>
      <c r="Q401" s="1" t="n">
        <v>0.4962</v>
      </c>
      <c r="R401" s="0" t="n">
        <f aca="false">N401*0.56</f>
        <v>2.632</v>
      </c>
      <c r="S401" s="3" t="n">
        <v>0</v>
      </c>
      <c r="U401" s="0" t="n">
        <v>3</v>
      </c>
      <c r="V401" s="0" t="s">
        <v>24</v>
      </c>
      <c r="W401" s="4" t="n">
        <f aca="false">B401</f>
        <v>46</v>
      </c>
      <c r="X401" s="0" t="s">
        <v>357</v>
      </c>
    </row>
    <row r="402" customFormat="false" ht="13.8" hidden="false" customHeight="false" outlineLevel="0" collapsed="false">
      <c r="A402" s="30" t="n">
        <v>20190121</v>
      </c>
      <c r="B402" s="30" t="n">
        <v>47</v>
      </c>
      <c r="C402" s="30"/>
      <c r="D402" s="30" t="n">
        <v>800</v>
      </c>
      <c r="E402" s="30" t="n">
        <v>800</v>
      </c>
      <c r="F402" s="30" t="s">
        <v>356</v>
      </c>
      <c r="G402" s="30"/>
      <c r="H402" s="30" t="n">
        <v>0</v>
      </c>
      <c r="I402" s="4" t="n">
        <f aca="false">H402*2</f>
        <v>0</v>
      </c>
      <c r="J402" s="1" t="n">
        <v>11.3</v>
      </c>
      <c r="K402" s="6" t="n">
        <f aca="false">L402-38200</f>
        <v>900</v>
      </c>
      <c r="L402" s="0" t="n">
        <v>39100</v>
      </c>
      <c r="M402" s="0" t="n">
        <v>20</v>
      </c>
      <c r="N402" s="0" t="n">
        <v>4.7</v>
      </c>
      <c r="O402" s="1" t="n">
        <v>0.2249</v>
      </c>
      <c r="P402" s="1" t="n">
        <v>0.1815</v>
      </c>
      <c r="Q402" s="1" t="n">
        <v>0.5025</v>
      </c>
      <c r="R402" s="0" t="n">
        <f aca="false">N402*0.56</f>
        <v>2.632</v>
      </c>
      <c r="S402" s="3" t="n">
        <v>0</v>
      </c>
      <c r="U402" s="0" t="n">
        <v>3</v>
      </c>
      <c r="V402" s="0" t="s">
        <v>26</v>
      </c>
      <c r="W402" s="4" t="n">
        <f aca="false">B402</f>
        <v>47</v>
      </c>
      <c r="X402" s="0" t="s">
        <v>357</v>
      </c>
    </row>
    <row r="403" customFormat="false" ht="13.8" hidden="false" customHeight="false" outlineLevel="0" collapsed="false">
      <c r="A403" s="30" t="n">
        <v>20190121</v>
      </c>
      <c r="B403" s="30" t="n">
        <v>48</v>
      </c>
      <c r="C403" s="30"/>
      <c r="D403" s="30" t="n">
        <v>800</v>
      </c>
      <c r="E403" s="30" t="n">
        <v>800</v>
      </c>
      <c r="F403" s="30" t="s">
        <v>356</v>
      </c>
      <c r="G403" s="30"/>
      <c r="H403" s="30" t="n">
        <v>0</v>
      </c>
      <c r="I403" s="4" t="n">
        <f aca="false">H403*2</f>
        <v>0</v>
      </c>
      <c r="J403" s="1" t="n">
        <v>11.3</v>
      </c>
      <c r="K403" s="6" t="n">
        <f aca="false">L403-38200</f>
        <v>900</v>
      </c>
      <c r="L403" s="0" t="n">
        <v>39100</v>
      </c>
      <c r="M403" s="0" t="n">
        <v>19</v>
      </c>
      <c r="N403" s="0" t="n">
        <v>4.7</v>
      </c>
      <c r="O403" s="1" t="n">
        <v>0.06869</v>
      </c>
      <c r="P403" s="1" t="n">
        <v>0.2875</v>
      </c>
      <c r="Q403" s="1" t="n">
        <v>0.382</v>
      </c>
      <c r="R403" s="0" t="n">
        <f aca="false">N403*0.56</f>
        <v>2.632</v>
      </c>
      <c r="S403" s="3" t="n">
        <v>0</v>
      </c>
      <c r="U403" s="0" t="n">
        <v>3</v>
      </c>
      <c r="V403" s="0" t="s">
        <v>26</v>
      </c>
      <c r="W403" s="4" t="n">
        <f aca="false">B403</f>
        <v>48</v>
      </c>
      <c r="X403" s="0" t="s">
        <v>357</v>
      </c>
    </row>
    <row r="404" customFormat="false" ht="13.8" hidden="false" customHeight="false" outlineLevel="0" collapsed="false">
      <c r="A404" s="30" t="n">
        <v>20190121</v>
      </c>
      <c r="B404" s="30" t="n">
        <v>49</v>
      </c>
      <c r="C404" s="30"/>
      <c r="D404" s="30" t="n">
        <v>826</v>
      </c>
      <c r="E404" s="30" t="n">
        <v>826</v>
      </c>
      <c r="F404" s="30" t="s">
        <v>356</v>
      </c>
      <c r="G404" s="30"/>
      <c r="H404" s="30" t="n">
        <v>0</v>
      </c>
      <c r="I404" s="4" t="n">
        <f aca="false">H404*2</f>
        <v>0</v>
      </c>
      <c r="J404" s="1" t="n">
        <v>11.3</v>
      </c>
      <c r="K404" s="6" t="n">
        <f aca="false">L404-38200</f>
        <v>600</v>
      </c>
      <c r="L404" s="0" t="n">
        <v>38800</v>
      </c>
      <c r="M404" s="0" t="n">
        <v>21</v>
      </c>
      <c r="N404" s="0" t="n">
        <v>4.5</v>
      </c>
      <c r="O404" s="1" t="n">
        <v>0.2515</v>
      </c>
      <c r="P404" s="1" t="n">
        <v>0.233</v>
      </c>
      <c r="Q404" s="1" t="n">
        <v>0.5726</v>
      </c>
      <c r="R404" s="0" t="n">
        <f aca="false">N404*0.56</f>
        <v>2.52</v>
      </c>
      <c r="S404" s="3" t="n">
        <v>0</v>
      </c>
      <c r="U404" s="0" t="n">
        <v>17</v>
      </c>
      <c r="V404" s="0" t="s">
        <v>26</v>
      </c>
      <c r="W404" s="4" t="n">
        <f aca="false">B404</f>
        <v>49</v>
      </c>
      <c r="X404" s="0" t="s">
        <v>358</v>
      </c>
    </row>
    <row r="405" customFormat="false" ht="13.8" hidden="false" customHeight="false" outlineLevel="0" collapsed="false">
      <c r="A405" s="30" t="n">
        <v>20190121</v>
      </c>
      <c r="B405" s="30" t="n">
        <v>50</v>
      </c>
      <c r="C405" s="30"/>
      <c r="D405" s="30" t="n">
        <v>0</v>
      </c>
      <c r="E405" s="30"/>
      <c r="F405" s="30" t="s">
        <v>356</v>
      </c>
      <c r="G405" s="30"/>
      <c r="H405" s="30" t="n">
        <v>0</v>
      </c>
      <c r="I405" s="4" t="n">
        <f aca="false">H405*2</f>
        <v>0</v>
      </c>
      <c r="J405" s="1" t="n">
        <v>11.3</v>
      </c>
      <c r="K405" s="6" t="n">
        <f aca="false">L405-38200</f>
        <v>600</v>
      </c>
      <c r="L405" s="0" t="n">
        <v>38800</v>
      </c>
      <c r="M405" s="0" t="n">
        <v>19</v>
      </c>
      <c r="N405" s="0" t="n">
        <v>4.8</v>
      </c>
      <c r="O405" s="1" t="n">
        <v>0.2401</v>
      </c>
      <c r="P405" s="1" t="n">
        <v>0.1334</v>
      </c>
      <c r="Q405" s="1" t="n">
        <v>0.4594</v>
      </c>
      <c r="R405" s="0" t="n">
        <f aca="false">N405*0.56</f>
        <v>2.688</v>
      </c>
      <c r="S405" s="3" t="n">
        <v>0</v>
      </c>
      <c r="U405" s="0" t="n">
        <v>0</v>
      </c>
      <c r="V405" s="0" t="s">
        <v>26</v>
      </c>
      <c r="W405" s="4" t="n">
        <f aca="false">B405</f>
        <v>50</v>
      </c>
      <c r="X405" s="0" t="s">
        <v>86</v>
      </c>
    </row>
    <row r="406" customFormat="false" ht="13.8" hidden="false" customHeight="false" outlineLevel="0" collapsed="false">
      <c r="A406" s="0" t="n">
        <v>20190121</v>
      </c>
      <c r="B406" s="0" t="n">
        <v>51</v>
      </c>
      <c r="D406" s="0" t="n">
        <v>826</v>
      </c>
      <c r="E406" s="0" t="n">
        <v>826</v>
      </c>
      <c r="H406" s="0" t="n">
        <v>250</v>
      </c>
      <c r="I406" s="4" t="n">
        <f aca="false">H406*2</f>
        <v>500</v>
      </c>
      <c r="J406" s="1" t="n">
        <v>11.3</v>
      </c>
      <c r="K406" s="6" t="n">
        <f aca="false">L406-38200</f>
        <v>600</v>
      </c>
      <c r="L406" s="0" t="n">
        <v>38800</v>
      </c>
      <c r="M406" s="0" t="n">
        <v>19</v>
      </c>
      <c r="N406" s="0" t="n">
        <v>4.7</v>
      </c>
      <c r="O406" s="1" t="n">
        <v>0.2951</v>
      </c>
      <c r="P406" s="1" t="n">
        <v>0.09576</v>
      </c>
      <c r="Q406" s="1" t="n">
        <v>0.4966</v>
      </c>
      <c r="R406" s="0" t="n">
        <f aca="false">N406*0.56</f>
        <v>2.632</v>
      </c>
      <c r="S406" s="3" t="n">
        <v>0</v>
      </c>
      <c r="U406" s="0" t="n">
        <v>0</v>
      </c>
      <c r="V406" s="0" t="s">
        <v>26</v>
      </c>
      <c r="W406" s="4" t="n">
        <f aca="false">B406</f>
        <v>51</v>
      </c>
    </row>
    <row r="407" customFormat="false" ht="13.8" hidden="false" customHeight="false" outlineLevel="0" collapsed="false">
      <c r="A407" s="0" t="n">
        <v>20190121</v>
      </c>
      <c r="B407" s="0" t="n">
        <v>52</v>
      </c>
      <c r="D407" s="0" t="n">
        <v>0</v>
      </c>
      <c r="H407" s="0" t="n">
        <v>250</v>
      </c>
      <c r="I407" s="4" t="n">
        <f aca="false">H407*2</f>
        <v>500</v>
      </c>
      <c r="J407" s="1" t="n">
        <v>11.3</v>
      </c>
      <c r="K407" s="6" t="n">
        <f aca="false">L407-38200</f>
        <v>600</v>
      </c>
      <c r="L407" s="0" t="n">
        <v>38800</v>
      </c>
      <c r="M407" s="0" t="n">
        <v>19</v>
      </c>
      <c r="N407" s="0" t="n">
        <v>4.85</v>
      </c>
      <c r="O407" s="1" t="n">
        <v>0.5397</v>
      </c>
      <c r="P407" s="1" t="n">
        <v>0.1124</v>
      </c>
      <c r="Q407" s="1" t="n">
        <v>0.8493</v>
      </c>
      <c r="R407" s="0" t="n">
        <f aca="false">N407*0.56</f>
        <v>2.716</v>
      </c>
      <c r="S407" s="3" t="n">
        <v>0</v>
      </c>
      <c r="U407" s="0" t="n">
        <v>17</v>
      </c>
      <c r="V407" s="0" t="s">
        <v>26</v>
      </c>
      <c r="W407" s="4" t="n">
        <f aca="false">B407</f>
        <v>52</v>
      </c>
      <c r="X407" s="0" t="s">
        <v>359</v>
      </c>
    </row>
    <row r="408" customFormat="false" ht="13.8" hidden="false" customHeight="false" outlineLevel="0" collapsed="false">
      <c r="A408" s="0" t="n">
        <v>20190121</v>
      </c>
      <c r="B408" s="0" t="n">
        <v>53</v>
      </c>
      <c r="D408" s="0" t="n">
        <v>0</v>
      </c>
      <c r="H408" s="0" t="n">
        <v>250</v>
      </c>
      <c r="I408" s="4" t="n">
        <f aca="false">H408*2</f>
        <v>500</v>
      </c>
      <c r="J408" s="1" t="n">
        <v>11.3</v>
      </c>
      <c r="K408" s="6" t="n">
        <f aca="false">L408-38200</f>
        <v>600</v>
      </c>
      <c r="L408" s="0" t="n">
        <v>38800</v>
      </c>
      <c r="M408" s="0" t="n">
        <v>19</v>
      </c>
      <c r="N408" s="0" t="n">
        <v>4.4</v>
      </c>
      <c r="O408" s="1" t="n">
        <v>0.2571</v>
      </c>
      <c r="P408" s="1" t="n">
        <v>0.06962</v>
      </c>
      <c r="Q408" s="1" t="n">
        <v>0.3673</v>
      </c>
      <c r="R408" s="0" t="n">
        <f aca="false">N408*0.56</f>
        <v>2.464</v>
      </c>
      <c r="S408" s="3" t="n">
        <v>0</v>
      </c>
      <c r="U408" s="0" t="n">
        <v>0</v>
      </c>
      <c r="V408" s="0" t="s">
        <v>26</v>
      </c>
      <c r="W408" s="4" t="n">
        <f aca="false">B408</f>
        <v>53</v>
      </c>
    </row>
    <row r="409" customFormat="false" ht="13.8" hidden="false" customHeight="false" outlineLevel="0" collapsed="false">
      <c r="A409" s="0" t="n">
        <v>20190117</v>
      </c>
      <c r="B409" s="0" t="n">
        <v>1</v>
      </c>
      <c r="C409" s="0" t="n">
        <v>826</v>
      </c>
      <c r="E409" s="0" t="n">
        <v>826</v>
      </c>
      <c r="G409" s="0" t="n">
        <v>800</v>
      </c>
      <c r="H409" s="6" t="n">
        <v>0</v>
      </c>
      <c r="I409" s="4" t="n">
        <f aca="false">H409*2</f>
        <v>0</v>
      </c>
      <c r="J409" s="5" t="n">
        <v>-1</v>
      </c>
      <c r="K409" s="6" t="n">
        <f aca="false">L409-38200</f>
        <v>-300</v>
      </c>
      <c r="L409" s="0" t="n">
        <v>37900</v>
      </c>
      <c r="M409" s="0" t="n">
        <v>21</v>
      </c>
      <c r="N409" s="8" t="n">
        <v>3.7</v>
      </c>
      <c r="O409" s="8" t="n">
        <v>1.107</v>
      </c>
      <c r="P409" s="8"/>
      <c r="Q409" s="8" t="n">
        <v>2.59</v>
      </c>
      <c r="R409" s="0" t="n">
        <f aca="false">N409*0.56</f>
        <v>2.072</v>
      </c>
      <c r="S409" s="3" t="n">
        <v>0</v>
      </c>
      <c r="U409" s="0" t="n">
        <v>17</v>
      </c>
      <c r="V409" s="0" t="s">
        <v>26</v>
      </c>
      <c r="W409" s="4" t="n">
        <f aca="false">B409</f>
        <v>1</v>
      </c>
      <c r="X409" s="0" t="s">
        <v>360</v>
      </c>
    </row>
    <row r="410" customFormat="false" ht="13.8" hidden="false" customHeight="false" outlineLevel="0" collapsed="false">
      <c r="A410" s="0" t="n">
        <v>20190117</v>
      </c>
      <c r="B410" s="0" t="n">
        <v>2</v>
      </c>
      <c r="C410" s="0" t="n">
        <v>826</v>
      </c>
      <c r="E410" s="0" t="n">
        <v>826</v>
      </c>
      <c r="G410" s="0" t="n">
        <v>800</v>
      </c>
      <c r="H410" s="0" t="n">
        <v>0</v>
      </c>
      <c r="I410" s="4" t="n">
        <f aca="false">H410*2</f>
        <v>0</v>
      </c>
      <c r="J410" s="1" t="n">
        <v>-1</v>
      </c>
      <c r="K410" s="6" t="n">
        <f aca="false">L410-38200</f>
        <v>-300</v>
      </c>
      <c r="L410" s="0" t="n">
        <v>37900</v>
      </c>
      <c r="M410" s="0" t="n">
        <v>24</v>
      </c>
      <c r="N410" s="0" t="n">
        <v>3.6</v>
      </c>
      <c r="O410" s="1" t="n">
        <v>1.334</v>
      </c>
      <c r="Q410" s="1" t="n">
        <v>2.92</v>
      </c>
      <c r="R410" s="0" t="n">
        <f aca="false">N410*0.56</f>
        <v>2.016</v>
      </c>
      <c r="S410" s="3" t="n">
        <v>0</v>
      </c>
      <c r="U410" s="0" t="n">
        <v>17</v>
      </c>
      <c r="V410" s="0" t="s">
        <v>26</v>
      </c>
      <c r="W410" s="4" t="n">
        <f aca="false">B410</f>
        <v>2</v>
      </c>
      <c r="X410" s="0" t="s">
        <v>361</v>
      </c>
    </row>
    <row r="411" customFormat="false" ht="13.8" hidden="false" customHeight="false" outlineLevel="0" collapsed="false">
      <c r="A411" s="0" t="n">
        <v>20190117</v>
      </c>
      <c r="B411" s="0" t="n">
        <v>3</v>
      </c>
      <c r="C411" s="0" t="n">
        <v>826</v>
      </c>
      <c r="E411" s="0" t="n">
        <v>826</v>
      </c>
      <c r="F411" s="0" t="n">
        <v>812</v>
      </c>
      <c r="G411" s="0" t="n">
        <v>800</v>
      </c>
      <c r="H411" s="0" t="n">
        <v>0</v>
      </c>
      <c r="I411" s="4" t="n">
        <f aca="false">H411*2</f>
        <v>0</v>
      </c>
      <c r="J411" s="5" t="n">
        <v>-1</v>
      </c>
      <c r="K411" s="6" t="n">
        <f aca="false">L411-38200</f>
        <v>-300</v>
      </c>
      <c r="L411" s="0" t="n">
        <v>37900</v>
      </c>
      <c r="M411" s="0" t="n">
        <v>21</v>
      </c>
      <c r="N411" s="0" t="n">
        <v>3.7</v>
      </c>
      <c r="O411" s="1" t="n">
        <v>0.8437</v>
      </c>
      <c r="Q411" s="1" t="n">
        <v>2.066</v>
      </c>
      <c r="R411" s="0" t="n">
        <f aca="false">N411*0.56</f>
        <v>2.072</v>
      </c>
      <c r="S411" s="3" t="n">
        <v>0</v>
      </c>
      <c r="U411" s="0" t="n">
        <v>17</v>
      </c>
      <c r="V411" s="0" t="s">
        <v>26</v>
      </c>
      <c r="W411" s="4" t="n">
        <f aca="false">B411</f>
        <v>3</v>
      </c>
      <c r="X411" s="0" t="s">
        <v>360</v>
      </c>
    </row>
    <row r="412" customFormat="false" ht="13.8" hidden="false" customHeight="false" outlineLevel="0" collapsed="false">
      <c r="A412" s="0" t="n">
        <v>20190117</v>
      </c>
      <c r="B412" s="0" t="n">
        <v>4</v>
      </c>
      <c r="C412" s="0" t="n">
        <v>826</v>
      </c>
      <c r="E412" s="0" t="n">
        <v>826</v>
      </c>
      <c r="H412" s="0" t="n">
        <v>0</v>
      </c>
      <c r="I412" s="4" t="n">
        <f aca="false">H412*2</f>
        <v>0</v>
      </c>
      <c r="J412" s="1" t="n">
        <v>-1</v>
      </c>
      <c r="K412" s="6" t="n">
        <f aca="false">L412-38200</f>
        <v>-300</v>
      </c>
      <c r="L412" s="0" t="n">
        <v>37900</v>
      </c>
      <c r="M412" s="0" t="n">
        <v>21</v>
      </c>
      <c r="N412" s="0" t="n">
        <v>3.7</v>
      </c>
      <c r="O412" s="1" t="n">
        <v>0.7601</v>
      </c>
      <c r="Q412" s="1" t="n">
        <v>1.857</v>
      </c>
      <c r="R412" s="0" t="n">
        <f aca="false">N412*0.56</f>
        <v>2.072</v>
      </c>
      <c r="S412" s="3" t="n">
        <v>0</v>
      </c>
      <c r="U412" s="0" t="n">
        <v>17</v>
      </c>
      <c r="V412" s="0" t="s">
        <v>26</v>
      </c>
      <c r="W412" s="4" t="n">
        <f aca="false">B412</f>
        <v>4</v>
      </c>
      <c r="X412" s="0" t="s">
        <v>362</v>
      </c>
    </row>
    <row r="413" customFormat="false" ht="13.8" hidden="false" customHeight="false" outlineLevel="0" collapsed="false">
      <c r="A413" s="0" t="n">
        <v>20190117</v>
      </c>
      <c r="B413" s="0" t="n">
        <v>5</v>
      </c>
      <c r="C413" s="0" t="n">
        <v>826</v>
      </c>
      <c r="E413" s="0" t="n">
        <v>826</v>
      </c>
      <c r="H413" s="0" t="n">
        <v>0</v>
      </c>
      <c r="I413" s="4" t="n">
        <f aca="false">H413*2</f>
        <v>0</v>
      </c>
      <c r="J413" s="5" t="n">
        <v>-1</v>
      </c>
      <c r="K413" s="6" t="n">
        <f aca="false">L413-38200</f>
        <v>-300</v>
      </c>
      <c r="L413" s="0" t="n">
        <v>37900</v>
      </c>
      <c r="M413" s="0" t="n">
        <v>21</v>
      </c>
      <c r="N413" s="0" t="n">
        <v>3.6</v>
      </c>
      <c r="O413" s="1" t="n">
        <v>0.9345</v>
      </c>
      <c r="Q413" s="1" t="n">
        <v>2.197</v>
      </c>
      <c r="R413" s="0" t="n">
        <f aca="false">N413*0.56</f>
        <v>2.016</v>
      </c>
      <c r="S413" s="3" t="n">
        <v>0</v>
      </c>
      <c r="U413" s="0" t="n">
        <v>17</v>
      </c>
      <c r="V413" s="0" t="s">
        <v>26</v>
      </c>
      <c r="W413" s="4" t="n">
        <f aca="false">B413</f>
        <v>5</v>
      </c>
      <c r="X413" s="0" t="s">
        <v>362</v>
      </c>
    </row>
    <row r="414" customFormat="false" ht="13.8" hidden="false" customHeight="false" outlineLevel="0" collapsed="false">
      <c r="A414" s="0" t="n">
        <v>20190117</v>
      </c>
      <c r="B414" s="0" t="n">
        <v>6</v>
      </c>
      <c r="C414" s="0" t="n">
        <v>826</v>
      </c>
      <c r="E414" s="0" t="n">
        <v>826</v>
      </c>
      <c r="G414" s="0" t="n">
        <v>800</v>
      </c>
      <c r="H414" s="0" t="n">
        <v>0</v>
      </c>
      <c r="I414" s="4" t="n">
        <f aca="false">H414*2</f>
        <v>0</v>
      </c>
      <c r="J414" s="1" t="n">
        <v>-1</v>
      </c>
      <c r="K414" s="6" t="n">
        <f aca="false">L414-38200</f>
        <v>-300</v>
      </c>
      <c r="L414" s="0" t="n">
        <v>37900</v>
      </c>
      <c r="M414" s="0" t="n">
        <v>21</v>
      </c>
      <c r="N414" s="0" t="n">
        <v>3.7</v>
      </c>
      <c r="O414" s="1" t="n">
        <v>0.7884</v>
      </c>
      <c r="Q414" s="1" t="n">
        <v>1.922</v>
      </c>
      <c r="R414" s="0" t="n">
        <f aca="false">N414*0.56</f>
        <v>2.072</v>
      </c>
      <c r="S414" s="3" t="n">
        <v>0</v>
      </c>
      <c r="U414" s="0" t="n">
        <v>17</v>
      </c>
      <c r="V414" s="0" t="s">
        <v>26</v>
      </c>
      <c r="W414" s="4" t="n">
        <f aca="false">B414</f>
        <v>6</v>
      </c>
      <c r="X414" s="0" t="s">
        <v>362</v>
      </c>
    </row>
    <row r="415" customFormat="false" ht="13.8" hidden="false" customHeight="false" outlineLevel="0" collapsed="false">
      <c r="A415" s="0" t="n">
        <v>20190117</v>
      </c>
      <c r="B415" s="0" t="n">
        <v>7</v>
      </c>
      <c r="C415" s="0" t="n">
        <v>800</v>
      </c>
      <c r="E415" s="0" t="n">
        <v>800</v>
      </c>
      <c r="G415" s="0" t="n">
        <v>826</v>
      </c>
      <c r="H415" s="0" t="n">
        <v>400</v>
      </c>
      <c r="I415" s="4" t="n">
        <f aca="false">H415*2</f>
        <v>800</v>
      </c>
      <c r="J415" s="5" t="n">
        <v>-1</v>
      </c>
      <c r="K415" s="6" t="n">
        <f aca="false">L415-38200</f>
        <v>-300</v>
      </c>
      <c r="L415" s="0" t="n">
        <v>37900</v>
      </c>
      <c r="M415" s="0" t="n">
        <f aca="false">800/28</f>
        <v>28.5714285714286</v>
      </c>
      <c r="N415" s="0" t="n">
        <v>3.6</v>
      </c>
      <c r="O415" s="1" t="n">
        <v>2.296</v>
      </c>
      <c r="Q415" s="1" t="n">
        <v>4.622</v>
      </c>
      <c r="R415" s="0" t="n">
        <f aca="false">N415*0.56</f>
        <v>2.016</v>
      </c>
      <c r="S415" s="3" t="n">
        <v>0</v>
      </c>
      <c r="U415" s="0" t="n">
        <v>17</v>
      </c>
      <c r="V415" s="0" t="s">
        <v>26</v>
      </c>
      <c r="W415" s="4" t="n">
        <f aca="false">B415</f>
        <v>7</v>
      </c>
      <c r="X415" s="0" t="s">
        <v>363</v>
      </c>
    </row>
    <row r="416" customFormat="false" ht="13.8" hidden="false" customHeight="false" outlineLevel="0" collapsed="false">
      <c r="A416" s="0" t="n">
        <v>20190117</v>
      </c>
      <c r="B416" s="0" t="n">
        <v>8</v>
      </c>
      <c r="C416" s="0" t="n">
        <v>826</v>
      </c>
      <c r="E416" s="0" t="n">
        <v>826</v>
      </c>
      <c r="G416" s="0" t="n">
        <v>800</v>
      </c>
      <c r="H416" s="0" t="n">
        <v>400</v>
      </c>
      <c r="I416" s="4" t="n">
        <f aca="false">H416*2</f>
        <v>800</v>
      </c>
      <c r="J416" s="1" t="n">
        <v>-1</v>
      </c>
      <c r="K416" s="6" t="n">
        <f aca="false">L416-38200</f>
        <v>-300</v>
      </c>
      <c r="L416" s="0" t="n">
        <v>37900</v>
      </c>
      <c r="M416" s="0" t="n">
        <v>28</v>
      </c>
      <c r="N416" s="0" t="n">
        <v>3.7</v>
      </c>
      <c r="O416" s="1" t="n">
        <v>1.029</v>
      </c>
      <c r="Q416" s="1" t="n">
        <v>2.389</v>
      </c>
      <c r="R416" s="0" t="n">
        <f aca="false">N416*0.56</f>
        <v>2.072</v>
      </c>
      <c r="S416" s="3" t="n">
        <v>0</v>
      </c>
      <c r="U416" s="0" t="n">
        <v>17</v>
      </c>
      <c r="V416" s="0" t="s">
        <v>26</v>
      </c>
      <c r="W416" s="4" t="n">
        <f aca="false">B416</f>
        <v>8</v>
      </c>
      <c r="X416" s="0" t="s">
        <v>364</v>
      </c>
    </row>
    <row r="417" customFormat="false" ht="13.8" hidden="false" customHeight="false" outlineLevel="0" collapsed="false">
      <c r="A417" s="0" t="n">
        <v>20190117</v>
      </c>
      <c r="B417" s="0" t="n">
        <v>9</v>
      </c>
      <c r="C417" s="0" t="n">
        <v>826</v>
      </c>
      <c r="E417" s="0" t="n">
        <v>826</v>
      </c>
      <c r="G417" s="0" t="n">
        <v>840</v>
      </c>
      <c r="H417" s="0" t="n">
        <v>400</v>
      </c>
      <c r="I417" s="4" t="n">
        <f aca="false">H417*2</f>
        <v>800</v>
      </c>
      <c r="J417" s="5" t="n">
        <v>-1</v>
      </c>
      <c r="K417" s="6" t="n">
        <f aca="false">L417-38200</f>
        <v>-300</v>
      </c>
      <c r="L417" s="0" t="n">
        <v>37900</v>
      </c>
      <c r="M417" s="0" t="n">
        <v>26</v>
      </c>
      <c r="N417" s="0" t="n">
        <v>3.6</v>
      </c>
      <c r="O417" s="1" t="n">
        <v>3.771</v>
      </c>
      <c r="Q417" s="1" t="n">
        <v>6.881</v>
      </c>
      <c r="R417" s="0" t="n">
        <f aca="false">N417*0.56</f>
        <v>2.016</v>
      </c>
      <c r="S417" s="3" t="n">
        <v>0</v>
      </c>
      <c r="U417" s="0" t="n">
        <v>17</v>
      </c>
      <c r="V417" s="0" t="s">
        <v>26</v>
      </c>
      <c r="W417" s="4" t="n">
        <f aca="false">B417</f>
        <v>9</v>
      </c>
      <c r="X417" s="0" t="s">
        <v>365</v>
      </c>
    </row>
    <row r="418" customFormat="false" ht="13.8" hidden="false" customHeight="false" outlineLevel="0" collapsed="false">
      <c r="A418" s="0" t="n">
        <v>20190117</v>
      </c>
      <c r="B418" s="0" t="n">
        <v>10</v>
      </c>
      <c r="C418" s="0" t="n">
        <v>826</v>
      </c>
      <c r="E418" s="0" t="n">
        <v>826</v>
      </c>
      <c r="G418" s="0" t="n">
        <v>800</v>
      </c>
      <c r="H418" s="0" t="n">
        <v>400</v>
      </c>
      <c r="I418" s="4" t="n">
        <f aca="false">H418*2</f>
        <v>800</v>
      </c>
      <c r="J418" s="1" t="n">
        <v>-1</v>
      </c>
      <c r="K418" s="6" t="n">
        <f aca="false">L418-38200</f>
        <v>-300</v>
      </c>
      <c r="L418" s="0" t="n">
        <v>37900</v>
      </c>
      <c r="M418" s="0" t="n">
        <v>26</v>
      </c>
      <c r="N418" s="0" t="n">
        <v>3.6</v>
      </c>
      <c r="O418" s="1" t="n">
        <v>1.468</v>
      </c>
      <c r="Q418" s="1" t="n">
        <v>3.284</v>
      </c>
      <c r="R418" s="0" t="n">
        <f aca="false">N418*0.56</f>
        <v>2.016</v>
      </c>
      <c r="S418" s="3" t="n">
        <v>0</v>
      </c>
      <c r="U418" s="0" t="n">
        <v>17</v>
      </c>
      <c r="V418" s="0" t="s">
        <v>26</v>
      </c>
      <c r="W418" s="4" t="n">
        <f aca="false">B418</f>
        <v>10</v>
      </c>
      <c r="X418" s="0" t="s">
        <v>366</v>
      </c>
    </row>
    <row r="419" customFormat="false" ht="13.8" hidden="false" customHeight="false" outlineLevel="0" collapsed="false">
      <c r="A419" s="0" t="n">
        <v>20190117</v>
      </c>
      <c r="B419" s="0" t="n">
        <v>11</v>
      </c>
      <c r="C419" s="0" t="n">
        <v>826</v>
      </c>
      <c r="E419" s="0" t="n">
        <v>826</v>
      </c>
      <c r="G419" s="0" t="n">
        <v>800</v>
      </c>
      <c r="H419" s="0" t="n">
        <v>400</v>
      </c>
      <c r="I419" s="4" t="n">
        <f aca="false">H419*2</f>
        <v>800</v>
      </c>
      <c r="J419" s="5" t="n">
        <v>-1</v>
      </c>
      <c r="K419" s="6" t="n">
        <f aca="false">L419-38200</f>
        <v>-300</v>
      </c>
      <c r="L419" s="0" t="n">
        <v>37900</v>
      </c>
      <c r="M419" s="0" t="n">
        <v>21</v>
      </c>
      <c r="N419" s="0" t="n">
        <v>3.4</v>
      </c>
      <c r="O419" s="1" t="n">
        <v>1.284</v>
      </c>
      <c r="Q419" s="1" t="n">
        <v>2.993</v>
      </c>
      <c r="R419" s="0" t="n">
        <f aca="false">N419*0.56</f>
        <v>1.904</v>
      </c>
      <c r="S419" s="3" t="n">
        <v>0</v>
      </c>
      <c r="U419" s="0" t="n">
        <v>17</v>
      </c>
      <c r="V419" s="0" t="s">
        <v>26</v>
      </c>
      <c r="W419" s="4" t="n">
        <f aca="false">B419</f>
        <v>11</v>
      </c>
      <c r="X419" s="0" t="s">
        <v>367</v>
      </c>
    </row>
    <row r="420" customFormat="false" ht="13.8" hidden="false" customHeight="false" outlineLevel="0" collapsed="false">
      <c r="A420" s="0" t="n">
        <v>20190117</v>
      </c>
      <c r="B420" s="0" t="n">
        <v>12</v>
      </c>
      <c r="C420" s="0" t="n">
        <v>826</v>
      </c>
      <c r="E420" s="0" t="n">
        <v>826</v>
      </c>
      <c r="G420" s="0" t="n">
        <v>800</v>
      </c>
      <c r="H420" s="0" t="n">
        <v>400</v>
      </c>
      <c r="I420" s="4" t="n">
        <f aca="false">H420*2</f>
        <v>800</v>
      </c>
      <c r="J420" s="1" t="n">
        <v>-1</v>
      </c>
      <c r="K420" s="6" t="n">
        <f aca="false">L420-38200</f>
        <v>-300</v>
      </c>
      <c r="L420" s="0" t="n">
        <v>37900</v>
      </c>
      <c r="M420" s="0" t="n">
        <v>28</v>
      </c>
      <c r="N420" s="0" t="n">
        <v>3.7</v>
      </c>
      <c r="O420" s="1" t="n">
        <v>2.387</v>
      </c>
      <c r="Q420" s="1" t="n">
        <v>4.625</v>
      </c>
      <c r="R420" s="0" t="n">
        <f aca="false">N420*0.56</f>
        <v>2.072</v>
      </c>
      <c r="S420" s="3" t="n">
        <v>0</v>
      </c>
      <c r="U420" s="0" t="n">
        <v>17</v>
      </c>
      <c r="V420" s="0" t="s">
        <v>26</v>
      </c>
      <c r="W420" s="4" t="n">
        <f aca="false">B420</f>
        <v>12</v>
      </c>
      <c r="X420" s="0" t="s">
        <v>368</v>
      </c>
    </row>
    <row r="421" customFormat="false" ht="13.8" hidden="false" customHeight="false" outlineLevel="0" collapsed="false">
      <c r="A421" s="0" t="n">
        <v>20190117</v>
      </c>
      <c r="B421" s="0" t="n">
        <v>13</v>
      </c>
      <c r="C421" s="0" t="n">
        <v>800</v>
      </c>
      <c r="E421" s="0" t="n">
        <v>800</v>
      </c>
      <c r="G421" s="0" t="n">
        <v>826</v>
      </c>
      <c r="H421" s="0" t="n">
        <v>400</v>
      </c>
      <c r="I421" s="4" t="n">
        <f aca="false">H421*2</f>
        <v>800</v>
      </c>
      <c r="J421" s="5" t="n">
        <v>-1</v>
      </c>
      <c r="K421" s="6" t="n">
        <f aca="false">L421-38200</f>
        <v>-300</v>
      </c>
      <c r="L421" s="0" t="n">
        <v>37900</v>
      </c>
      <c r="M421" s="0" t="n">
        <v>27</v>
      </c>
      <c r="N421" s="0" t="n">
        <v>3.7</v>
      </c>
      <c r="O421" s="1" t="n">
        <v>2.197</v>
      </c>
      <c r="Q421" s="1" t="n">
        <v>4.297</v>
      </c>
      <c r="R421" s="0" t="n">
        <f aca="false">N421*0.56</f>
        <v>2.072</v>
      </c>
      <c r="S421" s="3" t="n">
        <v>0</v>
      </c>
      <c r="U421" s="0" t="n">
        <v>17</v>
      </c>
      <c r="V421" s="0" t="s">
        <v>26</v>
      </c>
      <c r="W421" s="4" t="n">
        <f aca="false">B421</f>
        <v>13</v>
      </c>
      <c r="X421" s="0" t="s">
        <v>368</v>
      </c>
    </row>
    <row r="422" customFormat="false" ht="13.8" hidden="false" customHeight="false" outlineLevel="0" collapsed="false">
      <c r="A422" s="0" t="n">
        <v>20190117</v>
      </c>
      <c r="B422" s="0" t="n">
        <v>14</v>
      </c>
      <c r="C422" s="0" t="n">
        <v>800</v>
      </c>
      <c r="E422" s="0" t="n">
        <v>800</v>
      </c>
      <c r="G422" s="0" t="n">
        <v>826</v>
      </c>
      <c r="H422" s="0" t="n">
        <v>400</v>
      </c>
      <c r="I422" s="4" t="n">
        <f aca="false">H422*2</f>
        <v>800</v>
      </c>
      <c r="J422" s="1" t="n">
        <v>-1</v>
      </c>
      <c r="K422" s="6" t="n">
        <f aca="false">L422-38200</f>
        <v>-300</v>
      </c>
      <c r="L422" s="0" t="n">
        <v>37900</v>
      </c>
      <c r="M422" s="0" t="n">
        <v>28</v>
      </c>
      <c r="N422" s="0" t="n">
        <v>3.6</v>
      </c>
      <c r="O422" s="1" t="n">
        <v>1.82</v>
      </c>
      <c r="Q422" s="1" t="n">
        <v>3.795</v>
      </c>
      <c r="R422" s="0" t="n">
        <f aca="false">N422*0.56</f>
        <v>2.016</v>
      </c>
      <c r="S422" s="3" t="n">
        <v>0</v>
      </c>
      <c r="U422" s="0" t="n">
        <v>17</v>
      </c>
      <c r="V422" s="0" t="s">
        <v>26</v>
      </c>
      <c r="W422" s="4" t="n">
        <f aca="false">B422</f>
        <v>14</v>
      </c>
      <c r="X422" s="0" t="s">
        <v>368</v>
      </c>
    </row>
    <row r="423" customFormat="false" ht="13.8" hidden="false" customHeight="false" outlineLevel="0" collapsed="false">
      <c r="A423" s="0" t="n">
        <v>20190117</v>
      </c>
      <c r="B423" s="0" t="n">
        <v>15</v>
      </c>
      <c r="C423" s="0" t="n">
        <v>826</v>
      </c>
      <c r="E423" s="0" t="n">
        <v>826</v>
      </c>
      <c r="H423" s="0" t="n">
        <v>400</v>
      </c>
      <c r="I423" s="4" t="n">
        <f aca="false">H423*2</f>
        <v>800</v>
      </c>
      <c r="J423" s="5" t="n">
        <v>-1</v>
      </c>
      <c r="K423" s="6" t="n">
        <f aca="false">L423-38200</f>
        <v>0</v>
      </c>
      <c r="L423" s="0" t="n">
        <v>38200</v>
      </c>
      <c r="M423" s="0" t="n">
        <v>26</v>
      </c>
      <c r="N423" s="0" t="n">
        <v>3.6</v>
      </c>
      <c r="O423" s="1" t="n">
        <v>1.518</v>
      </c>
      <c r="Q423" s="1" t="n">
        <v>3.261</v>
      </c>
      <c r="R423" s="0" t="n">
        <f aca="false">N423*0.56</f>
        <v>2.016</v>
      </c>
      <c r="S423" s="3" t="n">
        <v>0</v>
      </c>
      <c r="U423" s="0" t="n">
        <v>17</v>
      </c>
      <c r="V423" s="0" t="s">
        <v>26</v>
      </c>
      <c r="W423" s="4" t="n">
        <f aca="false">B423</f>
        <v>15</v>
      </c>
      <c r="X423" s="0" t="s">
        <v>369</v>
      </c>
    </row>
    <row r="424" customFormat="false" ht="13.8" hidden="false" customHeight="false" outlineLevel="0" collapsed="false">
      <c r="A424" s="0" t="n">
        <v>20190117</v>
      </c>
      <c r="B424" s="0" t="n">
        <v>16</v>
      </c>
      <c r="C424" s="0" t="n">
        <v>826</v>
      </c>
      <c r="E424" s="0" t="n">
        <v>826</v>
      </c>
      <c r="G424" s="0" t="n">
        <v>818</v>
      </c>
      <c r="H424" s="0" t="n">
        <v>400</v>
      </c>
      <c r="I424" s="4" t="n">
        <f aca="false">H424*2</f>
        <v>800</v>
      </c>
      <c r="J424" s="1" t="n">
        <v>-1</v>
      </c>
      <c r="K424" s="6" t="n">
        <f aca="false">L424-38200</f>
        <v>0</v>
      </c>
      <c r="L424" s="0" t="n">
        <v>38200</v>
      </c>
      <c r="M424" s="0" t="n">
        <v>27</v>
      </c>
      <c r="N424" s="0" t="n">
        <v>3.6</v>
      </c>
      <c r="O424" s="1" t="n">
        <v>2.23</v>
      </c>
      <c r="Q424" s="1" t="n">
        <v>4.677</v>
      </c>
      <c r="R424" s="0" t="n">
        <f aca="false">N424*0.56</f>
        <v>2.016</v>
      </c>
      <c r="S424" s="3" t="n">
        <v>0</v>
      </c>
      <c r="U424" s="0" t="n">
        <v>17</v>
      </c>
      <c r="V424" s="0" t="s">
        <v>26</v>
      </c>
      <c r="W424" s="4" t="n">
        <f aca="false">B424</f>
        <v>16</v>
      </c>
      <c r="X424" s="0" t="s">
        <v>369</v>
      </c>
    </row>
    <row r="425" customFormat="false" ht="13.8" hidden="false" customHeight="false" outlineLevel="0" collapsed="false">
      <c r="A425" s="0" t="n">
        <v>20190117</v>
      </c>
      <c r="B425" s="0" t="n">
        <v>18</v>
      </c>
      <c r="C425" s="0" t="n">
        <v>783</v>
      </c>
      <c r="E425" s="0" t="n">
        <v>783</v>
      </c>
      <c r="H425" s="0" t="n">
        <v>400</v>
      </c>
      <c r="I425" s="4" t="n">
        <f aca="false">H425*2</f>
        <v>800</v>
      </c>
      <c r="J425" s="1" t="n">
        <v>-1</v>
      </c>
      <c r="K425" s="6" t="n">
        <f aca="false">L425-38200</f>
        <v>0</v>
      </c>
      <c r="L425" s="0" t="n">
        <v>38200</v>
      </c>
      <c r="M425" s="0" t="n">
        <v>28</v>
      </c>
      <c r="N425" s="0" t="n">
        <v>3.5</v>
      </c>
      <c r="O425" s="1" t="n">
        <v>0.8389</v>
      </c>
      <c r="Q425" s="1" t="n">
        <v>1.957</v>
      </c>
      <c r="R425" s="0" t="n">
        <f aca="false">N425*0.56</f>
        <v>1.96</v>
      </c>
      <c r="S425" s="3" t="n">
        <v>0</v>
      </c>
      <c r="U425" s="0" t="n">
        <v>17</v>
      </c>
      <c r="V425" s="0" t="s">
        <v>26</v>
      </c>
      <c r="W425" s="4" t="n">
        <f aca="false">B425</f>
        <v>18</v>
      </c>
      <c r="X425" s="0" t="s">
        <v>369</v>
      </c>
    </row>
    <row r="426" customFormat="false" ht="13.8" hidden="false" customHeight="false" outlineLevel="0" collapsed="false">
      <c r="A426" s="0" t="n">
        <v>20190117</v>
      </c>
      <c r="B426" s="0" t="n">
        <v>19</v>
      </c>
      <c r="C426" s="0" t="n">
        <v>826</v>
      </c>
      <c r="E426" s="0" t="n">
        <v>826</v>
      </c>
      <c r="G426" s="0" t="n">
        <v>820</v>
      </c>
      <c r="H426" s="0" t="n">
        <v>400</v>
      </c>
      <c r="I426" s="4" t="n">
        <f aca="false">H426*2</f>
        <v>800</v>
      </c>
      <c r="J426" s="5" t="n">
        <v>-1</v>
      </c>
      <c r="K426" s="6" t="n">
        <f aca="false">L426-38200</f>
        <v>0</v>
      </c>
      <c r="L426" s="0" t="n">
        <v>38200</v>
      </c>
      <c r="M426" s="0" t="n">
        <v>28</v>
      </c>
      <c r="N426" s="0" t="n">
        <v>3.8</v>
      </c>
      <c r="O426" s="1" t="n">
        <v>0.8352</v>
      </c>
      <c r="Q426" s="1" t="n">
        <v>2.092</v>
      </c>
      <c r="R426" s="0" t="n">
        <f aca="false">N426*0.56</f>
        <v>2.128</v>
      </c>
      <c r="S426" s="3" t="n">
        <v>0</v>
      </c>
      <c r="U426" s="0" t="n">
        <v>17</v>
      </c>
      <c r="V426" s="0" t="s">
        <v>26</v>
      </c>
      <c r="W426" s="4" t="n">
        <f aca="false">B426</f>
        <v>19</v>
      </c>
      <c r="X426" s="0" t="s">
        <v>369</v>
      </c>
    </row>
    <row r="427" customFormat="false" ht="13.8" hidden="false" customHeight="false" outlineLevel="0" collapsed="false">
      <c r="A427" s="0" t="n">
        <v>20190117</v>
      </c>
      <c r="B427" s="0" t="n">
        <v>20</v>
      </c>
      <c r="C427" s="0" t="n">
        <v>798</v>
      </c>
      <c r="E427" s="0" t="n">
        <v>798</v>
      </c>
      <c r="G427" s="0" t="n">
        <v>814</v>
      </c>
      <c r="H427" s="0" t="n">
        <v>400</v>
      </c>
      <c r="I427" s="4" t="n">
        <f aca="false">H427*2</f>
        <v>800</v>
      </c>
      <c r="J427" s="1" t="n">
        <v>-1</v>
      </c>
      <c r="K427" s="6" t="n">
        <f aca="false">L427-38200</f>
        <v>300</v>
      </c>
      <c r="L427" s="0" t="n">
        <v>38500</v>
      </c>
      <c r="M427" s="0" t="n">
        <v>29</v>
      </c>
      <c r="N427" s="0" t="n">
        <v>4</v>
      </c>
      <c r="O427" s="1" t="n">
        <v>1.843</v>
      </c>
      <c r="Q427" s="1" t="n">
        <v>4.145</v>
      </c>
      <c r="R427" s="0" t="n">
        <f aca="false">N427*0.56</f>
        <v>2.24</v>
      </c>
      <c r="S427" s="3" t="n">
        <v>0</v>
      </c>
      <c r="U427" s="0" t="n">
        <v>17</v>
      </c>
      <c r="V427" s="0" t="s">
        <v>26</v>
      </c>
      <c r="W427" s="4" t="n">
        <f aca="false">B427</f>
        <v>20</v>
      </c>
      <c r="X427" s="0" t="s">
        <v>370</v>
      </c>
    </row>
    <row r="428" customFormat="false" ht="13.8" hidden="false" customHeight="false" outlineLevel="0" collapsed="false">
      <c r="A428" s="0" t="n">
        <v>20190117</v>
      </c>
      <c r="B428" s="0" t="n">
        <v>21</v>
      </c>
      <c r="C428" s="0" t="n">
        <v>800</v>
      </c>
      <c r="E428" s="0" t="n">
        <v>800</v>
      </c>
      <c r="H428" s="0" t="n">
        <v>400</v>
      </c>
      <c r="I428" s="4" t="n">
        <f aca="false">H428*2</f>
        <v>800</v>
      </c>
      <c r="J428" s="5" t="n">
        <v>-1</v>
      </c>
      <c r="K428" s="6" t="n">
        <f aca="false">L428-38200</f>
        <v>300</v>
      </c>
      <c r="L428" s="0" t="n">
        <v>38500</v>
      </c>
      <c r="M428" s="0" t="n">
        <v>29</v>
      </c>
      <c r="N428" s="0" t="n">
        <v>3.5</v>
      </c>
      <c r="O428" s="1" t="n">
        <v>2.639</v>
      </c>
      <c r="Q428" s="1" t="n">
        <v>5.02</v>
      </c>
      <c r="R428" s="0" t="n">
        <f aca="false">N428*0.56</f>
        <v>1.96</v>
      </c>
      <c r="S428" s="3" t="n">
        <v>0</v>
      </c>
      <c r="U428" s="0" t="n">
        <v>17</v>
      </c>
      <c r="V428" s="0" t="s">
        <v>26</v>
      </c>
      <c r="W428" s="4" t="n">
        <f aca="false">B428</f>
        <v>21</v>
      </c>
      <c r="X428" s="0" t="s">
        <v>371</v>
      </c>
    </row>
    <row r="429" customFormat="false" ht="13.8" hidden="false" customHeight="false" outlineLevel="0" collapsed="false">
      <c r="A429" s="0" t="n">
        <v>20190117</v>
      </c>
      <c r="B429" s="0" t="n">
        <v>22</v>
      </c>
      <c r="C429" s="0" t="n">
        <v>800</v>
      </c>
      <c r="E429" s="0" t="n">
        <v>800</v>
      </c>
      <c r="H429" s="0" t="n">
        <v>400</v>
      </c>
      <c r="I429" s="4" t="n">
        <f aca="false">H429*2</f>
        <v>800</v>
      </c>
      <c r="J429" s="1" t="n">
        <v>-1</v>
      </c>
      <c r="K429" s="6" t="n">
        <f aca="false">L429-38200</f>
        <v>-600</v>
      </c>
      <c r="L429" s="0" t="n">
        <v>37600</v>
      </c>
      <c r="M429" s="0" t="n">
        <v>28</v>
      </c>
      <c r="N429" s="0" t="n">
        <v>3.5</v>
      </c>
      <c r="O429" s="1" t="n">
        <v>0.1144</v>
      </c>
      <c r="Q429" s="1" t="n">
        <v>0.6788</v>
      </c>
      <c r="R429" s="0" t="n">
        <f aca="false">N429*0.56</f>
        <v>1.96</v>
      </c>
      <c r="S429" s="3" t="n">
        <v>0</v>
      </c>
      <c r="U429" s="0" t="n">
        <v>17</v>
      </c>
      <c r="V429" s="0" t="s">
        <v>26</v>
      </c>
      <c r="W429" s="4" t="n">
        <f aca="false">B429</f>
        <v>22</v>
      </c>
      <c r="X429" s="0" t="s">
        <v>372</v>
      </c>
    </row>
    <row r="430" customFormat="false" ht="13.8" hidden="false" customHeight="false" outlineLevel="0" collapsed="false">
      <c r="A430" s="0" t="n">
        <v>20190117</v>
      </c>
      <c r="B430" s="0" t="n">
        <v>23</v>
      </c>
      <c r="C430" s="0" t="n">
        <v>826</v>
      </c>
      <c r="E430" s="0" t="n">
        <v>826</v>
      </c>
      <c r="H430" s="0" t="n">
        <v>400</v>
      </c>
      <c r="I430" s="4" t="n">
        <f aca="false">H430*2</f>
        <v>800</v>
      </c>
      <c r="J430" s="5" t="n">
        <v>-1</v>
      </c>
      <c r="K430" s="6" t="n">
        <f aca="false">L430-38200</f>
        <v>-900</v>
      </c>
      <c r="L430" s="0" t="n">
        <v>37300</v>
      </c>
      <c r="M430" s="0" t="n">
        <v>28</v>
      </c>
      <c r="N430" s="0" t="n">
        <v>3.6</v>
      </c>
      <c r="O430" s="1" t="n">
        <v>2.542</v>
      </c>
      <c r="Q430" s="1" t="n">
        <v>4.717</v>
      </c>
      <c r="R430" s="0" t="n">
        <f aca="false">N430*0.56</f>
        <v>2.016</v>
      </c>
      <c r="S430" s="3" t="n">
        <v>0</v>
      </c>
      <c r="U430" s="0" t="n">
        <v>17</v>
      </c>
      <c r="V430" s="0" t="s">
        <v>26</v>
      </c>
      <c r="W430" s="4" t="n">
        <f aca="false">B430</f>
        <v>23</v>
      </c>
      <c r="X430" s="0" t="s">
        <v>373</v>
      </c>
    </row>
    <row r="431" customFormat="false" ht="13.8" hidden="false" customHeight="false" outlineLevel="0" collapsed="false">
      <c r="A431" s="0" t="n">
        <v>20190117</v>
      </c>
      <c r="B431" s="0" t="n">
        <v>24</v>
      </c>
      <c r="C431" s="0" t="n">
        <v>826</v>
      </c>
      <c r="E431" s="0" t="n">
        <v>826</v>
      </c>
      <c r="G431" s="0" t="n">
        <v>800</v>
      </c>
      <c r="H431" s="0" t="n">
        <v>400</v>
      </c>
      <c r="I431" s="4" t="n">
        <f aca="false">H431*2</f>
        <v>800</v>
      </c>
      <c r="J431" s="1" t="n">
        <v>-1</v>
      </c>
      <c r="K431" s="6" t="n">
        <f aca="false">L431-38200</f>
        <v>300</v>
      </c>
      <c r="L431" s="0" t="n">
        <v>38500</v>
      </c>
      <c r="M431" s="0" t="n">
        <v>27</v>
      </c>
      <c r="N431" s="0" t="n">
        <v>3.8</v>
      </c>
      <c r="O431" s="1" t="n">
        <v>1.257</v>
      </c>
      <c r="Q431" s="1" t="n">
        <v>2.7</v>
      </c>
      <c r="R431" s="0" t="n">
        <f aca="false">N431*0.56</f>
        <v>2.128</v>
      </c>
      <c r="S431" s="3" t="n">
        <v>0</v>
      </c>
      <c r="U431" s="0" t="n">
        <v>17</v>
      </c>
      <c r="V431" s="0" t="s">
        <v>26</v>
      </c>
      <c r="W431" s="4" t="n">
        <f aca="false">B431</f>
        <v>24</v>
      </c>
      <c r="X431" s="0" t="s">
        <v>369</v>
      </c>
    </row>
    <row r="432" customFormat="false" ht="13.8" hidden="false" customHeight="false" outlineLevel="0" collapsed="false">
      <c r="A432" s="0" t="n">
        <v>20190117</v>
      </c>
      <c r="B432" s="0" t="n">
        <v>25</v>
      </c>
      <c r="C432" s="0" t="n">
        <v>803</v>
      </c>
      <c r="E432" s="0" t="n">
        <v>803</v>
      </c>
      <c r="H432" s="0" t="n">
        <v>400</v>
      </c>
      <c r="I432" s="4" t="n">
        <f aca="false">H432*2</f>
        <v>800</v>
      </c>
      <c r="J432" s="5" t="n">
        <v>-1</v>
      </c>
      <c r="K432" s="6" t="n">
        <f aca="false">L432-38200</f>
        <v>300</v>
      </c>
      <c r="L432" s="0" t="n">
        <v>38500</v>
      </c>
      <c r="M432" s="0" t="n">
        <v>29</v>
      </c>
      <c r="N432" s="0" t="n">
        <v>5.3</v>
      </c>
      <c r="O432" s="1" t="n">
        <v>0.6227</v>
      </c>
      <c r="Q432" s="1" t="n">
        <v>1.684</v>
      </c>
      <c r="R432" s="0" t="n">
        <f aca="false">N432*0.56</f>
        <v>2.968</v>
      </c>
      <c r="S432" s="3" t="n">
        <v>0</v>
      </c>
      <c r="U432" s="0" t="n">
        <v>17</v>
      </c>
      <c r="V432" s="0" t="s">
        <v>26</v>
      </c>
      <c r="W432" s="4" t="n">
        <f aca="false">B432</f>
        <v>25</v>
      </c>
      <c r="X432" s="0" t="s">
        <v>374</v>
      </c>
    </row>
    <row r="433" customFormat="false" ht="13.8" hidden="false" customHeight="false" outlineLevel="0" collapsed="false">
      <c r="A433" s="0" t="n">
        <v>20190117</v>
      </c>
      <c r="B433" s="0" t="n">
        <v>26</v>
      </c>
      <c r="H433" s="0" t="n">
        <v>0</v>
      </c>
      <c r="I433" s="4" t="n">
        <f aca="false">H433*2</f>
        <v>0</v>
      </c>
      <c r="J433" s="1" t="n">
        <v>-1</v>
      </c>
      <c r="K433" s="6" t="n">
        <f aca="false">L433-38200</f>
        <v>300</v>
      </c>
      <c r="L433" s="0" t="n">
        <v>38500</v>
      </c>
      <c r="M433" s="0" t="n">
        <v>20</v>
      </c>
      <c r="N433" s="0" t="n">
        <v>5.3</v>
      </c>
      <c r="O433" s="1" t="n">
        <v>0.06496</v>
      </c>
      <c r="Q433" s="1" t="n">
        <v>0.5946</v>
      </c>
      <c r="R433" s="0" t="n">
        <f aca="false">N433*0.56</f>
        <v>2.968</v>
      </c>
      <c r="S433" s="3" t="n">
        <v>0</v>
      </c>
      <c r="U433" s="0" t="n">
        <v>17</v>
      </c>
      <c r="V433" s="27" t="s">
        <v>26</v>
      </c>
      <c r="W433" s="4" t="n">
        <f aca="false">B433</f>
        <v>26</v>
      </c>
      <c r="X433" s="0" t="s">
        <v>375</v>
      </c>
    </row>
    <row r="434" customFormat="false" ht="13.8" hidden="false" customHeight="false" outlineLevel="0" collapsed="false">
      <c r="A434" s="0" t="n">
        <v>20190117</v>
      </c>
      <c r="B434" s="0" t="n">
        <v>27</v>
      </c>
      <c r="H434" s="0" t="n">
        <v>0</v>
      </c>
      <c r="I434" s="4" t="n">
        <f aca="false">H434*2</f>
        <v>0</v>
      </c>
      <c r="J434" s="5" t="n">
        <v>-1</v>
      </c>
      <c r="K434" s="6" t="n">
        <f aca="false">L434-38200</f>
        <v>300</v>
      </c>
      <c r="L434" s="0" t="n">
        <v>38500</v>
      </c>
      <c r="M434" s="0" t="n">
        <v>20</v>
      </c>
      <c r="N434" s="0" t="n">
        <v>5.6</v>
      </c>
      <c r="O434" s="1" t="n">
        <v>0.2025</v>
      </c>
      <c r="Q434" s="1" t="n">
        <v>0.848</v>
      </c>
      <c r="R434" s="0" t="n">
        <f aca="false">N434*0.56</f>
        <v>3.136</v>
      </c>
      <c r="S434" s="3" t="n">
        <v>0</v>
      </c>
      <c r="U434" s="0" t="n">
        <v>17</v>
      </c>
      <c r="V434" s="0" t="s">
        <v>26</v>
      </c>
      <c r="W434" s="4" t="n">
        <f aca="false">B434</f>
        <v>27</v>
      </c>
      <c r="X434" s="0" t="s">
        <v>375</v>
      </c>
    </row>
    <row r="435" customFormat="false" ht="13.8" hidden="false" customHeight="false" outlineLevel="0" collapsed="false">
      <c r="A435" s="0" t="n">
        <v>20190117</v>
      </c>
      <c r="B435" s="0" t="n">
        <v>28</v>
      </c>
      <c r="C435" s="0" t="n">
        <v>829</v>
      </c>
      <c r="E435" s="0" t="n">
        <v>829</v>
      </c>
      <c r="H435" s="0" t="n">
        <v>200</v>
      </c>
      <c r="I435" s="4" t="n">
        <f aca="false">H435*2</f>
        <v>400</v>
      </c>
      <c r="J435" s="1" t="n">
        <v>-1</v>
      </c>
      <c r="K435" s="6" t="n">
        <f aca="false">L435-38200</f>
        <v>300</v>
      </c>
      <c r="L435" s="0" t="n">
        <v>38500</v>
      </c>
      <c r="M435" s="0" t="n">
        <v>24</v>
      </c>
      <c r="N435" s="0" t="n">
        <v>4.8</v>
      </c>
      <c r="O435" s="1" t="n">
        <v>0.8815</v>
      </c>
      <c r="Q435" s="1" t="n">
        <v>2.206</v>
      </c>
      <c r="R435" s="0" t="n">
        <f aca="false">N435*0.56</f>
        <v>2.688</v>
      </c>
      <c r="S435" s="3" t="n">
        <v>0</v>
      </c>
      <c r="U435" s="0" t="n">
        <v>17</v>
      </c>
      <c r="V435" s="0" t="s">
        <v>26</v>
      </c>
      <c r="W435" s="4" t="n">
        <f aca="false">B435</f>
        <v>28</v>
      </c>
      <c r="X435" s="0" t="s">
        <v>376</v>
      </c>
    </row>
    <row r="436" customFormat="false" ht="13.8" hidden="false" customHeight="false" outlineLevel="0" collapsed="false">
      <c r="A436" s="0" t="n">
        <v>20190117</v>
      </c>
      <c r="B436" s="0" t="n">
        <v>29</v>
      </c>
      <c r="C436" s="0" t="n">
        <v>800</v>
      </c>
      <c r="E436" s="0" t="n">
        <v>800</v>
      </c>
      <c r="G436" s="0" t="n">
        <v>826</v>
      </c>
      <c r="H436" s="0" t="n">
        <v>400</v>
      </c>
      <c r="I436" s="4" t="n">
        <f aca="false">H436*2</f>
        <v>800</v>
      </c>
      <c r="J436" s="5" t="n">
        <v>-1</v>
      </c>
      <c r="K436" s="6" t="n">
        <f aca="false">L436-38200</f>
        <v>300</v>
      </c>
      <c r="L436" s="0" t="n">
        <v>38500</v>
      </c>
      <c r="M436" s="0" t="n">
        <v>28</v>
      </c>
      <c r="N436" s="0" t="n">
        <v>4.7</v>
      </c>
      <c r="O436" s="1" t="n">
        <v>2.215</v>
      </c>
      <c r="Q436" s="1" t="n">
        <v>4.811</v>
      </c>
      <c r="R436" s="0" t="n">
        <f aca="false">N436*0.56</f>
        <v>2.632</v>
      </c>
      <c r="S436" s="3" t="n">
        <v>0</v>
      </c>
      <c r="U436" s="0" t="n">
        <v>3.7</v>
      </c>
      <c r="V436" s="0" t="s">
        <v>26</v>
      </c>
      <c r="W436" s="4" t="n">
        <f aca="false">B436</f>
        <v>29</v>
      </c>
      <c r="X436" s="0" t="s">
        <v>377</v>
      </c>
      <c r="AA436" s="0" t="s">
        <v>378</v>
      </c>
    </row>
    <row r="437" customFormat="false" ht="13.8" hidden="false" customHeight="false" outlineLevel="0" collapsed="false">
      <c r="A437" s="0" t="n">
        <v>20190117</v>
      </c>
      <c r="B437" s="0" t="n">
        <v>30</v>
      </c>
      <c r="C437" s="0" t="n">
        <v>800</v>
      </c>
      <c r="E437" s="0" t="n">
        <v>800</v>
      </c>
      <c r="G437" s="0" t="n">
        <v>826</v>
      </c>
      <c r="H437" s="0" t="n">
        <v>400</v>
      </c>
      <c r="I437" s="4" t="n">
        <f aca="false">H437*2</f>
        <v>800</v>
      </c>
      <c r="J437" s="1" t="n">
        <v>-1</v>
      </c>
      <c r="K437" s="6" t="n">
        <f aca="false">L437-38200</f>
        <v>300</v>
      </c>
      <c r="L437" s="0" t="n">
        <v>38500</v>
      </c>
      <c r="M437" s="0" t="n">
        <v>28</v>
      </c>
      <c r="N437" s="0" t="n">
        <v>4.9</v>
      </c>
      <c r="O437" s="1" t="n">
        <v>1.057</v>
      </c>
      <c r="Q437" s="1" t="n">
        <v>2.717</v>
      </c>
      <c r="R437" s="0" t="n">
        <f aca="false">N437*0.56</f>
        <v>2.744</v>
      </c>
      <c r="S437" s="3" t="n">
        <v>0</v>
      </c>
      <c r="U437" s="0" t="n">
        <v>5</v>
      </c>
      <c r="V437" s="0" t="s">
        <v>26</v>
      </c>
      <c r="W437" s="4" t="n">
        <f aca="false">B437</f>
        <v>30</v>
      </c>
      <c r="X437" s="0" t="s">
        <v>379</v>
      </c>
      <c r="AA437" s="0" t="s">
        <v>378</v>
      </c>
    </row>
    <row r="438" customFormat="false" ht="13.8" hidden="false" customHeight="false" outlineLevel="0" collapsed="false">
      <c r="A438" s="0" t="n">
        <v>20190117</v>
      </c>
      <c r="B438" s="0" t="n">
        <v>31</v>
      </c>
      <c r="C438" s="0" t="n">
        <v>800</v>
      </c>
      <c r="E438" s="0" t="n">
        <v>800</v>
      </c>
      <c r="G438" s="0" t="n">
        <v>770</v>
      </c>
      <c r="H438" s="0" t="n">
        <v>400</v>
      </c>
      <c r="I438" s="4" t="n">
        <f aca="false">H438*2</f>
        <v>800</v>
      </c>
      <c r="J438" s="5" t="n">
        <v>-1</v>
      </c>
      <c r="K438" s="6" t="n">
        <f aca="false">L438-38200</f>
        <v>300</v>
      </c>
      <c r="L438" s="0" t="n">
        <v>38500</v>
      </c>
      <c r="M438" s="0" t="n">
        <v>28</v>
      </c>
      <c r="N438" s="0" t="n">
        <v>4.8</v>
      </c>
      <c r="O438" s="1" t="n">
        <v>1.55</v>
      </c>
      <c r="Q438" s="1" t="n">
        <v>3.595</v>
      </c>
      <c r="R438" s="0" t="n">
        <f aca="false">N438*0.56</f>
        <v>2.688</v>
      </c>
      <c r="S438" s="3" t="n">
        <v>0</v>
      </c>
      <c r="U438" s="0" t="n">
        <v>17</v>
      </c>
      <c r="V438" s="0" t="s">
        <v>26</v>
      </c>
      <c r="W438" s="4" t="n">
        <f aca="false">B438</f>
        <v>31</v>
      </c>
      <c r="X438" s="0" t="s">
        <v>379</v>
      </c>
      <c r="AA438" s="0" t="s">
        <v>378</v>
      </c>
    </row>
    <row r="439" customFormat="false" ht="13.8" hidden="false" customHeight="false" outlineLevel="0" collapsed="false">
      <c r="A439" s="0" t="n">
        <v>20190117</v>
      </c>
      <c r="B439" s="0" t="n">
        <v>32</v>
      </c>
      <c r="C439" s="0" t="n">
        <v>800</v>
      </c>
      <c r="E439" s="0" t="n">
        <v>800</v>
      </c>
      <c r="G439" s="0" t="n">
        <v>770</v>
      </c>
      <c r="H439" s="0" t="n">
        <v>800</v>
      </c>
      <c r="I439" s="4" t="n">
        <f aca="false">H439*2</f>
        <v>1600</v>
      </c>
      <c r="J439" s="1" t="n">
        <v>-1</v>
      </c>
      <c r="K439" s="6" t="n">
        <f aca="false">L439-38200</f>
        <v>300</v>
      </c>
      <c r="L439" s="0" t="n">
        <v>38500</v>
      </c>
      <c r="M439" s="0" t="n">
        <v>28</v>
      </c>
      <c r="N439" s="0" t="n">
        <v>4.3</v>
      </c>
      <c r="O439" s="1" t="n">
        <v>0.3891</v>
      </c>
      <c r="Q439" s="1" t="n">
        <v>1.114</v>
      </c>
      <c r="R439" s="0" t="n">
        <f aca="false">N439*0.56</f>
        <v>2.408</v>
      </c>
      <c r="S439" s="3" t="n">
        <v>0</v>
      </c>
      <c r="U439" s="0" t="n">
        <v>17</v>
      </c>
      <c r="V439" s="0" t="s">
        <v>26</v>
      </c>
      <c r="W439" s="4" t="n">
        <f aca="false">B439</f>
        <v>32</v>
      </c>
      <c r="X439" s="0" t="s">
        <v>380</v>
      </c>
      <c r="AA439" s="0" t="s">
        <v>378</v>
      </c>
    </row>
    <row r="440" customFormat="false" ht="13.8" hidden="false" customHeight="false" outlineLevel="0" collapsed="false">
      <c r="A440" s="0" t="n">
        <v>20190117</v>
      </c>
      <c r="B440" s="0" t="n">
        <v>33</v>
      </c>
      <c r="H440" s="0" t="n">
        <v>800</v>
      </c>
      <c r="I440" s="4" t="n">
        <f aca="false">H440*2</f>
        <v>1600</v>
      </c>
      <c r="J440" s="5" t="n">
        <v>-1</v>
      </c>
      <c r="K440" s="6" t="n">
        <f aca="false">L440-38200</f>
        <v>300</v>
      </c>
      <c r="L440" s="0" t="n">
        <v>38500</v>
      </c>
      <c r="M440" s="0" t="n">
        <v>0</v>
      </c>
      <c r="N440" s="0" t="n">
        <v>3.6</v>
      </c>
      <c r="O440" s="1" t="n">
        <v>-0.1391</v>
      </c>
      <c r="Q440" s="1" t="n">
        <v>0.05828</v>
      </c>
      <c r="R440" s="0" t="n">
        <f aca="false">N440*0.56</f>
        <v>2.016</v>
      </c>
      <c r="S440" s="3" t="n">
        <v>0</v>
      </c>
      <c r="U440" s="0" t="n">
        <v>17</v>
      </c>
      <c r="V440" s="0" t="s">
        <v>26</v>
      </c>
      <c r="W440" s="4" t="n">
        <f aca="false">B440</f>
        <v>33</v>
      </c>
    </row>
    <row r="441" customFormat="false" ht="13.8" hidden="false" customHeight="false" outlineLevel="0" collapsed="false">
      <c r="A441" s="0" t="n">
        <v>20190117</v>
      </c>
      <c r="B441" s="0" t="n">
        <v>34</v>
      </c>
      <c r="C441" s="0" t="n">
        <v>800</v>
      </c>
      <c r="E441" s="0" t="n">
        <v>800</v>
      </c>
      <c r="H441" s="0" t="n">
        <v>0</v>
      </c>
      <c r="I441" s="4" t="n">
        <f aca="false">H441*2</f>
        <v>0</v>
      </c>
      <c r="J441" s="1" t="n">
        <v>-1</v>
      </c>
      <c r="K441" s="6" t="n">
        <f aca="false">L441-38200</f>
        <v>300</v>
      </c>
      <c r="L441" s="0" t="n">
        <v>38500</v>
      </c>
      <c r="M441" s="0" t="n">
        <v>28</v>
      </c>
      <c r="N441" s="0" t="n">
        <v>2.48</v>
      </c>
      <c r="O441" s="1" t="n">
        <v>0.09935</v>
      </c>
      <c r="Q441" s="1" t="n">
        <v>0.4692</v>
      </c>
      <c r="R441" s="0" t="n">
        <f aca="false">N441*0.56</f>
        <v>1.3888</v>
      </c>
      <c r="S441" s="3" t="n">
        <v>0</v>
      </c>
      <c r="U441" s="0" t="n">
        <v>17</v>
      </c>
      <c r="V441" s="0" t="s">
        <v>26</v>
      </c>
      <c r="W441" s="4" t="n">
        <f aca="false">B441</f>
        <v>34</v>
      </c>
      <c r="X441" s="0" t="s">
        <v>380</v>
      </c>
    </row>
    <row r="442" customFormat="false" ht="13.8" hidden="false" customHeight="false" outlineLevel="0" collapsed="false">
      <c r="A442" s="0" t="n">
        <v>20190117</v>
      </c>
      <c r="B442" s="0" t="n">
        <v>35</v>
      </c>
      <c r="H442" s="0" t="n">
        <v>0</v>
      </c>
      <c r="I442" s="4" t="n">
        <f aca="false">H442*2</f>
        <v>0</v>
      </c>
      <c r="J442" s="5" t="n">
        <v>-1</v>
      </c>
      <c r="K442" s="6" t="n">
        <f aca="false">L442-38200</f>
        <v>300</v>
      </c>
      <c r="L442" s="0" t="n">
        <v>38500</v>
      </c>
      <c r="M442" s="0" t="n">
        <v>0</v>
      </c>
      <c r="N442" s="0" t="n">
        <v>0</v>
      </c>
      <c r="O442" s="1" t="n">
        <v>0.0005487</v>
      </c>
      <c r="Q442" s="1" t="n">
        <v>0.001544</v>
      </c>
      <c r="R442" s="0" t="n">
        <f aca="false">N442*0.56</f>
        <v>0</v>
      </c>
      <c r="S442" s="3" t="n">
        <v>0</v>
      </c>
      <c r="U442" s="0" t="n">
        <v>0</v>
      </c>
      <c r="V442" s="0" t="s">
        <v>24</v>
      </c>
      <c r="W442" s="4" t="n">
        <f aca="false">B442</f>
        <v>35</v>
      </c>
    </row>
    <row r="443" customFormat="false" ht="13.8" hidden="false" customHeight="false" outlineLevel="0" collapsed="false">
      <c r="A443" s="0" t="n">
        <v>20190117</v>
      </c>
      <c r="B443" s="0" t="n">
        <v>36</v>
      </c>
      <c r="H443" s="0" t="n">
        <v>0</v>
      </c>
      <c r="I443" s="4" t="n">
        <f aca="false">H443*2</f>
        <v>0</v>
      </c>
      <c r="J443" s="1" t="n">
        <v>-1</v>
      </c>
      <c r="K443" s="6" t="n">
        <f aca="false">L443-38200</f>
        <v>300</v>
      </c>
      <c r="L443" s="0" t="n">
        <v>38500</v>
      </c>
      <c r="M443" s="0" t="n">
        <v>0</v>
      </c>
      <c r="N443" s="0" t="n">
        <v>0</v>
      </c>
      <c r="O443" s="1" t="n">
        <v>-0.004782</v>
      </c>
      <c r="Q443" s="1" t="n">
        <v>-0.003799</v>
      </c>
      <c r="R443" s="0" t="n">
        <f aca="false">N443*0.56</f>
        <v>0</v>
      </c>
      <c r="S443" s="3" t="n">
        <v>0</v>
      </c>
      <c r="U443" s="0" t="n">
        <v>0</v>
      </c>
      <c r="V443" s="0" t="s">
        <v>24</v>
      </c>
      <c r="W443" s="4" t="n">
        <f aca="false">B443</f>
        <v>36</v>
      </c>
    </row>
    <row r="444" customFormat="false" ht="13.8" hidden="false" customHeight="false" outlineLevel="0" collapsed="false">
      <c r="A444" s="0" t="n">
        <v>20190117</v>
      </c>
      <c r="B444" s="0" t="n">
        <v>37</v>
      </c>
      <c r="C444" s="0" t="n">
        <v>820</v>
      </c>
      <c r="E444" s="0" t="n">
        <v>820</v>
      </c>
      <c r="H444" s="0" t="n">
        <v>0</v>
      </c>
      <c r="I444" s="4" t="n">
        <f aca="false">H444*2</f>
        <v>0</v>
      </c>
      <c r="J444" s="5" t="n">
        <v>-1</v>
      </c>
      <c r="K444" s="6" t="n">
        <f aca="false">L444-38200</f>
        <v>300</v>
      </c>
      <c r="L444" s="0" t="n">
        <v>38500</v>
      </c>
      <c r="M444" s="0" t="n">
        <v>26</v>
      </c>
      <c r="N444" s="0" t="n">
        <v>0</v>
      </c>
      <c r="O444" s="1" t="n">
        <v>0.2608</v>
      </c>
      <c r="Q444" s="1" t="n">
        <v>0.8335</v>
      </c>
      <c r="R444" s="0" t="n">
        <f aca="false">N444*0.56</f>
        <v>0</v>
      </c>
      <c r="S444" s="3" t="n">
        <v>0</v>
      </c>
      <c r="U444" s="0" t="n">
        <v>17</v>
      </c>
      <c r="V444" s="0" t="s">
        <v>26</v>
      </c>
      <c r="W444" s="4" t="n">
        <f aca="false">B444</f>
        <v>37</v>
      </c>
      <c r="X444" s="0" t="s">
        <v>381</v>
      </c>
    </row>
    <row r="445" customFormat="false" ht="13.8" hidden="false" customHeight="false" outlineLevel="0" collapsed="false">
      <c r="A445" s="0" t="n">
        <v>20190116</v>
      </c>
      <c r="B445" s="0" t="n">
        <v>3</v>
      </c>
      <c r="H445" s="0" t="n">
        <v>0</v>
      </c>
      <c r="I445" s="4" t="n">
        <f aca="false">H445*2</f>
        <v>0</v>
      </c>
      <c r="J445" s="5" t="n">
        <v>2.5</v>
      </c>
      <c r="K445" s="6" t="n">
        <f aca="false">L445-38200</f>
        <v>0</v>
      </c>
      <c r="L445" s="0" t="n">
        <v>38200</v>
      </c>
      <c r="M445" s="0" t="n">
        <v>0</v>
      </c>
      <c r="N445" s="0" t="n">
        <v>3.8</v>
      </c>
      <c r="O445" s="1" t="n">
        <v>1.002</v>
      </c>
      <c r="Q445" s="1" t="n">
        <v>2.532</v>
      </c>
      <c r="R445" s="0" t="n">
        <f aca="false">N445*0.56</f>
        <v>2.128</v>
      </c>
      <c r="S445" s="3" t="n">
        <v>0</v>
      </c>
      <c r="U445" s="0" t="n">
        <v>17</v>
      </c>
      <c r="V445" s="0" t="s">
        <v>26</v>
      </c>
      <c r="W445" s="4" t="n">
        <f aca="false">B445</f>
        <v>3</v>
      </c>
    </row>
    <row r="446" customFormat="false" ht="13.8" hidden="false" customHeight="false" outlineLevel="0" collapsed="false">
      <c r="A446" s="0" t="n">
        <v>20190116</v>
      </c>
      <c r="B446" s="0" t="n">
        <v>4</v>
      </c>
      <c r="H446" s="0" t="n">
        <v>400</v>
      </c>
      <c r="I446" s="4" t="n">
        <f aca="false">H446*2</f>
        <v>800</v>
      </c>
      <c r="J446" s="5" t="n">
        <v>2.5</v>
      </c>
      <c r="K446" s="6" t="n">
        <f aca="false">L446-38200</f>
        <v>0</v>
      </c>
      <c r="L446" s="0" t="n">
        <v>38200</v>
      </c>
      <c r="M446" s="0" t="n">
        <v>0</v>
      </c>
      <c r="N446" s="0" t="n">
        <v>3.76</v>
      </c>
      <c r="O446" s="1" t="n">
        <v>0.00119</v>
      </c>
      <c r="Q446" s="1" t="n">
        <v>0.003407</v>
      </c>
      <c r="R446" s="0" t="n">
        <f aca="false">N446*0.56</f>
        <v>2.1056</v>
      </c>
      <c r="S446" s="3" t="n">
        <v>0</v>
      </c>
      <c r="U446" s="0" t="n">
        <v>17</v>
      </c>
      <c r="V446" s="0" t="s">
        <v>26</v>
      </c>
      <c r="W446" s="4" t="n">
        <f aca="false">B446</f>
        <v>4</v>
      </c>
    </row>
    <row r="447" customFormat="false" ht="13.8" hidden="false" customHeight="false" outlineLevel="0" collapsed="false">
      <c r="A447" s="0" t="n">
        <v>20190116</v>
      </c>
      <c r="B447" s="0" t="n">
        <v>5</v>
      </c>
      <c r="H447" s="0" t="n">
        <v>800</v>
      </c>
      <c r="I447" s="4" t="n">
        <f aca="false">H447*2</f>
        <v>1600</v>
      </c>
      <c r="J447" s="5" t="n">
        <v>2.5</v>
      </c>
      <c r="K447" s="6" t="n">
        <f aca="false">L447-38200</f>
        <v>0</v>
      </c>
      <c r="L447" s="0" t="n">
        <v>38200</v>
      </c>
      <c r="M447" s="0" t="n">
        <v>0</v>
      </c>
      <c r="N447" s="0" t="n">
        <v>3.75</v>
      </c>
      <c r="O447" s="1" t="n">
        <v>-0.1324</v>
      </c>
      <c r="Q447" s="1" t="n">
        <v>0.07802</v>
      </c>
      <c r="R447" s="0" t="n">
        <f aca="false">N447*0.56</f>
        <v>2.1</v>
      </c>
      <c r="S447" s="3" t="n">
        <v>0</v>
      </c>
      <c r="U447" s="0" t="n">
        <v>17</v>
      </c>
      <c r="V447" s="0" t="s">
        <v>26</v>
      </c>
      <c r="W447" s="4" t="n">
        <f aca="false">B447</f>
        <v>5</v>
      </c>
    </row>
    <row r="448" customFormat="false" ht="13.8" hidden="false" customHeight="false" outlineLevel="0" collapsed="false">
      <c r="A448" s="0" t="n">
        <v>20190116</v>
      </c>
      <c r="B448" s="0" t="n">
        <v>6</v>
      </c>
      <c r="H448" s="0" t="n">
        <v>800</v>
      </c>
      <c r="I448" s="4" t="n">
        <f aca="false">H448*2</f>
        <v>1600</v>
      </c>
      <c r="J448" s="5" t="n">
        <v>2.5</v>
      </c>
      <c r="K448" s="6" t="n">
        <f aca="false">L448-38200</f>
        <v>0</v>
      </c>
      <c r="L448" s="0" t="n">
        <v>38200</v>
      </c>
      <c r="M448" s="0" t="n">
        <v>0</v>
      </c>
      <c r="N448" s="0" t="n">
        <v>3.9</v>
      </c>
      <c r="O448" s="1" t="n">
        <v>-0.113</v>
      </c>
      <c r="Q448" s="1" t="n">
        <v>0.09989</v>
      </c>
      <c r="R448" s="0" t="n">
        <f aca="false">N448*0.56</f>
        <v>2.184</v>
      </c>
      <c r="S448" s="3" t="n">
        <v>0</v>
      </c>
      <c r="U448" s="0" t="n">
        <v>17</v>
      </c>
      <c r="V448" s="0" t="s">
        <v>26</v>
      </c>
      <c r="W448" s="4" t="n">
        <f aca="false">B448</f>
        <v>6</v>
      </c>
    </row>
    <row r="449" customFormat="false" ht="13.8" hidden="false" customHeight="false" outlineLevel="0" collapsed="false">
      <c r="A449" s="0" t="n">
        <v>20190116</v>
      </c>
      <c r="B449" s="0" t="n">
        <v>7</v>
      </c>
      <c r="C449" s="0" t="n">
        <v>820</v>
      </c>
      <c r="E449" s="0" t="n">
        <v>820</v>
      </c>
      <c r="H449" s="0" t="n">
        <v>800</v>
      </c>
      <c r="I449" s="4" t="n">
        <f aca="false">H449*2</f>
        <v>1600</v>
      </c>
      <c r="J449" s="5" t="n">
        <v>2.5</v>
      </c>
      <c r="K449" s="6" t="n">
        <f aca="false">L449-38200</f>
        <v>0</v>
      </c>
      <c r="L449" s="0" t="n">
        <v>38200</v>
      </c>
      <c r="M449" s="0" t="n">
        <v>18</v>
      </c>
      <c r="N449" s="0" t="n">
        <v>3.2</v>
      </c>
      <c r="O449" s="1" t="n">
        <v>-0.1371</v>
      </c>
      <c r="Q449" s="1" t="n">
        <v>0.09808</v>
      </c>
      <c r="R449" s="0" t="n">
        <f aca="false">N449*0.56</f>
        <v>1.792</v>
      </c>
      <c r="S449" s="3" t="n">
        <v>0</v>
      </c>
      <c r="U449" s="0" t="n">
        <v>17</v>
      </c>
      <c r="V449" s="0" t="s">
        <v>26</v>
      </c>
      <c r="W449" s="4" t="n">
        <f aca="false">B449</f>
        <v>7</v>
      </c>
      <c r="X449" s="0" t="s">
        <v>382</v>
      </c>
    </row>
    <row r="450" customFormat="false" ht="13.8" hidden="false" customHeight="false" outlineLevel="0" collapsed="false">
      <c r="A450" s="0" t="n">
        <v>20190116</v>
      </c>
      <c r="B450" s="0" t="n">
        <v>8</v>
      </c>
      <c r="C450" s="0" t="n">
        <v>825</v>
      </c>
      <c r="E450" s="0" t="n">
        <v>825</v>
      </c>
      <c r="H450" s="0" t="n">
        <v>800</v>
      </c>
      <c r="I450" s="4" t="n">
        <f aca="false">H450*2</f>
        <v>1600</v>
      </c>
      <c r="J450" s="5" t="n">
        <v>2.5</v>
      </c>
      <c r="K450" s="6" t="n">
        <f aca="false">L450-38200</f>
        <v>0</v>
      </c>
      <c r="L450" s="0" t="n">
        <v>38200</v>
      </c>
      <c r="M450" s="0" t="n">
        <v>18</v>
      </c>
      <c r="N450" s="0" t="n">
        <v>3.7</v>
      </c>
      <c r="O450" s="1" t="n">
        <v>-0.123</v>
      </c>
      <c r="Q450" s="1" t="n">
        <v>0.09079</v>
      </c>
      <c r="R450" s="0" t="n">
        <f aca="false">N450*0.56</f>
        <v>2.072</v>
      </c>
      <c r="S450" s="3" t="n">
        <v>0</v>
      </c>
      <c r="U450" s="0" t="n">
        <v>17</v>
      </c>
      <c r="V450" s="0" t="s">
        <v>26</v>
      </c>
      <c r="W450" s="4" t="n">
        <f aca="false">B450</f>
        <v>8</v>
      </c>
      <c r="X450" s="0" t="s">
        <v>382</v>
      </c>
    </row>
    <row r="451" customFormat="false" ht="13.8" hidden="false" customHeight="false" outlineLevel="0" collapsed="false">
      <c r="A451" s="0" t="n">
        <v>20190116</v>
      </c>
      <c r="B451" s="0" t="n">
        <v>9</v>
      </c>
      <c r="C451" s="0" t="n">
        <v>825</v>
      </c>
      <c r="E451" s="0" t="n">
        <v>825</v>
      </c>
      <c r="G451" s="0" t="n">
        <v>800</v>
      </c>
      <c r="H451" s="0" t="n">
        <v>800</v>
      </c>
      <c r="I451" s="4" t="n">
        <f aca="false">H451*2</f>
        <v>1600</v>
      </c>
      <c r="J451" s="5" t="n">
        <v>2.5</v>
      </c>
      <c r="K451" s="6" t="n">
        <f aca="false">L451-38200</f>
        <v>0</v>
      </c>
      <c r="L451" s="0" t="n">
        <v>38200</v>
      </c>
      <c r="M451" s="0" t="n">
        <v>21</v>
      </c>
      <c r="N451" s="0" t="n">
        <v>3.8</v>
      </c>
      <c r="O451" s="1" t="n">
        <v>-0.1357</v>
      </c>
      <c r="Q451" s="1" t="n">
        <v>0.09541</v>
      </c>
      <c r="R451" s="0" t="n">
        <f aca="false">N451*0.56</f>
        <v>2.128</v>
      </c>
      <c r="S451" s="3" t="n">
        <v>0</v>
      </c>
      <c r="U451" s="0" t="n">
        <v>17</v>
      </c>
      <c r="V451" s="0" t="s">
        <v>26</v>
      </c>
      <c r="W451" s="4" t="n">
        <f aca="false">B451</f>
        <v>9</v>
      </c>
      <c r="X451" s="0" t="s">
        <v>383</v>
      </c>
    </row>
    <row r="452" customFormat="false" ht="13.8" hidden="false" customHeight="false" outlineLevel="0" collapsed="false">
      <c r="A452" s="0" t="n">
        <v>20190116</v>
      </c>
      <c r="B452" s="0" t="n">
        <v>10</v>
      </c>
      <c r="C452" s="0" t="n">
        <v>825</v>
      </c>
      <c r="E452" s="0" t="n">
        <v>825</v>
      </c>
      <c r="G452" s="0" t="s">
        <v>384</v>
      </c>
      <c r="H452" s="0" t="n">
        <v>800</v>
      </c>
      <c r="I452" s="4" t="n">
        <f aca="false">H452*2</f>
        <v>1600</v>
      </c>
      <c r="J452" s="5" t="n">
        <v>2.5</v>
      </c>
      <c r="K452" s="6" t="n">
        <f aca="false">L452-38200</f>
        <v>0</v>
      </c>
      <c r="L452" s="0" t="n">
        <v>38200</v>
      </c>
      <c r="M452" s="0" t="n">
        <f aca="false">800/29</f>
        <v>27.5862068965517</v>
      </c>
      <c r="N452" s="0" t="n">
        <v>3.5</v>
      </c>
      <c r="O452" s="1" t="n">
        <v>-0.1368</v>
      </c>
      <c r="Q452" s="1" t="n">
        <v>0.115</v>
      </c>
      <c r="R452" s="0" t="n">
        <f aca="false">N452*0.56</f>
        <v>1.96</v>
      </c>
      <c r="S452" s="3" t="n">
        <v>0</v>
      </c>
      <c r="U452" s="0" t="n">
        <v>17</v>
      </c>
      <c r="V452" s="0" t="s">
        <v>26</v>
      </c>
      <c r="W452" s="4" t="n">
        <f aca="false">B452</f>
        <v>10</v>
      </c>
      <c r="X452" s="0" t="s">
        <v>385</v>
      </c>
    </row>
    <row r="453" customFormat="false" ht="13.8" hidden="false" customHeight="false" outlineLevel="0" collapsed="false">
      <c r="A453" s="0" t="n">
        <v>20190116</v>
      </c>
      <c r="B453" s="0" t="n">
        <v>11</v>
      </c>
      <c r="C453" s="0" t="n">
        <v>825</v>
      </c>
      <c r="E453" s="0" t="n">
        <v>825</v>
      </c>
      <c r="G453" s="0" t="s">
        <v>384</v>
      </c>
      <c r="H453" s="0" t="n">
        <v>800</v>
      </c>
      <c r="I453" s="4" t="n">
        <f aca="false">H453*2</f>
        <v>1600</v>
      </c>
      <c r="J453" s="5" t="n">
        <v>2.5</v>
      </c>
      <c r="K453" s="6" t="n">
        <f aca="false">L453-38200</f>
        <v>0</v>
      </c>
      <c r="L453" s="0" t="n">
        <v>38200</v>
      </c>
      <c r="M453" s="0" t="n">
        <v>24</v>
      </c>
      <c r="N453" s="0" t="n">
        <v>3.6</v>
      </c>
      <c r="O453" s="1" t="n">
        <v>-0.1223</v>
      </c>
      <c r="Q453" s="1" t="n">
        <v>0.1663</v>
      </c>
      <c r="R453" s="0" t="n">
        <f aca="false">N453*0.56</f>
        <v>2.016</v>
      </c>
      <c r="S453" s="3" t="n">
        <v>0</v>
      </c>
      <c r="U453" s="0" t="n">
        <v>17</v>
      </c>
      <c r="V453" s="0" t="s">
        <v>26</v>
      </c>
      <c r="W453" s="4" t="n">
        <f aca="false">B453</f>
        <v>11</v>
      </c>
      <c r="X453" s="0" t="s">
        <v>386</v>
      </c>
    </row>
    <row r="454" customFormat="false" ht="13.8" hidden="false" customHeight="false" outlineLevel="0" collapsed="false">
      <c r="A454" s="0" t="n">
        <v>20190116</v>
      </c>
      <c r="B454" s="0" t="n">
        <v>12</v>
      </c>
      <c r="C454" s="0" t="n">
        <v>832</v>
      </c>
      <c r="E454" s="0" t="n">
        <v>832</v>
      </c>
      <c r="F454" s="0" t="n">
        <v>825</v>
      </c>
      <c r="G454" s="0" t="n">
        <v>800</v>
      </c>
      <c r="H454" s="0" t="n">
        <v>800</v>
      </c>
      <c r="I454" s="4" t="n">
        <f aca="false">H454*2</f>
        <v>1600</v>
      </c>
      <c r="J454" s="5" t="n">
        <v>2.5</v>
      </c>
      <c r="K454" s="6" t="n">
        <f aca="false">L454-38200</f>
        <v>0</v>
      </c>
      <c r="L454" s="0" t="n">
        <v>38200</v>
      </c>
      <c r="M454" s="0" t="n">
        <v>24</v>
      </c>
      <c r="N454" s="0" t="n">
        <v>3.7</v>
      </c>
      <c r="O454" s="1" t="n">
        <v>0.5774</v>
      </c>
      <c r="Q454" s="1" t="n">
        <v>1.475</v>
      </c>
      <c r="R454" s="0" t="n">
        <f aca="false">N454*0.56</f>
        <v>2.072</v>
      </c>
      <c r="S454" s="3" t="n">
        <v>0</v>
      </c>
      <c r="U454" s="0" t="n">
        <v>17</v>
      </c>
      <c r="V454" s="0" t="s">
        <v>26</v>
      </c>
      <c r="W454" s="4" t="n">
        <f aca="false">B454</f>
        <v>12</v>
      </c>
      <c r="X454" s="0" t="s">
        <v>386</v>
      </c>
    </row>
    <row r="455" customFormat="false" ht="13.8" hidden="false" customHeight="false" outlineLevel="0" collapsed="false">
      <c r="A455" s="0" t="n">
        <v>20190116</v>
      </c>
      <c r="B455" s="0" t="n">
        <v>13</v>
      </c>
      <c r="C455" s="0" t="n">
        <v>830</v>
      </c>
      <c r="E455" s="0" t="n">
        <v>830</v>
      </c>
      <c r="G455" s="0" t="n">
        <v>800</v>
      </c>
      <c r="H455" s="0" t="n">
        <v>1200</v>
      </c>
      <c r="I455" s="4" t="n">
        <f aca="false">H455*2</f>
        <v>2400</v>
      </c>
      <c r="J455" s="5" t="n">
        <v>2.5</v>
      </c>
      <c r="K455" s="6" t="n">
        <f aca="false">L455-38200</f>
        <v>0</v>
      </c>
      <c r="L455" s="0" t="n">
        <v>38200</v>
      </c>
      <c r="M455" s="0" t="n">
        <v>27</v>
      </c>
      <c r="N455" s="0" t="n">
        <v>3.5</v>
      </c>
      <c r="O455" s="1" t="n">
        <v>3.54</v>
      </c>
      <c r="Q455" s="1" t="n">
        <v>6.768</v>
      </c>
      <c r="R455" s="0" t="n">
        <f aca="false">N455*0.56</f>
        <v>1.96</v>
      </c>
      <c r="S455" s="3" t="n">
        <v>0</v>
      </c>
      <c r="U455" s="0" t="n">
        <v>17</v>
      </c>
      <c r="V455" s="0" t="s">
        <v>26</v>
      </c>
      <c r="W455" s="4" t="n">
        <f aca="false">B455</f>
        <v>13</v>
      </c>
      <c r="X455" s="0" t="s">
        <v>386</v>
      </c>
    </row>
    <row r="456" customFormat="false" ht="13.8" hidden="false" customHeight="false" outlineLevel="0" collapsed="false">
      <c r="A456" s="0" t="n">
        <v>20190116</v>
      </c>
      <c r="B456" s="0" t="n">
        <v>14</v>
      </c>
      <c r="C456" s="0" t="n">
        <v>825</v>
      </c>
      <c r="E456" s="0" t="n">
        <v>825</v>
      </c>
      <c r="G456" s="0" t="n">
        <v>800</v>
      </c>
      <c r="H456" s="0" t="n">
        <v>1200</v>
      </c>
      <c r="I456" s="4" t="n">
        <f aca="false">H456*2</f>
        <v>2400</v>
      </c>
      <c r="J456" s="5" t="n">
        <v>2.5</v>
      </c>
      <c r="K456" s="6" t="n">
        <f aca="false">L456-38200</f>
        <v>0</v>
      </c>
      <c r="L456" s="0" t="n">
        <v>38200</v>
      </c>
      <c r="M456" s="0" t="n">
        <v>27</v>
      </c>
      <c r="N456" s="0" t="n">
        <v>3.7</v>
      </c>
      <c r="O456" s="1" t="n">
        <v>1.314</v>
      </c>
      <c r="Q456" s="1" t="n">
        <v>2.847</v>
      </c>
      <c r="R456" s="0" t="n">
        <f aca="false">N456*0.56</f>
        <v>2.072</v>
      </c>
      <c r="S456" s="3" t="n">
        <v>0</v>
      </c>
      <c r="U456" s="0" t="n">
        <v>17</v>
      </c>
      <c r="V456" s="0" t="s">
        <v>26</v>
      </c>
      <c r="W456" s="4" t="n">
        <f aca="false">B456</f>
        <v>14</v>
      </c>
      <c r="X456" s="0" t="s">
        <v>386</v>
      </c>
    </row>
    <row r="457" customFormat="false" ht="13.8" hidden="false" customHeight="false" outlineLevel="0" collapsed="false">
      <c r="A457" s="0" t="n">
        <v>20190116</v>
      </c>
      <c r="B457" s="0" t="n">
        <v>15</v>
      </c>
      <c r="C457" s="0" t="n">
        <v>825</v>
      </c>
      <c r="E457" s="0" t="n">
        <v>825</v>
      </c>
      <c r="G457" s="0" t="n">
        <v>800</v>
      </c>
      <c r="H457" s="0" t="n">
        <v>1200</v>
      </c>
      <c r="I457" s="4" t="n">
        <f aca="false">H457*2</f>
        <v>2400</v>
      </c>
      <c r="J457" s="5" t="n">
        <v>2.5</v>
      </c>
      <c r="K457" s="6" t="n">
        <f aca="false">L457-38200</f>
        <v>0</v>
      </c>
      <c r="L457" s="0" t="n">
        <v>38200</v>
      </c>
      <c r="M457" s="0" t="n">
        <v>27</v>
      </c>
      <c r="N457" s="0" t="n">
        <v>3.76</v>
      </c>
      <c r="O457" s="1" t="n">
        <v>0.9525</v>
      </c>
      <c r="Q457" s="1" t="n">
        <v>2.139</v>
      </c>
      <c r="R457" s="0" t="n">
        <f aca="false">N457*0.56</f>
        <v>2.1056</v>
      </c>
      <c r="S457" s="3" t="n">
        <v>0</v>
      </c>
      <c r="U457" s="0" t="n">
        <v>17</v>
      </c>
      <c r="V457" s="0" t="s">
        <v>26</v>
      </c>
      <c r="W457" s="4" t="n">
        <f aca="false">B457</f>
        <v>15</v>
      </c>
      <c r="X457" s="0" t="s">
        <v>386</v>
      </c>
    </row>
    <row r="458" customFormat="false" ht="13.8" hidden="false" customHeight="false" outlineLevel="0" collapsed="false">
      <c r="A458" s="0" t="n">
        <v>20190116</v>
      </c>
      <c r="B458" s="0" t="n">
        <v>16</v>
      </c>
      <c r="C458" s="0" t="n">
        <v>825</v>
      </c>
      <c r="E458" s="0" t="n">
        <v>825</v>
      </c>
      <c r="G458" s="0" t="n">
        <v>800</v>
      </c>
      <c r="H458" s="0" t="n">
        <v>1200</v>
      </c>
      <c r="I458" s="4" t="n">
        <f aca="false">H458*2</f>
        <v>2400</v>
      </c>
      <c r="J458" s="5" t="n">
        <v>2.5</v>
      </c>
      <c r="K458" s="6" t="n">
        <f aca="false">L458-38200</f>
        <v>0</v>
      </c>
      <c r="L458" s="0" t="n">
        <v>38200</v>
      </c>
      <c r="M458" s="0" t="n">
        <v>28</v>
      </c>
      <c r="N458" s="0" t="n">
        <v>3.5</v>
      </c>
      <c r="O458" s="1" t="n">
        <v>0.9973</v>
      </c>
      <c r="Q458" s="1" t="n">
        <v>2.61</v>
      </c>
      <c r="R458" s="0" t="n">
        <f aca="false">N458*0.56</f>
        <v>1.96</v>
      </c>
      <c r="S458" s="3" t="n">
        <v>0</v>
      </c>
      <c r="U458" s="0" t="n">
        <v>17</v>
      </c>
      <c r="V458" s="0" t="s">
        <v>26</v>
      </c>
      <c r="W458" s="4" t="n">
        <f aca="false">B458</f>
        <v>16</v>
      </c>
      <c r="X458" s="0" t="s">
        <v>386</v>
      </c>
    </row>
    <row r="459" customFormat="false" ht="13.8" hidden="false" customHeight="false" outlineLevel="0" collapsed="false">
      <c r="A459" s="0" t="n">
        <v>20190116</v>
      </c>
      <c r="B459" s="0" t="n">
        <v>17</v>
      </c>
      <c r="C459" s="0" t="n">
        <v>825</v>
      </c>
      <c r="E459" s="0" t="n">
        <v>825</v>
      </c>
      <c r="G459" s="0" t="n">
        <v>800</v>
      </c>
      <c r="H459" s="0" t="n">
        <v>1200</v>
      </c>
      <c r="I459" s="4" t="n">
        <f aca="false">H459*2</f>
        <v>2400</v>
      </c>
      <c r="J459" s="5" t="n">
        <v>2.5</v>
      </c>
      <c r="K459" s="6" t="n">
        <f aca="false">L459-38200</f>
        <v>0</v>
      </c>
      <c r="L459" s="0" t="n">
        <v>38200</v>
      </c>
      <c r="M459" s="0" t="n">
        <v>27</v>
      </c>
      <c r="N459" s="0" t="n">
        <v>3.5</v>
      </c>
      <c r="O459" s="1" t="n">
        <v>1.845</v>
      </c>
      <c r="Q459" s="1" t="n">
        <v>4.059</v>
      </c>
      <c r="R459" s="0" t="n">
        <f aca="false">N459*0.56</f>
        <v>1.96</v>
      </c>
      <c r="S459" s="3" t="n">
        <v>0</v>
      </c>
      <c r="U459" s="0" t="n">
        <v>17</v>
      </c>
      <c r="V459" s="0" t="s">
        <v>26</v>
      </c>
      <c r="W459" s="4" t="n">
        <f aca="false">B459</f>
        <v>17</v>
      </c>
      <c r="X459" s="0" t="s">
        <v>386</v>
      </c>
    </row>
    <row r="460" customFormat="false" ht="13.8" hidden="false" customHeight="false" outlineLevel="0" collapsed="false">
      <c r="A460" s="0" t="n">
        <v>20190116</v>
      </c>
      <c r="B460" s="0" t="n">
        <v>18</v>
      </c>
      <c r="C460" s="0" t="n">
        <v>828</v>
      </c>
      <c r="E460" s="0" t="n">
        <v>828</v>
      </c>
      <c r="F460" s="0" t="n">
        <v>823</v>
      </c>
      <c r="G460" s="0" t="n">
        <v>800</v>
      </c>
      <c r="H460" s="0" t="n">
        <v>1200</v>
      </c>
      <c r="I460" s="4" t="n">
        <f aca="false">H460*2</f>
        <v>2400</v>
      </c>
      <c r="J460" s="5" t="n">
        <v>2.5</v>
      </c>
      <c r="K460" s="6" t="n">
        <f aca="false">L460-38200</f>
        <v>0</v>
      </c>
      <c r="L460" s="0" t="n">
        <v>38200</v>
      </c>
      <c r="M460" s="0" t="n">
        <v>28</v>
      </c>
      <c r="N460" s="0" t="n">
        <v>3.8</v>
      </c>
      <c r="O460" s="1" t="n">
        <v>3.91</v>
      </c>
      <c r="Q460" s="1" t="n">
        <v>7.51</v>
      </c>
      <c r="R460" s="0" t="n">
        <f aca="false">N460*0.56</f>
        <v>2.128</v>
      </c>
      <c r="S460" s="3" t="n">
        <v>0</v>
      </c>
      <c r="U460" s="0" t="n">
        <v>17</v>
      </c>
      <c r="V460" s="9" t="s">
        <v>26</v>
      </c>
      <c r="W460" s="4" t="n">
        <f aca="false">B460</f>
        <v>18</v>
      </c>
      <c r="X460" s="0" t="s">
        <v>387</v>
      </c>
    </row>
    <row r="461" customFormat="false" ht="13.8" hidden="false" customHeight="false" outlineLevel="0" collapsed="false">
      <c r="A461" s="0" t="n">
        <v>20190116</v>
      </c>
      <c r="B461" s="0" t="n">
        <v>19</v>
      </c>
      <c r="C461" s="0" t="n">
        <v>828</v>
      </c>
      <c r="E461" s="0" t="n">
        <v>828</v>
      </c>
      <c r="G461" s="0" t="n">
        <v>800</v>
      </c>
      <c r="H461" s="0" t="n">
        <v>1200</v>
      </c>
      <c r="I461" s="4" t="n">
        <f aca="false">H461*2</f>
        <v>2400</v>
      </c>
      <c r="J461" s="5" t="n">
        <v>2.5</v>
      </c>
      <c r="K461" s="6" t="n">
        <f aca="false">L461-38200</f>
        <v>0</v>
      </c>
      <c r="L461" s="0" t="n">
        <v>38200</v>
      </c>
      <c r="M461" s="0" t="n">
        <v>26</v>
      </c>
      <c r="N461" s="0" t="n">
        <v>3.6</v>
      </c>
      <c r="O461" s="1" t="n">
        <v>1.084</v>
      </c>
      <c r="Q461" s="1" t="n">
        <v>2.506</v>
      </c>
      <c r="R461" s="0" t="n">
        <f aca="false">N461*0.56</f>
        <v>2.016</v>
      </c>
      <c r="S461" s="3" t="n">
        <v>0</v>
      </c>
      <c r="U461" s="0" t="n">
        <v>17</v>
      </c>
      <c r="V461" s="0" t="s">
        <v>26</v>
      </c>
      <c r="W461" s="4" t="n">
        <f aca="false">B461</f>
        <v>19</v>
      </c>
      <c r="X461" s="0" t="s">
        <v>387</v>
      </c>
    </row>
    <row r="462" customFormat="false" ht="13.8" hidden="false" customHeight="false" outlineLevel="0" collapsed="false">
      <c r="A462" s="0" t="n">
        <v>20190116</v>
      </c>
      <c r="B462" s="0" t="n">
        <v>20</v>
      </c>
      <c r="C462" s="0" t="n">
        <v>828</v>
      </c>
      <c r="E462" s="0" t="n">
        <v>828</v>
      </c>
      <c r="F462" s="0" t="n">
        <v>823</v>
      </c>
      <c r="G462" s="0" t="n">
        <v>800</v>
      </c>
      <c r="H462" s="0" t="n">
        <v>1200</v>
      </c>
      <c r="I462" s="4" t="n">
        <f aca="false">H462*2</f>
        <v>2400</v>
      </c>
      <c r="J462" s="5" t="n">
        <v>2.5</v>
      </c>
      <c r="K462" s="6" t="n">
        <f aca="false">L462-38200</f>
        <v>0</v>
      </c>
      <c r="L462" s="0" t="n">
        <v>38200</v>
      </c>
      <c r="M462" s="0" t="n">
        <v>27</v>
      </c>
      <c r="N462" s="0" t="n">
        <v>3.9</v>
      </c>
      <c r="O462" s="1" t="n">
        <v>2.103</v>
      </c>
      <c r="Q462" s="1" t="n">
        <v>4.495</v>
      </c>
      <c r="R462" s="0" t="n">
        <f aca="false">N462*0.56</f>
        <v>2.184</v>
      </c>
      <c r="S462" s="3" t="n">
        <v>0</v>
      </c>
      <c r="U462" s="0" t="n">
        <v>17</v>
      </c>
      <c r="V462" s="0" t="s">
        <v>26</v>
      </c>
      <c r="W462" s="4" t="n">
        <f aca="false">B462</f>
        <v>20</v>
      </c>
      <c r="X462" s="0" t="s">
        <v>387</v>
      </c>
    </row>
    <row r="463" customFormat="false" ht="13.8" hidden="false" customHeight="false" outlineLevel="0" collapsed="false">
      <c r="A463" s="0" t="n">
        <v>20190116</v>
      </c>
      <c r="B463" s="0" t="n">
        <v>21</v>
      </c>
      <c r="C463" s="0" t="n">
        <v>828</v>
      </c>
      <c r="E463" s="0" t="n">
        <v>828</v>
      </c>
      <c r="F463" s="0" t="n">
        <v>823</v>
      </c>
      <c r="G463" s="0" t="n">
        <v>800</v>
      </c>
      <c r="H463" s="0" t="n">
        <v>1200</v>
      </c>
      <c r="I463" s="4" t="n">
        <f aca="false">H463*2</f>
        <v>2400</v>
      </c>
      <c r="J463" s="5" t="n">
        <v>2.5</v>
      </c>
      <c r="K463" s="6" t="n">
        <f aca="false">L463-38200</f>
        <v>0</v>
      </c>
      <c r="L463" s="0" t="n">
        <v>38200</v>
      </c>
      <c r="M463" s="0" t="n">
        <v>28</v>
      </c>
      <c r="N463" s="0" t="n">
        <v>3.8</v>
      </c>
      <c r="O463" s="1" t="n">
        <v>3.255</v>
      </c>
      <c r="Q463" s="1" t="n">
        <v>6.292</v>
      </c>
      <c r="R463" s="0" t="n">
        <f aca="false">N463*0.56</f>
        <v>2.128</v>
      </c>
      <c r="S463" s="3" t="n">
        <v>0</v>
      </c>
      <c r="U463" s="0" t="n">
        <v>17</v>
      </c>
      <c r="V463" s="0" t="s">
        <v>24</v>
      </c>
      <c r="W463" s="4" t="n">
        <f aca="false">B463</f>
        <v>21</v>
      </c>
      <c r="X463" s="0" t="s">
        <v>387</v>
      </c>
    </row>
    <row r="464" customFormat="false" ht="13.8" hidden="false" customHeight="false" outlineLevel="0" collapsed="false">
      <c r="A464" s="0" t="n">
        <v>20190116</v>
      </c>
      <c r="B464" s="0" t="n">
        <v>22</v>
      </c>
      <c r="C464" s="0" t="n">
        <v>800</v>
      </c>
      <c r="E464" s="0" t="n">
        <v>800</v>
      </c>
      <c r="G464" s="0" t="n">
        <v>800</v>
      </c>
      <c r="H464" s="0" t="n">
        <v>1400</v>
      </c>
      <c r="I464" s="4" t="n">
        <f aca="false">H464*2</f>
        <v>2800</v>
      </c>
      <c r="J464" s="5" t="n">
        <v>2.5</v>
      </c>
      <c r="K464" s="6" t="n">
        <f aca="false">L464-38200</f>
        <v>0</v>
      </c>
      <c r="L464" s="0" t="n">
        <v>38200</v>
      </c>
      <c r="M464" s="0" t="n">
        <v>21</v>
      </c>
      <c r="N464" s="0" t="n">
        <v>3.9</v>
      </c>
      <c r="O464" s="1" t="n">
        <v>1.101</v>
      </c>
      <c r="Q464" s="1" t="n">
        <v>2.194</v>
      </c>
      <c r="R464" s="0" t="n">
        <f aca="false">N464*0.56</f>
        <v>2.184</v>
      </c>
      <c r="S464" s="3" t="n">
        <v>0</v>
      </c>
      <c r="U464" s="0" t="n">
        <v>17</v>
      </c>
      <c r="V464" s="0" t="s">
        <v>24</v>
      </c>
      <c r="W464" s="4" t="n">
        <f aca="false">B464</f>
        <v>22</v>
      </c>
      <c r="X464" s="0" t="s">
        <v>388</v>
      </c>
    </row>
    <row r="465" customFormat="false" ht="13.8" hidden="false" customHeight="false" outlineLevel="0" collapsed="false">
      <c r="A465" s="0" t="n">
        <v>20190116</v>
      </c>
      <c r="B465" s="0" t="n">
        <v>23</v>
      </c>
      <c r="C465" s="0" t="n">
        <v>828</v>
      </c>
      <c r="E465" s="0" t="n">
        <v>828</v>
      </c>
      <c r="F465" s="0" t="n">
        <v>823</v>
      </c>
      <c r="G465" s="0" t="n">
        <v>800</v>
      </c>
      <c r="H465" s="0" t="n">
        <v>1400</v>
      </c>
      <c r="I465" s="4" t="n">
        <f aca="false">H465*2</f>
        <v>2800</v>
      </c>
      <c r="J465" s="5" t="n">
        <v>2.5</v>
      </c>
      <c r="K465" s="6" t="n">
        <f aca="false">L465-38200</f>
        <v>0</v>
      </c>
      <c r="L465" s="0" t="n">
        <v>38200</v>
      </c>
      <c r="M465" s="0" t="n">
        <v>28</v>
      </c>
      <c r="N465" s="0" t="n">
        <v>3.9</v>
      </c>
      <c r="O465" s="1" t="n">
        <v>1.981</v>
      </c>
      <c r="Q465" s="1" t="n">
        <v>4.134</v>
      </c>
      <c r="R465" s="0" t="n">
        <f aca="false">N465*0.56</f>
        <v>2.184</v>
      </c>
      <c r="S465" s="3" t="n">
        <v>0</v>
      </c>
      <c r="U465" s="0" t="n">
        <v>17</v>
      </c>
      <c r="V465" s="0" t="s">
        <v>26</v>
      </c>
      <c r="W465" s="4" t="n">
        <f aca="false">B465</f>
        <v>23</v>
      </c>
      <c r="X465" s="0" t="s">
        <v>387</v>
      </c>
    </row>
    <row r="466" customFormat="false" ht="13.8" hidden="false" customHeight="false" outlineLevel="0" collapsed="false">
      <c r="A466" s="0" t="n">
        <v>20190116</v>
      </c>
      <c r="B466" s="0" t="n">
        <v>24</v>
      </c>
      <c r="C466" s="0" t="n">
        <v>828</v>
      </c>
      <c r="E466" s="0" t="n">
        <v>828</v>
      </c>
      <c r="F466" s="0" t="n">
        <v>823</v>
      </c>
      <c r="G466" s="0" t="n">
        <v>800</v>
      </c>
      <c r="H466" s="0" t="n">
        <v>1400</v>
      </c>
      <c r="I466" s="4" t="n">
        <f aca="false">H466*2</f>
        <v>2800</v>
      </c>
      <c r="J466" s="5" t="n">
        <v>2.5</v>
      </c>
      <c r="K466" s="6" t="n">
        <f aca="false">L466-38200</f>
        <v>0</v>
      </c>
      <c r="L466" s="0" t="n">
        <v>38200</v>
      </c>
      <c r="M466" s="0" t="n">
        <v>28</v>
      </c>
      <c r="N466" s="0" t="n">
        <v>3.95</v>
      </c>
      <c r="O466" s="1" t="n">
        <v>0.3572</v>
      </c>
      <c r="Q466" s="1" t="n">
        <v>1.118</v>
      </c>
      <c r="R466" s="0" t="n">
        <f aca="false">N466*0.56</f>
        <v>2.212</v>
      </c>
      <c r="S466" s="3" t="n">
        <v>0</v>
      </c>
      <c r="U466" s="0" t="n">
        <v>17</v>
      </c>
      <c r="V466" s="0" t="s">
        <v>26</v>
      </c>
      <c r="W466" s="4" t="n">
        <f aca="false">B466</f>
        <v>24</v>
      </c>
      <c r="X466" s="0" t="s">
        <v>387</v>
      </c>
    </row>
    <row r="467" customFormat="false" ht="13.8" hidden="false" customHeight="false" outlineLevel="0" collapsed="false">
      <c r="A467" s="0" t="n">
        <v>20190116</v>
      </c>
      <c r="B467" s="0" t="n">
        <v>25</v>
      </c>
      <c r="C467" s="0" t="n">
        <v>826</v>
      </c>
      <c r="E467" s="0" t="n">
        <v>826</v>
      </c>
      <c r="H467" s="0" t="n">
        <v>1400</v>
      </c>
      <c r="I467" s="4" t="n">
        <f aca="false">H467*2</f>
        <v>2800</v>
      </c>
      <c r="J467" s="5" t="n">
        <v>2.5</v>
      </c>
      <c r="K467" s="6" t="n">
        <f aca="false">L467-38200</f>
        <v>0</v>
      </c>
      <c r="L467" s="0" t="n">
        <v>38200</v>
      </c>
      <c r="M467" s="0" t="n">
        <v>28</v>
      </c>
      <c r="N467" s="0" t="n">
        <v>3.94</v>
      </c>
      <c r="O467" s="1" t="n">
        <v>0.9973</v>
      </c>
      <c r="Q467" s="1" t="n">
        <v>2.331</v>
      </c>
      <c r="R467" s="0" t="n">
        <f aca="false">N467*0.56</f>
        <v>2.2064</v>
      </c>
      <c r="S467" s="3" t="n">
        <v>0</v>
      </c>
      <c r="U467" s="0" t="n">
        <v>17</v>
      </c>
      <c r="V467" s="9" t="s">
        <v>26</v>
      </c>
      <c r="W467" s="4" t="n">
        <f aca="false">B467</f>
        <v>25</v>
      </c>
      <c r="X467" s="0" t="s">
        <v>387</v>
      </c>
    </row>
    <row r="468" customFormat="false" ht="13.8" hidden="false" customHeight="false" outlineLevel="0" collapsed="false">
      <c r="A468" s="0" t="n">
        <v>20190116</v>
      </c>
      <c r="B468" s="0" t="n">
        <v>26</v>
      </c>
      <c r="C468" s="0" t="n">
        <v>826</v>
      </c>
      <c r="E468" s="0" t="n">
        <v>826</v>
      </c>
      <c r="G468" s="0" t="n">
        <v>800</v>
      </c>
      <c r="H468" s="0" t="n">
        <v>1400</v>
      </c>
      <c r="I468" s="4" t="n">
        <f aca="false">H468*2</f>
        <v>2800</v>
      </c>
      <c r="J468" s="5" t="n">
        <v>2.5</v>
      </c>
      <c r="K468" s="6" t="n">
        <f aca="false">L468-38200</f>
        <v>0</v>
      </c>
      <c r="L468" s="0" t="n">
        <v>38200</v>
      </c>
      <c r="M468" s="0" t="n">
        <v>21</v>
      </c>
      <c r="N468" s="0" t="n">
        <v>3.92</v>
      </c>
      <c r="O468" s="1" t="n">
        <v>0.9663</v>
      </c>
      <c r="Q468" s="1" t="n">
        <v>2.354</v>
      </c>
      <c r="R468" s="0" t="n">
        <f aca="false">N468*0.56</f>
        <v>2.1952</v>
      </c>
      <c r="S468" s="3" t="n">
        <v>0</v>
      </c>
      <c r="U468" s="0" t="n">
        <v>17</v>
      </c>
      <c r="V468" s="0" t="s">
        <v>26</v>
      </c>
      <c r="W468" s="4" t="n">
        <f aca="false">B468</f>
        <v>26</v>
      </c>
      <c r="X468" s="0" t="s">
        <v>389</v>
      </c>
    </row>
    <row r="469" customFormat="false" ht="13.8" hidden="false" customHeight="false" outlineLevel="0" collapsed="false">
      <c r="A469" s="0" t="n">
        <v>20190116</v>
      </c>
      <c r="B469" s="0" t="n">
        <v>27</v>
      </c>
      <c r="H469" s="0" t="n">
        <v>200</v>
      </c>
      <c r="I469" s="4" t="n">
        <f aca="false">H469*2</f>
        <v>400</v>
      </c>
      <c r="J469" s="5" t="n">
        <v>2.5</v>
      </c>
      <c r="K469" s="6" t="n">
        <f aca="false">L469-38200</f>
        <v>0</v>
      </c>
      <c r="L469" s="0" t="n">
        <v>38200</v>
      </c>
      <c r="M469" s="0" t="n">
        <v>18</v>
      </c>
      <c r="N469" s="0" t="n">
        <v>4.1</v>
      </c>
      <c r="O469" s="1" t="n">
        <v>0.06617</v>
      </c>
      <c r="Q469" s="1" t="n">
        <v>0.5185</v>
      </c>
      <c r="R469" s="0" t="n">
        <f aca="false">N469*0.56</f>
        <v>2.296</v>
      </c>
      <c r="S469" s="3" t="n">
        <v>0</v>
      </c>
      <c r="U469" s="0" t="n">
        <v>17</v>
      </c>
      <c r="V469" s="0" t="s">
        <v>24</v>
      </c>
      <c r="W469" s="4" t="n">
        <f aca="false">B469</f>
        <v>27</v>
      </c>
    </row>
    <row r="470" customFormat="false" ht="13.8" hidden="false" customHeight="false" outlineLevel="0" collapsed="false">
      <c r="A470" s="0" t="n">
        <v>20190116</v>
      </c>
      <c r="B470" s="0" t="n">
        <v>28</v>
      </c>
      <c r="H470" s="0" t="n">
        <v>200</v>
      </c>
      <c r="I470" s="4" t="n">
        <f aca="false">H470*2</f>
        <v>400</v>
      </c>
      <c r="J470" s="5" t="n">
        <v>2.5</v>
      </c>
      <c r="K470" s="6" t="n">
        <f aca="false">L470-38200</f>
        <v>0</v>
      </c>
      <c r="L470" s="0" t="n">
        <v>38200</v>
      </c>
      <c r="M470" s="0" t="n">
        <v>18</v>
      </c>
      <c r="N470" s="0" t="n">
        <v>4.1</v>
      </c>
      <c r="O470" s="1" t="n">
        <v>-0.04776</v>
      </c>
      <c r="Q470" s="1" t="n">
        <v>0.2788</v>
      </c>
      <c r="R470" s="0" t="n">
        <f aca="false">N470*0.56</f>
        <v>2.296</v>
      </c>
      <c r="S470" s="3" t="n">
        <v>0</v>
      </c>
      <c r="U470" s="0" t="n">
        <v>17</v>
      </c>
      <c r="V470" s="0" t="s">
        <v>24</v>
      </c>
      <c r="W470" s="4" t="n">
        <f aca="false">B470</f>
        <v>28</v>
      </c>
    </row>
    <row r="471" customFormat="false" ht="13.8" hidden="false" customHeight="false" outlineLevel="0" collapsed="false">
      <c r="A471" s="0" t="n">
        <v>20190116</v>
      </c>
      <c r="B471" s="0" t="n">
        <v>29</v>
      </c>
      <c r="H471" s="0" t="n">
        <v>200</v>
      </c>
      <c r="I471" s="4" t="n">
        <f aca="false">H471*2</f>
        <v>400</v>
      </c>
      <c r="J471" s="5" t="n">
        <v>2.5</v>
      </c>
      <c r="K471" s="6" t="n">
        <f aca="false">L471-38200</f>
        <v>0</v>
      </c>
      <c r="L471" s="0" t="n">
        <v>38200</v>
      </c>
      <c r="M471" s="0" t="n">
        <v>18</v>
      </c>
      <c r="N471" s="0" t="n">
        <v>4.2</v>
      </c>
      <c r="O471" s="1" t="n">
        <v>0.1142</v>
      </c>
      <c r="Q471" s="1" t="n">
        <v>0.6472</v>
      </c>
      <c r="R471" s="0" t="n">
        <f aca="false">N471*0.56</f>
        <v>2.352</v>
      </c>
      <c r="S471" s="3" t="n">
        <v>0</v>
      </c>
      <c r="U471" s="0" t="n">
        <v>17</v>
      </c>
      <c r="V471" s="0" t="s">
        <v>24</v>
      </c>
      <c r="W471" s="4" t="n">
        <f aca="false">B471</f>
        <v>29</v>
      </c>
      <c r="X471" s="0" t="s">
        <v>390</v>
      </c>
      <c r="Y471" s="0" t="s">
        <v>391</v>
      </c>
    </row>
    <row r="472" customFormat="false" ht="13.8" hidden="false" customHeight="false" outlineLevel="0" collapsed="false">
      <c r="A472" s="0" t="n">
        <v>20190116</v>
      </c>
      <c r="B472" s="0" t="n">
        <v>30</v>
      </c>
      <c r="C472" s="0" t="n">
        <v>800</v>
      </c>
      <c r="E472" s="0" t="n">
        <v>800</v>
      </c>
      <c r="H472" s="0" t="n">
        <v>200</v>
      </c>
      <c r="I472" s="4" t="n">
        <f aca="false">H472*2</f>
        <v>400</v>
      </c>
      <c r="J472" s="5" t="n">
        <v>2.5</v>
      </c>
      <c r="K472" s="6" t="n">
        <f aca="false">L472-38200</f>
        <v>0</v>
      </c>
      <c r="L472" s="0" t="n">
        <v>38200</v>
      </c>
      <c r="M472" s="0" t="n">
        <v>18</v>
      </c>
      <c r="N472" s="0" t="n">
        <v>4.14</v>
      </c>
      <c r="O472" s="1" t="n">
        <v>0.1127</v>
      </c>
      <c r="Q472" s="1" t="n">
        <v>0.6293</v>
      </c>
      <c r="R472" s="0" t="n">
        <f aca="false">N472*0.56</f>
        <v>2.3184</v>
      </c>
      <c r="S472" s="3" t="n">
        <v>0</v>
      </c>
      <c r="U472" s="0" t="n">
        <v>17</v>
      </c>
      <c r="V472" s="0" t="s">
        <v>26</v>
      </c>
      <c r="W472" s="4" t="n">
        <f aca="false">B472</f>
        <v>30</v>
      </c>
      <c r="Y472" s="0" t="s">
        <v>391</v>
      </c>
    </row>
    <row r="473" customFormat="false" ht="13.8" hidden="false" customHeight="false" outlineLevel="0" collapsed="false">
      <c r="A473" s="0" t="n">
        <v>20190116</v>
      </c>
      <c r="B473" s="0" t="n">
        <v>31</v>
      </c>
      <c r="H473" s="0" t="n">
        <v>200</v>
      </c>
      <c r="I473" s="4" t="n">
        <f aca="false">H473*2</f>
        <v>400</v>
      </c>
      <c r="J473" s="1" t="n">
        <v>-1</v>
      </c>
      <c r="K473" s="6" t="n">
        <f aca="false">L473-38200</f>
        <v>0</v>
      </c>
      <c r="L473" s="0" t="n">
        <v>38200</v>
      </c>
      <c r="M473" s="0" t="n">
        <v>18</v>
      </c>
      <c r="N473" s="0" t="n">
        <v>4.12</v>
      </c>
      <c r="O473" s="1" t="n">
        <v>-0.04336</v>
      </c>
      <c r="Q473" s="1" t="n">
        <v>0.298</v>
      </c>
      <c r="R473" s="0" t="n">
        <f aca="false">N473*0.56</f>
        <v>2.3072</v>
      </c>
      <c r="S473" s="3" t="n">
        <v>0</v>
      </c>
      <c r="U473" s="0" t="n">
        <v>17</v>
      </c>
      <c r="V473" s="0" t="s">
        <v>26</v>
      </c>
      <c r="W473" s="4" t="n">
        <f aca="false">B473</f>
        <v>31</v>
      </c>
      <c r="X473" s="0" t="s">
        <v>390</v>
      </c>
    </row>
    <row r="474" customFormat="false" ht="13.8" hidden="false" customHeight="false" outlineLevel="0" collapsed="false">
      <c r="A474" s="0" t="n">
        <v>20190116</v>
      </c>
      <c r="B474" s="0" t="n">
        <v>32</v>
      </c>
      <c r="H474" s="0" t="n">
        <v>200</v>
      </c>
      <c r="I474" s="4" t="n">
        <f aca="false">H474*2</f>
        <v>400</v>
      </c>
      <c r="J474" s="1" t="n">
        <v>-1</v>
      </c>
      <c r="K474" s="6" t="n">
        <f aca="false">L474-38200</f>
        <v>0</v>
      </c>
      <c r="L474" s="0" t="n">
        <v>38200</v>
      </c>
      <c r="M474" s="0" t="n">
        <v>17</v>
      </c>
      <c r="N474" s="0" t="n">
        <v>4</v>
      </c>
      <c r="O474" s="1" t="n">
        <v>-0.1099</v>
      </c>
      <c r="Q474" s="1" t="n">
        <v>0.1201</v>
      </c>
      <c r="R474" s="0" t="n">
        <f aca="false">N474*0.56</f>
        <v>2.24</v>
      </c>
      <c r="S474" s="3" t="n">
        <v>0</v>
      </c>
      <c r="U474" s="0" t="n">
        <v>17</v>
      </c>
      <c r="V474" s="0" t="s">
        <v>26</v>
      </c>
      <c r="W474" s="4" t="n">
        <f aca="false">B474</f>
        <v>32</v>
      </c>
    </row>
    <row r="475" customFormat="false" ht="13.8" hidden="false" customHeight="false" outlineLevel="0" collapsed="false">
      <c r="A475" s="0" t="n">
        <v>20190116</v>
      </c>
      <c r="B475" s="0" t="n">
        <v>33</v>
      </c>
      <c r="H475" s="0" t="n">
        <v>200</v>
      </c>
      <c r="I475" s="4" t="n">
        <f aca="false">H475*2</f>
        <v>400</v>
      </c>
      <c r="J475" s="1" t="n">
        <v>-1</v>
      </c>
      <c r="K475" s="6" t="n">
        <f aca="false">L475-38200</f>
        <v>0</v>
      </c>
      <c r="L475" s="0" t="n">
        <v>38200</v>
      </c>
      <c r="M475" s="0" t="n">
        <v>17</v>
      </c>
      <c r="N475" s="0" t="n">
        <v>4.4</v>
      </c>
      <c r="O475" s="1" t="n">
        <v>-0.1123</v>
      </c>
      <c r="Q475" s="1" t="n">
        <v>0.1269</v>
      </c>
      <c r="R475" s="0" t="n">
        <f aca="false">N475*0.56</f>
        <v>2.464</v>
      </c>
      <c r="S475" s="3" t="n">
        <v>0</v>
      </c>
      <c r="U475" s="0" t="n">
        <v>17</v>
      </c>
      <c r="V475" s="0" t="s">
        <v>26</v>
      </c>
      <c r="W475" s="4" t="n">
        <f aca="false">B475</f>
        <v>33</v>
      </c>
    </row>
    <row r="476" customFormat="false" ht="13.8" hidden="false" customHeight="false" outlineLevel="0" collapsed="false">
      <c r="A476" s="0" t="n">
        <v>20190116</v>
      </c>
      <c r="B476" s="0" t="n">
        <v>34</v>
      </c>
      <c r="H476" s="0" t="n">
        <v>1400</v>
      </c>
      <c r="I476" s="4" t="n">
        <f aca="false">H476*2</f>
        <v>2800</v>
      </c>
      <c r="J476" s="1" t="n">
        <v>-1</v>
      </c>
      <c r="K476" s="6" t="n">
        <f aca="false">L476-38200</f>
        <v>0</v>
      </c>
      <c r="L476" s="0" t="n">
        <v>38200</v>
      </c>
      <c r="M476" s="0" t="n">
        <v>0</v>
      </c>
      <c r="N476" s="0" t="n">
        <v>4.3</v>
      </c>
      <c r="O476" s="1" t="n">
        <v>-0.1225</v>
      </c>
      <c r="Q476" s="1" t="n">
        <v>0.1014</v>
      </c>
      <c r="R476" s="0" t="n">
        <f aca="false">N476*0.56</f>
        <v>2.408</v>
      </c>
      <c r="S476" s="3" t="n">
        <v>0</v>
      </c>
      <c r="U476" s="0" t="n">
        <v>17</v>
      </c>
      <c r="V476" s="0" t="s">
        <v>26</v>
      </c>
      <c r="W476" s="4" t="n">
        <f aca="false">B476</f>
        <v>34</v>
      </c>
    </row>
    <row r="477" customFormat="false" ht="13.8" hidden="false" customHeight="false" outlineLevel="0" collapsed="false">
      <c r="A477" s="0" t="n">
        <v>20190116</v>
      </c>
      <c r="B477" s="0" t="n">
        <v>35</v>
      </c>
      <c r="H477" s="0" t="n">
        <v>1400</v>
      </c>
      <c r="I477" s="4" t="n">
        <f aca="false">H477*2</f>
        <v>2800</v>
      </c>
      <c r="J477" s="1" t="n">
        <v>-1</v>
      </c>
      <c r="K477" s="6" t="n">
        <f aca="false">L477-38200</f>
        <v>0</v>
      </c>
      <c r="L477" s="0" t="n">
        <v>38200</v>
      </c>
      <c r="M477" s="0" t="n">
        <v>0</v>
      </c>
      <c r="N477" s="0" t="n">
        <v>4.13</v>
      </c>
      <c r="O477" s="1" t="n">
        <v>-0.1153</v>
      </c>
      <c r="Q477" s="1" t="n">
        <v>0.1034</v>
      </c>
      <c r="R477" s="0" t="n">
        <f aca="false">N477*0.56</f>
        <v>2.3128</v>
      </c>
      <c r="S477" s="3" t="n">
        <v>0</v>
      </c>
      <c r="U477" s="0" t="n">
        <v>17</v>
      </c>
      <c r="V477" s="9" t="s">
        <v>26</v>
      </c>
      <c r="W477" s="4" t="n">
        <f aca="false">B477</f>
        <v>35</v>
      </c>
    </row>
    <row r="478" customFormat="false" ht="13.8" hidden="false" customHeight="false" outlineLevel="0" collapsed="false">
      <c r="A478" s="0" t="n">
        <v>20190116</v>
      </c>
      <c r="B478" s="0" t="n">
        <v>36</v>
      </c>
      <c r="H478" s="0" t="n">
        <v>1400</v>
      </c>
      <c r="I478" s="4" t="n">
        <f aca="false">H478*2</f>
        <v>2800</v>
      </c>
      <c r="J478" s="1" t="n">
        <v>-1</v>
      </c>
      <c r="K478" s="6" t="n">
        <f aca="false">L478-38200</f>
        <v>0</v>
      </c>
      <c r="L478" s="0" t="n">
        <v>38200</v>
      </c>
      <c r="M478" s="0" t="n">
        <v>0</v>
      </c>
      <c r="N478" s="0" t="n">
        <v>4</v>
      </c>
      <c r="O478" s="1" t="n">
        <v>-0.1169</v>
      </c>
      <c r="Q478" s="1" t="n">
        <v>0.03845</v>
      </c>
      <c r="R478" s="0" t="n">
        <f aca="false">N478*0.56</f>
        <v>2.24</v>
      </c>
      <c r="S478" s="3" t="n">
        <v>0</v>
      </c>
      <c r="U478" s="0" t="n">
        <v>17</v>
      </c>
      <c r="V478" s="0" t="s">
        <v>26</v>
      </c>
      <c r="W478" s="4" t="n">
        <f aca="false">B478</f>
        <v>36</v>
      </c>
    </row>
    <row r="479" customFormat="false" ht="13.8" hidden="false" customHeight="false" outlineLevel="0" collapsed="false">
      <c r="A479" s="0" t="n">
        <v>20190116</v>
      </c>
      <c r="B479" s="0" t="n">
        <v>37</v>
      </c>
      <c r="H479" s="0" t="n">
        <v>1400</v>
      </c>
      <c r="I479" s="4" t="n">
        <f aca="false">H479*2</f>
        <v>2800</v>
      </c>
      <c r="J479" s="1" t="n">
        <v>-1</v>
      </c>
      <c r="K479" s="6" t="n">
        <f aca="false">L479-38200</f>
        <v>0</v>
      </c>
      <c r="L479" s="0" t="n">
        <v>38200</v>
      </c>
      <c r="M479" s="0" t="n">
        <v>0</v>
      </c>
      <c r="N479" s="0" t="n">
        <v>4</v>
      </c>
      <c r="O479" s="1" t="n">
        <v>-0.1136</v>
      </c>
      <c r="Q479" s="1" t="n">
        <v>0.02572</v>
      </c>
      <c r="R479" s="0" t="n">
        <f aca="false">N479*0.56</f>
        <v>2.24</v>
      </c>
      <c r="S479" s="3" t="n">
        <v>0</v>
      </c>
      <c r="U479" s="0" t="n">
        <v>17</v>
      </c>
      <c r="V479" s="0" t="s">
        <v>26</v>
      </c>
      <c r="W479" s="4" t="n">
        <f aca="false">B479</f>
        <v>37</v>
      </c>
    </row>
    <row r="480" customFormat="false" ht="13.8" hidden="false" customHeight="false" outlineLevel="0" collapsed="false">
      <c r="A480" s="0" t="n">
        <v>20190116</v>
      </c>
      <c r="B480" s="0" t="n">
        <v>38</v>
      </c>
      <c r="H480" s="0" t="n">
        <v>1000</v>
      </c>
      <c r="I480" s="4" t="n">
        <f aca="false">H480*2</f>
        <v>2000</v>
      </c>
      <c r="J480" s="1" t="n">
        <v>-1</v>
      </c>
      <c r="K480" s="6" t="n">
        <f aca="false">L480-38200</f>
        <v>0</v>
      </c>
      <c r="L480" s="0" t="n">
        <v>38200</v>
      </c>
      <c r="M480" s="0" t="n">
        <v>0</v>
      </c>
      <c r="N480" s="0" t="n">
        <v>4.1</v>
      </c>
      <c r="O480" s="1" t="n">
        <v>-0.158</v>
      </c>
      <c r="Q480" s="1" t="n">
        <v>0.04477</v>
      </c>
      <c r="R480" s="0" t="n">
        <f aca="false">N480*0.56</f>
        <v>2.296</v>
      </c>
      <c r="S480" s="3" t="n">
        <v>0</v>
      </c>
      <c r="U480" s="0" t="n">
        <v>17</v>
      </c>
      <c r="V480" s="0" t="s">
        <v>26</v>
      </c>
      <c r="W480" s="4" t="n">
        <f aca="false">B480</f>
        <v>38</v>
      </c>
    </row>
    <row r="481" customFormat="false" ht="13.8" hidden="false" customHeight="false" outlineLevel="0" collapsed="false">
      <c r="A481" s="0" t="n">
        <v>20190116</v>
      </c>
      <c r="B481" s="0" t="n">
        <v>39</v>
      </c>
      <c r="H481" s="0" t="n">
        <v>1400</v>
      </c>
      <c r="I481" s="4" t="n">
        <f aca="false">H481*2</f>
        <v>2800</v>
      </c>
      <c r="J481" s="1" t="n">
        <v>2.5</v>
      </c>
      <c r="K481" s="6" t="n">
        <f aca="false">L481-38200</f>
        <v>0</v>
      </c>
      <c r="L481" s="0" t="n">
        <v>38200</v>
      </c>
      <c r="M481" s="0" t="n">
        <v>0</v>
      </c>
      <c r="N481" s="0" t="n">
        <v>4</v>
      </c>
      <c r="O481" s="1" t="n">
        <v>-0.1017</v>
      </c>
      <c r="Q481" s="1" t="n">
        <v>0.0004786</v>
      </c>
      <c r="R481" s="0" t="n">
        <f aca="false">N481*0.56</f>
        <v>2.24</v>
      </c>
      <c r="S481" s="3" t="n">
        <v>0</v>
      </c>
      <c r="U481" s="0" t="n">
        <v>17</v>
      </c>
      <c r="V481" s="0" t="s">
        <v>26</v>
      </c>
      <c r="W481" s="4" t="n">
        <f aca="false">B481</f>
        <v>39</v>
      </c>
    </row>
    <row r="482" customFormat="false" ht="13.8" hidden="false" customHeight="false" outlineLevel="0" collapsed="false">
      <c r="A482" s="0" t="n">
        <v>20190116</v>
      </c>
      <c r="B482" s="0" t="n">
        <v>40</v>
      </c>
      <c r="H482" s="0" t="n">
        <v>0</v>
      </c>
      <c r="I482" s="4" t="n">
        <f aca="false">H482*2</f>
        <v>0</v>
      </c>
      <c r="J482" s="1" t="n">
        <v>3.7</v>
      </c>
      <c r="K482" s="6" t="n">
        <f aca="false">L482-38200</f>
        <v>0</v>
      </c>
      <c r="L482" s="0" t="n">
        <v>38200</v>
      </c>
      <c r="M482" s="0" t="n">
        <v>0</v>
      </c>
      <c r="N482" s="0" t="n">
        <v>2.6</v>
      </c>
      <c r="O482" s="1" t="n">
        <v>-0.09424</v>
      </c>
      <c r="Q482" s="1" t="n">
        <v>-0.01674</v>
      </c>
      <c r="R482" s="0" t="n">
        <f aca="false">N482*0.56</f>
        <v>1.456</v>
      </c>
      <c r="S482" s="3" t="n">
        <v>0</v>
      </c>
      <c r="U482" s="0" t="n">
        <v>17</v>
      </c>
      <c r="V482" s="0" t="s">
        <v>26</v>
      </c>
      <c r="W482" s="4" t="n">
        <f aca="false">B482</f>
        <v>40</v>
      </c>
    </row>
    <row r="483" customFormat="false" ht="13.8" hidden="false" customHeight="false" outlineLevel="0" collapsed="false">
      <c r="A483" s="0" t="n">
        <v>20190116</v>
      </c>
      <c r="B483" s="0" t="n">
        <v>41</v>
      </c>
      <c r="H483" s="0" t="n">
        <v>0</v>
      </c>
      <c r="I483" s="4" t="n">
        <f aca="false">H483*2</f>
        <v>0</v>
      </c>
      <c r="J483" s="1" t="n">
        <v>3.7</v>
      </c>
      <c r="K483" s="6" t="n">
        <f aca="false">L483-38200</f>
        <v>0</v>
      </c>
      <c r="L483" s="0" t="n">
        <v>38200</v>
      </c>
      <c r="M483" s="0" t="n">
        <v>16</v>
      </c>
      <c r="N483" s="0" t="n">
        <v>4</v>
      </c>
      <c r="O483" s="1" t="n">
        <v>-0.1357</v>
      </c>
      <c r="Q483" s="1" t="n">
        <v>0.003411</v>
      </c>
      <c r="R483" s="0" t="n">
        <f aca="false">N483*0.56</f>
        <v>2.24</v>
      </c>
      <c r="S483" s="3" t="n">
        <v>0</v>
      </c>
      <c r="U483" s="0" t="n">
        <v>17</v>
      </c>
      <c r="V483" s="0" t="s">
        <v>26</v>
      </c>
      <c r="W483" s="4" t="n">
        <f aca="false">B483</f>
        <v>41</v>
      </c>
      <c r="X483" s="0" t="s">
        <v>86</v>
      </c>
    </row>
    <row r="484" customFormat="false" ht="13.8" hidden="false" customHeight="false" outlineLevel="0" collapsed="false">
      <c r="A484" s="0" t="n">
        <v>20190116</v>
      </c>
      <c r="B484" s="0" t="n">
        <v>42</v>
      </c>
      <c r="H484" s="0" t="n">
        <v>0</v>
      </c>
      <c r="I484" s="4" t="n">
        <f aca="false">H484*2</f>
        <v>0</v>
      </c>
      <c r="J484" s="1" t="n">
        <v>3.7</v>
      </c>
      <c r="K484" s="6" t="n">
        <f aca="false">L484-38200</f>
        <v>0</v>
      </c>
      <c r="L484" s="0" t="n">
        <v>38200</v>
      </c>
      <c r="M484" s="0" t="n">
        <v>16</v>
      </c>
      <c r="N484" s="0" t="n">
        <v>4.1</v>
      </c>
      <c r="O484" s="1" t="n">
        <v>-0.1633</v>
      </c>
      <c r="Q484" s="1" t="n">
        <v>-0.02072</v>
      </c>
      <c r="R484" s="0" t="n">
        <f aca="false">N484*0.56</f>
        <v>2.296</v>
      </c>
      <c r="S484" s="3" t="n">
        <v>0</v>
      </c>
      <c r="U484" s="0" t="n">
        <v>17</v>
      </c>
      <c r="V484" s="0" t="s">
        <v>26</v>
      </c>
      <c r="W484" s="4" t="n">
        <f aca="false">B484</f>
        <v>42</v>
      </c>
      <c r="X484" s="0" t="s">
        <v>86</v>
      </c>
    </row>
    <row r="485" customFormat="false" ht="13.8" hidden="false" customHeight="false" outlineLevel="0" collapsed="false">
      <c r="A485" s="0" t="n">
        <v>20190116</v>
      </c>
      <c r="B485" s="0" t="n">
        <v>43</v>
      </c>
      <c r="H485" s="0" t="n">
        <v>0</v>
      </c>
      <c r="I485" s="4" t="n">
        <f aca="false">H485*2</f>
        <v>0</v>
      </c>
      <c r="J485" s="1" t="n">
        <v>3.7</v>
      </c>
      <c r="K485" s="6" t="n">
        <f aca="false">L485-38200</f>
        <v>0</v>
      </c>
      <c r="L485" s="0" t="n">
        <v>38200</v>
      </c>
      <c r="M485" s="0" t="n">
        <v>16</v>
      </c>
      <c r="N485" s="0" t="n">
        <v>4</v>
      </c>
      <c r="O485" s="1" t="n">
        <v>-0.1493</v>
      </c>
      <c r="Q485" s="1" t="n">
        <v>0.0142</v>
      </c>
      <c r="R485" s="0" t="n">
        <f aca="false">N485*0.56</f>
        <v>2.24</v>
      </c>
      <c r="S485" s="3" t="n">
        <v>0</v>
      </c>
      <c r="U485" s="0" t="n">
        <v>17</v>
      </c>
      <c r="V485" s="0" t="s">
        <v>26</v>
      </c>
      <c r="W485" s="4" t="n">
        <f aca="false">B485</f>
        <v>43</v>
      </c>
      <c r="X485" s="0" t="s">
        <v>86</v>
      </c>
    </row>
    <row r="486" customFormat="false" ht="13.8" hidden="false" customHeight="false" outlineLevel="0" collapsed="false">
      <c r="A486" s="0" t="n">
        <v>20190116</v>
      </c>
      <c r="B486" s="0" t="n">
        <v>44</v>
      </c>
      <c r="G486" s="0" t="n">
        <v>800</v>
      </c>
      <c r="H486" s="0" t="n">
        <v>0</v>
      </c>
      <c r="I486" s="4" t="n">
        <f aca="false">H486*2</f>
        <v>0</v>
      </c>
      <c r="J486" s="1" t="n">
        <v>3.7</v>
      </c>
      <c r="K486" s="6" t="n">
        <f aca="false">L486-38200</f>
        <v>0</v>
      </c>
      <c r="L486" s="0" t="n">
        <v>38200</v>
      </c>
      <c r="M486" s="0" t="n">
        <v>19</v>
      </c>
      <c r="N486" s="0" t="n">
        <v>4.1</v>
      </c>
      <c r="O486" s="1" t="n">
        <v>-0.1139</v>
      </c>
      <c r="Q486" s="1" t="n">
        <v>0.1737</v>
      </c>
      <c r="R486" s="0" t="n">
        <f aca="false">N486*0.56</f>
        <v>2.296</v>
      </c>
      <c r="S486" s="3" t="n">
        <v>0</v>
      </c>
      <c r="U486" s="0" t="n">
        <v>17</v>
      </c>
      <c r="V486" s="0" t="s">
        <v>26</v>
      </c>
      <c r="W486" s="4" t="n">
        <f aca="false">B486</f>
        <v>44</v>
      </c>
      <c r="X486" s="0" t="s">
        <v>86</v>
      </c>
    </row>
    <row r="487" customFormat="false" ht="13.8" hidden="false" customHeight="false" outlineLevel="0" collapsed="false">
      <c r="A487" s="0" t="n">
        <v>20190116</v>
      </c>
      <c r="B487" s="0" t="n">
        <v>45</v>
      </c>
      <c r="C487" s="0" t="n">
        <v>800</v>
      </c>
      <c r="E487" s="0" t="n">
        <v>800</v>
      </c>
      <c r="G487" s="0" t="n">
        <v>826</v>
      </c>
      <c r="H487" s="0" t="n">
        <v>0</v>
      </c>
      <c r="I487" s="4" t="n">
        <f aca="false">H487*2</f>
        <v>0</v>
      </c>
      <c r="J487" s="1" t="n">
        <v>3.7</v>
      </c>
      <c r="K487" s="6" t="n">
        <f aca="false">L487-38200</f>
        <v>0</v>
      </c>
      <c r="L487" s="0" t="n">
        <v>38200</v>
      </c>
      <c r="M487" s="0" t="n">
        <v>19</v>
      </c>
      <c r="N487" s="0" t="n">
        <v>4.3</v>
      </c>
      <c r="O487" s="1" t="n">
        <v>-0.1018</v>
      </c>
      <c r="Q487" s="1" t="n">
        <v>0.2498</v>
      </c>
      <c r="R487" s="0" t="n">
        <f aca="false">N487*0.56</f>
        <v>2.408</v>
      </c>
      <c r="S487" s="3" t="n">
        <v>0</v>
      </c>
      <c r="U487" s="0" t="n">
        <v>17</v>
      </c>
      <c r="V487" s="0" t="s">
        <v>26</v>
      </c>
      <c r="W487" s="4" t="n">
        <f aca="false">B487</f>
        <v>45</v>
      </c>
      <c r="X487" s="0" t="s">
        <v>392</v>
      </c>
    </row>
    <row r="488" customFormat="false" ht="13.8" hidden="false" customHeight="false" outlineLevel="0" collapsed="false">
      <c r="A488" s="0" t="n">
        <v>20190116</v>
      </c>
      <c r="B488" s="0" t="n">
        <v>46</v>
      </c>
      <c r="H488" s="0" t="n">
        <v>800</v>
      </c>
      <c r="I488" s="4" t="n">
        <f aca="false">H488*2</f>
        <v>1600</v>
      </c>
      <c r="J488" s="1" t="n">
        <v>3.7</v>
      </c>
      <c r="K488" s="6" t="n">
        <f aca="false">L488-38200</f>
        <v>0</v>
      </c>
      <c r="L488" s="0" t="n">
        <v>38200</v>
      </c>
      <c r="M488" s="0" t="n">
        <v>17</v>
      </c>
      <c r="N488" s="0" t="n">
        <v>4.2</v>
      </c>
      <c r="O488" s="1" t="n">
        <v>-0.1766</v>
      </c>
      <c r="Q488" s="1" t="n">
        <v>0.04387</v>
      </c>
      <c r="R488" s="0" t="n">
        <f aca="false">N488*0.56</f>
        <v>2.352</v>
      </c>
      <c r="S488" s="3" t="n">
        <v>0</v>
      </c>
      <c r="U488" s="0" t="n">
        <v>17</v>
      </c>
      <c r="V488" s="0" t="s">
        <v>26</v>
      </c>
      <c r="W488" s="4" t="n">
        <f aca="false">B488</f>
        <v>46</v>
      </c>
    </row>
    <row r="489" customFormat="false" ht="13.8" hidden="false" customHeight="false" outlineLevel="0" collapsed="false">
      <c r="A489" s="0" t="n">
        <v>20190116</v>
      </c>
      <c r="B489" s="0" t="n">
        <v>47</v>
      </c>
      <c r="H489" s="0" t="n">
        <v>800</v>
      </c>
      <c r="I489" s="4" t="n">
        <f aca="false">H489*2</f>
        <v>1600</v>
      </c>
      <c r="J489" s="1" t="n">
        <v>3.7</v>
      </c>
      <c r="K489" s="6" t="n">
        <f aca="false">L489-38200</f>
        <v>0</v>
      </c>
      <c r="L489" s="0" t="n">
        <v>38200</v>
      </c>
      <c r="M489" s="0" t="n">
        <v>16</v>
      </c>
      <c r="N489" s="0" t="n">
        <v>4.3</v>
      </c>
      <c r="O489" s="1" t="n">
        <v>-0.1526</v>
      </c>
      <c r="Q489" s="1" t="n">
        <v>0.02892</v>
      </c>
      <c r="R489" s="0" t="n">
        <f aca="false">N489*0.56</f>
        <v>2.408</v>
      </c>
      <c r="S489" s="3" t="n">
        <v>0</v>
      </c>
      <c r="U489" s="0" t="n">
        <v>17</v>
      </c>
      <c r="V489" s="0" t="s">
        <v>26</v>
      </c>
      <c r="W489" s="4" t="n">
        <f aca="false">B489</f>
        <v>47</v>
      </c>
    </row>
    <row r="490" customFormat="false" ht="13.8" hidden="false" customHeight="false" outlineLevel="0" collapsed="false">
      <c r="A490" s="0" t="n">
        <v>20190116</v>
      </c>
      <c r="B490" s="0" t="n">
        <v>48</v>
      </c>
      <c r="C490" s="0" t="n">
        <v>800</v>
      </c>
      <c r="E490" s="0" t="n">
        <v>800</v>
      </c>
      <c r="H490" s="0" t="n">
        <v>1200</v>
      </c>
      <c r="I490" s="4" t="n">
        <f aca="false">H490*2</f>
        <v>2400</v>
      </c>
      <c r="J490" s="1" t="n">
        <v>3.7</v>
      </c>
      <c r="K490" s="6" t="n">
        <f aca="false">L490-38200</f>
        <v>0</v>
      </c>
      <c r="L490" s="0" t="n">
        <v>38200</v>
      </c>
      <c r="M490" s="0" t="n">
        <v>19</v>
      </c>
      <c r="N490" s="0" t="n">
        <v>4.4</v>
      </c>
      <c r="O490" s="1" t="n">
        <v>-0.05158</v>
      </c>
      <c r="Q490" s="1" t="n">
        <v>0.3787</v>
      </c>
      <c r="R490" s="0" t="n">
        <f aca="false">N490*0.56</f>
        <v>2.464</v>
      </c>
      <c r="S490" s="3" t="n">
        <v>0</v>
      </c>
      <c r="U490" s="0" t="n">
        <v>17</v>
      </c>
      <c r="V490" s="0" t="s">
        <v>26</v>
      </c>
      <c r="W490" s="4" t="n">
        <f aca="false">B490</f>
        <v>48</v>
      </c>
      <c r="X490" s="0" t="s">
        <v>86</v>
      </c>
    </row>
    <row r="491" customFormat="false" ht="13.8" hidden="false" customHeight="false" outlineLevel="0" collapsed="false">
      <c r="A491" s="0" t="n">
        <v>20190116</v>
      </c>
      <c r="B491" s="0" t="n">
        <v>49</v>
      </c>
      <c r="C491" s="0" t="n">
        <v>800</v>
      </c>
      <c r="E491" s="0" t="n">
        <v>800</v>
      </c>
      <c r="H491" s="0" t="n">
        <v>1200</v>
      </c>
      <c r="I491" s="4" t="n">
        <f aca="false">H491*2</f>
        <v>2400</v>
      </c>
      <c r="J491" s="1" t="n">
        <v>3.7</v>
      </c>
      <c r="K491" s="6" t="n">
        <f aca="false">L491-38200</f>
        <v>0</v>
      </c>
      <c r="L491" s="0" t="n">
        <v>38200</v>
      </c>
      <c r="M491" s="0" t="n">
        <v>19</v>
      </c>
      <c r="N491" s="0" t="n">
        <v>4.4</v>
      </c>
      <c r="O491" s="1" t="n">
        <v>-0.1078</v>
      </c>
      <c r="Q491" s="1" t="n">
        <v>0.21</v>
      </c>
      <c r="R491" s="0" t="n">
        <f aca="false">N491*0.56</f>
        <v>2.464</v>
      </c>
      <c r="S491" s="3" t="n">
        <v>0</v>
      </c>
      <c r="U491" s="0" t="n">
        <v>17</v>
      </c>
      <c r="V491" s="0" t="s">
        <v>26</v>
      </c>
      <c r="W491" s="4" t="n">
        <f aca="false">B491</f>
        <v>49</v>
      </c>
      <c r="X491" s="0" t="s">
        <v>86</v>
      </c>
    </row>
    <row r="492" customFormat="false" ht="13.8" hidden="false" customHeight="false" outlineLevel="0" collapsed="false">
      <c r="A492" s="0" t="n">
        <v>20190116</v>
      </c>
      <c r="B492" s="0" t="n">
        <v>50</v>
      </c>
      <c r="C492" s="0" t="n">
        <v>780</v>
      </c>
      <c r="E492" s="0" t="n">
        <v>780</v>
      </c>
      <c r="H492" s="0" t="n">
        <v>1200</v>
      </c>
      <c r="I492" s="4" t="n">
        <f aca="false">H492*2</f>
        <v>2400</v>
      </c>
      <c r="J492" s="1" t="n">
        <v>3.7</v>
      </c>
      <c r="K492" s="6" t="n">
        <f aca="false">L492-38200</f>
        <v>0</v>
      </c>
      <c r="L492" s="0" t="n">
        <v>38200</v>
      </c>
      <c r="M492" s="0" t="n">
        <v>19</v>
      </c>
      <c r="N492" s="0" t="n">
        <v>4</v>
      </c>
      <c r="O492" s="1" t="n">
        <v>-0.06648</v>
      </c>
      <c r="Q492" s="1" t="n">
        <v>0.2817</v>
      </c>
      <c r="R492" s="0" t="n">
        <f aca="false">N492*0.56</f>
        <v>2.24</v>
      </c>
      <c r="S492" s="3" t="n">
        <v>0</v>
      </c>
      <c r="U492" s="0" t="n">
        <v>17</v>
      </c>
      <c r="V492" s="0" t="s">
        <v>26</v>
      </c>
      <c r="W492" s="4" t="n">
        <f aca="false">B492</f>
        <v>50</v>
      </c>
      <c r="X492" s="0" t="s">
        <v>86</v>
      </c>
    </row>
    <row r="493" customFormat="false" ht="13.8" hidden="false" customHeight="false" outlineLevel="0" collapsed="false">
      <c r="A493" s="0" t="n">
        <v>20190116</v>
      </c>
      <c r="B493" s="0" t="n">
        <v>51</v>
      </c>
      <c r="H493" s="0" t="n">
        <v>1200</v>
      </c>
      <c r="I493" s="4" t="n">
        <f aca="false">H493*2</f>
        <v>2400</v>
      </c>
      <c r="J493" s="1" t="n">
        <v>3.7</v>
      </c>
      <c r="K493" s="6" t="n">
        <f aca="false">L493-38200</f>
        <v>0</v>
      </c>
      <c r="L493" s="0" t="n">
        <v>38200</v>
      </c>
      <c r="M493" s="0" t="n">
        <v>18</v>
      </c>
      <c r="N493" s="0" t="n">
        <v>4.3</v>
      </c>
      <c r="O493" s="1" t="n">
        <v>-0.1355</v>
      </c>
      <c r="Q493" s="1" t="n">
        <v>0.07035</v>
      </c>
      <c r="R493" s="0" t="n">
        <f aca="false">N493*0.56</f>
        <v>2.408</v>
      </c>
      <c r="S493" s="3" t="n">
        <v>0</v>
      </c>
      <c r="U493" s="0" t="n">
        <v>17</v>
      </c>
      <c r="V493" s="0" t="s">
        <v>26</v>
      </c>
      <c r="W493" s="4" t="n">
        <f aca="false">B493</f>
        <v>51</v>
      </c>
    </row>
    <row r="494" customFormat="false" ht="13.8" hidden="false" customHeight="false" outlineLevel="0" collapsed="false">
      <c r="A494" s="0" t="n">
        <v>20190116</v>
      </c>
      <c r="B494" s="0" t="n">
        <v>52</v>
      </c>
      <c r="H494" s="0" t="n">
        <v>1200</v>
      </c>
      <c r="I494" s="4" t="n">
        <f aca="false">H494*2</f>
        <v>2400</v>
      </c>
      <c r="J494" s="1" t="n">
        <v>3.7</v>
      </c>
      <c r="K494" s="6" t="n">
        <f aca="false">L494-38200</f>
        <v>0</v>
      </c>
      <c r="L494" s="0" t="n">
        <v>38200</v>
      </c>
      <c r="M494" s="0" t="n">
        <v>16</v>
      </c>
      <c r="N494" s="0" t="n">
        <v>4.2</v>
      </c>
      <c r="O494" s="1" t="n">
        <v>-0.1387</v>
      </c>
      <c r="Q494" s="1" t="n">
        <v>0.04323</v>
      </c>
      <c r="R494" s="0" t="n">
        <f aca="false">N494*0.56</f>
        <v>2.352</v>
      </c>
      <c r="S494" s="3" t="n">
        <v>0</v>
      </c>
      <c r="U494" s="0" t="n">
        <v>17</v>
      </c>
      <c r="V494" s="0" t="s">
        <v>26</v>
      </c>
      <c r="W494" s="4" t="n">
        <f aca="false">B494</f>
        <v>52</v>
      </c>
    </row>
    <row r="495" customFormat="false" ht="13.8" hidden="false" customHeight="false" outlineLevel="0" collapsed="false">
      <c r="A495" s="0" t="n">
        <v>20190116</v>
      </c>
      <c r="B495" s="0" t="n">
        <v>53</v>
      </c>
      <c r="C495" s="0" t="n">
        <v>780</v>
      </c>
      <c r="E495" s="0" t="n">
        <v>780</v>
      </c>
      <c r="G495" s="0" t="n">
        <v>800</v>
      </c>
      <c r="H495" s="0" t="n">
        <v>1600</v>
      </c>
      <c r="I495" s="4" t="n">
        <f aca="false">H495*2</f>
        <v>3200</v>
      </c>
      <c r="J495" s="1" t="n">
        <v>3.7</v>
      </c>
      <c r="K495" s="6" t="n">
        <f aca="false">L495-38200</f>
        <v>0</v>
      </c>
      <c r="L495" s="0" t="n">
        <v>38200</v>
      </c>
      <c r="M495" s="0" t="n">
        <v>19</v>
      </c>
      <c r="N495" s="0" t="n">
        <v>4.2</v>
      </c>
      <c r="O495" s="1" t="n">
        <v>0.06409</v>
      </c>
      <c r="Q495" s="1" t="n">
        <v>0.5842</v>
      </c>
      <c r="R495" s="0" t="n">
        <f aca="false">N495*0.56</f>
        <v>2.352</v>
      </c>
      <c r="S495" s="3" t="n">
        <v>0</v>
      </c>
      <c r="U495" s="0" t="n">
        <v>17</v>
      </c>
      <c r="V495" s="0" t="s">
        <v>26</v>
      </c>
      <c r="W495" s="4" t="n">
        <f aca="false">B495</f>
        <v>53</v>
      </c>
      <c r="X495" s="0" t="s">
        <v>391</v>
      </c>
    </row>
    <row r="496" customFormat="false" ht="13.8" hidden="false" customHeight="false" outlineLevel="0" collapsed="false">
      <c r="A496" s="0" t="n">
        <v>20190116</v>
      </c>
      <c r="B496" s="0" t="n">
        <v>54</v>
      </c>
      <c r="C496" s="0" t="n">
        <v>780</v>
      </c>
      <c r="E496" s="0" t="n">
        <v>780</v>
      </c>
      <c r="H496" s="0" t="n">
        <v>1600</v>
      </c>
      <c r="I496" s="4" t="n">
        <f aca="false">H496*2</f>
        <v>3200</v>
      </c>
      <c r="J496" s="1" t="n">
        <v>3.7</v>
      </c>
      <c r="K496" s="6" t="n">
        <f aca="false">L496-38200</f>
        <v>0</v>
      </c>
      <c r="L496" s="0" t="n">
        <v>38200</v>
      </c>
      <c r="M496" s="0" t="n">
        <v>19</v>
      </c>
      <c r="N496" s="0" t="n">
        <v>4.1</v>
      </c>
      <c r="O496" s="1" t="n">
        <v>0.2672</v>
      </c>
      <c r="Q496" s="1" t="n">
        <v>1.119</v>
      </c>
      <c r="R496" s="0" t="n">
        <f aca="false">N496*0.56</f>
        <v>2.296</v>
      </c>
      <c r="S496" s="3" t="n">
        <v>0</v>
      </c>
      <c r="U496" s="0" t="n">
        <v>17</v>
      </c>
      <c r="V496" s="0" t="s">
        <v>26</v>
      </c>
      <c r="W496" s="4" t="n">
        <f aca="false">B496</f>
        <v>54</v>
      </c>
      <c r="X496" s="0" t="s">
        <v>393</v>
      </c>
    </row>
    <row r="497" customFormat="false" ht="13.8" hidden="false" customHeight="false" outlineLevel="0" collapsed="false">
      <c r="A497" s="0" t="n">
        <v>20190116</v>
      </c>
      <c r="B497" s="0" t="n">
        <v>55</v>
      </c>
      <c r="C497" s="0" t="n">
        <v>780</v>
      </c>
      <c r="E497" s="0" t="n">
        <v>780</v>
      </c>
      <c r="H497" s="0" t="n">
        <v>1600</v>
      </c>
      <c r="I497" s="4" t="n">
        <f aca="false">H497*2</f>
        <v>3200</v>
      </c>
      <c r="J497" s="1" t="n">
        <v>3.7</v>
      </c>
      <c r="K497" s="6" t="n">
        <f aca="false">L497-38200</f>
        <v>0</v>
      </c>
      <c r="L497" s="0" t="n">
        <v>38200</v>
      </c>
      <c r="M497" s="0" t="n">
        <v>19</v>
      </c>
      <c r="N497" s="0" t="n">
        <v>4.1</v>
      </c>
      <c r="O497" s="1" t="n">
        <v>-0.005082</v>
      </c>
      <c r="Q497" s="1" t="n">
        <v>0.3584</v>
      </c>
      <c r="R497" s="0" t="n">
        <f aca="false">N497*0.56</f>
        <v>2.296</v>
      </c>
      <c r="S497" s="3" t="n">
        <v>0</v>
      </c>
      <c r="U497" s="0" t="n">
        <v>17</v>
      </c>
      <c r="V497" s="0" t="s">
        <v>26</v>
      </c>
      <c r="W497" s="4" t="n">
        <f aca="false">B497</f>
        <v>55</v>
      </c>
      <c r="X497" s="0" t="s">
        <v>86</v>
      </c>
    </row>
    <row r="498" customFormat="false" ht="13.8" hidden="false" customHeight="false" outlineLevel="0" collapsed="false">
      <c r="A498" s="0" t="n">
        <v>20190116</v>
      </c>
      <c r="B498" s="0" t="n">
        <v>56</v>
      </c>
      <c r="C498" s="0" t="n">
        <v>780</v>
      </c>
      <c r="E498" s="0" t="n">
        <v>780</v>
      </c>
      <c r="G498" s="0" t="n">
        <v>800</v>
      </c>
      <c r="H498" s="0" t="n">
        <v>1600</v>
      </c>
      <c r="I498" s="4" t="n">
        <f aca="false">H498*2</f>
        <v>3200</v>
      </c>
      <c r="J498" s="1" t="n">
        <v>3.7</v>
      </c>
      <c r="K498" s="6" t="n">
        <f aca="false">L498-38200</f>
        <v>0</v>
      </c>
      <c r="L498" s="0" t="n">
        <v>38200</v>
      </c>
      <c r="M498" s="0" t="n">
        <v>20</v>
      </c>
      <c r="N498" s="0" t="n">
        <v>4.2</v>
      </c>
      <c r="O498" s="1" t="n">
        <v>0.849</v>
      </c>
      <c r="Q498" s="1" t="n">
        <v>2.169</v>
      </c>
      <c r="R498" s="0" t="n">
        <f aca="false">N498*0.56</f>
        <v>2.352</v>
      </c>
      <c r="S498" s="3" t="n">
        <v>0</v>
      </c>
      <c r="U498" s="0" t="n">
        <v>17</v>
      </c>
      <c r="V498" s="0" t="s">
        <v>26</v>
      </c>
      <c r="W498" s="4" t="n">
        <f aca="false">B498</f>
        <v>56</v>
      </c>
      <c r="X498" s="0" t="s">
        <v>197</v>
      </c>
    </row>
    <row r="499" customFormat="false" ht="13.8" hidden="false" customHeight="false" outlineLevel="0" collapsed="false">
      <c r="A499" s="0" t="n">
        <v>20190116</v>
      </c>
      <c r="B499" s="0" t="n">
        <v>57</v>
      </c>
      <c r="C499" s="0" t="n">
        <v>780</v>
      </c>
      <c r="E499" s="0" t="n">
        <v>780</v>
      </c>
      <c r="G499" s="0" t="n">
        <v>800</v>
      </c>
      <c r="H499" s="0" t="n">
        <v>1600</v>
      </c>
      <c r="I499" s="4" t="n">
        <f aca="false">H499*2</f>
        <v>3200</v>
      </c>
      <c r="J499" s="1" t="n">
        <v>3.7</v>
      </c>
      <c r="K499" s="6" t="n">
        <f aca="false">L499-38200</f>
        <v>0</v>
      </c>
      <c r="L499" s="0" t="n">
        <v>38200</v>
      </c>
      <c r="M499" s="0" t="n">
        <v>20</v>
      </c>
      <c r="N499" s="0" t="n">
        <v>4.1</v>
      </c>
      <c r="O499" s="1" t="n">
        <v>0.6809</v>
      </c>
      <c r="Q499" s="1" t="n">
        <v>1.795</v>
      </c>
      <c r="R499" s="0" t="n">
        <f aca="false">N499*0.56</f>
        <v>2.296</v>
      </c>
      <c r="S499" s="3" t="n">
        <v>0</v>
      </c>
      <c r="U499" s="0" t="n">
        <v>17</v>
      </c>
      <c r="V499" s="0" t="s">
        <v>26</v>
      </c>
      <c r="W499" s="4" t="n">
        <f aca="false">B499</f>
        <v>57</v>
      </c>
      <c r="X499" s="0" t="s">
        <v>197</v>
      </c>
      <c r="Y499" s="0" t="s">
        <v>394</v>
      </c>
    </row>
    <row r="500" customFormat="false" ht="13.8" hidden="false" customHeight="false" outlineLevel="0" collapsed="false">
      <c r="A500" s="0" t="n">
        <v>20190116</v>
      </c>
      <c r="B500" s="0" t="n">
        <v>58</v>
      </c>
      <c r="H500" s="0" t="n">
        <v>1600</v>
      </c>
      <c r="I500" s="4" t="n">
        <f aca="false">H500*2</f>
        <v>3200</v>
      </c>
      <c r="J500" s="1" t="n">
        <v>3.7</v>
      </c>
      <c r="K500" s="6" t="n">
        <f aca="false">L500-38200</f>
        <v>0</v>
      </c>
      <c r="L500" s="0" t="n">
        <v>38200</v>
      </c>
      <c r="M500" s="0" t="n">
        <v>20</v>
      </c>
      <c r="N500" s="0" t="n">
        <v>4.1</v>
      </c>
      <c r="O500" s="1" t="n">
        <v>0.5711</v>
      </c>
      <c r="Q500" s="1" t="n">
        <v>1.598</v>
      </c>
      <c r="R500" s="0" t="n">
        <f aca="false">N500*0.56</f>
        <v>2.296</v>
      </c>
      <c r="S500" s="3" t="n">
        <v>0</v>
      </c>
      <c r="U500" s="0" t="n">
        <v>17</v>
      </c>
      <c r="V500" s="27" t="s">
        <v>26</v>
      </c>
      <c r="W500" s="4" t="n">
        <f aca="false">B500</f>
        <v>58</v>
      </c>
      <c r="X500" s="0" t="s">
        <v>197</v>
      </c>
    </row>
    <row r="501" customFormat="false" ht="13.8" hidden="false" customHeight="false" outlineLevel="0" collapsed="false">
      <c r="A501" s="0" t="n">
        <v>20190116</v>
      </c>
      <c r="B501" s="0" t="n">
        <v>59</v>
      </c>
      <c r="C501" s="0" t="n">
        <v>828</v>
      </c>
      <c r="E501" s="0" t="n">
        <v>828</v>
      </c>
      <c r="G501" s="0" t="n">
        <v>29</v>
      </c>
      <c r="H501" s="0" t="n">
        <v>1600</v>
      </c>
      <c r="I501" s="4" t="n">
        <f aca="false">H501*2</f>
        <v>3200</v>
      </c>
      <c r="J501" s="1" t="n">
        <v>3.7</v>
      </c>
      <c r="K501" s="6" t="n">
        <f aca="false">L501-38200</f>
        <v>0</v>
      </c>
      <c r="L501" s="0" t="n">
        <v>38200</v>
      </c>
      <c r="M501" s="0" t="n">
        <v>20</v>
      </c>
      <c r="N501" s="0" t="n">
        <v>4.1</v>
      </c>
      <c r="O501" s="1" t="n">
        <v>0.9057</v>
      </c>
      <c r="Q501" s="1" t="n">
        <v>2.132</v>
      </c>
      <c r="R501" s="0" t="n">
        <f aca="false">N501*0.56</f>
        <v>2.296</v>
      </c>
      <c r="S501" s="3" t="n">
        <v>0</v>
      </c>
      <c r="U501" s="0" t="n">
        <v>17</v>
      </c>
      <c r="V501" s="0" t="s">
        <v>24</v>
      </c>
      <c r="W501" s="4" t="n">
        <f aca="false">B501</f>
        <v>59</v>
      </c>
      <c r="X501" s="0" t="s">
        <v>395</v>
      </c>
    </row>
    <row r="502" customFormat="false" ht="13.8" hidden="false" customHeight="false" outlineLevel="0" collapsed="false">
      <c r="A502" s="0" t="n">
        <v>20190116</v>
      </c>
      <c r="B502" s="0" t="n">
        <v>60</v>
      </c>
      <c r="C502" s="0" t="n">
        <v>828</v>
      </c>
      <c r="E502" s="0" t="n">
        <v>828</v>
      </c>
      <c r="G502" s="0" t="n">
        <v>29</v>
      </c>
      <c r="H502" s="0" t="n">
        <v>1600</v>
      </c>
      <c r="I502" s="4" t="n">
        <f aca="false">H502*2</f>
        <v>3200</v>
      </c>
      <c r="J502" s="1" t="n">
        <v>3.7</v>
      </c>
      <c r="K502" s="6" t="n">
        <f aca="false">L502-38200</f>
        <v>0</v>
      </c>
      <c r="L502" s="0" t="n">
        <v>38200</v>
      </c>
      <c r="M502" s="0" t="n">
        <v>19</v>
      </c>
      <c r="N502" s="0" t="n">
        <v>4.2</v>
      </c>
      <c r="O502" s="1" t="n">
        <v>0.1248</v>
      </c>
      <c r="Q502" s="1" t="n">
        <v>0.6811</v>
      </c>
      <c r="R502" s="0" t="n">
        <f aca="false">N502*0.56</f>
        <v>2.352</v>
      </c>
      <c r="S502" s="3" t="n">
        <v>0</v>
      </c>
      <c r="U502" s="0" t="n">
        <v>17</v>
      </c>
      <c r="V502" s="0" t="s">
        <v>24</v>
      </c>
      <c r="W502" s="4" t="n">
        <f aca="false">B502</f>
        <v>60</v>
      </c>
      <c r="X502" s="0" t="s">
        <v>395</v>
      </c>
    </row>
    <row r="503" customFormat="false" ht="13.8" hidden="false" customHeight="false" outlineLevel="0" collapsed="false">
      <c r="A503" s="0" t="n">
        <v>20190116</v>
      </c>
      <c r="B503" s="0" t="n">
        <v>61</v>
      </c>
      <c r="C503" s="0" t="n">
        <v>828</v>
      </c>
      <c r="E503" s="0" t="n">
        <v>828</v>
      </c>
      <c r="G503" s="0" t="n">
        <v>800</v>
      </c>
      <c r="H503" s="0" t="n">
        <v>2100</v>
      </c>
      <c r="I503" s="4" t="n">
        <f aca="false">H503*2</f>
        <v>4200</v>
      </c>
      <c r="J503" s="1" t="n">
        <v>3.7</v>
      </c>
      <c r="K503" s="6" t="n">
        <f aca="false">L503-38200</f>
        <v>0</v>
      </c>
      <c r="L503" s="0" t="n">
        <v>38200</v>
      </c>
      <c r="M503" s="0" t="n">
        <v>19</v>
      </c>
      <c r="N503" s="0" t="n">
        <v>4.2</v>
      </c>
      <c r="O503" s="1" t="n">
        <v>0.289</v>
      </c>
      <c r="Q503" s="1" t="n">
        <v>1.064</v>
      </c>
      <c r="R503" s="0" t="n">
        <f aca="false">N503*0.56</f>
        <v>2.352</v>
      </c>
      <c r="S503" s="3" t="n">
        <v>0</v>
      </c>
      <c r="U503" s="0" t="n">
        <v>17</v>
      </c>
      <c r="V503" s="0" t="s">
        <v>26</v>
      </c>
      <c r="W503" s="4" t="n">
        <f aca="false">B503</f>
        <v>61</v>
      </c>
      <c r="X503" s="0" t="s">
        <v>197</v>
      </c>
      <c r="Y503" s="0" t="s">
        <v>394</v>
      </c>
    </row>
    <row r="504" customFormat="false" ht="13.8" hidden="false" customHeight="false" outlineLevel="0" collapsed="false">
      <c r="A504" s="0" t="n">
        <v>20190116</v>
      </c>
      <c r="B504" s="0" t="n">
        <v>62</v>
      </c>
      <c r="C504" s="0" t="n">
        <v>828</v>
      </c>
      <c r="E504" s="0" t="n">
        <v>828</v>
      </c>
      <c r="G504" s="0" t="n">
        <v>800</v>
      </c>
      <c r="H504" s="0" t="n">
        <v>2100</v>
      </c>
      <c r="I504" s="4" t="n">
        <f aca="false">H504*2</f>
        <v>4200</v>
      </c>
      <c r="J504" s="1" t="n">
        <v>3.7</v>
      </c>
      <c r="K504" s="6" t="n">
        <f aca="false">L504-38200</f>
        <v>0</v>
      </c>
      <c r="L504" s="0" t="n">
        <v>38200</v>
      </c>
      <c r="M504" s="0" t="n">
        <v>19</v>
      </c>
      <c r="N504" s="0" t="n">
        <v>4.3</v>
      </c>
      <c r="O504" s="1" t="n">
        <v>0.1709</v>
      </c>
      <c r="Q504" s="1" t="n">
        <v>0.7686</v>
      </c>
      <c r="R504" s="0" t="n">
        <f aca="false">N504*0.56</f>
        <v>2.408</v>
      </c>
      <c r="S504" s="3" t="n">
        <v>0</v>
      </c>
      <c r="U504" s="0" t="n">
        <v>17</v>
      </c>
      <c r="V504" s="0" t="s">
        <v>26</v>
      </c>
      <c r="W504" s="4" t="n">
        <f aca="false">B504</f>
        <v>62</v>
      </c>
      <c r="X504" s="0" t="s">
        <v>197</v>
      </c>
      <c r="Y504" s="0" t="s">
        <v>394</v>
      </c>
    </row>
    <row r="505" customFormat="false" ht="13.8" hidden="false" customHeight="false" outlineLevel="0" collapsed="false">
      <c r="A505" s="0" t="n">
        <v>20190116</v>
      </c>
      <c r="B505" s="0" t="n">
        <v>63</v>
      </c>
      <c r="C505" s="0" t="n">
        <v>828</v>
      </c>
      <c r="E505" s="0" t="n">
        <v>828</v>
      </c>
      <c r="G505" s="0" t="n">
        <v>800</v>
      </c>
      <c r="H505" s="0" t="n">
        <v>400</v>
      </c>
      <c r="I505" s="4" t="n">
        <f aca="false">H505*2</f>
        <v>800</v>
      </c>
      <c r="J505" s="1" t="n">
        <v>3.7</v>
      </c>
      <c r="K505" s="6" t="n">
        <f aca="false">L505-38200</f>
        <v>0</v>
      </c>
      <c r="L505" s="0" t="n">
        <v>38200</v>
      </c>
      <c r="M505" s="0" t="n">
        <v>19</v>
      </c>
      <c r="N505" s="0" t="n">
        <v>4.3</v>
      </c>
      <c r="O505" s="1" t="n">
        <v>0.2288</v>
      </c>
      <c r="Q505" s="1" t="n">
        <v>0.9211</v>
      </c>
      <c r="R505" s="0" t="n">
        <f aca="false">N505*0.56</f>
        <v>2.408</v>
      </c>
      <c r="S505" s="3" t="n">
        <v>0</v>
      </c>
      <c r="U505" s="0" t="n">
        <v>17</v>
      </c>
      <c r="V505" s="27" t="s">
        <v>26</v>
      </c>
      <c r="W505" s="4" t="n">
        <f aca="false">B505</f>
        <v>63</v>
      </c>
      <c r="X505" s="0" t="s">
        <v>197</v>
      </c>
      <c r="Y505" s="0" t="s">
        <v>394</v>
      </c>
    </row>
    <row r="506" customFormat="false" ht="13.8" hidden="false" customHeight="false" outlineLevel="0" collapsed="false">
      <c r="A506" s="0" t="n">
        <v>20190116</v>
      </c>
      <c r="B506" s="0" t="n">
        <v>64</v>
      </c>
      <c r="H506" s="0" t="n">
        <v>400</v>
      </c>
      <c r="I506" s="4" t="n">
        <f aca="false">H506*2</f>
        <v>800</v>
      </c>
      <c r="J506" s="1" t="n">
        <v>3.7</v>
      </c>
      <c r="K506" s="6" t="n">
        <f aca="false">L506-38200</f>
        <v>0</v>
      </c>
      <c r="L506" s="0" t="n">
        <v>38200</v>
      </c>
      <c r="M506" s="0" t="n">
        <v>18</v>
      </c>
      <c r="N506" s="0" t="n">
        <v>4.5</v>
      </c>
      <c r="O506" s="1" t="n">
        <v>-0.1278</v>
      </c>
      <c r="Q506" s="1" t="n">
        <v>0.1368</v>
      </c>
      <c r="R506" s="0" t="n">
        <f aca="false">N506*0.56</f>
        <v>2.52</v>
      </c>
      <c r="S506" s="3" t="n">
        <v>0</v>
      </c>
      <c r="U506" s="0" t="n">
        <v>17</v>
      </c>
      <c r="V506" s="0" t="s">
        <v>26</v>
      </c>
      <c r="W506" s="4" t="n">
        <f aca="false">B506</f>
        <v>64</v>
      </c>
      <c r="X506" s="0" t="s">
        <v>396</v>
      </c>
    </row>
    <row r="507" customFormat="false" ht="13.8" hidden="false" customHeight="false" outlineLevel="0" collapsed="false">
      <c r="A507" s="0" t="n">
        <v>20190116</v>
      </c>
      <c r="B507" s="0" t="n">
        <v>65</v>
      </c>
      <c r="H507" s="0" t="n">
        <v>400</v>
      </c>
      <c r="I507" s="4" t="n">
        <f aca="false">H507*2</f>
        <v>800</v>
      </c>
      <c r="J507" s="1" t="n">
        <v>-1</v>
      </c>
      <c r="K507" s="6" t="n">
        <f aca="false">L507-38200</f>
        <v>0</v>
      </c>
      <c r="L507" s="0" t="n">
        <v>38200</v>
      </c>
      <c r="M507" s="0" t="n">
        <v>18</v>
      </c>
      <c r="N507" s="0" t="n">
        <v>4.4</v>
      </c>
      <c r="O507" s="1" t="n">
        <v>-0.1417</v>
      </c>
      <c r="Q507" s="1" t="n">
        <v>0.09664</v>
      </c>
      <c r="R507" s="0" t="n">
        <f aca="false">N507*0.56</f>
        <v>2.464</v>
      </c>
      <c r="S507" s="3" t="n">
        <v>0</v>
      </c>
      <c r="U507" s="0" t="n">
        <v>17</v>
      </c>
      <c r="V507" s="0" t="s">
        <v>26</v>
      </c>
      <c r="W507" s="4" t="n">
        <f aca="false">B507</f>
        <v>65</v>
      </c>
    </row>
    <row r="508" customFormat="false" ht="13.8" hidden="false" customHeight="false" outlineLevel="0" collapsed="false">
      <c r="A508" s="0" t="n">
        <v>20190116</v>
      </c>
      <c r="B508" s="0" t="n">
        <v>66</v>
      </c>
      <c r="H508" s="0" t="n">
        <v>400</v>
      </c>
      <c r="I508" s="4" t="n">
        <f aca="false">H508*2</f>
        <v>800</v>
      </c>
      <c r="J508" s="1" t="n">
        <v>3.7</v>
      </c>
      <c r="K508" s="6" t="n">
        <f aca="false">L508-38200</f>
        <v>0</v>
      </c>
      <c r="L508" s="0" t="n">
        <v>38200</v>
      </c>
      <c r="M508" s="0" t="n">
        <v>18</v>
      </c>
      <c r="N508" s="0" t="n">
        <v>4.5</v>
      </c>
      <c r="O508" s="1" t="n">
        <v>-0.1407</v>
      </c>
      <c r="Q508" s="1" t="n">
        <v>0.1257</v>
      </c>
      <c r="R508" s="0" t="n">
        <f aca="false">N508*0.56</f>
        <v>2.52</v>
      </c>
      <c r="S508" s="3" t="n">
        <v>0</v>
      </c>
      <c r="U508" s="0" t="n">
        <v>17</v>
      </c>
      <c r="V508" s="0" t="s">
        <v>26</v>
      </c>
      <c r="W508" s="4" t="n">
        <f aca="false">B508</f>
        <v>66</v>
      </c>
      <c r="X508" s="0" t="s">
        <v>396</v>
      </c>
    </row>
    <row r="509" customFormat="false" ht="13.8" hidden="false" customHeight="false" outlineLevel="0" collapsed="false">
      <c r="A509" s="0" t="n">
        <v>20190116</v>
      </c>
      <c r="B509" s="0" t="n">
        <v>67</v>
      </c>
      <c r="H509" s="0" t="n">
        <v>400</v>
      </c>
      <c r="I509" s="4" t="n">
        <f aca="false">H509*2</f>
        <v>800</v>
      </c>
      <c r="J509" s="1" t="n">
        <v>3.7</v>
      </c>
      <c r="K509" s="6" t="n">
        <f aca="false">L509-38200</f>
        <v>0</v>
      </c>
      <c r="L509" s="0" t="n">
        <v>38200</v>
      </c>
      <c r="M509" s="0" t="n">
        <v>18</v>
      </c>
      <c r="N509" s="0" t="n">
        <v>4.5</v>
      </c>
      <c r="O509" s="1" t="n">
        <v>-0.1391</v>
      </c>
      <c r="Q509" s="1" t="n">
        <v>0.1161</v>
      </c>
      <c r="R509" s="0" t="n">
        <f aca="false">N509*0.56</f>
        <v>2.52</v>
      </c>
      <c r="S509" s="3" t="n">
        <v>0</v>
      </c>
      <c r="U509" s="0" t="n">
        <v>17</v>
      </c>
      <c r="V509" s="0" t="s">
        <v>26</v>
      </c>
      <c r="W509" s="4" t="n">
        <f aca="false">B509</f>
        <v>67</v>
      </c>
    </row>
    <row r="510" customFormat="false" ht="13.8" hidden="false" customHeight="false" outlineLevel="0" collapsed="false">
      <c r="A510" s="0" t="n">
        <v>20190116</v>
      </c>
      <c r="B510" s="0" t="n">
        <v>68</v>
      </c>
      <c r="H510" s="0" t="n">
        <v>600</v>
      </c>
      <c r="I510" s="4" t="n">
        <f aca="false">H510*2</f>
        <v>1200</v>
      </c>
      <c r="J510" s="1" t="n">
        <v>3.7</v>
      </c>
      <c r="K510" s="6" t="n">
        <f aca="false">L510-38200</f>
        <v>0</v>
      </c>
      <c r="L510" s="0" t="n">
        <v>38200</v>
      </c>
      <c r="M510" s="0" t="n">
        <v>18</v>
      </c>
      <c r="N510" s="0" t="n">
        <v>4.4</v>
      </c>
      <c r="O510" s="1" t="n">
        <v>-0.144</v>
      </c>
      <c r="Q510" s="1" t="n">
        <v>0.09133</v>
      </c>
      <c r="R510" s="0" t="n">
        <f aca="false">N510*0.56</f>
        <v>2.464</v>
      </c>
      <c r="S510" s="3" t="n">
        <v>0</v>
      </c>
      <c r="U510" s="0" t="n">
        <v>17</v>
      </c>
      <c r="V510" s="0" t="s">
        <v>26</v>
      </c>
      <c r="W510" s="4" t="n">
        <f aca="false">B510</f>
        <v>68</v>
      </c>
    </row>
    <row r="511" customFormat="false" ht="13.8" hidden="false" customHeight="false" outlineLevel="0" collapsed="false">
      <c r="A511" s="0" t="n">
        <v>20190116</v>
      </c>
      <c r="B511" s="0" t="n">
        <v>69</v>
      </c>
      <c r="H511" s="0" t="n">
        <v>900</v>
      </c>
      <c r="I511" s="4" t="n">
        <f aca="false">H511*2</f>
        <v>1800</v>
      </c>
      <c r="J511" s="1" t="n">
        <v>3.7</v>
      </c>
      <c r="K511" s="6" t="n">
        <f aca="false">L511-38200</f>
        <v>0</v>
      </c>
      <c r="L511" s="0" t="n">
        <v>38200</v>
      </c>
      <c r="M511" s="0" t="n">
        <v>19</v>
      </c>
      <c r="N511" s="0" t="n">
        <v>4.3</v>
      </c>
      <c r="O511" s="1" t="n">
        <v>-0.1235</v>
      </c>
      <c r="Q511" s="1" t="n">
        <v>0.147</v>
      </c>
      <c r="R511" s="0" t="n">
        <f aca="false">N511*0.56</f>
        <v>2.408</v>
      </c>
      <c r="S511" s="3" t="n">
        <v>0</v>
      </c>
      <c r="U511" s="0" t="n">
        <v>17</v>
      </c>
      <c r="V511" s="0" t="s">
        <v>26</v>
      </c>
      <c r="W511" s="4" t="n">
        <f aca="false">B511</f>
        <v>69</v>
      </c>
      <c r="X511" s="0" t="s">
        <v>397</v>
      </c>
    </row>
    <row r="512" customFormat="false" ht="13.8" hidden="false" customHeight="false" outlineLevel="0" collapsed="false">
      <c r="A512" s="0" t="n">
        <v>20190116</v>
      </c>
      <c r="B512" s="0" t="n">
        <v>70</v>
      </c>
      <c r="H512" s="0" t="n">
        <v>1500</v>
      </c>
      <c r="I512" s="4" t="n">
        <f aca="false">H512*2</f>
        <v>3000</v>
      </c>
      <c r="J512" s="1" t="n">
        <v>3.7</v>
      </c>
      <c r="K512" s="6" t="n">
        <f aca="false">L512-38200</f>
        <v>0</v>
      </c>
      <c r="L512" s="0" t="n">
        <v>38200</v>
      </c>
      <c r="M512" s="0" t="n">
        <v>19</v>
      </c>
      <c r="N512" s="0" t="n">
        <v>4.3</v>
      </c>
      <c r="O512" s="1" t="n">
        <v>0.00759</v>
      </c>
      <c r="Q512" s="1" t="n">
        <v>0.5122</v>
      </c>
      <c r="R512" s="0" t="n">
        <f aca="false">N512*0.56</f>
        <v>2.408</v>
      </c>
      <c r="S512" s="3" t="n">
        <v>0</v>
      </c>
      <c r="U512" s="0" t="n">
        <v>17</v>
      </c>
      <c r="V512" s="0" t="s">
        <v>26</v>
      </c>
      <c r="W512" s="4" t="n">
        <f aca="false">B512</f>
        <v>70</v>
      </c>
      <c r="X512" s="0" t="s">
        <v>396</v>
      </c>
    </row>
    <row r="513" customFormat="false" ht="12.8" hidden="false" customHeight="false" outlineLevel="0" collapsed="false">
      <c r="A513" s="0" t="n">
        <v>20190115</v>
      </c>
      <c r="B513" s="0" t="n">
        <v>1</v>
      </c>
      <c r="H513" s="0" t="n">
        <v>0</v>
      </c>
      <c r="I513" s="4" t="n">
        <f aca="false">H513*2</f>
        <v>0</v>
      </c>
      <c r="J513" s="1" t="n">
        <v>1.25</v>
      </c>
      <c r="K513" s="0" t="n">
        <v>0</v>
      </c>
      <c r="M513" s="0" t="n">
        <v>20</v>
      </c>
      <c r="N513" s="0" t="n">
        <v>4.4</v>
      </c>
      <c r="R513" s="0" t="n">
        <f aca="false">N513*0.56</f>
        <v>2.464</v>
      </c>
      <c r="S513" s="0"/>
    </row>
    <row r="514" customFormat="false" ht="13.8" hidden="false" customHeight="false" outlineLevel="0" collapsed="false">
      <c r="A514" s="0" t="n">
        <v>20190115</v>
      </c>
      <c r="B514" s="0" t="n">
        <v>2</v>
      </c>
      <c r="H514" s="0" t="n">
        <v>0</v>
      </c>
      <c r="I514" s="4" t="n">
        <f aca="false">H514*2</f>
        <v>0</v>
      </c>
      <c r="J514" s="1" t="n">
        <v>1.25</v>
      </c>
      <c r="K514" s="6" t="n">
        <v>0</v>
      </c>
      <c r="M514" s="0" t="n">
        <v>20</v>
      </c>
      <c r="N514" s="0" t="n">
        <v>4.6</v>
      </c>
      <c r="R514" s="0" t="n">
        <f aca="false">N514*0.56</f>
        <v>2.576</v>
      </c>
      <c r="S514" s="0"/>
    </row>
    <row r="515" customFormat="false" ht="12.8" hidden="false" customHeight="false" outlineLevel="0" collapsed="false">
      <c r="A515" s="0" t="n">
        <v>20190115</v>
      </c>
      <c r="B515" s="0" t="n">
        <v>3</v>
      </c>
      <c r="H515" s="0" t="n">
        <v>0</v>
      </c>
      <c r="I515" s="4" t="n">
        <f aca="false">H515*2</f>
        <v>0</v>
      </c>
      <c r="J515" s="1" t="n">
        <v>1.25</v>
      </c>
      <c r="K515" s="0" t="n">
        <v>0</v>
      </c>
      <c r="M515" s="0" t="n">
        <v>21</v>
      </c>
      <c r="N515" s="0" t="n">
        <v>4.8</v>
      </c>
      <c r="R515" s="0" t="n">
        <f aca="false">N515*0.56</f>
        <v>2.688</v>
      </c>
      <c r="S515" s="0"/>
    </row>
    <row r="516" customFormat="false" ht="13.8" hidden="false" customHeight="false" outlineLevel="0" collapsed="false">
      <c r="A516" s="0" t="n">
        <v>20190115</v>
      </c>
      <c r="B516" s="0" t="n">
        <v>4</v>
      </c>
      <c r="H516" s="0" t="n">
        <v>0</v>
      </c>
      <c r="I516" s="4" t="n">
        <f aca="false">H516*2</f>
        <v>0</v>
      </c>
      <c r="J516" s="1" t="n">
        <v>1.25</v>
      </c>
      <c r="K516" s="6" t="n">
        <v>0</v>
      </c>
      <c r="M516" s="0" t="n">
        <v>20</v>
      </c>
      <c r="N516" s="0" t="n">
        <v>4.5</v>
      </c>
      <c r="R516" s="0" t="n">
        <f aca="false">N516*0.56</f>
        <v>2.52</v>
      </c>
      <c r="S516" s="0"/>
    </row>
    <row r="517" customFormat="false" ht="12.8" hidden="false" customHeight="false" outlineLevel="0" collapsed="false">
      <c r="A517" s="0" t="n">
        <v>20190115</v>
      </c>
      <c r="B517" s="0" t="n">
        <v>5</v>
      </c>
      <c r="H517" s="0" t="n">
        <v>0</v>
      </c>
      <c r="I517" s="4" t="n">
        <f aca="false">H517*2</f>
        <v>0</v>
      </c>
      <c r="J517" s="1" t="n">
        <v>1.25</v>
      </c>
      <c r="K517" s="0" t="n">
        <v>0</v>
      </c>
      <c r="M517" s="0" t="n">
        <v>21</v>
      </c>
      <c r="N517" s="0" t="n">
        <v>4.8</v>
      </c>
      <c r="R517" s="0" t="n">
        <f aca="false">N517*0.56</f>
        <v>2.688</v>
      </c>
      <c r="S517" s="0"/>
    </row>
    <row r="518" customFormat="false" ht="13.8" hidden="false" customHeight="false" outlineLevel="0" collapsed="false">
      <c r="A518" s="0" t="n">
        <v>20190115</v>
      </c>
      <c r="B518" s="0" t="n">
        <v>6</v>
      </c>
      <c r="H518" s="0" t="n">
        <v>300</v>
      </c>
      <c r="I518" s="4" t="n">
        <f aca="false">H518*2</f>
        <v>600</v>
      </c>
      <c r="J518" s="1" t="n">
        <v>1.25</v>
      </c>
      <c r="K518" s="6" t="n">
        <v>0</v>
      </c>
      <c r="M518" s="0" t="n">
        <v>22</v>
      </c>
      <c r="N518" s="0" t="n">
        <v>3.75</v>
      </c>
      <c r="R518" s="0" t="n">
        <f aca="false">N518*0.56</f>
        <v>2.1</v>
      </c>
      <c r="S518" s="0"/>
    </row>
    <row r="519" customFormat="false" ht="12.8" hidden="false" customHeight="false" outlineLevel="0" collapsed="false">
      <c r="A519" s="0" t="n">
        <v>20190115</v>
      </c>
      <c r="B519" s="0" t="n">
        <v>7</v>
      </c>
      <c r="H519" s="0" t="n">
        <v>600</v>
      </c>
      <c r="I519" s="4" t="n">
        <f aca="false">H519*2</f>
        <v>1200</v>
      </c>
      <c r="J519" s="1" t="n">
        <v>1.25</v>
      </c>
      <c r="K519" s="0" t="n">
        <v>0</v>
      </c>
      <c r="M519" s="0" t="n">
        <v>28</v>
      </c>
      <c r="N519" s="0" t="n">
        <v>5.2</v>
      </c>
      <c r="R519" s="0" t="n">
        <f aca="false">N519*0.56</f>
        <v>2.912</v>
      </c>
      <c r="S519" s="0"/>
    </row>
    <row r="520" customFormat="false" ht="13.8" hidden="false" customHeight="false" outlineLevel="0" collapsed="false">
      <c r="A520" s="0" t="n">
        <v>20190115</v>
      </c>
      <c r="B520" s="0" t="n">
        <v>8</v>
      </c>
      <c r="H520" s="0" t="n">
        <v>600</v>
      </c>
      <c r="I520" s="4" t="n">
        <f aca="false">H520*2</f>
        <v>1200</v>
      </c>
      <c r="J520" s="1" t="n">
        <v>1.25</v>
      </c>
      <c r="K520" s="6" t="n">
        <v>0</v>
      </c>
      <c r="M520" s="0" t="n">
        <v>25</v>
      </c>
      <c r="N520" s="0" t="n">
        <v>4.95</v>
      </c>
      <c r="R520" s="0" t="n">
        <f aca="false">N520*0.56</f>
        <v>2.772</v>
      </c>
      <c r="S520" s="0"/>
    </row>
    <row r="521" customFormat="false" ht="12.8" hidden="false" customHeight="false" outlineLevel="0" collapsed="false">
      <c r="A521" s="0" t="n">
        <v>20190115</v>
      </c>
      <c r="B521" s="0" t="n">
        <v>9</v>
      </c>
      <c r="H521" s="0" t="n">
        <v>800</v>
      </c>
      <c r="I521" s="4" t="n">
        <f aca="false">H521*2</f>
        <v>1600</v>
      </c>
      <c r="J521" s="1" t="n">
        <v>1.25</v>
      </c>
      <c r="K521" s="0" t="n">
        <v>0</v>
      </c>
      <c r="M521" s="0" t="n">
        <v>28</v>
      </c>
      <c r="N521" s="0" t="n">
        <v>5</v>
      </c>
      <c r="R521" s="0" t="n">
        <f aca="false">N521*0.56</f>
        <v>2.8</v>
      </c>
      <c r="S521" s="0"/>
    </row>
    <row r="522" customFormat="false" ht="13.8" hidden="false" customHeight="false" outlineLevel="0" collapsed="false">
      <c r="A522" s="0" t="n">
        <v>20190115</v>
      </c>
      <c r="B522" s="0" t="n">
        <v>10</v>
      </c>
      <c r="H522" s="0" t="n">
        <v>800</v>
      </c>
      <c r="I522" s="4" t="n">
        <f aca="false">H522*2</f>
        <v>1600</v>
      </c>
      <c r="J522" s="1" t="n">
        <v>1.25</v>
      </c>
      <c r="K522" s="6" t="n">
        <v>0</v>
      </c>
      <c r="M522" s="0" t="n">
        <v>23</v>
      </c>
      <c r="N522" s="0" t="n">
        <v>5.2</v>
      </c>
      <c r="R522" s="0" t="n">
        <f aca="false">N522*0.56</f>
        <v>2.912</v>
      </c>
      <c r="S522" s="0"/>
    </row>
    <row r="523" customFormat="false" ht="12.8" hidden="false" customHeight="false" outlineLevel="0" collapsed="false">
      <c r="A523" s="0" t="n">
        <v>20190115</v>
      </c>
      <c r="B523" s="0" t="n">
        <v>11</v>
      </c>
      <c r="H523" s="0" t="n">
        <v>800</v>
      </c>
      <c r="I523" s="4" t="n">
        <f aca="false">H523*2</f>
        <v>1600</v>
      </c>
      <c r="J523" s="1" t="n">
        <v>1.25</v>
      </c>
      <c r="K523" s="0" t="n">
        <v>0</v>
      </c>
      <c r="M523" s="0" t="n">
        <v>26</v>
      </c>
      <c r="N523" s="0" t="n">
        <v>4.8</v>
      </c>
      <c r="R523" s="0" t="n">
        <f aca="false">N523*0.56</f>
        <v>2.688</v>
      </c>
      <c r="S523" s="0"/>
    </row>
    <row r="524" customFormat="false" ht="12.8" hidden="false" customHeight="false" outlineLevel="0" collapsed="false">
      <c r="A524" s="0" t="n">
        <v>20190115</v>
      </c>
      <c r="B524" s="0" t="n">
        <v>13</v>
      </c>
      <c r="H524" s="0" t="n">
        <v>800</v>
      </c>
      <c r="I524" s="4" t="n">
        <f aca="false">H524*2</f>
        <v>1600</v>
      </c>
      <c r="J524" s="1" t="n">
        <v>1.25</v>
      </c>
      <c r="K524" s="0" t="n">
        <v>0</v>
      </c>
      <c r="M524" s="0" t="n">
        <v>28</v>
      </c>
      <c r="N524" s="0" t="n">
        <v>5.3</v>
      </c>
      <c r="R524" s="0" t="n">
        <f aca="false">N524*0.56</f>
        <v>2.968</v>
      </c>
      <c r="S524" s="0"/>
    </row>
    <row r="525" customFormat="false" ht="13.8" hidden="false" customHeight="false" outlineLevel="0" collapsed="false">
      <c r="A525" s="0" t="n">
        <v>20190115</v>
      </c>
      <c r="B525" s="0" t="n">
        <v>14</v>
      </c>
      <c r="H525" s="0" t="n">
        <v>800</v>
      </c>
      <c r="I525" s="4" t="n">
        <f aca="false">H525*2</f>
        <v>1600</v>
      </c>
      <c r="J525" s="1" t="n">
        <v>1.25</v>
      </c>
      <c r="K525" s="6" t="n">
        <v>0</v>
      </c>
      <c r="M525" s="0" t="n">
        <v>24</v>
      </c>
      <c r="N525" s="0" t="n">
        <v>4.8</v>
      </c>
      <c r="R525" s="0" t="n">
        <f aca="false">N525*0.56</f>
        <v>2.688</v>
      </c>
      <c r="S525" s="0"/>
    </row>
    <row r="526" customFormat="false" ht="12.8" hidden="false" customHeight="false" outlineLevel="0" collapsed="false">
      <c r="A526" s="0" t="n">
        <v>20190115</v>
      </c>
      <c r="B526" s="0" t="n">
        <v>15</v>
      </c>
      <c r="H526" s="0" t="n">
        <v>800</v>
      </c>
      <c r="I526" s="4" t="n">
        <f aca="false">H526*2</f>
        <v>1600</v>
      </c>
      <c r="J526" s="1" t="n">
        <v>1.25</v>
      </c>
      <c r="K526" s="0" t="n">
        <v>0</v>
      </c>
      <c r="M526" s="0" t="n">
        <v>24</v>
      </c>
      <c r="N526" s="0" t="n">
        <v>5.1</v>
      </c>
      <c r="R526" s="0" t="n">
        <f aca="false">N526*0.56</f>
        <v>2.856</v>
      </c>
      <c r="S526" s="0"/>
    </row>
    <row r="527" customFormat="false" ht="13.8" hidden="false" customHeight="false" outlineLevel="0" collapsed="false">
      <c r="A527" s="0" t="n">
        <v>20190115</v>
      </c>
      <c r="B527" s="0" t="n">
        <v>16</v>
      </c>
      <c r="H527" s="0" t="n">
        <v>1000</v>
      </c>
      <c r="I527" s="4" t="n">
        <f aca="false">H527*2</f>
        <v>2000</v>
      </c>
      <c r="J527" s="1" t="n">
        <v>1.25</v>
      </c>
      <c r="K527" s="6" t="n">
        <v>0</v>
      </c>
      <c r="M527" s="0" t="n">
        <v>26</v>
      </c>
      <c r="N527" s="0" t="n">
        <v>5</v>
      </c>
      <c r="R527" s="0" t="n">
        <f aca="false">N527*0.56</f>
        <v>2.8</v>
      </c>
      <c r="S527" s="0"/>
    </row>
    <row r="528" customFormat="false" ht="12.8" hidden="false" customHeight="false" outlineLevel="0" collapsed="false">
      <c r="A528" s="0" t="n">
        <v>20190115</v>
      </c>
      <c r="B528" s="0" t="n">
        <v>17</v>
      </c>
      <c r="H528" s="0" t="n">
        <v>1000</v>
      </c>
      <c r="I528" s="4" t="n">
        <f aca="false">H528*2</f>
        <v>2000</v>
      </c>
      <c r="J528" s="1" t="n">
        <v>1.25</v>
      </c>
      <c r="K528" s="0" t="n">
        <v>0</v>
      </c>
      <c r="M528" s="0" t="n">
        <v>26</v>
      </c>
      <c r="N528" s="0" t="n">
        <v>4.7</v>
      </c>
      <c r="R528" s="0" t="n">
        <f aca="false">N528*0.56</f>
        <v>2.632</v>
      </c>
      <c r="S528" s="0"/>
    </row>
    <row r="529" customFormat="false" ht="13.8" hidden="false" customHeight="false" outlineLevel="0" collapsed="false">
      <c r="A529" s="0" t="n">
        <v>20190115</v>
      </c>
      <c r="B529" s="0" t="n">
        <v>18</v>
      </c>
      <c r="H529" s="0" t="n">
        <v>1000</v>
      </c>
      <c r="I529" s="4" t="n">
        <f aca="false">H529*2</f>
        <v>2000</v>
      </c>
      <c r="J529" s="1" t="n">
        <v>1.25</v>
      </c>
      <c r="K529" s="6" t="n">
        <v>0</v>
      </c>
      <c r="M529" s="0" t="n">
        <v>25</v>
      </c>
      <c r="N529" s="0" t="n">
        <v>5.2</v>
      </c>
      <c r="R529" s="0" t="n">
        <f aca="false">N529*0.56</f>
        <v>2.912</v>
      </c>
      <c r="S529" s="0"/>
    </row>
    <row r="530" s="9" customFormat="true" ht="12.8" hidden="false" customHeight="false" outlineLevel="0" collapsed="false">
      <c r="A530" s="9" t="n">
        <v>20190115</v>
      </c>
      <c r="B530" s="9" t="n">
        <v>19</v>
      </c>
      <c r="H530" s="9" t="n">
        <v>1000</v>
      </c>
      <c r="I530" s="15" t="n">
        <f aca="false">H530*2</f>
        <v>2000</v>
      </c>
      <c r="J530" s="31" t="n">
        <v>1.25</v>
      </c>
      <c r="K530" s="9" t="n">
        <v>0</v>
      </c>
      <c r="M530" s="9" t="n">
        <v>28</v>
      </c>
      <c r="N530" s="9" t="n">
        <v>5.2</v>
      </c>
      <c r="R530" s="9" t="n">
        <f aca="false">N530*0.56</f>
        <v>2.912</v>
      </c>
      <c r="S530" s="32"/>
    </row>
    <row r="531" customFormat="false" ht="13.8" hidden="false" customHeight="false" outlineLevel="0" collapsed="false">
      <c r="A531" s="0" t="n">
        <v>20190115</v>
      </c>
      <c r="B531" s="0" t="n">
        <v>20</v>
      </c>
      <c r="H531" s="0" t="n">
        <v>1000</v>
      </c>
      <c r="I531" s="4" t="n">
        <f aca="false">H531*2</f>
        <v>2000</v>
      </c>
      <c r="J531" s="1" t="n">
        <v>1.25</v>
      </c>
      <c r="K531" s="6" t="n">
        <v>0</v>
      </c>
      <c r="M531" s="0" t="n">
        <v>24</v>
      </c>
      <c r="N531" s="0" t="n">
        <v>5.5</v>
      </c>
      <c r="R531" s="0" t="n">
        <f aca="false">N531*0.56</f>
        <v>3.08</v>
      </c>
    </row>
    <row r="532" customFormat="false" ht="12.8" hidden="false" customHeight="false" outlineLevel="0" collapsed="false">
      <c r="A532" s="0" t="n">
        <v>20190115</v>
      </c>
      <c r="B532" s="0" t="n">
        <v>21</v>
      </c>
      <c r="H532" s="0" t="n">
        <v>1000</v>
      </c>
      <c r="I532" s="4" t="n">
        <f aca="false">H532*2</f>
        <v>2000</v>
      </c>
      <c r="J532" s="1" t="n">
        <v>2.5</v>
      </c>
      <c r="K532" s="0" t="n">
        <v>0</v>
      </c>
      <c r="M532" s="0" t="n">
        <v>18</v>
      </c>
      <c r="N532" s="0" t="n">
        <v>4.3</v>
      </c>
      <c r="R532" s="0" t="n">
        <f aca="false">N532*0.56</f>
        <v>2.408</v>
      </c>
    </row>
    <row r="533" customFormat="false" ht="13.8" hidden="false" customHeight="false" outlineLevel="0" collapsed="false">
      <c r="A533" s="0" t="n">
        <v>20190115</v>
      </c>
      <c r="B533" s="0" t="n">
        <v>22</v>
      </c>
      <c r="H533" s="0" t="n">
        <v>1000</v>
      </c>
      <c r="I533" s="4" t="n">
        <f aca="false">H533*2</f>
        <v>2000</v>
      </c>
      <c r="J533" s="1" t="n">
        <v>2.5</v>
      </c>
      <c r="K533" s="6" t="n">
        <v>0</v>
      </c>
      <c r="M533" s="0" t="n">
        <v>19</v>
      </c>
      <c r="N533" s="0" t="n">
        <v>4.5</v>
      </c>
      <c r="R533" s="0" t="n">
        <f aca="false">N533*0.56</f>
        <v>2.52</v>
      </c>
    </row>
    <row r="534" customFormat="false" ht="12.8" hidden="false" customHeight="false" outlineLevel="0" collapsed="false">
      <c r="A534" s="0" t="n">
        <v>20190115</v>
      </c>
      <c r="B534" s="0" t="n">
        <v>23</v>
      </c>
      <c r="H534" s="0" t="n">
        <v>1000</v>
      </c>
      <c r="I534" s="4" t="n">
        <f aca="false">H534*2</f>
        <v>2000</v>
      </c>
      <c r="J534" s="1" t="n">
        <v>2.5</v>
      </c>
      <c r="K534" s="0" t="n">
        <v>0</v>
      </c>
      <c r="M534" s="0" t="n">
        <v>18</v>
      </c>
      <c r="N534" s="0" t="n">
        <v>4.8</v>
      </c>
      <c r="R534" s="0" t="n">
        <f aca="false">N534*0.56</f>
        <v>2.688</v>
      </c>
    </row>
    <row r="535" customFormat="false" ht="13.8" hidden="false" customHeight="false" outlineLevel="0" collapsed="false">
      <c r="A535" s="0" t="n">
        <v>20190115</v>
      </c>
      <c r="B535" s="0" t="n">
        <v>24</v>
      </c>
      <c r="H535" s="0" t="n">
        <v>1000</v>
      </c>
      <c r="I535" s="4" t="n">
        <f aca="false">H535*2</f>
        <v>2000</v>
      </c>
      <c r="J535" s="1" t="n">
        <v>2.5</v>
      </c>
      <c r="K535" s="6" t="n">
        <v>0</v>
      </c>
      <c r="M535" s="0" t="n">
        <v>21</v>
      </c>
      <c r="N535" s="0" t="n">
        <v>4.8</v>
      </c>
      <c r="R535" s="0" t="n">
        <f aca="false">N535*0.56</f>
        <v>2.688</v>
      </c>
    </row>
    <row r="536" customFormat="false" ht="12.8" hidden="false" customHeight="false" outlineLevel="0" collapsed="false">
      <c r="A536" s="0" t="n">
        <v>20190115</v>
      </c>
      <c r="B536" s="0" t="n">
        <v>25</v>
      </c>
      <c r="H536" s="0" t="n">
        <v>1000</v>
      </c>
      <c r="I536" s="4" t="n">
        <f aca="false">H536*2</f>
        <v>2000</v>
      </c>
      <c r="J536" s="1" t="n">
        <v>2.5</v>
      </c>
      <c r="K536" s="0" t="n">
        <v>0</v>
      </c>
      <c r="M536" s="0" t="n">
        <v>20</v>
      </c>
      <c r="N536" s="0" t="n">
        <v>4.7</v>
      </c>
      <c r="R536" s="0" t="n">
        <f aca="false">N536*0.56</f>
        <v>2.632</v>
      </c>
    </row>
    <row r="537" customFormat="false" ht="13.8" hidden="false" customHeight="false" outlineLevel="0" collapsed="false">
      <c r="A537" s="0" t="n">
        <v>20190115</v>
      </c>
      <c r="B537" s="0" t="n">
        <v>26</v>
      </c>
      <c r="H537" s="0" t="n">
        <v>1000</v>
      </c>
      <c r="I537" s="4" t="n">
        <f aca="false">H537*2</f>
        <v>2000</v>
      </c>
      <c r="J537" s="1" t="n">
        <v>2.5</v>
      </c>
      <c r="K537" s="6" t="n">
        <v>0</v>
      </c>
      <c r="M537" s="0" t="n">
        <v>21</v>
      </c>
      <c r="N537" s="0" t="n">
        <v>4.5</v>
      </c>
      <c r="R537" s="0" t="n">
        <f aca="false">N537*0.56</f>
        <v>2.52</v>
      </c>
    </row>
    <row r="538" customFormat="false" ht="12.8" hidden="false" customHeight="false" outlineLevel="0" collapsed="false">
      <c r="A538" s="0" t="n">
        <v>20190115</v>
      </c>
      <c r="B538" s="0" t="n">
        <v>27</v>
      </c>
      <c r="H538" s="0" t="n">
        <v>1200</v>
      </c>
      <c r="I538" s="4" t="n">
        <f aca="false">H538*2</f>
        <v>2400</v>
      </c>
      <c r="J538" s="1" t="n">
        <v>2.5</v>
      </c>
      <c r="K538" s="0" t="n">
        <v>0</v>
      </c>
      <c r="M538" s="0" t="n">
        <v>22</v>
      </c>
      <c r="N538" s="0" t="n">
        <v>4.3</v>
      </c>
      <c r="R538" s="0" t="n">
        <f aca="false">N538*0.56</f>
        <v>2.408</v>
      </c>
    </row>
    <row r="539" customFormat="false" ht="13.8" hidden="false" customHeight="false" outlineLevel="0" collapsed="false">
      <c r="A539" s="0" t="n">
        <v>20190115</v>
      </c>
      <c r="B539" s="0" t="n">
        <v>28</v>
      </c>
      <c r="H539" s="0" t="n">
        <v>1200</v>
      </c>
      <c r="I539" s="4" t="n">
        <f aca="false">H539*2</f>
        <v>2400</v>
      </c>
      <c r="J539" s="1" t="n">
        <v>2.5</v>
      </c>
      <c r="K539" s="6" t="n">
        <v>0</v>
      </c>
      <c r="M539" s="0" t="n">
        <v>21</v>
      </c>
      <c r="N539" s="0" t="n">
        <v>4.4</v>
      </c>
      <c r="R539" s="0" t="n">
        <f aca="false">N539*0.56</f>
        <v>2.464</v>
      </c>
    </row>
    <row r="540" customFormat="false" ht="12.8" hidden="false" customHeight="false" outlineLevel="0" collapsed="false">
      <c r="A540" s="0" t="n">
        <v>20190115</v>
      </c>
      <c r="B540" s="0" t="n">
        <v>29</v>
      </c>
      <c r="H540" s="0" t="n">
        <v>1200</v>
      </c>
      <c r="I540" s="4" t="n">
        <f aca="false">H540*2</f>
        <v>2400</v>
      </c>
      <c r="J540" s="1" t="n">
        <v>2.5</v>
      </c>
      <c r="K540" s="0" t="n">
        <v>0</v>
      </c>
      <c r="M540" s="0" t="n">
        <v>25</v>
      </c>
      <c r="N540" s="0" t="n">
        <v>4.4</v>
      </c>
      <c r="R540" s="0" t="n">
        <f aca="false">N540*0.56</f>
        <v>2.464</v>
      </c>
    </row>
    <row r="541" customFormat="false" ht="13.8" hidden="false" customHeight="false" outlineLevel="0" collapsed="false">
      <c r="A541" s="0" t="n">
        <v>20190115</v>
      </c>
      <c r="B541" s="0" t="n">
        <v>30</v>
      </c>
      <c r="H541" s="0" t="n">
        <v>1200</v>
      </c>
      <c r="I541" s="4" t="n">
        <f aca="false">H541*2</f>
        <v>2400</v>
      </c>
      <c r="J541" s="1" t="n">
        <v>2.5</v>
      </c>
      <c r="K541" s="6" t="n">
        <v>0</v>
      </c>
      <c r="M541" s="0" t="n">
        <v>27</v>
      </c>
      <c r="N541" s="0" t="n">
        <v>4.5</v>
      </c>
      <c r="R541" s="0" t="n">
        <f aca="false">N541*0.56</f>
        <v>2.52</v>
      </c>
    </row>
    <row r="542" customFormat="false" ht="12.8" hidden="false" customHeight="false" outlineLevel="0" collapsed="false">
      <c r="A542" s="0" t="n">
        <v>20190111</v>
      </c>
      <c r="B542" s="0" t="n">
        <v>5</v>
      </c>
      <c r="H542" s="0" t="n">
        <v>0</v>
      </c>
      <c r="J542" s="1" t="n">
        <v>5</v>
      </c>
      <c r="K542" s="0" t="n">
        <v>0</v>
      </c>
      <c r="M542" s="0" t="n">
        <v>26</v>
      </c>
      <c r="N542" s="0" t="n">
        <v>3.7</v>
      </c>
      <c r="R542" s="0" t="n">
        <f aca="false">N542*0.56</f>
        <v>2.072</v>
      </c>
    </row>
    <row r="543" customFormat="false" ht="12.8" hidden="false" customHeight="false" outlineLevel="0" collapsed="false">
      <c r="A543" s="0" t="n">
        <v>20190111</v>
      </c>
      <c r="B543" s="0" t="n">
        <v>6</v>
      </c>
      <c r="H543" s="0" t="n">
        <v>0</v>
      </c>
      <c r="J543" s="1" t="n">
        <v>5</v>
      </c>
      <c r="K543" s="0" t="n">
        <v>0</v>
      </c>
      <c r="M543" s="0" t="n">
        <v>25</v>
      </c>
      <c r="N543" s="0" t="n">
        <v>3.7</v>
      </c>
      <c r="R543" s="0" t="n">
        <f aca="false">N543*0.56</f>
        <v>2.072</v>
      </c>
    </row>
    <row r="544" customFormat="false" ht="12.8" hidden="false" customHeight="false" outlineLevel="0" collapsed="false">
      <c r="A544" s="0" t="n">
        <v>20190111</v>
      </c>
      <c r="B544" s="0" t="n">
        <v>7</v>
      </c>
      <c r="H544" s="0" t="n">
        <v>0</v>
      </c>
      <c r="J544" s="1" t="n">
        <v>5</v>
      </c>
      <c r="K544" s="0" t="n">
        <v>0</v>
      </c>
      <c r="M544" s="0" t="n">
        <v>25</v>
      </c>
      <c r="N544" s="0" t="n">
        <v>3.7</v>
      </c>
      <c r="R544" s="0" t="n">
        <f aca="false">N544*0.56</f>
        <v>2.072</v>
      </c>
    </row>
    <row r="545" customFormat="false" ht="12.8" hidden="false" customHeight="false" outlineLevel="0" collapsed="false">
      <c r="A545" s="0" t="n">
        <v>20190111</v>
      </c>
      <c r="B545" s="0" t="n">
        <v>8</v>
      </c>
      <c r="H545" s="0" t="n">
        <v>0</v>
      </c>
      <c r="J545" s="1" t="n">
        <v>5</v>
      </c>
      <c r="K545" s="0" t="n">
        <v>0</v>
      </c>
      <c r="M545" s="0" t="n">
        <v>26</v>
      </c>
      <c r="N545" s="0" t="n">
        <v>3.8</v>
      </c>
      <c r="R545" s="0" t="n">
        <f aca="false">N545*0.56</f>
        <v>2.128</v>
      </c>
    </row>
    <row r="546" customFormat="false" ht="12.8" hidden="false" customHeight="false" outlineLevel="0" collapsed="false">
      <c r="A546" s="0" t="n">
        <v>20190111</v>
      </c>
      <c r="B546" s="0" t="n">
        <v>9</v>
      </c>
      <c r="H546" s="0" t="n">
        <v>0</v>
      </c>
      <c r="J546" s="1" t="n">
        <v>5</v>
      </c>
      <c r="K546" s="0" t="n">
        <v>0</v>
      </c>
      <c r="M546" s="0" t="n">
        <v>26</v>
      </c>
      <c r="N546" s="0" t="n">
        <v>3.8</v>
      </c>
      <c r="R546" s="0" t="n">
        <f aca="false">N546*0.56</f>
        <v>2.128</v>
      </c>
    </row>
    <row r="547" customFormat="false" ht="12.8" hidden="false" customHeight="false" outlineLevel="0" collapsed="false">
      <c r="A547" s="0" t="n">
        <v>20190111</v>
      </c>
      <c r="B547" s="0" t="n">
        <v>10</v>
      </c>
      <c r="H547" s="0" t="n">
        <v>0</v>
      </c>
      <c r="J547" s="1" t="n">
        <v>5</v>
      </c>
      <c r="K547" s="0" t="n">
        <v>0</v>
      </c>
      <c r="M547" s="0" t="n">
        <v>27</v>
      </c>
      <c r="N547" s="0" t="n">
        <v>3.7</v>
      </c>
      <c r="R547" s="0" t="n">
        <f aca="false">N547*0.56</f>
        <v>2.072</v>
      </c>
    </row>
    <row r="548" customFormat="false" ht="12.8" hidden="false" customHeight="false" outlineLevel="0" collapsed="false">
      <c r="A548" s="0" t="n">
        <v>20190111</v>
      </c>
      <c r="B548" s="0" t="n">
        <v>11</v>
      </c>
      <c r="H548" s="0" t="n">
        <v>0</v>
      </c>
      <c r="J548" s="1" t="n">
        <v>5</v>
      </c>
      <c r="K548" s="0" t="n">
        <v>0</v>
      </c>
      <c r="M548" s="0" t="n">
        <v>26</v>
      </c>
      <c r="N548" s="0" t="n">
        <v>3.7</v>
      </c>
      <c r="R548" s="0" t="n">
        <f aca="false">N548*0.56</f>
        <v>2.072</v>
      </c>
    </row>
    <row r="549" customFormat="false" ht="12.8" hidden="false" customHeight="false" outlineLevel="0" collapsed="false">
      <c r="A549" s="0" t="n">
        <v>20190111</v>
      </c>
      <c r="B549" s="0" t="n">
        <v>12</v>
      </c>
      <c r="H549" s="0" t="n">
        <v>-250</v>
      </c>
      <c r="J549" s="1" t="n">
        <v>5</v>
      </c>
      <c r="K549" s="0" t="n">
        <v>0</v>
      </c>
      <c r="M549" s="0" t="n">
        <v>26</v>
      </c>
      <c r="N549" s="0" t="n">
        <v>3.7</v>
      </c>
      <c r="R549" s="0" t="n">
        <f aca="false">N549*0.56</f>
        <v>2.072</v>
      </c>
    </row>
    <row r="550" customFormat="false" ht="12.8" hidden="false" customHeight="false" outlineLevel="0" collapsed="false">
      <c r="A550" s="0" t="n">
        <v>20190111</v>
      </c>
      <c r="B550" s="0" t="n">
        <v>13</v>
      </c>
      <c r="H550" s="0" t="n">
        <v>-250</v>
      </c>
      <c r="J550" s="1" t="n">
        <v>5</v>
      </c>
      <c r="K550" s="0" t="n">
        <v>0</v>
      </c>
      <c r="M550" s="0" t="n">
        <v>26</v>
      </c>
      <c r="N550" s="0" t="n">
        <v>3.6</v>
      </c>
      <c r="R550" s="0" t="n">
        <f aca="false">N550*0.56</f>
        <v>2.016</v>
      </c>
    </row>
    <row r="551" customFormat="false" ht="12.8" hidden="false" customHeight="false" outlineLevel="0" collapsed="false">
      <c r="A551" s="0" t="n">
        <v>20190111</v>
      </c>
      <c r="B551" s="0" t="n">
        <v>14</v>
      </c>
      <c r="H551" s="0" t="n">
        <v>350</v>
      </c>
      <c r="J551" s="1" t="n">
        <v>5</v>
      </c>
      <c r="K551" s="0" t="n">
        <v>0</v>
      </c>
      <c r="M551" s="0" t="n">
        <v>26</v>
      </c>
      <c r="N551" s="0" t="n">
        <v>3.4</v>
      </c>
      <c r="R551" s="0" t="n">
        <f aca="false">N551*0.56</f>
        <v>1.904</v>
      </c>
    </row>
    <row r="552" customFormat="false" ht="12.8" hidden="false" customHeight="false" outlineLevel="0" collapsed="false">
      <c r="A552" s="0" t="n">
        <v>20190111</v>
      </c>
      <c r="B552" s="0" t="n">
        <v>15</v>
      </c>
      <c r="H552" s="0" t="n">
        <v>500</v>
      </c>
      <c r="J552" s="1" t="n">
        <v>5</v>
      </c>
      <c r="K552" s="0" t="n">
        <v>0</v>
      </c>
      <c r="M552" s="0" t="n">
        <v>26</v>
      </c>
      <c r="N552" s="0" t="n">
        <v>3.8</v>
      </c>
      <c r="R552" s="0" t="n">
        <f aca="false">N552*0.56</f>
        <v>2.128</v>
      </c>
    </row>
    <row r="553" customFormat="false" ht="12.8" hidden="false" customHeight="false" outlineLevel="0" collapsed="false">
      <c r="A553" s="0" t="n">
        <v>20190111</v>
      </c>
      <c r="B553" s="0" t="n">
        <v>16</v>
      </c>
      <c r="H553" s="0" t="n">
        <v>800</v>
      </c>
      <c r="J553" s="1" t="n">
        <v>5</v>
      </c>
      <c r="K553" s="0" t="n">
        <v>0</v>
      </c>
      <c r="M553" s="0" t="n">
        <v>25</v>
      </c>
      <c r="N553" s="0" t="n">
        <v>3.6</v>
      </c>
      <c r="R553" s="0" t="n">
        <f aca="false">N553*0.56</f>
        <v>2.016</v>
      </c>
    </row>
    <row r="554" customFormat="false" ht="12.8" hidden="false" customHeight="false" outlineLevel="0" collapsed="false">
      <c r="A554" s="0" t="n">
        <v>20190111</v>
      </c>
      <c r="B554" s="0" t="n">
        <v>17</v>
      </c>
      <c r="H554" s="0" t="n">
        <v>800</v>
      </c>
      <c r="J554" s="1" t="n">
        <v>5</v>
      </c>
      <c r="K554" s="0" t="n">
        <v>0</v>
      </c>
      <c r="M554" s="0" t="n">
        <v>25</v>
      </c>
      <c r="N554" s="0" t="n">
        <v>3.6</v>
      </c>
      <c r="R554" s="0" t="n">
        <f aca="false">N554*0.56</f>
        <v>2.016</v>
      </c>
    </row>
    <row r="555" customFormat="false" ht="12.8" hidden="false" customHeight="false" outlineLevel="0" collapsed="false">
      <c r="A555" s="0" t="n">
        <v>20190111</v>
      </c>
      <c r="B555" s="0" t="n">
        <v>18</v>
      </c>
      <c r="H555" s="0" t="n">
        <v>800</v>
      </c>
      <c r="J555" s="1" t="n">
        <v>5</v>
      </c>
      <c r="K555" s="0" t="n">
        <v>0</v>
      </c>
      <c r="M555" s="0" t="n">
        <v>25</v>
      </c>
      <c r="N555" s="0" t="n">
        <v>3.6</v>
      </c>
      <c r="R555" s="0" t="n">
        <f aca="false">N555*0.56</f>
        <v>2.016</v>
      </c>
    </row>
    <row r="556" customFormat="false" ht="12.8" hidden="false" customHeight="false" outlineLevel="0" collapsed="false">
      <c r="A556" s="0" t="n">
        <v>20190111</v>
      </c>
      <c r="B556" s="0" t="n">
        <v>19</v>
      </c>
      <c r="G556" s="0" t="s">
        <v>398</v>
      </c>
      <c r="H556" s="0" t="n">
        <v>800</v>
      </c>
      <c r="J556" s="1" t="n">
        <v>5</v>
      </c>
      <c r="K556" s="0" t="n">
        <v>0</v>
      </c>
      <c r="M556" s="0" t="n">
        <v>25</v>
      </c>
      <c r="N556" s="0" t="n">
        <v>3.7</v>
      </c>
      <c r="R556" s="0" t="n">
        <f aca="false">N556*0.56</f>
        <v>2.072</v>
      </c>
    </row>
    <row r="557" customFormat="false" ht="12.8" hidden="false" customHeight="false" outlineLevel="0" collapsed="false">
      <c r="A557" s="0" t="n">
        <v>20190111</v>
      </c>
      <c r="B557" s="0" t="n">
        <v>20</v>
      </c>
      <c r="H557" s="0" t="n">
        <v>1000</v>
      </c>
      <c r="J557" s="1" t="n">
        <v>5</v>
      </c>
      <c r="K557" s="0" t="n">
        <v>0</v>
      </c>
      <c r="M557" s="0" t="n">
        <v>25</v>
      </c>
      <c r="N557" s="0" t="n">
        <v>3.6</v>
      </c>
      <c r="R557" s="0" t="n">
        <f aca="false">N557*0.56</f>
        <v>2.016</v>
      </c>
    </row>
    <row r="558" customFormat="false" ht="12.8" hidden="false" customHeight="false" outlineLevel="0" collapsed="false">
      <c r="A558" s="0" t="n">
        <v>20190111</v>
      </c>
      <c r="B558" s="0" t="n">
        <v>21</v>
      </c>
      <c r="H558" s="0" t="n">
        <v>1000</v>
      </c>
      <c r="J558" s="1" t="n">
        <v>5</v>
      </c>
      <c r="K558" s="0" t="n">
        <v>0</v>
      </c>
      <c r="M558" s="0" t="n">
        <v>25</v>
      </c>
      <c r="N558" s="0" t="n">
        <v>3.7</v>
      </c>
      <c r="R558" s="0" t="n">
        <f aca="false">N558*0.56</f>
        <v>2.072</v>
      </c>
    </row>
    <row r="559" customFormat="false" ht="12.8" hidden="false" customHeight="false" outlineLevel="0" collapsed="false">
      <c r="A559" s="0" t="n">
        <v>20190111</v>
      </c>
      <c r="B559" s="0" t="n">
        <v>22</v>
      </c>
      <c r="H559" s="0" t="n">
        <v>1200</v>
      </c>
      <c r="J559" s="1" t="n">
        <v>5</v>
      </c>
      <c r="K559" s="0" t="n">
        <v>0</v>
      </c>
      <c r="M559" s="0" t="n">
        <v>25</v>
      </c>
      <c r="N559" s="0" t="n">
        <v>3.7</v>
      </c>
      <c r="R559" s="0" t="n">
        <f aca="false">N559*0.56</f>
        <v>2.072</v>
      </c>
    </row>
    <row r="560" customFormat="false" ht="12.8" hidden="false" customHeight="false" outlineLevel="0" collapsed="false">
      <c r="A560" s="0" t="n">
        <v>20190111</v>
      </c>
      <c r="B560" s="0" t="n">
        <v>23</v>
      </c>
      <c r="H560" s="0" t="n">
        <v>1200</v>
      </c>
      <c r="J560" s="1" t="n">
        <v>5</v>
      </c>
      <c r="K560" s="0" t="n">
        <v>0</v>
      </c>
      <c r="M560" s="0" t="n">
        <v>25</v>
      </c>
      <c r="N560" s="0" t="n">
        <v>3.7</v>
      </c>
      <c r="R560" s="0" t="n">
        <f aca="false">N560*0.56</f>
        <v>2.072</v>
      </c>
    </row>
    <row r="561" customFormat="false" ht="12.8" hidden="false" customHeight="false" outlineLevel="0" collapsed="false">
      <c r="A561" s="0" t="n">
        <v>20190111</v>
      </c>
      <c r="B561" s="0" t="n">
        <v>24</v>
      </c>
      <c r="H561" s="0" t="n">
        <v>1500</v>
      </c>
      <c r="J561" s="1" t="n">
        <v>5</v>
      </c>
      <c r="K561" s="0" t="n">
        <v>0</v>
      </c>
      <c r="M561" s="0" t="n">
        <v>25</v>
      </c>
      <c r="N561" s="0" t="n">
        <v>3.7</v>
      </c>
      <c r="R561" s="0" t="n">
        <f aca="false">N561*0.56</f>
        <v>2.072</v>
      </c>
    </row>
    <row r="562" customFormat="false" ht="12.8" hidden="false" customHeight="false" outlineLevel="0" collapsed="false">
      <c r="A562" s="0" t="n">
        <v>20190111</v>
      </c>
      <c r="B562" s="0" t="n">
        <v>25</v>
      </c>
      <c r="H562" s="0" t="n">
        <v>1750</v>
      </c>
      <c r="J562" s="1" t="n">
        <v>5</v>
      </c>
      <c r="K562" s="0" t="n">
        <v>0</v>
      </c>
      <c r="M562" s="0" t="n">
        <v>25</v>
      </c>
      <c r="N562" s="0" t="n">
        <v>3.6</v>
      </c>
      <c r="R562" s="0" t="n">
        <f aca="false">N562*0.56</f>
        <v>2.016</v>
      </c>
    </row>
    <row r="563" customFormat="false" ht="12.8" hidden="false" customHeight="false" outlineLevel="0" collapsed="false">
      <c r="A563" s="0" t="n">
        <v>20190111</v>
      </c>
      <c r="B563" s="0" t="n">
        <v>26</v>
      </c>
      <c r="H563" s="0" t="n">
        <v>2000</v>
      </c>
      <c r="J563" s="1" t="n">
        <v>5</v>
      </c>
      <c r="K563" s="0" t="n">
        <v>0</v>
      </c>
      <c r="M563" s="0" t="n">
        <v>25</v>
      </c>
      <c r="N563" s="0" t="n">
        <v>3.7</v>
      </c>
      <c r="R563" s="0" t="n">
        <f aca="false">N563*0.56</f>
        <v>2.072</v>
      </c>
    </row>
    <row r="564" customFormat="false" ht="12.8" hidden="false" customHeight="false" outlineLevel="0" collapsed="false">
      <c r="A564" s="0" t="n">
        <v>20190111</v>
      </c>
      <c r="B564" s="0" t="n">
        <v>27</v>
      </c>
      <c r="H564" s="0" t="n">
        <v>2500</v>
      </c>
      <c r="J564" s="1" t="n">
        <v>5</v>
      </c>
      <c r="K564" s="0" t="n">
        <v>0</v>
      </c>
      <c r="M564" s="0" t="n">
        <v>25</v>
      </c>
      <c r="N564" s="0" t="n">
        <v>3.7</v>
      </c>
      <c r="R564" s="0" t="n">
        <f aca="false">N564*0.56</f>
        <v>2.072</v>
      </c>
    </row>
    <row r="565" customFormat="false" ht="12.8" hidden="false" customHeight="false" outlineLevel="0" collapsed="false">
      <c r="A565" s="0" t="n">
        <v>20190111</v>
      </c>
      <c r="B565" s="0" t="n">
        <v>28</v>
      </c>
      <c r="H565" s="0" t="n">
        <v>1250</v>
      </c>
      <c r="J565" s="1" t="n">
        <v>5</v>
      </c>
      <c r="K565" s="0" t="n">
        <v>0</v>
      </c>
      <c r="M565" s="0" t="n">
        <v>25</v>
      </c>
      <c r="N565" s="0" t="n">
        <v>3.7</v>
      </c>
      <c r="R565" s="0" t="n">
        <f aca="false">N565*0.56</f>
        <v>2.072</v>
      </c>
    </row>
    <row r="566" customFormat="false" ht="12.8" hidden="false" customHeight="false" outlineLevel="0" collapsed="false">
      <c r="A566" s="0" t="n">
        <v>20190111</v>
      </c>
      <c r="B566" s="0" t="n">
        <v>29</v>
      </c>
      <c r="H566" s="0" t="n">
        <v>1250</v>
      </c>
      <c r="J566" s="1" t="n">
        <v>5</v>
      </c>
      <c r="K566" s="0" t="n">
        <v>0</v>
      </c>
      <c r="M566" s="0" t="n">
        <v>26</v>
      </c>
      <c r="N566" s="0" t="n">
        <v>3.6</v>
      </c>
      <c r="R566" s="0" t="n">
        <f aca="false">N566*0.56</f>
        <v>2.016</v>
      </c>
    </row>
    <row r="567" customFormat="false" ht="12.8" hidden="false" customHeight="false" outlineLevel="0" collapsed="false">
      <c r="A567" s="0" t="n">
        <v>20190111</v>
      </c>
      <c r="B567" s="0" t="n">
        <v>30</v>
      </c>
      <c r="H567" s="0" t="n">
        <v>1250</v>
      </c>
      <c r="J567" s="1" t="n">
        <v>0</v>
      </c>
      <c r="K567" s="0" t="n">
        <v>0</v>
      </c>
      <c r="M567" s="0" t="n">
        <v>26</v>
      </c>
      <c r="N567" s="0" t="n">
        <v>3.7</v>
      </c>
      <c r="R567" s="0" t="n">
        <f aca="false">N567*0.56</f>
        <v>2.072</v>
      </c>
    </row>
    <row r="568" customFormat="false" ht="12.8" hidden="false" customHeight="false" outlineLevel="0" collapsed="false">
      <c r="A568" s="0" t="n">
        <v>20190111</v>
      </c>
      <c r="B568" s="0" t="n">
        <v>31</v>
      </c>
      <c r="H568" s="0" t="n">
        <v>1250</v>
      </c>
      <c r="J568" s="1" t="n">
        <v>0</v>
      </c>
      <c r="K568" s="0" t="n">
        <v>0</v>
      </c>
      <c r="M568" s="0" t="n">
        <v>26</v>
      </c>
      <c r="N568" s="0" t="n">
        <v>3.7</v>
      </c>
      <c r="R568" s="0" t="n">
        <f aca="false">N568*0.56</f>
        <v>2.072</v>
      </c>
    </row>
    <row r="569" customFormat="false" ht="12.8" hidden="false" customHeight="false" outlineLevel="0" collapsed="false">
      <c r="A569" s="0" t="n">
        <v>20190111</v>
      </c>
      <c r="B569" s="0" t="n">
        <v>32</v>
      </c>
      <c r="H569" s="0" t="n">
        <v>1250</v>
      </c>
      <c r="J569" s="1" t="n">
        <v>6.7</v>
      </c>
      <c r="K569" s="0" t="n">
        <v>0</v>
      </c>
      <c r="M569" s="0" t="n">
        <v>26</v>
      </c>
      <c r="N569" s="0" t="n">
        <v>3.6</v>
      </c>
      <c r="R569" s="0" t="n">
        <f aca="false">N569*0.56</f>
        <v>2.016</v>
      </c>
    </row>
    <row r="570" customFormat="false" ht="12.8" hidden="false" customHeight="false" outlineLevel="0" collapsed="false">
      <c r="A570" s="0" t="n">
        <v>20190111</v>
      </c>
      <c r="B570" s="0" t="n">
        <v>33</v>
      </c>
      <c r="H570" s="0" t="n">
        <v>250</v>
      </c>
      <c r="J570" s="1" t="n">
        <v>6.7</v>
      </c>
      <c r="K570" s="0" t="n">
        <v>0</v>
      </c>
      <c r="M570" s="0" t="n">
        <v>26</v>
      </c>
      <c r="N570" s="0" t="n">
        <v>3.7</v>
      </c>
      <c r="R570" s="0" t="n">
        <f aca="false">N570*0.56</f>
        <v>2.072</v>
      </c>
    </row>
    <row r="571" customFormat="false" ht="12.8" hidden="false" customHeight="false" outlineLevel="0" collapsed="false">
      <c r="A571" s="0" t="n">
        <v>20190111</v>
      </c>
      <c r="B571" s="0" t="n">
        <v>34</v>
      </c>
      <c r="H571" s="0" t="n">
        <v>250</v>
      </c>
      <c r="J571" s="1" t="n">
        <v>6.7</v>
      </c>
      <c r="K571" s="0" t="n">
        <v>0</v>
      </c>
      <c r="M571" s="0" t="n">
        <v>26</v>
      </c>
      <c r="N571" s="0" t="n">
        <v>3.6</v>
      </c>
      <c r="R571" s="0" t="n">
        <f aca="false">N571*0.56</f>
        <v>2.016</v>
      </c>
    </row>
    <row r="572" customFormat="false" ht="12.8" hidden="false" customHeight="false" outlineLevel="0" collapsed="false">
      <c r="A572" s="0" t="n">
        <v>20190111</v>
      </c>
      <c r="B572" s="0" t="n">
        <v>35</v>
      </c>
      <c r="H572" s="0" t="n">
        <v>250</v>
      </c>
      <c r="J572" s="1" t="n">
        <v>6.7</v>
      </c>
      <c r="K572" s="0" t="n">
        <v>0</v>
      </c>
      <c r="M572" s="0" t="n">
        <v>26</v>
      </c>
      <c r="N572" s="0" t="n">
        <v>3.4</v>
      </c>
      <c r="R572" s="0" t="n">
        <f aca="false">N572*0.56</f>
        <v>1.904</v>
      </c>
    </row>
    <row r="573" customFormat="false" ht="12.8" hidden="false" customHeight="false" outlineLevel="0" collapsed="false">
      <c r="A573" s="0" t="n">
        <v>20190111</v>
      </c>
      <c r="B573" s="0" t="n">
        <v>36</v>
      </c>
      <c r="H573" s="0" t="n">
        <v>250</v>
      </c>
      <c r="J573" s="1" t="n">
        <v>8</v>
      </c>
      <c r="K573" s="0" t="n">
        <v>0</v>
      </c>
      <c r="M573" s="0" t="n">
        <v>26</v>
      </c>
      <c r="N573" s="0" t="n">
        <v>3.5</v>
      </c>
      <c r="R573" s="0" t="n">
        <f aca="false">N573*0.56</f>
        <v>1.96</v>
      </c>
    </row>
    <row r="574" customFormat="false" ht="12.8" hidden="false" customHeight="false" outlineLevel="0" collapsed="false">
      <c r="A574" s="0" t="n">
        <v>20190111</v>
      </c>
      <c r="B574" s="0" t="n">
        <v>37</v>
      </c>
      <c r="G574" s="0" t="s">
        <v>398</v>
      </c>
      <c r="H574" s="0" t="n">
        <v>250</v>
      </c>
      <c r="J574" s="1" t="n">
        <v>8</v>
      </c>
      <c r="K574" s="0" t="n">
        <v>0</v>
      </c>
      <c r="M574" s="0" t="n">
        <v>26</v>
      </c>
      <c r="N574" s="0" t="n">
        <v>3.5</v>
      </c>
      <c r="R574" s="0" t="n">
        <f aca="false">N574*0.56</f>
        <v>1.96</v>
      </c>
    </row>
    <row r="575" customFormat="false" ht="12.8" hidden="false" customHeight="false" outlineLevel="0" collapsed="false">
      <c r="A575" s="0" t="n">
        <v>20190111</v>
      </c>
      <c r="B575" s="0" t="n">
        <v>38</v>
      </c>
      <c r="H575" s="0" t="n">
        <v>500</v>
      </c>
      <c r="J575" s="1" t="n">
        <v>8</v>
      </c>
      <c r="K575" s="0" t="n">
        <v>0</v>
      </c>
      <c r="M575" s="0" t="n">
        <v>26</v>
      </c>
      <c r="N575" s="0" t="n">
        <v>3.6</v>
      </c>
      <c r="R575" s="0" t="n">
        <f aca="false">N575*0.56</f>
        <v>2.016</v>
      </c>
    </row>
    <row r="576" customFormat="false" ht="12.8" hidden="false" customHeight="false" outlineLevel="0" collapsed="false">
      <c r="A576" s="0" t="n">
        <v>20190111</v>
      </c>
      <c r="B576" s="0" t="n">
        <v>39</v>
      </c>
      <c r="H576" s="0" t="n">
        <v>750</v>
      </c>
      <c r="J576" s="1" t="n">
        <v>8</v>
      </c>
      <c r="K576" s="0" t="n">
        <v>0</v>
      </c>
      <c r="M576" s="0" t="n">
        <v>26</v>
      </c>
      <c r="N576" s="0" t="n">
        <v>3.6</v>
      </c>
      <c r="R576" s="0" t="n">
        <f aca="false">N576*0.56</f>
        <v>2.016</v>
      </c>
    </row>
    <row r="577" customFormat="false" ht="12.8" hidden="false" customHeight="false" outlineLevel="0" collapsed="false">
      <c r="A577" s="0" t="n">
        <v>20190111</v>
      </c>
      <c r="B577" s="0" t="n">
        <v>40</v>
      </c>
      <c r="H577" s="0" t="n">
        <v>1200</v>
      </c>
      <c r="J577" s="1" t="n">
        <v>8</v>
      </c>
      <c r="K577" s="0" t="n">
        <v>0</v>
      </c>
      <c r="M577" s="0" t="n">
        <v>25</v>
      </c>
      <c r="N577" s="0" t="n">
        <v>3.6</v>
      </c>
      <c r="R577" s="0" t="n">
        <f aca="false">N577*0.56</f>
        <v>2.016</v>
      </c>
    </row>
    <row r="578" customFormat="false" ht="12.8" hidden="false" customHeight="false" outlineLevel="0" collapsed="false">
      <c r="A578" s="0" t="n">
        <v>20190111</v>
      </c>
      <c r="B578" s="0" t="n">
        <v>41</v>
      </c>
      <c r="H578" s="0" t="n">
        <v>1200</v>
      </c>
      <c r="J578" s="1" t="n">
        <v>8</v>
      </c>
      <c r="K578" s="0" t="n">
        <v>0</v>
      </c>
      <c r="M578" s="0" t="n">
        <v>25</v>
      </c>
      <c r="N578" s="0" t="n">
        <v>3.6</v>
      </c>
      <c r="R578" s="0" t="n">
        <f aca="false">N578*0.56</f>
        <v>2.016</v>
      </c>
    </row>
    <row r="579" customFormat="false" ht="12.8" hidden="false" customHeight="false" outlineLevel="0" collapsed="false">
      <c r="A579" s="0" t="n">
        <v>20190111</v>
      </c>
      <c r="B579" s="0" t="n">
        <v>42</v>
      </c>
      <c r="H579" s="0" t="n">
        <v>1200</v>
      </c>
      <c r="J579" s="1" t="n">
        <v>8</v>
      </c>
      <c r="K579" s="0" t="n">
        <v>0</v>
      </c>
      <c r="M579" s="0" t="n">
        <v>25</v>
      </c>
      <c r="N579" s="0" t="n">
        <v>3.6</v>
      </c>
      <c r="R579" s="0" t="n">
        <f aca="false">N579*0.56</f>
        <v>2.016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1969</TotalTime>
  <Application>LibreOffice/5.4.7.2$Linux_X86_64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2019-03-22T12:24:53Z</dcterms:created>
  <dc:creator/>
  <dc:description/>
  <dc:language>de-DE</dc:language>
  <cp:lastModifiedBy/>
  <dcterms:modified xsi:type="dcterms:W3CDTF">2019-09-30T13:54:53Z</dcterms:modified>
  <cp:revision>121</cp:revision>
  <dc:subject/>
  <dc:title/>
</cp:coreProperties>
</file>