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  <sheet name="Tabelle2" sheetId="2" state="visible" r:id="rId3"/>
    <sheet name="Tabelle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<sst xmlns="http://schemas.openxmlformats.org/spreadsheetml/2006/main" count="1072" uniqueCount="162">
  <si>
    <t xml:space="preserve">Date</t>
  </si>
  <si>
    <t xml:space="preserve">comment1</t>
  </si>
  <si>
    <t xml:space="preserve">comment2</t>
  </si>
  <si>
    <t xml:space="preserve">shotno</t>
  </si>
  <si>
    <t xml:space="preserve">PP</t>
  </si>
  <si>
    <t xml:space="preserve">defocus in um</t>
  </si>
  <si>
    <t xml:space="preserve">EL</t>
  </si>
  <si>
    <t xml:space="preserve">tL</t>
  </si>
  <si>
    <t xml:space="preserve">T1x</t>
  </si>
  <si>
    <t xml:space="preserve">T1y</t>
  </si>
  <si>
    <t xml:space="preserve">T1z</t>
  </si>
  <si>
    <t xml:space="preserve">Tz relative</t>
  </si>
  <si>
    <t xml:space="preserve">pp delay in um</t>
  </si>
  <si>
    <t xml:space="preserve">GVD from 38200 fs^2</t>
  </si>
  <si>
    <t xml:space="preserve">pp in ps (10^-12)</t>
  </si>
  <si>
    <t xml:space="preserve">T2x</t>
  </si>
  <si>
    <t xml:space="preserve">T2y</t>
  </si>
  <si>
    <t xml:space="preserve">T2z</t>
  </si>
  <si>
    <t xml:space="preserve">PZ</t>
  </si>
  <si>
    <t xml:space="preserve">M2H</t>
  </si>
  <si>
    <t xml:space="preserve">Prepulse delay</t>
  </si>
  <si>
    <t xml:space="preserve">Filterwheel</t>
  </si>
  <si>
    <t xml:space="preserve">Exposure time Andor</t>
  </si>
  <si>
    <t xml:space="preserve">RamIon</t>
  </si>
  <si>
    <t xml:space="preserve">Pressure Targetchamber</t>
  </si>
  <si>
    <t xml:space="preserve">Dazzler</t>
  </si>
  <si>
    <t xml:space="preserve">Picomotors</t>
  </si>
  <si>
    <t xml:space="preserve">Set</t>
  </si>
  <si>
    <t xml:space="preserve">#</t>
  </si>
  <si>
    <t xml:space="preserve">J</t>
  </si>
  <si>
    <t xml:space="preserve">fs</t>
  </si>
  <si>
    <t xml:space="preserve">steps</t>
  </si>
  <si>
    <t xml:space="preserve">s</t>
  </si>
  <si>
    <t xml:space="preserve">µSv</t>
  </si>
  <si>
    <t xml:space="preserve">mbar</t>
  </si>
  <si>
    <t xml:space="preserve">ShotComment</t>
  </si>
  <si>
    <t xml:space="preserve">pm x,y</t>
  </si>
  <si>
    <t xml:space="preserve">ppy</t>
  </si>
  <si>
    <t xml:space="preserve">optical nd</t>
  </si>
  <si>
    <t xml:space="preserve">1 (T1 horizontal)</t>
  </si>
  <si>
    <t xml:space="preserve">2 (T1vertical)</t>
  </si>
  <si>
    <t xml:space="preserve">3 (T2 vertical)</t>
  </si>
  <si>
    <t xml:space="preserve">4 (T2 horizontal)</t>
  </si>
  <si>
    <t xml:space="preserve">1 pico pp</t>
  </si>
  <si>
    <t xml:space="preserve">2 pico pp</t>
  </si>
  <si>
    <t xml:space="preserve">Prepulse mirrror z</t>
  </si>
  <si>
    <t xml:space="preserve">out</t>
  </si>
  <si>
    <t xml:space="preserve">none</t>
  </si>
  <si>
    <t xml:space="preserve">in</t>
  </si>
  <si>
    <t xml:space="preserve">8a</t>
  </si>
  <si>
    <t xml:space="preserve">?? Next shot? At 15?</t>
  </si>
  <si>
    <t xml:space="preserve">error</t>
  </si>
  <si>
    <t xml:space="preserve">x</t>
  </si>
  <si>
    <t xml:space="preserve">restart</t>
  </si>
  <si>
    <t xml:space="preserve">in </t>
  </si>
  <si>
    <t xml:space="preserve">25?</t>
  </si>
  <si>
    <t xml:space="preserve">300fs^2</t>
  </si>
  <si>
    <t xml:space="preserve">no laser</t>
  </si>
  <si>
    <t xml:space="preserve">new row</t>
  </si>
  <si>
    <t xml:space="preserve">maybe shorter</t>
  </si>
  <si>
    <t xml:space="preserve">600fs^2</t>
  </si>
  <si>
    <t xml:space="preserve">900fs^2</t>
  </si>
  <si>
    <t xml:space="preserve">minus300fs^2</t>
  </si>
  <si>
    <t xml:space="preserve">negative 600fs^2</t>
  </si>
  <si>
    <t xml:space="preserve">1200fs^2</t>
  </si>
  <si>
    <t xml:space="preserve">plasma mirror error</t>
  </si>
  <si>
    <t xml:space="preserve">try PM again</t>
  </si>
  <si>
    <t xml:space="preserve">empty shooting</t>
  </si>
  <si>
    <t xml:space="preserve">shot twice</t>
  </si>
  <si>
    <t xml:space="preserve">shot third</t>
  </si>
  <si>
    <t xml:space="preserve">shot forth</t>
  </si>
  <si>
    <t xml:space="preserve">new row 16688</t>
  </si>
  <si>
    <t xml:space="preserve">empty</t>
  </si>
  <si>
    <t xml:space="preserve">shot again</t>
  </si>
  <si>
    <t xml:space="preserve">cal</t>
  </si>
  <si>
    <t xml:space="preserve">pump less</t>
  </si>
  <si>
    <t xml:space="preserve">all pumps on</t>
  </si>
  <si>
    <t xml:space="preserve">pp out</t>
  </si>
  <si>
    <t xml:space="preserve">minus 200 z</t>
  </si>
  <si>
    <t xml:space="preserve">out </t>
  </si>
  <si>
    <t xml:space="preserve">NEW ROW</t>
  </si>
  <si>
    <t xml:space="preserve">T1+T2</t>
  </si>
  <si>
    <t xml:space="preserve">T1+T3</t>
  </si>
  <si>
    <t xml:space="preserve">T1+T4</t>
  </si>
  <si>
    <t xml:space="preserve">T1+T5</t>
  </si>
  <si>
    <t xml:space="preserve">chirp Horizontal</t>
  </si>
  <si>
    <t xml:space="preserve">36600(shortest )</t>
  </si>
  <si>
    <t xml:space="preserve">new row no chirp, astigmatic</t>
  </si>
  <si>
    <t xml:space="preserve">no shooting</t>
  </si>
  <si>
    <t xml:space="preserve">one pumplaser </t>
  </si>
  <si>
    <t xml:space="preserve">less engergy</t>
  </si>
  <si>
    <t xml:space="preserve">chrip vertical grating</t>
  </si>
  <si>
    <t xml:space="preserve">one pump less</t>
  </si>
  <si>
    <t xml:space="preserve">best shot we can see 17nm</t>
  </si>
  <si>
    <t xml:space="preserve">calibration</t>
  </si>
  <si>
    <t xml:space="preserve">same position</t>
  </si>
  <si>
    <t xml:space="preserve">repeat</t>
  </si>
  <si>
    <t xml:space="preserve">GVD has changed</t>
  </si>
  <si>
    <t xml:space="preserve">delat titan (4) 684333500</t>
  </si>
  <si>
    <t xml:space="preserve">delay titan (3) 684033500</t>
  </si>
  <si>
    <t xml:space="preserve">new target EL=?</t>
  </si>
  <si>
    <t xml:space="preserve">1s</t>
  </si>
  <si>
    <t xml:space="preserve">2s</t>
  </si>
  <si>
    <t xml:space="preserve">3s</t>
  </si>
  <si>
    <t xml:space="preserve">4s</t>
  </si>
  <si>
    <t xml:space="preserve">5s</t>
  </si>
  <si>
    <t xml:space="preserve">6s</t>
  </si>
  <si>
    <t xml:space="preserve">Energy scan ?? change??</t>
  </si>
  <si>
    <t xml:space="preserve">7s</t>
  </si>
  <si>
    <t xml:space="preserve">8s</t>
  </si>
  <si>
    <t xml:space="preserve">9s</t>
  </si>
  <si>
    <t xml:space="preserve">10s</t>
  </si>
  <si>
    <t xml:space="preserve">11s</t>
  </si>
  <si>
    <t xml:space="preserve">12s</t>
  </si>
  <si>
    <t xml:space="preserve">orginal delay…</t>
  </si>
  <si>
    <t xml:space="preserve">13s</t>
  </si>
  <si>
    <t xml:space="preserve">14s</t>
  </si>
  <si>
    <t xml:space="preserve">delay added</t>
  </si>
  <si>
    <t xml:space="preserve">15s</t>
  </si>
  <si>
    <t xml:space="preserve">16s</t>
  </si>
  <si>
    <t xml:space="preserve">17s</t>
  </si>
  <si>
    <t xml:space="preserve">18s</t>
  </si>
  <si>
    <t xml:space="preserve">19s</t>
  </si>
  <si>
    <t xml:space="preserve">20s</t>
  </si>
  <si>
    <t xml:space="preserve">Full power delay titan (3) 684385000</t>
  </si>
  <si>
    <t xml:space="preserve">21s</t>
  </si>
  <si>
    <t xml:space="preserve">22s</t>
  </si>
  <si>
    <t xml:space="preserve">23s</t>
  </si>
  <si>
    <t xml:space="preserve">24s</t>
  </si>
  <si>
    <t xml:space="preserve">25s</t>
  </si>
  <si>
    <t xml:space="preserve">26s</t>
  </si>
  <si>
    <t xml:space="preserve">27s</t>
  </si>
  <si>
    <t xml:space="preserve">28s</t>
  </si>
  <si>
    <t xml:space="preserve">29s</t>
  </si>
  <si>
    <t xml:space="preserve">30s</t>
  </si>
  <si>
    <t xml:space="preserve">31s</t>
  </si>
  <si>
    <t xml:space="preserve">32s</t>
  </si>
  <si>
    <t xml:space="preserve">33s</t>
  </si>
  <si>
    <t xml:space="preserve">34s</t>
  </si>
  <si>
    <t xml:space="preserve">35s</t>
  </si>
  <si>
    <t xml:space="preserve">BP</t>
  </si>
  <si>
    <t xml:space="preserve">36s</t>
  </si>
  <si>
    <t xml:space="preserve">37s</t>
  </si>
  <si>
    <t xml:space="preserve">38s</t>
  </si>
  <si>
    <t xml:space="preserve">39s</t>
  </si>
  <si>
    <t xml:space="preserve">40s</t>
  </si>
  <si>
    <t xml:space="preserve">41s</t>
  </si>
  <si>
    <t xml:space="preserve">42s</t>
  </si>
  <si>
    <t xml:space="preserve">43s</t>
  </si>
  <si>
    <t xml:space="preserve">44s</t>
  </si>
  <si>
    <t xml:space="preserve">45s</t>
  </si>
  <si>
    <t xml:space="preserve">46s</t>
  </si>
  <si>
    <t xml:space="preserve">47s</t>
  </si>
  <si>
    <t xml:space="preserve">48s</t>
  </si>
  <si>
    <t xml:space="preserve">49s</t>
  </si>
  <si>
    <t xml:space="preserve">50s</t>
  </si>
  <si>
    <t xml:space="preserve">51s</t>
  </si>
  <si>
    <t xml:space="preserve">52s</t>
  </si>
  <si>
    <t xml:space="preserve">53s</t>
  </si>
  <si>
    <t xml:space="preserve">new row / z calculated</t>
  </si>
  <si>
    <t xml:space="preserve">54s</t>
  </si>
  <si>
    <t xml:space="preserve">55s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</si>
</sst>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M/D/YYYY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10"/>
      <name val="Arial"/>
      <family val="0"/>
      <charset val="1"/>
    </font>
    <font>
      <sz val="11"/>
      <color rgb="FF9C0006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200"/>
      </patternFill>
    </fill>
    <fill>
      <patternFill patternType="solid">
        <fgColor rgb="FFED1C24"/>
        <bgColor rgb="FF9C0006"/>
      </patternFill>
    </fill>
    <fill>
      <patternFill patternType="solid">
        <fgColor rgb="FFFFF200"/>
        <bgColor rgb="FFFFFF00"/>
      </patternFill>
    </fill>
    <fill>
      <patternFill patternType="solid">
        <fgColor rgb="FF2B511A"/>
        <bgColor rgb="FF3333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B51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746"/>
  <sheetViews>
    <sheetView showFormulas="false" showGridLines="true" showRowColHeaders="true" showZeros="true" rightToLeft="false" tabSelected="true" showOutlineSymbols="true" defaultGridColor="true" view="normal" topLeftCell="A307" colorId="64" zoomScale="100" zoomScaleNormal="100" zoomScalePageLayoutView="100" workbookViewId="0">
      <selection pane="topLeft" activeCell="C321" activeCellId="0" sqref="C321"/>
    </sheetView>
  </sheetViews>
  <sheetFormatPr defaultRowHeight="13.8" zeroHeight="false" outlineLevelRow="0" outlineLevelCol="0"/>
  <cols>
    <col collapsed="false" customWidth="true" hidden="false" outlineLevel="0" max="1" min="1" style="0" width="11.57"/>
    <col collapsed="false" customWidth="true" hidden="false" outlineLevel="0" max="2" min="2" style="0" width="6.4"/>
    <col collapsed="false" customWidth="true" hidden="false" outlineLevel="0" max="3" min="3" style="0" width="22.63"/>
    <col collapsed="false" customWidth="true" hidden="false" outlineLevel="0" max="4" min="4" style="0" width="10.53"/>
    <col collapsed="false" customWidth="true" hidden="false" outlineLevel="0" max="5" min="5" style="0" width="9.16"/>
    <col collapsed="false" customWidth="true" hidden="false" outlineLevel="0" max="11" min="6" style="0" width="10.53"/>
    <col collapsed="false" customWidth="true" hidden="false" outlineLevel="0" max="12" min="12" style="0" width="20.53"/>
    <col collapsed="false" customWidth="true" hidden="false" outlineLevel="0" max="13" min="13" style="0" width="9.16"/>
    <col collapsed="false" customWidth="true" hidden="false" outlineLevel="0" max="14" min="14" style="0" width="21.74"/>
    <col collapsed="false" customWidth="true" hidden="false" outlineLevel="0" max="15" min="15" style="0" width="12.7"/>
    <col collapsed="false" customWidth="true" hidden="false" outlineLevel="0" max="16" min="16" style="0" width="5.52"/>
    <col collapsed="false" customWidth="true" hidden="false" outlineLevel="0" max="17" min="17" style="0" width="22.08"/>
    <col collapsed="false" customWidth="true" hidden="false" outlineLevel="0" max="18" min="18" style="0" width="3.86"/>
    <col collapsed="false" customWidth="true" hidden="false" outlineLevel="0" max="19" min="19" style="0" width="3.09"/>
    <col collapsed="false" customWidth="true" hidden="false" outlineLevel="0" max="20" min="20" style="0" width="8.17"/>
    <col collapsed="false" customWidth="true" hidden="false" outlineLevel="0" max="21" min="21" style="0" width="14.35"/>
    <col collapsed="false" customWidth="true" hidden="false" outlineLevel="0" max="22" min="22" style="0" width="5.43"/>
    <col collapsed="false" customWidth="true" hidden="false" outlineLevel="0" max="23" min="23" style="0" width="3.86"/>
    <col collapsed="false" customWidth="true" hidden="false" outlineLevel="0" max="24" min="24" style="0" width="2.28"/>
    <col collapsed="false" customWidth="true" hidden="false" outlineLevel="0" max="25" min="25" style="0" width="6.14"/>
    <col collapsed="false" customWidth="true" hidden="false" outlineLevel="0" max="26" min="26" style="0" width="3.86"/>
    <col collapsed="false" customWidth="true" hidden="false" outlineLevel="0" max="27" min="27" style="0" width="3.09"/>
    <col collapsed="false" customWidth="true" hidden="false" outlineLevel="0" max="28" min="28" style="0" width="2.86"/>
    <col collapsed="false" customWidth="true" hidden="false" outlineLevel="0" max="29" min="29" style="0" width="14"/>
    <col collapsed="false" customWidth="true" hidden="false" outlineLevel="0" max="30" min="30" style="0" width="16"/>
    <col collapsed="false" customWidth="true" hidden="false" outlineLevel="0" max="31" min="31" style="0" width="19.43"/>
    <col collapsed="false" customWidth="true" hidden="false" outlineLevel="0" max="32" min="32" style="0" width="15.71"/>
    <col collapsed="false" customWidth="true" hidden="false" outlineLevel="0" max="33" min="33" style="0" width="20"/>
    <col collapsed="false" customWidth="true" hidden="false" outlineLevel="0" max="34" min="34" style="0" width="20.28"/>
    <col collapsed="false" customWidth="true" hidden="false" outlineLevel="0" max="35" min="35" style="0" width="17"/>
    <col collapsed="false" customWidth="true" hidden="false" outlineLevel="0" max="1025" min="36" style="0" width="10.5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/>
      <c r="AA1" s="4"/>
      <c r="AB1" s="1"/>
      <c r="AD1" s="0" t="s">
        <v>25</v>
      </c>
      <c r="AE1" s="0" t="s">
        <v>26</v>
      </c>
    </row>
    <row r="2" customFormat="false" ht="13.8" hidden="false" customHeight="false" outlineLevel="0" collapsed="false">
      <c r="A2" s="2" t="s">
        <v>0</v>
      </c>
      <c r="B2" s="2"/>
      <c r="C2" s="2" t="s">
        <v>27</v>
      </c>
      <c r="D2" s="5" t="s">
        <v>28</v>
      </c>
      <c r="E2" s="2"/>
      <c r="F2" s="2" t="n">
        <f aca="false">L2*2</f>
        <v>0</v>
      </c>
      <c r="G2" s="2" t="s">
        <v>29</v>
      </c>
      <c r="H2" s="2" t="s">
        <v>30</v>
      </c>
      <c r="I2" s="2" t="s">
        <v>31</v>
      </c>
      <c r="J2" s="2" t="s">
        <v>31</v>
      </c>
      <c r="K2" s="2" t="s">
        <v>31</v>
      </c>
      <c r="L2" s="2"/>
      <c r="M2" s="2"/>
      <c r="N2" s="2"/>
      <c r="O2" s="2"/>
      <c r="P2" s="2" t="s">
        <v>31</v>
      </c>
      <c r="Q2" s="2" t="s">
        <v>31</v>
      </c>
      <c r="R2" s="2" t="s">
        <v>31</v>
      </c>
      <c r="S2" s="2" t="s">
        <v>31</v>
      </c>
      <c r="T2" s="2"/>
      <c r="U2" s="1"/>
      <c r="V2" s="1"/>
      <c r="W2" s="2" t="s">
        <v>32</v>
      </c>
      <c r="X2" s="2" t="s">
        <v>33</v>
      </c>
      <c r="Y2" s="2" t="s">
        <v>34</v>
      </c>
      <c r="Z2" s="2" t="s">
        <v>35</v>
      </c>
      <c r="AA2" s="6" t="s">
        <v>36</v>
      </c>
      <c r="AB2" s="2" t="s">
        <v>37</v>
      </c>
      <c r="AC2" s="2" t="s">
        <v>38</v>
      </c>
      <c r="AE2" s="0" t="s">
        <v>39</v>
      </c>
      <c r="AF2" s="0" t="s">
        <v>40</v>
      </c>
      <c r="AG2" s="0" t="s">
        <v>41</v>
      </c>
      <c r="AH2" s="0" t="s">
        <v>42</v>
      </c>
      <c r="AJ2" s="0" t="s">
        <v>43</v>
      </c>
      <c r="AK2" s="0" t="s">
        <v>44</v>
      </c>
      <c r="AL2" s="0" t="s">
        <v>45</v>
      </c>
    </row>
    <row r="3" customFormat="false" ht="13.8" hidden="false" customHeight="false" outlineLevel="0" collapsed="false">
      <c r="A3" s="0" t="n">
        <v>20190109</v>
      </c>
      <c r="B3" s="7"/>
      <c r="D3" s="0" t="n">
        <v>1</v>
      </c>
      <c r="E3" s="0" t="s">
        <v>46</v>
      </c>
      <c r="F3" s="2" t="n">
        <f aca="false">L3*2</f>
        <v>0</v>
      </c>
      <c r="G3" s="8" t="n">
        <v>1.6</v>
      </c>
      <c r="H3" s="0" t="n">
        <v>25</v>
      </c>
      <c r="I3" s="0" t="n">
        <v>13972</v>
      </c>
      <c r="J3" s="0" t="n">
        <v>66253</v>
      </c>
      <c r="K3" s="0" t="n">
        <v>14227</v>
      </c>
      <c r="L3" s="0" t="n">
        <v>0</v>
      </c>
      <c r="M3" s="0" t="n">
        <f aca="false">(U3+71305)*5</f>
        <v>0</v>
      </c>
      <c r="N3" s="0" t="n">
        <v>0</v>
      </c>
      <c r="O3" s="0" t="n">
        <f aca="false">M3*0.0033</f>
        <v>0</v>
      </c>
      <c r="S3" s="0" t="n">
        <v>7442</v>
      </c>
      <c r="U3" s="0" t="n">
        <v>-71305</v>
      </c>
      <c r="V3" s="0" t="s">
        <v>47</v>
      </c>
      <c r="W3" s="0" t="s">
        <v>46</v>
      </c>
      <c r="AD3" s="0" t="n">
        <v>38500</v>
      </c>
      <c r="AE3" s="0" t="n">
        <v>-3400</v>
      </c>
      <c r="AF3" s="0" t="n">
        <v>3000</v>
      </c>
      <c r="AH3" s="0" t="n">
        <v>0</v>
      </c>
      <c r="AJ3" s="0" t="n">
        <v>920</v>
      </c>
      <c r="AK3" s="0" t="n">
        <v>-6360</v>
      </c>
    </row>
    <row r="4" customFormat="false" ht="13.8" hidden="false" customHeight="false" outlineLevel="0" collapsed="false">
      <c r="A4" s="0" t="n">
        <v>20190109</v>
      </c>
      <c r="D4" s="0" t="n">
        <v>2</v>
      </c>
      <c r="E4" s="0" t="s">
        <v>46</v>
      </c>
      <c r="F4" s="2" t="n">
        <f aca="false">L4*2</f>
        <v>0</v>
      </c>
      <c r="G4" s="0" t="n">
        <v>3.34</v>
      </c>
      <c r="J4" s="0" t="n">
        <v>65603</v>
      </c>
      <c r="L4" s="9" t="n">
        <v>0</v>
      </c>
      <c r="M4" s="0" t="n">
        <f aca="false">(U4+71305)*5</f>
        <v>0</v>
      </c>
      <c r="N4" s="0" t="n">
        <v>0</v>
      </c>
      <c r="O4" s="0" t="n">
        <f aca="false">M4*0.0033</f>
        <v>0</v>
      </c>
      <c r="U4" s="0" t="n">
        <v>-71305</v>
      </c>
      <c r="AD4" s="0" t="n">
        <v>38500</v>
      </c>
    </row>
    <row r="5" customFormat="false" ht="13.8" hidden="false" customHeight="false" outlineLevel="0" collapsed="false">
      <c r="A5" s="0" t="n">
        <v>20190109</v>
      </c>
      <c r="D5" s="0" t="n">
        <v>3</v>
      </c>
      <c r="E5" s="0" t="s">
        <v>46</v>
      </c>
      <c r="F5" s="2" t="n">
        <f aca="false">L5*2</f>
        <v>0</v>
      </c>
      <c r="G5" s="0" t="n">
        <v>3.55</v>
      </c>
      <c r="J5" s="0" t="n">
        <v>64953</v>
      </c>
      <c r="L5" s="0" t="n">
        <v>0</v>
      </c>
      <c r="M5" s="0" t="n">
        <f aca="false">(U5+71305)*5</f>
        <v>0</v>
      </c>
      <c r="N5" s="0" t="n">
        <v>0</v>
      </c>
      <c r="O5" s="0" t="n">
        <f aca="false">M5*0.0033</f>
        <v>0</v>
      </c>
      <c r="U5" s="0" t="n">
        <v>-71305</v>
      </c>
      <c r="AD5" s="0" t="n">
        <v>38500</v>
      </c>
      <c r="AF5" s="0" t="n">
        <v>5000</v>
      </c>
    </row>
    <row r="6" customFormat="false" ht="13.8" hidden="false" customHeight="false" outlineLevel="0" collapsed="false">
      <c r="A6" s="0" t="n">
        <v>20190109</v>
      </c>
      <c r="D6" s="0" t="n">
        <v>4</v>
      </c>
      <c r="E6" s="0" t="s">
        <v>46</v>
      </c>
      <c r="F6" s="2" t="n">
        <f aca="false">L6*2</f>
        <v>0</v>
      </c>
      <c r="G6" s="0" t="n">
        <v>3.46</v>
      </c>
      <c r="J6" s="0" t="n">
        <v>64303</v>
      </c>
      <c r="L6" s="9" t="n">
        <v>0</v>
      </c>
      <c r="M6" s="0" t="n">
        <f aca="false">(U6+71305)*5</f>
        <v>0</v>
      </c>
      <c r="N6" s="0" t="n">
        <v>0</v>
      </c>
      <c r="O6" s="0" t="n">
        <f aca="false">M6*0.0033</f>
        <v>0</v>
      </c>
      <c r="U6" s="0" t="n">
        <v>-71305</v>
      </c>
      <c r="AD6" s="0" t="n">
        <v>38500</v>
      </c>
      <c r="AF6" s="0" t="n">
        <v>7000</v>
      </c>
    </row>
    <row r="7" customFormat="false" ht="13.8" hidden="false" customHeight="false" outlineLevel="0" collapsed="false">
      <c r="A7" s="0" t="n">
        <v>20190109</v>
      </c>
      <c r="D7" s="0" t="n">
        <v>5</v>
      </c>
      <c r="E7" s="0" t="s">
        <v>46</v>
      </c>
      <c r="F7" s="2" t="n">
        <f aca="false">L7*2</f>
        <v>0</v>
      </c>
      <c r="G7" s="0" t="n">
        <v>3.56</v>
      </c>
      <c r="J7" s="0" t="n">
        <v>62803</v>
      </c>
      <c r="L7" s="0" t="n">
        <v>0</v>
      </c>
      <c r="M7" s="0" t="n">
        <f aca="false">(U7+71305)*5</f>
        <v>0</v>
      </c>
      <c r="N7" s="0" t="n">
        <v>0</v>
      </c>
      <c r="O7" s="0" t="n">
        <f aca="false">M7*0.0033</f>
        <v>0</v>
      </c>
      <c r="U7" s="0" t="n">
        <v>-71305</v>
      </c>
      <c r="AD7" s="0" t="n">
        <v>38500</v>
      </c>
      <c r="AE7" s="0" t="n">
        <v>-1400</v>
      </c>
    </row>
    <row r="8" customFormat="false" ht="13.8" hidden="false" customHeight="false" outlineLevel="0" collapsed="false">
      <c r="A8" s="0" t="n">
        <v>20190109</v>
      </c>
      <c r="D8" s="0" t="n">
        <v>6</v>
      </c>
      <c r="E8" s="0" t="s">
        <v>48</v>
      </c>
      <c r="F8" s="2" t="n">
        <f aca="false">L8*2</f>
        <v>0</v>
      </c>
      <c r="G8" s="0" t="n">
        <v>3.67</v>
      </c>
      <c r="J8" s="0" t="n">
        <v>62153</v>
      </c>
      <c r="L8" s="9" t="n">
        <v>0</v>
      </c>
      <c r="M8" s="0" t="n">
        <f aca="false">(U8+71305)*5</f>
        <v>3000</v>
      </c>
      <c r="N8" s="0" t="n">
        <v>0</v>
      </c>
      <c r="O8" s="0" t="n">
        <f aca="false">M8*0.0033</f>
        <v>9.9</v>
      </c>
      <c r="U8" s="0" t="n">
        <v>-70705</v>
      </c>
      <c r="AD8" s="0" t="n">
        <v>38500</v>
      </c>
      <c r="AJ8" s="0" t="n">
        <v>895</v>
      </c>
    </row>
    <row r="9" customFormat="false" ht="13.8" hidden="false" customHeight="false" outlineLevel="0" collapsed="false">
      <c r="A9" s="0" t="n">
        <v>20190109</v>
      </c>
      <c r="D9" s="0" t="n">
        <v>7</v>
      </c>
      <c r="E9" s="0" t="s">
        <v>48</v>
      </c>
      <c r="F9" s="2" t="n">
        <f aca="false">L9*2</f>
        <v>0</v>
      </c>
      <c r="G9" s="0" t="n">
        <v>3.56</v>
      </c>
      <c r="J9" s="0" t="n">
        <v>61503</v>
      </c>
      <c r="L9" s="0" t="n">
        <v>0</v>
      </c>
      <c r="M9" s="0" t="n">
        <f aca="false">(U9+71305)*5</f>
        <v>3000</v>
      </c>
      <c r="N9" s="0" t="n">
        <v>0</v>
      </c>
      <c r="O9" s="0" t="n">
        <f aca="false">M9*0.0033</f>
        <v>9.9</v>
      </c>
      <c r="U9" s="0" t="n">
        <v>-70705</v>
      </c>
      <c r="AD9" s="0" t="n">
        <v>38500</v>
      </c>
      <c r="AJ9" s="0" t="n">
        <v>920</v>
      </c>
    </row>
    <row r="10" customFormat="false" ht="13.8" hidden="false" customHeight="false" outlineLevel="0" collapsed="false">
      <c r="A10" s="0" t="n">
        <v>20190109</v>
      </c>
      <c r="D10" s="0" t="n">
        <v>8</v>
      </c>
      <c r="E10" s="0" t="s">
        <v>48</v>
      </c>
      <c r="F10" s="2" t="n">
        <f aca="false">L10*2</f>
        <v>0</v>
      </c>
      <c r="G10" s="0" t="n">
        <v>3.61</v>
      </c>
      <c r="J10" s="0" t="n">
        <v>60853</v>
      </c>
      <c r="L10" s="9" t="n">
        <v>0</v>
      </c>
      <c r="M10" s="0" t="n">
        <f aca="false">(U10+71305)*5</f>
        <v>6000</v>
      </c>
      <c r="N10" s="0" t="n">
        <v>0</v>
      </c>
      <c r="O10" s="0" t="n">
        <f aca="false">M10*0.0033</f>
        <v>19.8</v>
      </c>
      <c r="U10" s="0" t="n">
        <v>-70105</v>
      </c>
      <c r="AD10" s="0" t="n">
        <v>38500</v>
      </c>
    </row>
    <row r="11" customFormat="false" ht="13.8" hidden="false" customHeight="false" outlineLevel="0" collapsed="false">
      <c r="A11" s="0" t="n">
        <v>20190109</v>
      </c>
      <c r="D11" s="0" t="n">
        <v>9</v>
      </c>
      <c r="E11" s="0" t="s">
        <v>48</v>
      </c>
      <c r="F11" s="2" t="n">
        <f aca="false">L11*2</f>
        <v>0</v>
      </c>
      <c r="G11" s="0" t="n">
        <v>3.3</v>
      </c>
      <c r="J11" s="0" t="n">
        <v>60203</v>
      </c>
      <c r="L11" s="0" t="n">
        <v>0</v>
      </c>
      <c r="M11" s="0" t="n">
        <f aca="false">(U11+71305)*5</f>
        <v>6000</v>
      </c>
      <c r="N11" s="0" t="n">
        <v>0</v>
      </c>
      <c r="O11" s="0" t="n">
        <f aca="false">M11*0.0033</f>
        <v>19.8</v>
      </c>
      <c r="U11" s="0" t="n">
        <v>-70105</v>
      </c>
      <c r="AD11" s="0" t="n">
        <v>38500</v>
      </c>
      <c r="AJ11" s="0" t="n">
        <v>860</v>
      </c>
      <c r="AK11" s="0" t="n">
        <v>-6495</v>
      </c>
    </row>
    <row r="12" customFormat="false" ht="13.8" hidden="false" customHeight="false" outlineLevel="0" collapsed="false">
      <c r="A12" s="0" t="n">
        <v>20190109</v>
      </c>
      <c r="D12" s="0" t="n">
        <v>10</v>
      </c>
      <c r="E12" s="0" t="s">
        <v>48</v>
      </c>
      <c r="F12" s="2" t="n">
        <f aca="false">L12*2</f>
        <v>0</v>
      </c>
      <c r="G12" s="0" t="n">
        <v>3.5</v>
      </c>
      <c r="J12" s="0" t="n">
        <v>59553</v>
      </c>
      <c r="L12" s="9" t="n">
        <v>0</v>
      </c>
      <c r="M12" s="0" t="n">
        <f aca="false">(U12+71305)*5</f>
        <v>5250</v>
      </c>
      <c r="N12" s="0" t="n">
        <v>0</v>
      </c>
      <c r="O12" s="0" t="n">
        <f aca="false">M12*0.0033</f>
        <v>17.325</v>
      </c>
      <c r="U12" s="0" t="n">
        <v>-70255</v>
      </c>
      <c r="AD12" s="0" t="n">
        <v>38500</v>
      </c>
    </row>
    <row r="13" customFormat="false" ht="13.8" hidden="false" customHeight="false" outlineLevel="0" collapsed="false">
      <c r="A13" s="0" t="n">
        <v>20190109</v>
      </c>
      <c r="D13" s="0" t="n">
        <v>11</v>
      </c>
      <c r="E13" s="0" t="s">
        <v>48</v>
      </c>
      <c r="F13" s="2" t="n">
        <f aca="false">L13*2</f>
        <v>0</v>
      </c>
      <c r="G13" s="0" t="n">
        <v>3.52</v>
      </c>
      <c r="J13" s="0" t="n">
        <v>58903</v>
      </c>
      <c r="L13" s="0" t="n">
        <v>0</v>
      </c>
      <c r="M13" s="0" t="n">
        <f aca="false">(U13+71305)*5</f>
        <v>4500</v>
      </c>
      <c r="N13" s="0" t="n">
        <v>0</v>
      </c>
      <c r="O13" s="0" t="n">
        <f aca="false">M13*0.0033</f>
        <v>14.85</v>
      </c>
      <c r="U13" s="0" t="n">
        <v>-70405</v>
      </c>
      <c r="AD13" s="0" t="n">
        <v>38500</v>
      </c>
      <c r="AJ13" s="0" t="n">
        <v>850</v>
      </c>
    </row>
    <row r="14" customFormat="false" ht="13.8" hidden="false" customHeight="false" outlineLevel="0" collapsed="false">
      <c r="A14" s="0" t="n">
        <v>20190109</v>
      </c>
      <c r="D14" s="0" t="n">
        <v>12</v>
      </c>
      <c r="E14" s="0" t="s">
        <v>48</v>
      </c>
      <c r="F14" s="2" t="n">
        <f aca="false">L14*2</f>
        <v>0</v>
      </c>
      <c r="G14" s="0" t="n">
        <v>3.48</v>
      </c>
      <c r="J14" s="0" t="n">
        <v>58253</v>
      </c>
      <c r="L14" s="9" t="n">
        <v>0</v>
      </c>
      <c r="M14" s="0" t="n">
        <f aca="false">(U14+71305)*5</f>
        <v>4500</v>
      </c>
      <c r="N14" s="0" t="n">
        <v>0</v>
      </c>
      <c r="O14" s="0" t="n">
        <f aca="false">M14*0.0033</f>
        <v>14.85</v>
      </c>
      <c r="U14" s="0" t="n">
        <v>-70405</v>
      </c>
      <c r="AD14" s="0" t="n">
        <v>38500</v>
      </c>
      <c r="AE14" s="0" t="n">
        <v>600</v>
      </c>
    </row>
    <row r="15" customFormat="false" ht="13.8" hidden="false" customHeight="false" outlineLevel="0" collapsed="false">
      <c r="A15" s="0" t="n">
        <v>20190109</v>
      </c>
      <c r="D15" s="0" t="n">
        <v>13</v>
      </c>
      <c r="E15" s="0" t="s">
        <v>48</v>
      </c>
      <c r="F15" s="2" t="n">
        <f aca="false">L15*2</f>
        <v>0</v>
      </c>
      <c r="G15" s="0" t="n">
        <v>3.61</v>
      </c>
      <c r="J15" s="0" t="n">
        <v>57603</v>
      </c>
      <c r="L15" s="0" t="n">
        <v>0</v>
      </c>
      <c r="M15" s="0" t="n">
        <f aca="false">(U15+71305)*5</f>
        <v>4500</v>
      </c>
      <c r="N15" s="0" t="n">
        <v>0</v>
      </c>
      <c r="O15" s="0" t="n">
        <f aca="false">M15*0.0033</f>
        <v>14.85</v>
      </c>
      <c r="U15" s="0" t="n">
        <v>-70405</v>
      </c>
      <c r="AD15" s="0" t="n">
        <v>38500</v>
      </c>
      <c r="AE15" s="0" t="n">
        <v>2600</v>
      </c>
    </row>
    <row r="16" customFormat="false" ht="13.8" hidden="false" customHeight="false" outlineLevel="0" collapsed="false">
      <c r="A16" s="0" t="n">
        <v>20190109</v>
      </c>
      <c r="D16" s="0" t="n">
        <v>14</v>
      </c>
      <c r="E16" s="0" t="s">
        <v>48</v>
      </c>
      <c r="F16" s="2" t="n">
        <f aca="false">L16*2</f>
        <v>0</v>
      </c>
      <c r="G16" s="0" t="n">
        <v>3.39</v>
      </c>
      <c r="J16" s="0" t="n">
        <v>56953</v>
      </c>
      <c r="L16" s="9" t="n">
        <v>0</v>
      </c>
      <c r="M16" s="0" t="n">
        <f aca="false">(U16+71305)*5</f>
        <v>4500</v>
      </c>
      <c r="N16" s="0" t="n">
        <v>0</v>
      </c>
      <c r="O16" s="0" t="n">
        <f aca="false">M16*0.0033</f>
        <v>14.85</v>
      </c>
      <c r="U16" s="0" t="n">
        <v>-70405</v>
      </c>
      <c r="AD16" s="0" t="n">
        <v>38500</v>
      </c>
      <c r="AE16" s="0" t="n">
        <v>4600</v>
      </c>
    </row>
    <row r="17" customFormat="false" ht="13.8" hidden="false" customHeight="false" outlineLevel="0" collapsed="false">
      <c r="A17" s="0" t="n">
        <v>20190109</v>
      </c>
      <c r="D17" s="0" t="n">
        <v>15</v>
      </c>
      <c r="E17" s="0" t="s">
        <v>48</v>
      </c>
      <c r="F17" s="2" t="n">
        <f aca="false">L17*2</f>
        <v>0</v>
      </c>
      <c r="G17" s="0" t="n">
        <v>3.4</v>
      </c>
      <c r="J17" s="0" t="n">
        <v>56303</v>
      </c>
      <c r="L17" s="0" t="n">
        <v>0</v>
      </c>
      <c r="M17" s="0" t="n">
        <f aca="false">(U17+71305)*5</f>
        <v>4000</v>
      </c>
      <c r="N17" s="0" t="n">
        <v>0</v>
      </c>
      <c r="O17" s="0" t="n">
        <f aca="false">M17*0.0033</f>
        <v>13.2</v>
      </c>
      <c r="U17" s="0" t="n">
        <v>-70505</v>
      </c>
      <c r="AD17" s="0" t="n">
        <v>38500</v>
      </c>
    </row>
    <row r="18" customFormat="false" ht="13.8" hidden="false" customHeight="false" outlineLevel="0" collapsed="false">
      <c r="A18" s="0" t="n">
        <v>20190109</v>
      </c>
      <c r="D18" s="0" t="n">
        <v>16</v>
      </c>
      <c r="E18" s="0" t="s">
        <v>48</v>
      </c>
      <c r="F18" s="2" t="n">
        <f aca="false">L18*2</f>
        <v>0</v>
      </c>
      <c r="G18" s="0" t="n">
        <v>3.48</v>
      </c>
      <c r="J18" s="0" t="n">
        <v>55653</v>
      </c>
      <c r="L18" s="9" t="n">
        <v>0</v>
      </c>
      <c r="M18" s="0" t="n">
        <f aca="false">(U18+71305)*5</f>
        <v>4000</v>
      </c>
      <c r="N18" s="0" t="n">
        <v>0</v>
      </c>
      <c r="O18" s="0" t="n">
        <f aca="false">M18*0.0033</f>
        <v>13.2</v>
      </c>
      <c r="U18" s="0" t="n">
        <v>-70505</v>
      </c>
      <c r="AD18" s="0" t="n">
        <v>38500</v>
      </c>
      <c r="AF18" s="0" t="n">
        <v>9000</v>
      </c>
    </row>
    <row r="19" customFormat="false" ht="13.8" hidden="false" customHeight="false" outlineLevel="0" collapsed="false">
      <c r="A19" s="0" t="n">
        <v>20190109</v>
      </c>
      <c r="D19" s="0" t="n">
        <v>17</v>
      </c>
      <c r="E19" s="0" t="s">
        <v>48</v>
      </c>
      <c r="F19" s="2" t="n">
        <f aca="false">L19*2</f>
        <v>0</v>
      </c>
      <c r="G19" s="0" t="n">
        <v>3.46</v>
      </c>
      <c r="J19" s="0" t="n">
        <v>55003</v>
      </c>
      <c r="L19" s="0" t="n">
        <v>0</v>
      </c>
      <c r="M19" s="0" t="n">
        <f aca="false">(U19+71305)*5</f>
        <v>4000</v>
      </c>
      <c r="N19" s="0" t="n">
        <v>0</v>
      </c>
      <c r="O19" s="0" t="n">
        <f aca="false">M19*0.0033</f>
        <v>13.2</v>
      </c>
      <c r="U19" s="0" t="n">
        <v>-70505</v>
      </c>
      <c r="AD19" s="0" t="n">
        <v>38500</v>
      </c>
      <c r="AF19" s="0" t="n">
        <v>11000</v>
      </c>
    </row>
    <row r="20" customFormat="false" ht="13.8" hidden="false" customHeight="false" outlineLevel="0" collapsed="false">
      <c r="A20" s="0" t="n">
        <v>20190109</v>
      </c>
      <c r="D20" s="0" t="n">
        <v>18</v>
      </c>
      <c r="E20" s="0" t="s">
        <v>48</v>
      </c>
      <c r="F20" s="2" t="n">
        <f aca="false">L20*2</f>
        <v>0</v>
      </c>
      <c r="G20" s="0" t="n">
        <v>3.54</v>
      </c>
      <c r="J20" s="0" t="n">
        <v>54353</v>
      </c>
      <c r="L20" s="9" t="n">
        <v>0</v>
      </c>
      <c r="M20" s="0" t="n">
        <f aca="false">(U20+71305)*5</f>
        <v>4000</v>
      </c>
      <c r="N20" s="0" t="n">
        <v>0</v>
      </c>
      <c r="O20" s="0" t="n">
        <f aca="false">M20*0.0033</f>
        <v>13.2</v>
      </c>
      <c r="U20" s="0" t="n">
        <v>-70505</v>
      </c>
      <c r="AD20" s="0" t="n">
        <v>38500</v>
      </c>
      <c r="AF20" s="0" t="n">
        <v>13000</v>
      </c>
    </row>
    <row r="21" customFormat="false" ht="13.8" hidden="false" customHeight="false" outlineLevel="0" collapsed="false">
      <c r="A21" s="0" t="n">
        <v>20190109</v>
      </c>
      <c r="D21" s="0" t="n">
        <v>19</v>
      </c>
      <c r="E21" s="0" t="s">
        <v>48</v>
      </c>
      <c r="F21" s="2" t="n">
        <f aca="false">L21*2</f>
        <v>0</v>
      </c>
      <c r="G21" s="0" t="n">
        <v>3.62</v>
      </c>
      <c r="J21" s="0" t="n">
        <v>53705</v>
      </c>
      <c r="L21" s="0" t="n">
        <v>0</v>
      </c>
      <c r="M21" s="0" t="n">
        <f aca="false">(U21+71305)*5</f>
        <v>4000</v>
      </c>
      <c r="N21" s="0" t="n">
        <v>0</v>
      </c>
      <c r="O21" s="0" t="n">
        <f aca="false">M21*0.0033</f>
        <v>13.2</v>
      </c>
      <c r="U21" s="0" t="n">
        <v>-70505</v>
      </c>
      <c r="AD21" s="0" t="n">
        <v>38500</v>
      </c>
      <c r="AF21" s="0" t="n">
        <v>15000</v>
      </c>
    </row>
    <row r="22" customFormat="false" ht="13.8" hidden="false" customHeight="false" outlineLevel="0" collapsed="false">
      <c r="A22" s="0" t="n">
        <v>20190109</v>
      </c>
      <c r="D22" s="0" t="n">
        <v>20</v>
      </c>
      <c r="E22" s="0" t="s">
        <v>48</v>
      </c>
      <c r="F22" s="2" t="n">
        <f aca="false">L22*2</f>
        <v>0</v>
      </c>
      <c r="G22" s="0" t="n">
        <v>3.68</v>
      </c>
      <c r="I22" s="0" t="n">
        <v>15472</v>
      </c>
      <c r="J22" s="0" t="n">
        <v>53705</v>
      </c>
      <c r="K22" s="0" t="n">
        <v>12910</v>
      </c>
      <c r="L22" s="0" t="n">
        <v>0</v>
      </c>
      <c r="M22" s="0" t="n">
        <f aca="false">(U22+71305)*5</f>
        <v>4000</v>
      </c>
      <c r="N22" s="0" t="n">
        <v>0</v>
      </c>
      <c r="O22" s="0" t="n">
        <f aca="false">M22*0.0033</f>
        <v>13.2</v>
      </c>
      <c r="U22" s="0" t="n">
        <v>-70505</v>
      </c>
      <c r="AD22" s="0" t="n">
        <v>38500</v>
      </c>
      <c r="AE22" s="0" t="n">
        <v>600</v>
      </c>
    </row>
    <row r="23" customFormat="false" ht="13.8" hidden="false" customHeight="false" outlineLevel="0" collapsed="false">
      <c r="A23" s="0" t="n">
        <v>20190109</v>
      </c>
      <c r="D23" s="0" t="n">
        <v>21</v>
      </c>
      <c r="E23" s="0" t="s">
        <v>48</v>
      </c>
      <c r="F23" s="2" t="n">
        <f aca="false">L23*2</f>
        <v>0</v>
      </c>
      <c r="G23" s="0" t="n">
        <v>3.25</v>
      </c>
      <c r="J23" s="0" t="n">
        <v>54327</v>
      </c>
      <c r="L23" s="0" t="n">
        <v>0</v>
      </c>
      <c r="M23" s="0" t="n">
        <f aca="false">(U23+71305)*5</f>
        <v>4000</v>
      </c>
      <c r="N23" s="0" t="n">
        <v>0</v>
      </c>
      <c r="O23" s="0" t="n">
        <f aca="false">M23*0.0033</f>
        <v>13.2</v>
      </c>
      <c r="U23" s="0" t="n">
        <v>-70505</v>
      </c>
      <c r="AD23" s="0" t="n">
        <v>38500</v>
      </c>
      <c r="AE23" s="0" t="n">
        <v>-3400</v>
      </c>
    </row>
    <row r="24" customFormat="false" ht="13.8" hidden="false" customHeight="false" outlineLevel="0" collapsed="false">
      <c r="A24" s="0" t="n">
        <v>20190109</v>
      </c>
      <c r="D24" s="0" t="n">
        <v>22</v>
      </c>
      <c r="E24" s="0" t="s">
        <v>48</v>
      </c>
      <c r="F24" s="2" t="n">
        <f aca="false">L24*2</f>
        <v>0</v>
      </c>
      <c r="G24" s="0" t="n">
        <v>3.3</v>
      </c>
      <c r="J24" s="0" t="n">
        <v>54977</v>
      </c>
      <c r="L24" s="0" t="n">
        <v>0</v>
      </c>
      <c r="M24" s="0" t="n">
        <f aca="false">(U24+71305)*5</f>
        <v>4000</v>
      </c>
      <c r="N24" s="0" t="n">
        <v>0</v>
      </c>
      <c r="O24" s="0" t="n">
        <f aca="false">M24*0.0033</f>
        <v>13.2</v>
      </c>
      <c r="U24" s="0" t="n">
        <v>-70505</v>
      </c>
      <c r="AD24" s="0" t="n">
        <v>38500</v>
      </c>
      <c r="AE24" s="0" t="n">
        <v>-1400</v>
      </c>
    </row>
    <row r="25" customFormat="false" ht="13.8" hidden="false" customHeight="false" outlineLevel="0" collapsed="false">
      <c r="A25" s="0" t="n">
        <v>20190109</v>
      </c>
      <c r="D25" s="0" t="n">
        <v>23</v>
      </c>
      <c r="E25" s="0" t="s">
        <v>48</v>
      </c>
      <c r="F25" s="2" t="n">
        <f aca="false">L25*2</f>
        <v>0</v>
      </c>
      <c r="G25" s="0" t="n">
        <v>3.47</v>
      </c>
      <c r="J25" s="0" t="n">
        <v>55627</v>
      </c>
      <c r="L25" s="0" t="n">
        <v>0</v>
      </c>
      <c r="M25" s="0" t="n">
        <f aca="false">(U25+71305)*5</f>
        <v>4500</v>
      </c>
      <c r="N25" s="0" t="n">
        <v>0</v>
      </c>
      <c r="O25" s="0" t="n">
        <f aca="false">M25*0.0033</f>
        <v>14.85</v>
      </c>
      <c r="U25" s="0" t="n">
        <v>-70405</v>
      </c>
      <c r="AD25" s="0" t="n">
        <v>38500</v>
      </c>
    </row>
    <row r="26" customFormat="false" ht="13.8" hidden="false" customHeight="false" outlineLevel="0" collapsed="false">
      <c r="A26" s="0" t="n">
        <v>20190109</v>
      </c>
      <c r="D26" s="0" t="n">
        <v>24</v>
      </c>
      <c r="E26" s="0" t="s">
        <v>48</v>
      </c>
      <c r="F26" s="2" t="n">
        <f aca="false">L26*2</f>
        <v>0</v>
      </c>
      <c r="G26" s="0" t="n">
        <v>3.45</v>
      </c>
      <c r="J26" s="0" t="n">
        <v>56278</v>
      </c>
      <c r="L26" s="0" t="n">
        <v>0</v>
      </c>
      <c r="M26" s="0" t="n">
        <f aca="false">(U26+71305)*5</f>
        <v>4500</v>
      </c>
      <c r="N26" s="0" t="n">
        <v>0</v>
      </c>
      <c r="O26" s="0" t="n">
        <f aca="false">M26*0.0033</f>
        <v>14.85</v>
      </c>
      <c r="U26" s="0" t="n">
        <v>-70405</v>
      </c>
      <c r="AD26" s="0" t="n">
        <v>38500</v>
      </c>
      <c r="AE26" s="0" t="n">
        <v>600</v>
      </c>
    </row>
    <row r="27" customFormat="false" ht="13.8" hidden="false" customHeight="false" outlineLevel="0" collapsed="false">
      <c r="A27" s="0" t="n">
        <v>20190109</v>
      </c>
      <c r="D27" s="0" t="n">
        <v>25</v>
      </c>
      <c r="E27" s="0" t="s">
        <v>48</v>
      </c>
      <c r="F27" s="2" t="n">
        <f aca="false">L27*2</f>
        <v>0</v>
      </c>
      <c r="G27" s="0" t="n">
        <v>3.38</v>
      </c>
      <c r="J27" s="0" t="n">
        <v>56928</v>
      </c>
      <c r="L27" s="0" t="n">
        <v>0</v>
      </c>
      <c r="M27" s="0" t="n">
        <f aca="false">(U27+71305)*5</f>
        <v>4500</v>
      </c>
      <c r="N27" s="0" t="n">
        <v>0</v>
      </c>
      <c r="O27" s="0" t="n">
        <f aca="false">M27*0.0033</f>
        <v>14.85</v>
      </c>
      <c r="U27" s="0" t="n">
        <v>-70405</v>
      </c>
      <c r="AD27" s="0" t="n">
        <v>38500</v>
      </c>
    </row>
    <row r="28" customFormat="false" ht="13.8" hidden="false" customHeight="false" outlineLevel="0" collapsed="false">
      <c r="A28" s="0" t="n">
        <v>20190109</v>
      </c>
      <c r="D28" s="0" t="n">
        <v>26</v>
      </c>
      <c r="E28" s="0" t="s">
        <v>48</v>
      </c>
      <c r="F28" s="2" t="n">
        <f aca="false">L28*2</f>
        <v>0</v>
      </c>
      <c r="G28" s="0" t="n">
        <v>3.4</v>
      </c>
      <c r="J28" s="0" t="n">
        <v>57578</v>
      </c>
      <c r="L28" s="0" t="n">
        <v>0</v>
      </c>
      <c r="M28" s="0" t="n">
        <f aca="false">(U28+71305)*5</f>
        <v>4500</v>
      </c>
      <c r="N28" s="0" t="n">
        <v>0</v>
      </c>
      <c r="O28" s="0" t="n">
        <f aca="false">M28*0.0033</f>
        <v>14.85</v>
      </c>
      <c r="U28" s="0" t="n">
        <v>-70405</v>
      </c>
      <c r="AD28" s="0" t="n">
        <v>38500</v>
      </c>
      <c r="AE28" s="0" t="n">
        <v>-1400</v>
      </c>
    </row>
    <row r="29" customFormat="false" ht="13.8" hidden="false" customHeight="false" outlineLevel="0" collapsed="false">
      <c r="A29" s="0" t="n">
        <v>20190109</v>
      </c>
      <c r="D29" s="0" t="n">
        <v>27</v>
      </c>
      <c r="E29" s="0" t="s">
        <v>48</v>
      </c>
      <c r="F29" s="2" t="n">
        <f aca="false">L29*2</f>
        <v>0</v>
      </c>
      <c r="G29" s="0" t="n">
        <v>3.38</v>
      </c>
      <c r="J29" s="0" t="n">
        <v>58228</v>
      </c>
      <c r="L29" s="0" t="n">
        <v>0</v>
      </c>
      <c r="M29" s="0" t="n">
        <f aca="false">(U29+71305)*5</f>
        <v>4500</v>
      </c>
      <c r="N29" s="0" t="n">
        <v>0</v>
      </c>
      <c r="O29" s="0" t="n">
        <f aca="false">M29*0.0033</f>
        <v>14.85</v>
      </c>
      <c r="U29" s="0" t="n">
        <v>-70405</v>
      </c>
      <c r="AD29" s="0" t="n">
        <v>38500</v>
      </c>
      <c r="AE29" s="0" t="n">
        <v>-3400</v>
      </c>
    </row>
    <row r="30" customFormat="false" ht="13.8" hidden="false" customHeight="false" outlineLevel="0" collapsed="false">
      <c r="A30" s="0" t="n">
        <v>20190109</v>
      </c>
      <c r="D30" s="0" t="n">
        <v>28</v>
      </c>
      <c r="E30" s="0" t="s">
        <v>48</v>
      </c>
      <c r="F30" s="2" t="n">
        <f aca="false">L30*2</f>
        <v>0</v>
      </c>
      <c r="G30" s="0" t="n">
        <v>3.33</v>
      </c>
      <c r="J30" s="0" t="n">
        <v>58878</v>
      </c>
      <c r="L30" s="0" t="n">
        <v>0</v>
      </c>
      <c r="M30" s="0" t="n">
        <f aca="false">(U30+71305)*5</f>
        <v>4500</v>
      </c>
      <c r="N30" s="0" t="n">
        <v>0</v>
      </c>
      <c r="O30" s="0" t="n">
        <f aca="false">M30*0.0033</f>
        <v>14.85</v>
      </c>
      <c r="U30" s="0" t="n">
        <v>-70405</v>
      </c>
      <c r="AD30" s="0" t="n">
        <v>38500</v>
      </c>
      <c r="AF30" s="0" t="n">
        <v>17000</v>
      </c>
    </row>
    <row r="31" customFormat="false" ht="13.8" hidden="false" customHeight="false" outlineLevel="0" collapsed="false">
      <c r="A31" s="0" t="n">
        <v>20190109</v>
      </c>
      <c r="D31" s="0" t="n">
        <v>29</v>
      </c>
      <c r="E31" s="0" t="s">
        <v>48</v>
      </c>
      <c r="F31" s="2" t="n">
        <f aca="false">L31*2</f>
        <v>0</v>
      </c>
      <c r="G31" s="0" t="n">
        <v>3.4</v>
      </c>
      <c r="J31" s="0" t="n">
        <v>59528</v>
      </c>
      <c r="L31" s="0" t="n">
        <v>0</v>
      </c>
      <c r="M31" s="0" t="n">
        <f aca="false">(U31+71305)*5</f>
        <v>4500</v>
      </c>
      <c r="N31" s="0" t="n">
        <v>0</v>
      </c>
      <c r="O31" s="0" t="n">
        <f aca="false">M31*0.0033</f>
        <v>14.85</v>
      </c>
      <c r="U31" s="0" t="n">
        <v>-70405</v>
      </c>
      <c r="AD31" s="0" t="n">
        <v>38500</v>
      </c>
    </row>
    <row r="32" customFormat="false" ht="13.8" hidden="false" customHeight="false" outlineLevel="0" collapsed="false">
      <c r="A32" s="0" t="n">
        <v>20190109</v>
      </c>
      <c r="D32" s="0" t="n">
        <v>30</v>
      </c>
      <c r="E32" s="0" t="s">
        <v>48</v>
      </c>
      <c r="F32" s="2" t="n">
        <f aca="false">L32*2</f>
        <v>0</v>
      </c>
      <c r="G32" s="0" t="n">
        <v>3.4</v>
      </c>
      <c r="J32" s="0" t="n">
        <v>60178</v>
      </c>
      <c r="L32" s="0" t="n">
        <v>0</v>
      </c>
      <c r="M32" s="0" t="n">
        <f aca="false">(U32+71305)*5</f>
        <v>9000</v>
      </c>
      <c r="N32" s="0" t="n">
        <v>0</v>
      </c>
      <c r="O32" s="0" t="n">
        <f aca="false">M32*0.0033</f>
        <v>29.7</v>
      </c>
      <c r="U32" s="0" t="n">
        <v>-69505</v>
      </c>
      <c r="AD32" s="0" t="n">
        <v>38500</v>
      </c>
      <c r="AJ32" s="0" t="n">
        <v>865</v>
      </c>
    </row>
    <row r="33" customFormat="false" ht="13.8" hidden="false" customHeight="false" outlineLevel="0" collapsed="false">
      <c r="A33" s="0" t="n">
        <v>20190109</v>
      </c>
      <c r="D33" s="0" t="n">
        <v>31</v>
      </c>
      <c r="E33" s="0" t="s">
        <v>48</v>
      </c>
      <c r="F33" s="2" t="n">
        <f aca="false">L33*2</f>
        <v>0</v>
      </c>
      <c r="G33" s="0" t="n">
        <v>3.45</v>
      </c>
      <c r="J33" s="0" t="n">
        <v>60828</v>
      </c>
      <c r="L33" s="0" t="n">
        <v>0</v>
      </c>
      <c r="M33" s="0" t="n">
        <f aca="false">(U33+71305)*5</f>
        <v>10500</v>
      </c>
      <c r="N33" s="0" t="n">
        <v>0</v>
      </c>
      <c r="O33" s="0" t="n">
        <f aca="false">M33*0.0033</f>
        <v>34.65</v>
      </c>
      <c r="U33" s="0" t="n">
        <v>-69205</v>
      </c>
      <c r="AD33" s="0" t="n">
        <v>38500</v>
      </c>
      <c r="AJ33" s="0" t="n">
        <v>890</v>
      </c>
      <c r="AK33" s="0" t="n">
        <v>-6435</v>
      </c>
    </row>
    <row r="34" customFormat="false" ht="13.8" hidden="false" customHeight="false" outlineLevel="0" collapsed="false">
      <c r="A34" s="0" t="n">
        <v>20190109</v>
      </c>
      <c r="D34" s="0" t="n">
        <v>32</v>
      </c>
      <c r="E34" s="0" t="s">
        <v>48</v>
      </c>
      <c r="F34" s="2" t="n">
        <f aca="false">L34*2</f>
        <v>0</v>
      </c>
      <c r="G34" s="0" t="n">
        <v>3.32</v>
      </c>
      <c r="J34" s="0" t="n">
        <v>61478</v>
      </c>
      <c r="L34" s="0" t="n">
        <v>0</v>
      </c>
      <c r="M34" s="0" t="n">
        <f aca="false">(U34+71305)*5</f>
        <v>15000</v>
      </c>
      <c r="N34" s="0" t="n">
        <v>0</v>
      </c>
      <c r="O34" s="0" t="n">
        <f aca="false">M34*0.0033</f>
        <v>49.5</v>
      </c>
      <c r="U34" s="0" t="n">
        <v>-68305</v>
      </c>
      <c r="AD34" s="0" t="n">
        <v>38500</v>
      </c>
    </row>
    <row r="35" customFormat="false" ht="13.8" hidden="false" customHeight="false" outlineLevel="0" collapsed="false">
      <c r="A35" s="0" t="n">
        <v>20190109</v>
      </c>
      <c r="D35" s="0" t="n">
        <v>33</v>
      </c>
      <c r="E35" s="0" t="s">
        <v>48</v>
      </c>
      <c r="F35" s="2" t="n">
        <f aca="false">L35*2</f>
        <v>0</v>
      </c>
      <c r="G35" s="0" t="n">
        <v>3.6</v>
      </c>
      <c r="J35" s="0" t="n">
        <v>62128</v>
      </c>
      <c r="L35" s="0" t="n">
        <v>0</v>
      </c>
      <c r="M35" s="0" t="n">
        <f aca="false">(U35+71305)*5</f>
        <v>18385</v>
      </c>
      <c r="N35" s="0" t="n">
        <v>0</v>
      </c>
      <c r="O35" s="0" t="n">
        <f aca="false">M35*0.0033</f>
        <v>60.6705</v>
      </c>
      <c r="U35" s="0" t="n">
        <v>-67628</v>
      </c>
      <c r="AD35" s="0" t="n">
        <v>38500</v>
      </c>
      <c r="AJ35" s="0" t="n">
        <v>910</v>
      </c>
    </row>
    <row r="36" customFormat="false" ht="13.8" hidden="false" customHeight="false" outlineLevel="0" collapsed="false">
      <c r="A36" s="0" t="n">
        <v>20190109</v>
      </c>
      <c r="D36" s="0" t="n">
        <v>34</v>
      </c>
      <c r="E36" s="0" t="s">
        <v>48</v>
      </c>
      <c r="F36" s="2" t="n">
        <f aca="false">L36*2</f>
        <v>0</v>
      </c>
      <c r="G36" s="0" t="n">
        <v>3.46</v>
      </c>
      <c r="J36" s="0" t="n">
        <v>62778</v>
      </c>
      <c r="L36" s="0" t="n">
        <v>0</v>
      </c>
      <c r="M36" s="0" t="n">
        <f aca="false">(U36+71305)*5</f>
        <v>18385</v>
      </c>
      <c r="N36" s="0" t="n">
        <v>0</v>
      </c>
      <c r="O36" s="0" t="n">
        <f aca="false">M36*0.0033</f>
        <v>60.6705</v>
      </c>
      <c r="U36" s="0" t="n">
        <v>-67628</v>
      </c>
      <c r="AD36" s="0" t="n">
        <v>38500</v>
      </c>
      <c r="AF36" s="0" t="n">
        <v>15000</v>
      </c>
    </row>
    <row r="37" customFormat="false" ht="13.8" hidden="false" customHeight="false" outlineLevel="0" collapsed="false">
      <c r="A37" s="0" t="n">
        <v>20190109</v>
      </c>
      <c r="D37" s="0" t="n">
        <v>35</v>
      </c>
      <c r="E37" s="0" t="s">
        <v>48</v>
      </c>
      <c r="F37" s="2" t="n">
        <f aca="false">L37*2</f>
        <v>0</v>
      </c>
      <c r="G37" s="0" t="n">
        <v>3.545</v>
      </c>
      <c r="J37" s="0" t="n">
        <v>64378</v>
      </c>
      <c r="L37" s="0" t="n">
        <v>0</v>
      </c>
      <c r="M37" s="0" t="n">
        <f aca="false">(U37+71305)*5</f>
        <v>18385</v>
      </c>
      <c r="N37" s="0" t="n">
        <v>0</v>
      </c>
      <c r="O37" s="0" t="n">
        <f aca="false">M37*0.0033</f>
        <v>60.6705</v>
      </c>
      <c r="U37" s="0" t="n">
        <v>-67628</v>
      </c>
      <c r="AD37" s="0" t="n">
        <v>38500</v>
      </c>
      <c r="AF37" s="0" t="n">
        <v>13000</v>
      </c>
    </row>
    <row r="38" customFormat="false" ht="13.8" hidden="false" customHeight="false" outlineLevel="0" collapsed="false">
      <c r="A38" s="0" t="n">
        <v>20190109</v>
      </c>
      <c r="D38" s="0" t="n">
        <v>36</v>
      </c>
      <c r="E38" s="0" t="s">
        <v>48</v>
      </c>
      <c r="F38" s="2" t="n">
        <f aca="false">L38*2</f>
        <v>0</v>
      </c>
      <c r="G38" s="0" t="n">
        <v>3.67</v>
      </c>
      <c r="J38" s="0" t="n">
        <v>65028</v>
      </c>
      <c r="L38" s="0" t="n">
        <v>0</v>
      </c>
      <c r="M38" s="0" t="n">
        <f aca="false">(U38+71305)*5</f>
        <v>18385</v>
      </c>
      <c r="N38" s="0" t="n">
        <v>0</v>
      </c>
      <c r="O38" s="0" t="n">
        <f aca="false">M38*0.0033</f>
        <v>60.6705</v>
      </c>
      <c r="U38" s="0" t="n">
        <v>-67628</v>
      </c>
      <c r="AD38" s="0" t="n">
        <v>38500</v>
      </c>
      <c r="AF38" s="0" t="n">
        <v>19000</v>
      </c>
    </row>
    <row r="39" customFormat="false" ht="13.8" hidden="false" customHeight="false" outlineLevel="0" collapsed="false">
      <c r="A39" s="0" t="n">
        <v>20190109</v>
      </c>
      <c r="D39" s="0" t="n">
        <v>37</v>
      </c>
      <c r="E39" s="0" t="s">
        <v>48</v>
      </c>
      <c r="F39" s="2" t="n">
        <f aca="false">L39*2</f>
        <v>0</v>
      </c>
      <c r="G39" s="0" t="n">
        <v>3.35</v>
      </c>
      <c r="J39" s="0" t="n">
        <v>65678</v>
      </c>
      <c r="L39" s="0" t="n">
        <v>0</v>
      </c>
      <c r="M39" s="0" t="n">
        <f aca="false">(U39+71305)*5</f>
        <v>18385</v>
      </c>
      <c r="N39" s="0" t="n">
        <v>0</v>
      </c>
      <c r="O39" s="0" t="n">
        <f aca="false">M39*0.0033</f>
        <v>60.6705</v>
      </c>
      <c r="U39" s="0" t="n">
        <v>-67628</v>
      </c>
      <c r="AD39" s="0" t="n">
        <v>38500</v>
      </c>
      <c r="AF39" s="0" t="n">
        <v>21000</v>
      </c>
    </row>
    <row r="40" customFormat="false" ht="13.8" hidden="false" customHeight="false" outlineLevel="0" collapsed="false">
      <c r="A40" s="0" t="n">
        <v>20190109</v>
      </c>
      <c r="D40" s="0" t="n">
        <v>38</v>
      </c>
      <c r="E40" s="0" t="s">
        <v>46</v>
      </c>
      <c r="F40" s="2" t="n">
        <f aca="false">L40*2</f>
        <v>0</v>
      </c>
      <c r="G40" s="0" t="n">
        <v>3.5</v>
      </c>
      <c r="J40" s="0" t="n">
        <v>66328</v>
      </c>
      <c r="L40" s="0" t="n">
        <v>0</v>
      </c>
      <c r="M40" s="0" t="n">
        <f aca="false">(U40+71305)*5</f>
        <v>-1615</v>
      </c>
      <c r="N40" s="0" t="n">
        <v>0</v>
      </c>
      <c r="O40" s="0" t="n">
        <f aca="false">M40*0.0033</f>
        <v>-5.3295</v>
      </c>
      <c r="U40" s="0" t="n">
        <v>-71628</v>
      </c>
      <c r="AD40" s="0" t="n">
        <v>38500</v>
      </c>
    </row>
    <row r="41" customFormat="false" ht="13.8" hidden="false" customHeight="false" outlineLevel="0" collapsed="false">
      <c r="A41" s="0" t="n">
        <v>20190111</v>
      </c>
      <c r="B41" s="7"/>
      <c r="D41" s="0" t="n">
        <v>4</v>
      </c>
      <c r="E41" s="0" t="s">
        <v>48</v>
      </c>
      <c r="F41" s="2" t="n">
        <f aca="false">L41*2</f>
        <v>0</v>
      </c>
      <c r="G41" s="8" t="n">
        <v>0</v>
      </c>
      <c r="I41" s="0" t="n">
        <v>11750</v>
      </c>
      <c r="J41" s="0" t="n">
        <v>62900</v>
      </c>
      <c r="K41" s="0" t="n">
        <v>15693</v>
      </c>
      <c r="L41" s="0" t="n">
        <v>0</v>
      </c>
      <c r="M41" s="0" t="n">
        <f aca="false">(U41+69931)*5</f>
        <v>0</v>
      </c>
      <c r="N41" s="0" t="n">
        <v>0</v>
      </c>
      <c r="O41" s="0" t="n">
        <f aca="false">M41*0.0033</f>
        <v>0</v>
      </c>
      <c r="S41" s="0" t="n">
        <v>7442</v>
      </c>
      <c r="U41" s="0" t="n">
        <v>-69931</v>
      </c>
      <c r="V41" s="0" t="s">
        <v>47</v>
      </c>
      <c r="W41" s="0" t="s">
        <v>46</v>
      </c>
      <c r="AD41" s="0" t="n">
        <v>38500</v>
      </c>
      <c r="AE41" s="0" t="n">
        <v>500</v>
      </c>
      <c r="AF41" s="0" t="n">
        <v>0</v>
      </c>
      <c r="AJ41" s="0" t="n">
        <v>0</v>
      </c>
      <c r="AK41" s="0" t="n">
        <v>0</v>
      </c>
    </row>
    <row r="42" customFormat="false" ht="13.8" hidden="false" customHeight="false" outlineLevel="0" collapsed="false">
      <c r="A42" s="0" t="n">
        <v>20190111</v>
      </c>
      <c r="D42" s="0" t="n">
        <v>5</v>
      </c>
      <c r="E42" s="0" t="s">
        <v>48</v>
      </c>
      <c r="F42" s="2" t="n">
        <f aca="false">L42*2</f>
        <v>0</v>
      </c>
      <c r="G42" s="0" t="n">
        <v>3.764</v>
      </c>
      <c r="L42" s="0" t="n">
        <v>0</v>
      </c>
      <c r="M42" s="0" t="n">
        <f aca="false">(U42+69931)*5</f>
        <v>0</v>
      </c>
      <c r="N42" s="0" t="n">
        <v>0</v>
      </c>
      <c r="O42" s="0" t="n">
        <f aca="false">M42*0.0033</f>
        <v>0</v>
      </c>
      <c r="U42" s="0" t="n">
        <v>-69931</v>
      </c>
      <c r="AD42" s="0" t="n">
        <v>38500</v>
      </c>
    </row>
    <row r="43" customFormat="false" ht="13.8" hidden="false" customHeight="false" outlineLevel="0" collapsed="false">
      <c r="A43" s="0" t="n">
        <v>20190111</v>
      </c>
      <c r="D43" s="0" t="n">
        <v>6</v>
      </c>
      <c r="E43" s="0" t="s">
        <v>48</v>
      </c>
      <c r="F43" s="2" t="n">
        <f aca="false">L43*2</f>
        <v>0</v>
      </c>
      <c r="G43" s="0" t="n">
        <v>3.737</v>
      </c>
      <c r="J43" s="0" t="n">
        <v>62250</v>
      </c>
      <c r="L43" s="0" t="n">
        <v>0</v>
      </c>
      <c r="M43" s="0" t="n">
        <f aca="false">(U43+69931)*5</f>
        <v>0</v>
      </c>
      <c r="N43" s="0" t="n">
        <v>0</v>
      </c>
      <c r="O43" s="0" t="n">
        <f aca="false">M43*0.0033</f>
        <v>0</v>
      </c>
      <c r="U43" s="0" t="n">
        <v>-69931</v>
      </c>
      <c r="AD43" s="0" t="n">
        <v>38500</v>
      </c>
    </row>
    <row r="44" customFormat="false" ht="13.8" hidden="false" customHeight="false" outlineLevel="0" collapsed="false">
      <c r="A44" s="0" t="n">
        <v>20190111</v>
      </c>
      <c r="D44" s="0" t="n">
        <v>7</v>
      </c>
      <c r="E44" s="0" t="s">
        <v>48</v>
      </c>
      <c r="F44" s="2" t="n">
        <f aca="false">L44*2</f>
        <v>0</v>
      </c>
      <c r="G44" s="0" t="n">
        <v>3.715</v>
      </c>
      <c r="J44" s="0" t="n">
        <v>61600</v>
      </c>
      <c r="L44" s="0" t="n">
        <v>0</v>
      </c>
      <c r="M44" s="0" t="n">
        <f aca="false">(U44+69931)*5</f>
        <v>0</v>
      </c>
      <c r="N44" s="0" t="n">
        <v>0</v>
      </c>
      <c r="O44" s="0" t="n">
        <f aca="false">M44*0.0033</f>
        <v>0</v>
      </c>
      <c r="U44" s="0" t="n">
        <v>-69931</v>
      </c>
      <c r="AD44" s="0" t="n">
        <v>38500</v>
      </c>
      <c r="AF44" s="0" t="n">
        <v>2000</v>
      </c>
    </row>
    <row r="45" customFormat="false" ht="13.8" hidden="false" customHeight="false" outlineLevel="0" collapsed="false">
      <c r="A45" s="0" t="n">
        <v>20190111</v>
      </c>
      <c r="D45" s="0" t="n">
        <v>8</v>
      </c>
      <c r="E45" s="0" t="s">
        <v>48</v>
      </c>
      <c r="F45" s="2" t="n">
        <f aca="false">L45*2</f>
        <v>0</v>
      </c>
      <c r="G45" s="0" t="n">
        <v>3.663</v>
      </c>
      <c r="J45" s="0" t="n">
        <v>60950</v>
      </c>
      <c r="L45" s="0" t="n">
        <v>0</v>
      </c>
      <c r="M45" s="0" t="n">
        <f aca="false">(U45+69931)*5</f>
        <v>0</v>
      </c>
      <c r="N45" s="0" t="n">
        <v>0</v>
      </c>
      <c r="O45" s="0" t="n">
        <f aca="false">M45*0.0033</f>
        <v>0</v>
      </c>
      <c r="U45" s="0" t="n">
        <v>-69931</v>
      </c>
      <c r="AD45" s="0" t="n">
        <v>38500</v>
      </c>
      <c r="AE45" s="0" t="n">
        <v>2500</v>
      </c>
      <c r="AF45" s="0" t="n">
        <v>4000</v>
      </c>
    </row>
    <row r="46" customFormat="false" ht="13.8" hidden="false" customHeight="false" outlineLevel="0" collapsed="false">
      <c r="A46" s="0" t="n">
        <v>20190111</v>
      </c>
      <c r="D46" s="0" t="s">
        <v>49</v>
      </c>
      <c r="E46" s="0" t="s">
        <v>48</v>
      </c>
      <c r="F46" s="2" t="n">
        <f aca="false">L46*2</f>
        <v>0</v>
      </c>
      <c r="G46" s="0" t="n">
        <v>3.785</v>
      </c>
      <c r="J46" s="0" t="n">
        <v>60300</v>
      </c>
      <c r="L46" s="0" t="n">
        <v>0</v>
      </c>
      <c r="M46" s="0" t="n">
        <f aca="false">(U46+69931)*5</f>
        <v>0</v>
      </c>
      <c r="N46" s="0" t="n">
        <v>0</v>
      </c>
      <c r="O46" s="0" t="n">
        <f aca="false">M46*0.0033</f>
        <v>0</v>
      </c>
      <c r="U46" s="0" t="n">
        <v>-69931</v>
      </c>
      <c r="AD46" s="0" t="n">
        <v>38500</v>
      </c>
    </row>
    <row r="47" customFormat="false" ht="13.8" hidden="false" customHeight="false" outlineLevel="0" collapsed="false">
      <c r="A47" s="0" t="n">
        <v>20190111</v>
      </c>
      <c r="D47" s="0" t="n">
        <v>9</v>
      </c>
      <c r="E47" s="0" t="s">
        <v>48</v>
      </c>
      <c r="F47" s="2" t="n">
        <f aca="false">L47*2</f>
        <v>0</v>
      </c>
      <c r="G47" s="0" t="n">
        <v>3.746</v>
      </c>
      <c r="J47" s="0" t="n">
        <v>59650</v>
      </c>
      <c r="L47" s="0" t="n">
        <v>0</v>
      </c>
      <c r="M47" s="0" t="n">
        <f aca="false">(U47+69931)*5</f>
        <v>0</v>
      </c>
      <c r="N47" s="0" t="n">
        <v>0</v>
      </c>
      <c r="O47" s="0" t="n">
        <f aca="false">M47*0.0033</f>
        <v>0</v>
      </c>
      <c r="U47" s="0" t="n">
        <v>-69931</v>
      </c>
      <c r="AD47" s="0" t="n">
        <v>38500</v>
      </c>
      <c r="AF47" s="0" t="n">
        <v>2000</v>
      </c>
    </row>
    <row r="48" customFormat="false" ht="13.8" hidden="false" customHeight="false" outlineLevel="0" collapsed="false">
      <c r="A48" s="0" t="n">
        <v>20190111</v>
      </c>
      <c r="D48" s="0" t="n">
        <v>10</v>
      </c>
      <c r="E48" s="0" t="s">
        <v>48</v>
      </c>
      <c r="F48" s="2" t="n">
        <f aca="false">L48*2</f>
        <v>0</v>
      </c>
      <c r="G48" s="0" t="n">
        <v>3.684</v>
      </c>
      <c r="J48" s="0" t="n">
        <v>59650</v>
      </c>
      <c r="L48" s="0" t="n">
        <v>0</v>
      </c>
      <c r="M48" s="0" t="n">
        <f aca="false">(U48+69931)*5</f>
        <v>0</v>
      </c>
      <c r="N48" s="0" t="n">
        <v>0</v>
      </c>
      <c r="O48" s="0" t="n">
        <f aca="false">M48*0.0033</f>
        <v>0</v>
      </c>
      <c r="U48" s="0" t="n">
        <v>-69931</v>
      </c>
      <c r="AD48" s="0" t="n">
        <v>38500</v>
      </c>
      <c r="AE48" s="0" t="n">
        <v>-1500</v>
      </c>
    </row>
    <row r="49" customFormat="false" ht="13.8" hidden="false" customHeight="false" outlineLevel="0" collapsed="false">
      <c r="A49" s="0" t="n">
        <v>20190111</v>
      </c>
      <c r="D49" s="0" t="n">
        <v>11</v>
      </c>
      <c r="E49" s="0" t="s">
        <v>48</v>
      </c>
      <c r="F49" s="2" t="n">
        <f aca="false">L49*2</f>
        <v>0</v>
      </c>
      <c r="G49" s="0" t="n">
        <v>3.665</v>
      </c>
      <c r="J49" s="0" t="n">
        <v>59000</v>
      </c>
      <c r="L49" s="0" t="n">
        <v>0</v>
      </c>
      <c r="M49" s="0" t="n">
        <f aca="false">(U49+69931)*5</f>
        <v>0</v>
      </c>
      <c r="N49" s="0" t="n">
        <v>0</v>
      </c>
      <c r="O49" s="0" t="n">
        <f aca="false">M49*0.0033</f>
        <v>0</v>
      </c>
      <c r="U49" s="0" t="n">
        <v>-69931</v>
      </c>
      <c r="AD49" s="0" t="n">
        <v>38500</v>
      </c>
    </row>
    <row r="50" customFormat="false" ht="13.8" hidden="false" customHeight="false" outlineLevel="0" collapsed="false">
      <c r="A50" s="0" t="n">
        <v>20190111</v>
      </c>
      <c r="D50" s="0" t="n">
        <v>12</v>
      </c>
      <c r="E50" s="0" t="s">
        <v>48</v>
      </c>
      <c r="F50" s="2" t="n">
        <f aca="false">L50*2</f>
        <v>-500</v>
      </c>
      <c r="G50" s="0" t="n">
        <v>3.692</v>
      </c>
      <c r="J50" s="0" t="n">
        <v>58350</v>
      </c>
      <c r="K50" s="0" t="n">
        <v>15443</v>
      </c>
      <c r="L50" s="0" t="n">
        <v>-250</v>
      </c>
      <c r="M50" s="0" t="n">
        <f aca="false">(U50+69931)*5</f>
        <v>0</v>
      </c>
      <c r="N50" s="0" t="n">
        <v>0</v>
      </c>
      <c r="O50" s="0" t="n">
        <f aca="false">M50*0.0033</f>
        <v>0</v>
      </c>
      <c r="U50" s="0" t="n">
        <v>-69931</v>
      </c>
      <c r="AD50" s="0" t="n">
        <v>38500</v>
      </c>
    </row>
    <row r="51" customFormat="false" ht="13.8" hidden="false" customHeight="false" outlineLevel="0" collapsed="false">
      <c r="A51" s="0" t="n">
        <v>20190111</v>
      </c>
      <c r="D51" s="0" t="n">
        <v>13</v>
      </c>
      <c r="E51" s="0" t="s">
        <v>48</v>
      </c>
      <c r="F51" s="2" t="n">
        <f aca="false">L51*2</f>
        <v>-500</v>
      </c>
      <c r="G51" s="0" t="n">
        <v>3.566</v>
      </c>
      <c r="J51" s="0" t="n">
        <v>57700</v>
      </c>
      <c r="L51" s="0" t="n">
        <v>-250</v>
      </c>
      <c r="M51" s="0" t="n">
        <f aca="false">(U51+69931)*5</f>
        <v>0</v>
      </c>
      <c r="N51" s="0" t="n">
        <v>0</v>
      </c>
      <c r="O51" s="0" t="n">
        <f aca="false">M51*0.0033</f>
        <v>0</v>
      </c>
      <c r="U51" s="0" t="n">
        <v>-69931</v>
      </c>
      <c r="AD51" s="0" t="n">
        <v>38500</v>
      </c>
      <c r="AF51" s="0" t="n">
        <v>4000</v>
      </c>
    </row>
    <row r="52" customFormat="false" ht="13.8" hidden="false" customHeight="false" outlineLevel="0" collapsed="false">
      <c r="A52" s="0" t="n">
        <v>20190111</v>
      </c>
      <c r="D52" s="0" t="n">
        <v>14</v>
      </c>
      <c r="E52" s="0" t="s">
        <v>48</v>
      </c>
      <c r="F52" s="2" t="n">
        <f aca="false">L52*2</f>
        <v>500</v>
      </c>
      <c r="G52" s="0" t="n">
        <v>3.446</v>
      </c>
      <c r="J52" s="0" t="n">
        <v>57050</v>
      </c>
      <c r="K52" s="0" t="n">
        <v>15943</v>
      </c>
      <c r="L52" s="0" t="n">
        <v>250</v>
      </c>
      <c r="M52" s="0" t="n">
        <f aca="false">(U52+69931)*5</f>
        <v>0</v>
      </c>
      <c r="N52" s="0" t="n">
        <v>0</v>
      </c>
      <c r="O52" s="0" t="n">
        <f aca="false">M52*0.0033</f>
        <v>0</v>
      </c>
      <c r="U52" s="0" t="n">
        <v>-69931</v>
      </c>
      <c r="AD52" s="0" t="n">
        <v>38500</v>
      </c>
    </row>
    <row r="53" customFormat="false" ht="13.8" hidden="false" customHeight="false" outlineLevel="0" collapsed="false">
      <c r="A53" s="0" t="n">
        <v>20190111</v>
      </c>
      <c r="D53" s="0" t="n">
        <v>15</v>
      </c>
      <c r="E53" s="0" t="s">
        <v>48</v>
      </c>
      <c r="F53" s="2" t="n">
        <f aca="false">L53*2</f>
        <v>1000</v>
      </c>
      <c r="G53" s="0" t="n">
        <v>3.762</v>
      </c>
      <c r="J53" s="0" t="n">
        <v>56400</v>
      </c>
      <c r="K53" s="0" t="n">
        <v>16193</v>
      </c>
      <c r="L53" s="0" t="n">
        <v>500</v>
      </c>
      <c r="M53" s="0" t="n">
        <f aca="false">(U53+69931)*5</f>
        <v>0</v>
      </c>
      <c r="N53" s="0" t="n">
        <v>0</v>
      </c>
      <c r="O53" s="0" t="n">
        <f aca="false">M53*0.0033</f>
        <v>0</v>
      </c>
      <c r="U53" s="0" t="n">
        <v>-69931</v>
      </c>
      <c r="AD53" s="0" t="n">
        <v>38500</v>
      </c>
    </row>
    <row r="54" customFormat="false" ht="13.8" hidden="false" customHeight="false" outlineLevel="0" collapsed="false">
      <c r="A54" s="0" t="n">
        <v>20190111</v>
      </c>
      <c r="D54" s="0" t="n">
        <v>16</v>
      </c>
      <c r="E54" s="0" t="s">
        <v>48</v>
      </c>
      <c r="F54" s="2" t="n">
        <f aca="false">L54*2</f>
        <v>1500</v>
      </c>
      <c r="G54" s="0" t="n">
        <v>3.557</v>
      </c>
      <c r="J54" s="0" t="n">
        <v>55750</v>
      </c>
      <c r="K54" s="0" t="n">
        <v>16443</v>
      </c>
      <c r="L54" s="0" t="n">
        <v>750</v>
      </c>
      <c r="M54" s="0" t="n">
        <f aca="false">(U54+69931)*5</f>
        <v>0</v>
      </c>
      <c r="N54" s="0" t="n">
        <v>0</v>
      </c>
      <c r="O54" s="0" t="n">
        <f aca="false">M54*0.0033</f>
        <v>0</v>
      </c>
      <c r="U54" s="0" t="n">
        <v>-69931</v>
      </c>
      <c r="AD54" s="0" t="n">
        <v>38500</v>
      </c>
    </row>
    <row r="55" customFormat="false" ht="13.8" hidden="false" customHeight="false" outlineLevel="0" collapsed="false">
      <c r="A55" s="0" t="n">
        <v>20190111</v>
      </c>
      <c r="D55" s="0" t="n">
        <v>17</v>
      </c>
      <c r="E55" s="0" t="s">
        <v>48</v>
      </c>
      <c r="F55" s="2" t="n">
        <f aca="false">L55*2</f>
        <v>1500</v>
      </c>
      <c r="G55" s="0" t="n">
        <v>3.613</v>
      </c>
      <c r="J55" s="0" t="n">
        <v>55100</v>
      </c>
      <c r="L55" s="0" t="n">
        <v>750</v>
      </c>
      <c r="M55" s="0" t="n">
        <f aca="false">(U55+69931)*5</f>
        <v>0</v>
      </c>
      <c r="N55" s="0" t="n">
        <v>0</v>
      </c>
      <c r="O55" s="0" t="n">
        <f aca="false">M55*0.0033</f>
        <v>0</v>
      </c>
      <c r="U55" s="0" t="n">
        <v>-69931</v>
      </c>
      <c r="AD55" s="0" t="n">
        <v>38500</v>
      </c>
      <c r="AE55" s="0" t="n">
        <v>500</v>
      </c>
    </row>
    <row r="56" customFormat="false" ht="13.8" hidden="false" customHeight="false" outlineLevel="0" collapsed="false">
      <c r="A56" s="0" t="n">
        <v>20190111</v>
      </c>
      <c r="D56" s="0" t="n">
        <v>18</v>
      </c>
      <c r="E56" s="0" t="s">
        <v>48</v>
      </c>
      <c r="F56" s="2" t="n">
        <f aca="false">L56*2</f>
        <v>1500</v>
      </c>
      <c r="G56" s="0" t="n">
        <v>3.662</v>
      </c>
      <c r="J56" s="0" t="n">
        <v>54450</v>
      </c>
      <c r="L56" s="0" t="n">
        <v>750</v>
      </c>
      <c r="M56" s="0" t="n">
        <f aca="false">(U56+69931)*5</f>
        <v>0</v>
      </c>
      <c r="N56" s="0" t="n">
        <v>0</v>
      </c>
      <c r="O56" s="0" t="n">
        <f aca="false">M56*0.0033</f>
        <v>0</v>
      </c>
      <c r="U56" s="0" t="n">
        <v>-69931</v>
      </c>
      <c r="AD56" s="0" t="n">
        <v>38500</v>
      </c>
      <c r="AE56" s="0" t="n">
        <v>2500</v>
      </c>
    </row>
    <row r="57" customFormat="false" ht="13.8" hidden="false" customHeight="false" outlineLevel="0" collapsed="false">
      <c r="A57" s="0" t="n">
        <v>20190111</v>
      </c>
      <c r="D57" s="0" t="n">
        <v>19</v>
      </c>
      <c r="E57" s="0" t="s">
        <v>48</v>
      </c>
      <c r="F57" s="2" t="n">
        <f aca="false">L57*2</f>
        <v>1200</v>
      </c>
      <c r="G57" s="0" t="n">
        <v>3.724</v>
      </c>
      <c r="I57" s="0" t="n">
        <v>13250</v>
      </c>
      <c r="J57" s="0" t="n">
        <v>54450</v>
      </c>
      <c r="K57" s="0" t="n">
        <v>15126</v>
      </c>
      <c r="L57" s="0" t="n">
        <v>600</v>
      </c>
      <c r="M57" s="0" t="n">
        <f aca="false">(U57+69931)*5</f>
        <v>0</v>
      </c>
      <c r="N57" s="0" t="n">
        <v>0</v>
      </c>
      <c r="O57" s="0" t="n">
        <f aca="false">M57*0.0033</f>
        <v>0</v>
      </c>
      <c r="U57" s="0" t="n">
        <v>-69931</v>
      </c>
      <c r="AD57" s="0" t="n">
        <v>38500</v>
      </c>
    </row>
    <row r="58" customFormat="false" ht="13.8" hidden="false" customHeight="false" outlineLevel="0" collapsed="false">
      <c r="A58" s="0" t="n">
        <v>20190111</v>
      </c>
      <c r="D58" s="0" t="n">
        <v>20</v>
      </c>
      <c r="E58" s="0" t="s">
        <v>48</v>
      </c>
      <c r="F58" s="2" t="n">
        <f aca="false">L58*2</f>
        <v>1700</v>
      </c>
      <c r="G58" s="0" t="n">
        <v>3.631</v>
      </c>
      <c r="J58" s="0" t="n">
        <v>55100</v>
      </c>
      <c r="K58" s="0" t="n">
        <v>15376</v>
      </c>
      <c r="L58" s="0" t="n">
        <v>850</v>
      </c>
      <c r="M58" s="0" t="n">
        <f aca="false">(U58+69931)*5</f>
        <v>0</v>
      </c>
      <c r="N58" s="0" t="n">
        <v>0</v>
      </c>
      <c r="O58" s="0" t="n">
        <f aca="false">M58*0.0033</f>
        <v>0</v>
      </c>
      <c r="U58" s="0" t="n">
        <v>-69931</v>
      </c>
      <c r="AD58" s="0" t="n">
        <v>38500</v>
      </c>
    </row>
    <row r="59" customFormat="false" ht="13.8" hidden="false" customHeight="false" outlineLevel="0" collapsed="false">
      <c r="A59" s="0" t="n">
        <v>20190111</v>
      </c>
      <c r="D59" s="0" t="n">
        <v>21</v>
      </c>
      <c r="E59" s="0" t="s">
        <v>48</v>
      </c>
      <c r="F59" s="2" t="n">
        <f aca="false">L59*2</f>
        <v>1700</v>
      </c>
      <c r="G59" s="0" t="n">
        <v>3.682</v>
      </c>
      <c r="J59" s="0" t="n">
        <v>55750</v>
      </c>
      <c r="L59" s="0" t="n">
        <v>850</v>
      </c>
      <c r="M59" s="0" t="n">
        <f aca="false">(U59+69931)*5</f>
        <v>0</v>
      </c>
      <c r="N59" s="0" t="n">
        <v>0</v>
      </c>
      <c r="O59" s="0" t="n">
        <f aca="false">M59*0.0033</f>
        <v>0</v>
      </c>
      <c r="U59" s="0" t="n">
        <v>-69931</v>
      </c>
      <c r="AD59" s="0" t="n">
        <v>38500</v>
      </c>
      <c r="AE59" s="0" t="n">
        <v>4500</v>
      </c>
    </row>
    <row r="60" customFormat="false" ht="13.8" hidden="false" customHeight="false" outlineLevel="0" collapsed="false">
      <c r="A60" s="0" t="n">
        <v>20190111</v>
      </c>
      <c r="D60" s="0" t="n">
        <v>22</v>
      </c>
      <c r="E60" s="0" t="s">
        <v>48</v>
      </c>
      <c r="F60" s="2" t="n">
        <f aca="false">L60*2</f>
        <v>2200</v>
      </c>
      <c r="G60" s="0" t="n">
        <v>3.694</v>
      </c>
      <c r="J60" s="0" t="n">
        <v>56400</v>
      </c>
      <c r="K60" s="0" t="n">
        <v>15626</v>
      </c>
      <c r="L60" s="0" t="n">
        <v>1100</v>
      </c>
      <c r="M60" s="0" t="n">
        <f aca="false">(U60+69931)*5</f>
        <v>0</v>
      </c>
      <c r="N60" s="0" t="n">
        <v>0</v>
      </c>
      <c r="O60" s="0" t="n">
        <f aca="false">M60*0.0033</f>
        <v>0</v>
      </c>
      <c r="U60" s="0" t="n">
        <v>-69931</v>
      </c>
      <c r="AD60" s="0" t="n">
        <v>38500</v>
      </c>
    </row>
    <row r="61" customFormat="false" ht="13.8" hidden="false" customHeight="false" outlineLevel="0" collapsed="false">
      <c r="A61" s="0" t="n">
        <v>20190111</v>
      </c>
      <c r="D61" s="0" t="n">
        <v>23</v>
      </c>
      <c r="E61" s="0" t="s">
        <v>48</v>
      </c>
      <c r="F61" s="2" t="n">
        <f aca="false">L61*2</f>
        <v>2200</v>
      </c>
      <c r="G61" s="0" t="n">
        <v>3.687</v>
      </c>
      <c r="J61" s="0" t="n">
        <v>57050</v>
      </c>
      <c r="L61" s="0" t="n">
        <v>1100</v>
      </c>
      <c r="M61" s="0" t="n">
        <f aca="false">(U61+69931)*5</f>
        <v>0</v>
      </c>
      <c r="N61" s="0" t="n">
        <v>0</v>
      </c>
      <c r="O61" s="0" t="n">
        <f aca="false">M61*0.0033</f>
        <v>0</v>
      </c>
      <c r="U61" s="0" t="n">
        <v>-69931</v>
      </c>
      <c r="AD61" s="0" t="n">
        <v>38500</v>
      </c>
      <c r="AF61" s="0" t="n">
        <v>2000</v>
      </c>
    </row>
    <row r="62" customFormat="false" ht="13.8" hidden="false" customHeight="false" outlineLevel="0" collapsed="false">
      <c r="A62" s="0" t="n">
        <v>20190111</v>
      </c>
      <c r="D62" s="0" t="n">
        <v>24</v>
      </c>
      <c r="E62" s="0" t="s">
        <v>48</v>
      </c>
      <c r="F62" s="2" t="n">
        <f aca="false">L62*2</f>
        <v>2700</v>
      </c>
      <c r="G62" s="0" t="n">
        <v>3.661</v>
      </c>
      <c r="J62" s="0" t="n">
        <v>57700</v>
      </c>
      <c r="K62" s="0" t="n">
        <v>15876</v>
      </c>
      <c r="L62" s="0" t="n">
        <v>1350</v>
      </c>
      <c r="M62" s="0" t="n">
        <f aca="false">(U62+69931)*5</f>
        <v>0</v>
      </c>
      <c r="N62" s="0" t="n">
        <v>0</v>
      </c>
      <c r="O62" s="0" t="n">
        <f aca="false">M62*0.0033</f>
        <v>0</v>
      </c>
      <c r="U62" s="0" t="n">
        <v>-69931</v>
      </c>
      <c r="AD62" s="0" t="n">
        <v>38500</v>
      </c>
    </row>
    <row r="63" customFormat="false" ht="13.8" hidden="false" customHeight="false" outlineLevel="0" collapsed="false">
      <c r="A63" s="0" t="n">
        <v>20190111</v>
      </c>
      <c r="D63" s="0" t="n">
        <v>25</v>
      </c>
      <c r="E63" s="0" t="s">
        <v>48</v>
      </c>
      <c r="F63" s="2" t="n">
        <f aca="false">L63*2</f>
        <v>3200</v>
      </c>
      <c r="G63" s="0" t="n">
        <v>3.583</v>
      </c>
      <c r="J63" s="0" t="n">
        <v>58350</v>
      </c>
      <c r="K63" s="0" t="n">
        <v>16126</v>
      </c>
      <c r="L63" s="0" t="n">
        <v>1600</v>
      </c>
      <c r="M63" s="0" t="n">
        <f aca="false">(U63+69931)*5</f>
        <v>0</v>
      </c>
      <c r="N63" s="0" t="n">
        <v>0</v>
      </c>
      <c r="O63" s="0" t="n">
        <f aca="false">M63*0.0033</f>
        <v>0</v>
      </c>
      <c r="U63" s="0" t="n">
        <v>-69931</v>
      </c>
      <c r="AD63" s="0" t="n">
        <v>38500</v>
      </c>
      <c r="AF63" s="0" t="n">
        <v>0</v>
      </c>
    </row>
    <row r="64" customFormat="false" ht="13.8" hidden="false" customHeight="false" outlineLevel="0" collapsed="false">
      <c r="A64" s="0" t="n">
        <v>20190111</v>
      </c>
      <c r="D64" s="0" t="n">
        <v>26</v>
      </c>
      <c r="E64" s="0" t="s">
        <v>48</v>
      </c>
      <c r="F64" s="2" t="n">
        <f aca="false">L64*2</f>
        <v>3700</v>
      </c>
      <c r="G64" s="0" t="n">
        <v>3.744</v>
      </c>
      <c r="J64" s="0" t="n">
        <v>59000</v>
      </c>
      <c r="K64" s="0" t="n">
        <v>16376</v>
      </c>
      <c r="L64" s="0" t="n">
        <v>1850</v>
      </c>
      <c r="M64" s="0" t="n">
        <f aca="false">(U64+69931)*5</f>
        <v>0</v>
      </c>
      <c r="N64" s="0" t="n">
        <v>0</v>
      </c>
      <c r="O64" s="0" t="n">
        <f aca="false">M64*0.0033</f>
        <v>0</v>
      </c>
      <c r="U64" s="0" t="n">
        <v>-69931</v>
      </c>
      <c r="AD64" s="0" t="n">
        <v>38500</v>
      </c>
      <c r="AF64" s="0" t="n">
        <v>-2000</v>
      </c>
    </row>
    <row r="65" customFormat="false" ht="13.8" hidden="false" customHeight="false" outlineLevel="0" collapsed="false">
      <c r="A65" s="0" t="n">
        <v>20190111</v>
      </c>
      <c r="D65" s="0" t="n">
        <v>27</v>
      </c>
      <c r="E65" s="0" t="s">
        <v>48</v>
      </c>
      <c r="F65" s="2" t="n">
        <f aca="false">L65*2</f>
        <v>4600</v>
      </c>
      <c r="G65" s="0" t="n">
        <v>3.764</v>
      </c>
      <c r="J65" s="0" t="n">
        <v>59650</v>
      </c>
      <c r="K65" s="0" t="n">
        <v>16876</v>
      </c>
      <c r="L65" s="0" t="n">
        <v>2300</v>
      </c>
      <c r="M65" s="0" t="n">
        <f aca="false">(U65+69931)*5</f>
        <v>0</v>
      </c>
      <c r="N65" s="0" t="n">
        <v>0</v>
      </c>
      <c r="O65" s="0" t="n">
        <f aca="false">M65*0.0033</f>
        <v>0</v>
      </c>
      <c r="U65" s="0" t="n">
        <v>-69931</v>
      </c>
      <c r="AD65" s="0" t="n">
        <v>38500</v>
      </c>
      <c r="AF65" s="0" t="n">
        <v>-4000</v>
      </c>
    </row>
    <row r="66" customFormat="false" ht="13.8" hidden="false" customHeight="false" outlineLevel="0" collapsed="false">
      <c r="A66" s="0" t="n">
        <v>20190111</v>
      </c>
      <c r="D66" s="0" t="n">
        <v>28</v>
      </c>
      <c r="E66" s="0" t="s">
        <v>48</v>
      </c>
      <c r="F66" s="2" t="n">
        <f aca="false">L66*2</f>
        <v>2100</v>
      </c>
      <c r="G66" s="0" t="n">
        <v>3.666</v>
      </c>
      <c r="J66" s="0" t="n">
        <v>60300</v>
      </c>
      <c r="K66" s="0" t="n">
        <v>15626</v>
      </c>
      <c r="L66" s="0" t="n">
        <v>1050</v>
      </c>
      <c r="M66" s="0" t="n">
        <f aca="false">(U66+69931)*5</f>
        <v>0</v>
      </c>
      <c r="N66" s="0" t="n">
        <v>0</v>
      </c>
      <c r="O66" s="0" t="n">
        <f aca="false">M66*0.0033</f>
        <v>0</v>
      </c>
      <c r="U66" s="0" t="n">
        <v>-69931</v>
      </c>
      <c r="AD66" s="0" t="n">
        <v>38500</v>
      </c>
      <c r="AF66" s="0" t="n">
        <v>2000</v>
      </c>
    </row>
    <row r="67" customFormat="false" ht="13.8" hidden="false" customHeight="false" outlineLevel="0" collapsed="false">
      <c r="A67" s="0" t="n">
        <v>20190111</v>
      </c>
      <c r="D67" s="0" t="n">
        <v>29</v>
      </c>
      <c r="E67" s="0" t="s">
        <v>48</v>
      </c>
      <c r="F67" s="2" t="n">
        <f aca="false">L67*2</f>
        <v>2100</v>
      </c>
      <c r="G67" s="0" t="n">
        <v>3.64</v>
      </c>
      <c r="J67" s="0" t="n">
        <v>60950</v>
      </c>
      <c r="L67" s="0" t="n">
        <v>1050</v>
      </c>
      <c r="M67" s="0" t="n">
        <f aca="false">(U67+69931)*5</f>
        <v>0</v>
      </c>
      <c r="N67" s="0" t="n">
        <v>0</v>
      </c>
      <c r="O67" s="0" t="n">
        <f aca="false">M67*0.0033</f>
        <v>0</v>
      </c>
      <c r="U67" s="0" t="n">
        <v>-69931</v>
      </c>
      <c r="AD67" s="0" t="n">
        <v>38500</v>
      </c>
      <c r="AF67" s="0" t="n">
        <v>0</v>
      </c>
    </row>
    <row r="68" customFormat="false" ht="13.8" hidden="false" customHeight="false" outlineLevel="0" collapsed="false">
      <c r="A68" s="0" t="n">
        <v>20190111</v>
      </c>
      <c r="D68" s="0" t="n">
        <v>30</v>
      </c>
      <c r="E68" s="0" t="s">
        <v>46</v>
      </c>
      <c r="F68" s="2" t="n">
        <f aca="false">L68*2</f>
        <v>2100</v>
      </c>
      <c r="G68" s="0" t="n">
        <v>3.676</v>
      </c>
      <c r="J68" s="0" t="n">
        <v>61600</v>
      </c>
      <c r="L68" s="0" t="n">
        <v>1050</v>
      </c>
      <c r="M68" s="0" t="n">
        <f aca="false">(U68+69931)*5</f>
        <v>-1500</v>
      </c>
      <c r="N68" s="0" t="n">
        <v>0</v>
      </c>
      <c r="O68" s="0" t="n">
        <f aca="false">M68*0.0033</f>
        <v>-4.95</v>
      </c>
      <c r="U68" s="0" t="n">
        <v>-70231</v>
      </c>
      <c r="AD68" s="0" t="n">
        <v>38500</v>
      </c>
    </row>
    <row r="69" customFormat="false" ht="13.8" hidden="false" customHeight="false" outlineLevel="0" collapsed="false">
      <c r="A69" s="0" t="n">
        <v>20190111</v>
      </c>
      <c r="D69" s="0" t="n">
        <v>31</v>
      </c>
      <c r="E69" s="0" t="s">
        <v>46</v>
      </c>
      <c r="F69" s="2" t="n">
        <f aca="false">L69*2</f>
        <v>2100</v>
      </c>
      <c r="G69" s="0" t="n">
        <v>3.658</v>
      </c>
      <c r="J69" s="0" t="n">
        <v>62250</v>
      </c>
      <c r="L69" s="0" t="n">
        <v>1050</v>
      </c>
      <c r="M69" s="0" t="n">
        <f aca="false">(U69+69931)*5</f>
        <v>-1500</v>
      </c>
      <c r="N69" s="0" t="n">
        <v>0</v>
      </c>
      <c r="O69" s="0" t="n">
        <f aca="false">M69*0.0033</f>
        <v>-4.95</v>
      </c>
      <c r="U69" s="0" t="n">
        <v>-70231</v>
      </c>
      <c r="AD69" s="0" t="n">
        <v>38500</v>
      </c>
      <c r="AE69" s="0" t="n">
        <v>6500</v>
      </c>
    </row>
    <row r="70" customFormat="false" ht="13.8" hidden="false" customHeight="false" outlineLevel="0" collapsed="false">
      <c r="A70" s="0" t="n">
        <v>20190111</v>
      </c>
      <c r="D70" s="0" t="n">
        <v>32</v>
      </c>
      <c r="E70" s="0" t="s">
        <v>48</v>
      </c>
      <c r="F70" s="2" t="n">
        <f aca="false">L70*2</f>
        <v>2100</v>
      </c>
      <c r="G70" s="0" t="n">
        <v>3.57</v>
      </c>
      <c r="J70" s="0" t="n">
        <v>62750</v>
      </c>
      <c r="L70" s="0" t="n">
        <v>1050</v>
      </c>
      <c r="M70" s="0" t="n">
        <f aca="false">(U70+69931)*5</f>
        <v>500</v>
      </c>
      <c r="N70" s="0" t="n">
        <v>0</v>
      </c>
      <c r="O70" s="0" t="n">
        <f aca="false">M70*0.0033</f>
        <v>1.65</v>
      </c>
      <c r="U70" s="0" t="n">
        <v>-69831</v>
      </c>
      <c r="AD70" s="0" t="n">
        <v>38500</v>
      </c>
    </row>
    <row r="71" customFormat="false" ht="13.8" hidden="false" customHeight="false" outlineLevel="0" collapsed="false">
      <c r="A71" s="0" t="n">
        <v>20190111</v>
      </c>
      <c r="D71" s="0" t="n">
        <v>33</v>
      </c>
      <c r="E71" s="0" t="s">
        <v>48</v>
      </c>
      <c r="F71" s="2" t="n">
        <f aca="false">L71*2</f>
        <v>100</v>
      </c>
      <c r="G71" s="0" t="n">
        <v>3.646</v>
      </c>
      <c r="J71" s="0" t="n">
        <v>63750</v>
      </c>
      <c r="K71" s="0" t="n">
        <v>14626</v>
      </c>
      <c r="L71" s="0" t="n">
        <v>50</v>
      </c>
      <c r="M71" s="0" t="n">
        <f aca="false">(U71+69931)*5</f>
        <v>500</v>
      </c>
      <c r="N71" s="0" t="n">
        <v>0</v>
      </c>
      <c r="O71" s="0" t="n">
        <f aca="false">M71*0.0033</f>
        <v>1.65</v>
      </c>
      <c r="U71" s="0" t="n">
        <v>-69831</v>
      </c>
      <c r="AD71" s="0" t="n">
        <v>38500</v>
      </c>
    </row>
    <row r="72" customFormat="false" ht="13.8" hidden="false" customHeight="false" outlineLevel="0" collapsed="false">
      <c r="A72" s="0" t="n">
        <v>20190111</v>
      </c>
      <c r="D72" s="0" t="n">
        <v>34</v>
      </c>
      <c r="E72" s="0" t="s">
        <v>48</v>
      </c>
      <c r="F72" s="2" t="n">
        <f aca="false">L72*2</f>
        <v>100</v>
      </c>
      <c r="G72" s="0" t="n">
        <v>3.652</v>
      </c>
      <c r="J72" s="0" t="n">
        <v>64400</v>
      </c>
      <c r="L72" s="9" t="n">
        <v>50</v>
      </c>
      <c r="M72" s="0" t="n">
        <f aca="false">(U72+69931)*5</f>
        <v>500</v>
      </c>
      <c r="N72" s="0" t="n">
        <v>0</v>
      </c>
      <c r="O72" s="0" t="n">
        <f aca="false">M72*0.0033</f>
        <v>1.65</v>
      </c>
      <c r="U72" s="0" t="n">
        <v>-69831</v>
      </c>
      <c r="AD72" s="0" t="n">
        <v>38500</v>
      </c>
      <c r="AE72" s="0" t="n">
        <v>4500</v>
      </c>
      <c r="AF72" s="0" t="n">
        <v>-2000</v>
      </c>
    </row>
    <row r="73" customFormat="false" ht="13.8" hidden="false" customHeight="false" outlineLevel="0" collapsed="false">
      <c r="A73" s="0" t="n">
        <v>20190111</v>
      </c>
      <c r="D73" s="0" t="n">
        <v>35</v>
      </c>
      <c r="E73" s="0" t="s">
        <v>48</v>
      </c>
      <c r="F73" s="2" t="n">
        <f aca="false">L73*2</f>
        <v>100</v>
      </c>
      <c r="G73" s="0" t="n">
        <v>3.623</v>
      </c>
      <c r="J73" s="0" t="n">
        <v>65050</v>
      </c>
      <c r="L73" s="0" t="n">
        <v>50</v>
      </c>
      <c r="M73" s="0" t="n">
        <f aca="false">(U73+69931)*5</f>
        <v>500</v>
      </c>
      <c r="N73" s="0" t="n">
        <v>0</v>
      </c>
      <c r="O73" s="0" t="n">
        <f aca="false">M73*0.0033</f>
        <v>1.65</v>
      </c>
      <c r="U73" s="0" t="n">
        <v>-69831</v>
      </c>
      <c r="AD73" s="0" t="n">
        <v>38500</v>
      </c>
      <c r="AF73" s="0" t="n">
        <v>2000</v>
      </c>
    </row>
    <row r="74" customFormat="false" ht="13.8" hidden="false" customHeight="false" outlineLevel="0" collapsed="false">
      <c r="A74" s="0" t="n">
        <v>20190111</v>
      </c>
      <c r="D74" s="0" t="n">
        <v>36</v>
      </c>
      <c r="E74" s="0" t="s">
        <v>48</v>
      </c>
      <c r="F74" s="2" t="n">
        <f aca="false">L74*2</f>
        <v>100</v>
      </c>
      <c r="G74" s="0" t="n">
        <v>3.427</v>
      </c>
      <c r="J74" s="0" t="n">
        <v>65550</v>
      </c>
      <c r="L74" s="0" t="n">
        <v>50</v>
      </c>
      <c r="M74" s="0" t="n">
        <f aca="false">(U74+69931)*5</f>
        <v>1000</v>
      </c>
      <c r="N74" s="0" t="n">
        <v>0</v>
      </c>
      <c r="O74" s="0" t="n">
        <f aca="false">M74*0.0033</f>
        <v>3.3</v>
      </c>
      <c r="U74" s="0" t="n">
        <v>-69731</v>
      </c>
      <c r="AD74" s="0" t="n">
        <v>38500</v>
      </c>
    </row>
    <row r="75" customFormat="false" ht="13.8" hidden="false" customHeight="false" outlineLevel="0" collapsed="false">
      <c r="A75" s="0" t="n">
        <v>20190111</v>
      </c>
      <c r="D75" s="0" t="n">
        <v>37</v>
      </c>
      <c r="E75" s="0" t="s">
        <v>48</v>
      </c>
      <c r="F75" s="2" t="n">
        <f aca="false">L75*2</f>
        <v>100</v>
      </c>
      <c r="G75" s="0" t="n">
        <v>3.534</v>
      </c>
      <c r="I75" s="0" t="n">
        <v>14750</v>
      </c>
      <c r="J75" s="0" t="n">
        <v>65550</v>
      </c>
      <c r="K75" s="0" t="n">
        <v>13309</v>
      </c>
      <c r="L75" s="0" t="n">
        <v>50</v>
      </c>
      <c r="M75" s="0" t="n">
        <f aca="false">(U75+69931)*5</f>
        <v>1000</v>
      </c>
      <c r="N75" s="0" t="n">
        <v>0</v>
      </c>
      <c r="O75" s="0" t="n">
        <f aca="false">M75*0.0033</f>
        <v>3.3</v>
      </c>
      <c r="U75" s="0" t="n">
        <v>-69731</v>
      </c>
      <c r="AD75" s="0" t="n">
        <v>38500</v>
      </c>
    </row>
    <row r="76" customFormat="false" ht="13.8" hidden="false" customHeight="false" outlineLevel="0" collapsed="false">
      <c r="A76" s="0" t="n">
        <v>20190111</v>
      </c>
      <c r="D76" s="0" t="n">
        <v>38</v>
      </c>
      <c r="E76" s="0" t="s">
        <v>48</v>
      </c>
      <c r="F76" s="2" t="n">
        <f aca="false">L76*2</f>
        <v>600</v>
      </c>
      <c r="G76" s="0" t="n">
        <v>3.53</v>
      </c>
      <c r="J76" s="0" t="n">
        <v>64900</v>
      </c>
      <c r="K76" s="0" t="n">
        <v>13559</v>
      </c>
      <c r="L76" s="0" t="n">
        <v>300</v>
      </c>
      <c r="M76" s="0" t="n">
        <f aca="false">(U76+69931)*5</f>
        <v>1000</v>
      </c>
      <c r="N76" s="0" t="n">
        <v>0</v>
      </c>
      <c r="O76" s="0" t="n">
        <f aca="false">M76*0.0033</f>
        <v>3.3</v>
      </c>
      <c r="U76" s="0" t="n">
        <v>-69731</v>
      </c>
      <c r="AD76" s="0" t="n">
        <v>38500</v>
      </c>
    </row>
    <row r="77" customFormat="false" ht="13.8" hidden="false" customHeight="false" outlineLevel="0" collapsed="false">
      <c r="A77" s="0" t="n">
        <v>20190111</v>
      </c>
      <c r="D77" s="0" t="n">
        <v>39</v>
      </c>
      <c r="E77" s="0" t="s">
        <v>48</v>
      </c>
      <c r="F77" s="2" t="n">
        <f aca="false">L77*2</f>
        <v>1100</v>
      </c>
      <c r="G77" s="0" t="n">
        <v>3.674</v>
      </c>
      <c r="J77" s="0" t="n">
        <v>64250</v>
      </c>
      <c r="K77" s="0" t="n">
        <v>13809</v>
      </c>
      <c r="L77" s="0" t="n">
        <v>550</v>
      </c>
      <c r="M77" s="0" t="n">
        <f aca="false">(U77+69931)*5</f>
        <v>1000</v>
      </c>
      <c r="N77" s="0" t="n">
        <v>0</v>
      </c>
      <c r="O77" s="0" t="n">
        <f aca="false">M77*0.0033</f>
        <v>3.3</v>
      </c>
      <c r="U77" s="0" t="n">
        <v>-69731</v>
      </c>
      <c r="AD77" s="0" t="n">
        <v>38500</v>
      </c>
    </row>
    <row r="78" customFormat="false" ht="13.8" hidden="false" customHeight="false" outlineLevel="0" collapsed="false">
      <c r="A78" s="0" t="n">
        <v>20190111</v>
      </c>
      <c r="D78" s="0" t="n">
        <v>40</v>
      </c>
      <c r="E78" s="0" t="s">
        <v>48</v>
      </c>
      <c r="F78" s="2" t="n">
        <f aca="false">L78*2</f>
        <v>2600</v>
      </c>
      <c r="G78" s="0" t="n">
        <v>3.588</v>
      </c>
      <c r="J78" s="0" t="n">
        <v>63600</v>
      </c>
      <c r="K78" s="0" t="n">
        <v>14559</v>
      </c>
      <c r="L78" s="0" t="n">
        <v>1300</v>
      </c>
      <c r="M78" s="0" t="n">
        <f aca="false">(U78+69931)*5</f>
        <v>1000</v>
      </c>
      <c r="N78" s="0" t="n">
        <v>0</v>
      </c>
      <c r="O78" s="0" t="n">
        <f aca="false">M78*0.0033</f>
        <v>3.3</v>
      </c>
      <c r="U78" s="0" t="n">
        <v>-69731</v>
      </c>
      <c r="AD78" s="0" t="n">
        <v>38500</v>
      </c>
    </row>
    <row r="79" customFormat="false" ht="13.8" hidden="false" customHeight="false" outlineLevel="0" collapsed="false">
      <c r="A79" s="0" t="n">
        <v>20190111</v>
      </c>
      <c r="D79" s="0" t="n">
        <v>41</v>
      </c>
      <c r="E79" s="0" t="s">
        <v>48</v>
      </c>
      <c r="F79" s="2" t="n">
        <f aca="false">L79*2</f>
        <v>2600</v>
      </c>
      <c r="G79" s="0" t="n">
        <v>3.625</v>
      </c>
      <c r="J79" s="0" t="n">
        <v>62650</v>
      </c>
      <c r="L79" s="0" t="n">
        <v>1300</v>
      </c>
      <c r="M79" s="0" t="n">
        <f aca="false">(U79+69931)*5</f>
        <v>1000</v>
      </c>
      <c r="N79" s="0" t="n">
        <v>0</v>
      </c>
      <c r="O79" s="0" t="n">
        <f aca="false">M79*0.0033</f>
        <v>3.3</v>
      </c>
      <c r="U79" s="0" t="n">
        <v>-69731</v>
      </c>
      <c r="AD79" s="0" t="n">
        <v>38500</v>
      </c>
      <c r="AE79" s="0" t="n">
        <v>4500</v>
      </c>
      <c r="AF79" s="0" t="n">
        <v>0</v>
      </c>
    </row>
    <row r="80" customFormat="false" ht="13.8" hidden="false" customHeight="false" outlineLevel="0" collapsed="false">
      <c r="A80" s="0" t="n">
        <v>20190111</v>
      </c>
      <c r="D80" s="0" t="n">
        <v>42</v>
      </c>
      <c r="E80" s="0" t="s">
        <v>48</v>
      </c>
      <c r="F80" s="2" t="n">
        <f aca="false">L80*2</f>
        <v>2600</v>
      </c>
      <c r="G80" s="0" t="n">
        <v>3.528</v>
      </c>
      <c r="J80" s="0" t="n">
        <v>62000</v>
      </c>
      <c r="L80" s="0" t="n">
        <v>1300</v>
      </c>
      <c r="M80" s="0" t="n">
        <f aca="false">(U80+69931)*5</f>
        <v>1000</v>
      </c>
      <c r="N80" s="0" t="n">
        <v>0</v>
      </c>
      <c r="O80" s="0" t="n">
        <f aca="false">M80*0.0033</f>
        <v>3.3</v>
      </c>
      <c r="U80" s="0" t="n">
        <v>-69731</v>
      </c>
      <c r="AD80" s="0" t="n">
        <v>38500</v>
      </c>
      <c r="AF80" s="0" t="n">
        <v>-2000</v>
      </c>
    </row>
    <row r="81" customFormat="false" ht="13.8" hidden="false" customHeight="false" outlineLevel="0" collapsed="false">
      <c r="A81" s="0" t="n">
        <v>20190111</v>
      </c>
      <c r="D81" s="0" t="n">
        <v>43</v>
      </c>
      <c r="E81" s="0" t="s">
        <v>48</v>
      </c>
      <c r="F81" s="2" t="n">
        <f aca="false">L81*2</f>
        <v>2600</v>
      </c>
      <c r="G81" s="0" t="n">
        <v>3.564</v>
      </c>
      <c r="J81" s="0" t="n">
        <v>61350</v>
      </c>
      <c r="L81" s="0" t="n">
        <v>1300</v>
      </c>
      <c r="M81" s="0" t="n">
        <f aca="false">(U81+69931)*5</f>
        <v>1000</v>
      </c>
      <c r="N81" s="0" t="n">
        <v>0</v>
      </c>
      <c r="O81" s="0" t="n">
        <f aca="false">M81*0.0033</f>
        <v>3.3</v>
      </c>
      <c r="U81" s="0" t="n">
        <v>-69731</v>
      </c>
      <c r="AD81" s="0" t="n">
        <v>38500</v>
      </c>
      <c r="AE81" s="0" t="n">
        <v>6500</v>
      </c>
    </row>
    <row r="82" customFormat="false" ht="13.8" hidden="false" customHeight="false" outlineLevel="0" collapsed="false">
      <c r="A82" s="0" t="n">
        <v>20190115</v>
      </c>
      <c r="B82" s="7"/>
      <c r="D82" s="0" t="n">
        <v>1</v>
      </c>
      <c r="E82" s="10" t="s">
        <v>48</v>
      </c>
      <c r="F82" s="2" t="n">
        <f aca="false">L82*2</f>
        <v>0</v>
      </c>
      <c r="G82" s="8" t="n">
        <v>4.4</v>
      </c>
      <c r="H82" s="0" t="n">
        <v>25</v>
      </c>
      <c r="I82" s="0" t="n">
        <v>14750</v>
      </c>
      <c r="J82" s="0" t="n">
        <v>60500</v>
      </c>
      <c r="K82" s="10" t="n">
        <v>13009</v>
      </c>
      <c r="L82" s="10" t="n">
        <v>0</v>
      </c>
      <c r="M82" s="0" t="n">
        <f aca="false">(U82+71056)*5</f>
        <v>0</v>
      </c>
      <c r="N82" s="10" t="n">
        <v>-300</v>
      </c>
      <c r="O82" s="0" t="n">
        <f aca="false">M82*0.0033</f>
        <v>0</v>
      </c>
      <c r="S82" s="11" t="n">
        <v>7442</v>
      </c>
      <c r="U82" s="0" t="n">
        <v>-71056</v>
      </c>
      <c r="V82" s="0" t="s">
        <v>47</v>
      </c>
      <c r="W82" s="0" t="s">
        <v>46</v>
      </c>
      <c r="AD82" s="0" t="n">
        <v>38500</v>
      </c>
      <c r="AE82" s="0" t="n">
        <v>0</v>
      </c>
      <c r="AF82" s="0" t="n">
        <v>0</v>
      </c>
      <c r="AJ82" s="0" t="n">
        <v>0</v>
      </c>
      <c r="AK82" s="0" t="n">
        <v>-240</v>
      </c>
    </row>
    <row r="83" customFormat="false" ht="13.8" hidden="false" customHeight="false" outlineLevel="0" collapsed="false">
      <c r="A83" s="0" t="n">
        <v>20190115</v>
      </c>
      <c r="D83" s="0" t="n">
        <v>2</v>
      </c>
      <c r="E83" s="10" t="s">
        <v>48</v>
      </c>
      <c r="F83" s="2" t="n">
        <f aca="false">L83*2</f>
        <v>0</v>
      </c>
      <c r="G83" s="0" t="n">
        <v>4.6</v>
      </c>
      <c r="J83" s="0" t="n">
        <v>59850</v>
      </c>
      <c r="L83" s="0" t="n">
        <v>0</v>
      </c>
      <c r="M83" s="0" t="n">
        <f aca="false">(U83+71056)*5</f>
        <v>0</v>
      </c>
      <c r="N83" s="10" t="n">
        <v>-300</v>
      </c>
      <c r="O83" s="0" t="n">
        <v>0</v>
      </c>
      <c r="U83" s="0" t="n">
        <v>-71056</v>
      </c>
      <c r="AD83" s="0" t="n">
        <v>38500</v>
      </c>
      <c r="AF83" s="0" t="n">
        <v>2000</v>
      </c>
    </row>
    <row r="84" customFormat="false" ht="13.8" hidden="false" customHeight="false" outlineLevel="0" collapsed="false">
      <c r="A84" s="0" t="n">
        <v>20190115</v>
      </c>
      <c r="D84" s="0" t="n">
        <v>3</v>
      </c>
      <c r="E84" s="10" t="s">
        <v>48</v>
      </c>
      <c r="F84" s="2" t="n">
        <f aca="false">L84*2</f>
        <v>0</v>
      </c>
      <c r="G84" s="0" t="n">
        <v>4.8</v>
      </c>
      <c r="J84" s="0" t="n">
        <v>59200</v>
      </c>
      <c r="L84" s="0" t="n">
        <v>0</v>
      </c>
      <c r="M84" s="0" t="n">
        <f aca="false">(U84+71056)*5</f>
        <v>0</v>
      </c>
      <c r="N84" s="10" t="n">
        <v>-300</v>
      </c>
      <c r="O84" s="0" t="n">
        <v>0</v>
      </c>
      <c r="U84" s="0" t="n">
        <v>-71056</v>
      </c>
      <c r="AD84" s="0" t="n">
        <v>38500</v>
      </c>
      <c r="AF84" s="0" t="n">
        <v>4000</v>
      </c>
    </row>
    <row r="85" customFormat="false" ht="13.8" hidden="false" customHeight="false" outlineLevel="0" collapsed="false">
      <c r="A85" s="0" t="n">
        <v>20190115</v>
      </c>
      <c r="D85" s="0" t="n">
        <v>4</v>
      </c>
      <c r="E85" s="10" t="s">
        <v>48</v>
      </c>
      <c r="F85" s="2" t="n">
        <f aca="false">L85*2</f>
        <v>0</v>
      </c>
      <c r="G85" s="0" t="n">
        <v>4.5</v>
      </c>
      <c r="J85" s="0" t="n">
        <v>58550</v>
      </c>
      <c r="L85" s="0" t="n">
        <v>0</v>
      </c>
      <c r="M85" s="0" t="n">
        <f aca="false">(U85+71056)*5</f>
        <v>0</v>
      </c>
      <c r="N85" s="10" t="n">
        <v>-300</v>
      </c>
      <c r="O85" s="0" t="n">
        <v>0</v>
      </c>
      <c r="U85" s="0" t="n">
        <v>-71056</v>
      </c>
      <c r="AD85" s="0" t="n">
        <v>38500</v>
      </c>
      <c r="AE85" s="0" t="n">
        <v>-1000</v>
      </c>
    </row>
    <row r="86" customFormat="false" ht="13.8" hidden="false" customHeight="false" outlineLevel="0" collapsed="false">
      <c r="A86" s="0" t="n">
        <v>20190115</v>
      </c>
      <c r="D86" s="0" t="n">
        <v>5</v>
      </c>
      <c r="E86" s="10" t="s">
        <v>48</v>
      </c>
      <c r="F86" s="2" t="n">
        <f aca="false">L86*2</f>
        <v>0</v>
      </c>
      <c r="G86" s="0" t="n">
        <v>4.8</v>
      </c>
      <c r="J86" s="0" t="n">
        <v>57900</v>
      </c>
      <c r="L86" s="0" t="n">
        <v>0</v>
      </c>
      <c r="M86" s="0" t="n">
        <f aca="false">(U86+71056)*5</f>
        <v>0</v>
      </c>
      <c r="N86" s="10" t="n">
        <v>-300</v>
      </c>
      <c r="O86" s="0" t="n">
        <v>0</v>
      </c>
      <c r="U86" s="0" t="n">
        <v>-71056</v>
      </c>
      <c r="AD86" s="0" t="n">
        <v>38500</v>
      </c>
      <c r="AE86" s="0" t="n">
        <v>-3000</v>
      </c>
    </row>
    <row r="87" customFormat="false" ht="13.8" hidden="false" customHeight="false" outlineLevel="0" collapsed="false">
      <c r="A87" s="0" t="n">
        <v>20190115</v>
      </c>
      <c r="D87" s="0" t="n">
        <v>6</v>
      </c>
      <c r="E87" s="10" t="s">
        <v>48</v>
      </c>
      <c r="F87" s="2" t="n">
        <f aca="false">L87*2</f>
        <v>600</v>
      </c>
      <c r="G87" s="0" t="n">
        <v>4.75</v>
      </c>
      <c r="J87" s="0" t="n">
        <v>57250</v>
      </c>
      <c r="K87" s="0" t="n">
        <v>13309</v>
      </c>
      <c r="L87" s="0" t="n">
        <v>300</v>
      </c>
      <c r="M87" s="0" t="n">
        <f aca="false">(U87+71056)*5</f>
        <v>0</v>
      </c>
      <c r="N87" s="10" t="n">
        <v>-300</v>
      </c>
      <c r="O87" s="0" t="n">
        <v>0</v>
      </c>
      <c r="U87" s="0" t="n">
        <v>-71056</v>
      </c>
      <c r="AD87" s="0" t="n">
        <v>38500</v>
      </c>
      <c r="AE87" s="0" t="n">
        <v>0</v>
      </c>
    </row>
    <row r="88" customFormat="false" ht="13.8" hidden="false" customHeight="false" outlineLevel="0" collapsed="false">
      <c r="A88" s="0" t="n">
        <v>20190115</v>
      </c>
      <c r="D88" s="0" t="n">
        <v>7</v>
      </c>
      <c r="E88" s="10" t="s">
        <v>48</v>
      </c>
      <c r="F88" s="2" t="n">
        <f aca="false">L88*2</f>
        <v>1200</v>
      </c>
      <c r="G88" s="0" t="n">
        <v>5.2</v>
      </c>
      <c r="J88" s="0" t="n">
        <v>56600</v>
      </c>
      <c r="K88" s="0" t="n">
        <v>13609</v>
      </c>
      <c r="L88" s="0" t="n">
        <v>600</v>
      </c>
      <c r="M88" s="0" t="n">
        <f aca="false">(U88+71056)*5</f>
        <v>0</v>
      </c>
      <c r="N88" s="10" t="n">
        <v>-300</v>
      </c>
      <c r="O88" s="0" t="n">
        <v>0</v>
      </c>
      <c r="U88" s="0" t="n">
        <v>-71056</v>
      </c>
      <c r="AD88" s="0" t="n">
        <v>38500</v>
      </c>
      <c r="AE88" s="0" t="n">
        <v>0</v>
      </c>
    </row>
    <row r="89" customFormat="false" ht="13.8" hidden="false" customHeight="false" outlineLevel="0" collapsed="false">
      <c r="A89" s="0" t="n">
        <v>20190115</v>
      </c>
      <c r="D89" s="0" t="n">
        <v>8</v>
      </c>
      <c r="E89" s="10" t="s">
        <v>48</v>
      </c>
      <c r="F89" s="2" t="n">
        <f aca="false">L89*2</f>
        <v>1200</v>
      </c>
      <c r="G89" s="0" t="n">
        <v>4.9</v>
      </c>
      <c r="J89" s="0" t="n">
        <v>55950</v>
      </c>
      <c r="L89" s="0" t="n">
        <v>600</v>
      </c>
      <c r="M89" s="0" t="n">
        <f aca="false">(U89+71056)*5</f>
        <v>0</v>
      </c>
      <c r="N89" s="10" t="n">
        <v>-300</v>
      </c>
      <c r="O89" s="0" t="n">
        <v>0</v>
      </c>
      <c r="U89" s="0" t="n">
        <v>-71056</v>
      </c>
      <c r="AD89" s="0" t="n">
        <v>38500</v>
      </c>
    </row>
    <row r="90" customFormat="false" ht="13.8" hidden="false" customHeight="false" outlineLevel="0" collapsed="false">
      <c r="A90" s="0" t="n">
        <v>20190115</v>
      </c>
      <c r="D90" s="0" t="n">
        <v>9</v>
      </c>
      <c r="E90" s="10" t="s">
        <v>48</v>
      </c>
      <c r="F90" s="2" t="n">
        <f aca="false">L90*2</f>
        <v>1600</v>
      </c>
      <c r="G90" s="0" t="n">
        <v>5</v>
      </c>
      <c r="J90" s="0" t="n">
        <v>55300</v>
      </c>
      <c r="K90" s="0" t="n">
        <v>13809</v>
      </c>
      <c r="L90" s="0" t="n">
        <v>800</v>
      </c>
      <c r="M90" s="0" t="n">
        <f aca="false">(U90+71056)*5</f>
        <v>0</v>
      </c>
      <c r="N90" s="10" t="n">
        <v>-300</v>
      </c>
      <c r="O90" s="0" t="n">
        <v>0</v>
      </c>
      <c r="U90" s="0" t="n">
        <v>-71056</v>
      </c>
      <c r="AD90" s="0" t="n">
        <v>38500</v>
      </c>
    </row>
    <row r="91" customFormat="false" ht="13.8" hidden="false" customHeight="false" outlineLevel="0" collapsed="false">
      <c r="A91" s="0" t="n">
        <v>20190115</v>
      </c>
      <c r="D91" s="0" t="n">
        <v>10</v>
      </c>
      <c r="E91" s="10" t="s">
        <v>48</v>
      </c>
      <c r="F91" s="2" t="n">
        <f aca="false">L91*2</f>
        <v>1600</v>
      </c>
      <c r="G91" s="0" t="n">
        <v>5.2</v>
      </c>
      <c r="J91" s="0" t="n">
        <v>54500</v>
      </c>
      <c r="L91" s="0" t="n">
        <v>800</v>
      </c>
      <c r="M91" s="0" t="n">
        <f aca="false">(U91+71056)*5</f>
        <v>0</v>
      </c>
      <c r="N91" s="10" t="n">
        <v>-300</v>
      </c>
      <c r="O91" s="0" t="n">
        <v>0</v>
      </c>
      <c r="U91" s="0" t="n">
        <v>-71056</v>
      </c>
      <c r="AD91" s="0" t="n">
        <v>38500</v>
      </c>
      <c r="AE91" s="0" t="n">
        <v>3000</v>
      </c>
    </row>
    <row r="92" customFormat="false" ht="13.8" hidden="false" customHeight="false" outlineLevel="0" collapsed="false">
      <c r="A92" s="0" t="n">
        <v>20190115</v>
      </c>
      <c r="D92" s="0" t="n">
        <v>11</v>
      </c>
      <c r="E92" s="10" t="s">
        <v>48</v>
      </c>
      <c r="F92" s="2" t="n">
        <f aca="false">L92*2</f>
        <v>1600</v>
      </c>
      <c r="G92" s="0" t="n">
        <v>4.8</v>
      </c>
      <c r="I92" s="0" t="n">
        <v>16250</v>
      </c>
      <c r="J92" s="0" t="n">
        <v>54500</v>
      </c>
      <c r="K92" s="0" t="n">
        <v>12492</v>
      </c>
      <c r="L92" s="0" t="n">
        <v>800</v>
      </c>
      <c r="M92" s="0" t="n">
        <f aca="false">(U92+71056)*5</f>
        <v>0</v>
      </c>
      <c r="N92" s="10" t="n">
        <v>-300</v>
      </c>
      <c r="O92" s="0" t="n">
        <v>0</v>
      </c>
      <c r="U92" s="0" t="n">
        <v>-71056</v>
      </c>
      <c r="AD92" s="0" t="n">
        <v>38500</v>
      </c>
    </row>
    <row r="93" customFormat="false" ht="13.8" hidden="false" customHeight="false" outlineLevel="0" collapsed="false">
      <c r="A93" s="0" t="n">
        <v>20190115</v>
      </c>
      <c r="D93" s="0" t="n">
        <v>12</v>
      </c>
      <c r="E93" s="10" t="s">
        <v>48</v>
      </c>
      <c r="F93" s="2" t="n">
        <f aca="false">L93*2</f>
        <v>1600</v>
      </c>
      <c r="G93" s="0" t="n">
        <v>5.3</v>
      </c>
      <c r="J93" s="0" t="n">
        <v>54600</v>
      </c>
      <c r="L93" s="0" t="n">
        <v>800</v>
      </c>
      <c r="M93" s="0" t="n">
        <f aca="false">(U93+71056)*5</f>
        <v>0</v>
      </c>
      <c r="N93" s="10" t="n">
        <v>-300</v>
      </c>
      <c r="O93" s="0" t="n">
        <v>0</v>
      </c>
      <c r="U93" s="0" t="n">
        <v>-71056</v>
      </c>
      <c r="AD93" s="0" t="n">
        <v>38500</v>
      </c>
      <c r="AE93" s="0" t="n">
        <v>4000</v>
      </c>
    </row>
    <row r="94" customFormat="false" ht="13.8" hidden="false" customHeight="false" outlineLevel="0" collapsed="false">
      <c r="A94" s="0" t="n">
        <v>20190115</v>
      </c>
      <c r="D94" s="0" t="n">
        <v>13</v>
      </c>
      <c r="E94" s="10" t="s">
        <v>48</v>
      </c>
      <c r="F94" s="2" t="n">
        <f aca="false">L94*2</f>
        <v>1600</v>
      </c>
      <c r="G94" s="0" t="n">
        <v>5.3</v>
      </c>
      <c r="J94" s="0" t="n">
        <v>55650</v>
      </c>
      <c r="L94" s="0" t="n">
        <v>800</v>
      </c>
      <c r="M94" s="0" t="n">
        <f aca="false">(U94+71056)*5</f>
        <v>0</v>
      </c>
      <c r="N94" s="10" t="n">
        <v>-300</v>
      </c>
      <c r="O94" s="0" t="n">
        <v>0</v>
      </c>
      <c r="U94" s="0" t="n">
        <v>-71056</v>
      </c>
      <c r="AD94" s="0" t="n">
        <v>38500</v>
      </c>
    </row>
    <row r="95" customFormat="false" ht="13.8" hidden="false" customHeight="false" outlineLevel="0" collapsed="false">
      <c r="A95" s="0" t="n">
        <v>20190115</v>
      </c>
      <c r="D95" s="0" t="n">
        <v>14</v>
      </c>
      <c r="E95" s="10" t="s">
        <v>48</v>
      </c>
      <c r="F95" s="2" t="n">
        <f aca="false">L95*2</f>
        <v>1600</v>
      </c>
      <c r="G95" s="0" t="n">
        <v>4.8</v>
      </c>
      <c r="J95" s="0" t="n">
        <v>56300</v>
      </c>
      <c r="L95" s="0" t="n">
        <v>800</v>
      </c>
      <c r="M95" s="0" t="n">
        <f aca="false">(U95+71056)*5</f>
        <v>0</v>
      </c>
      <c r="N95" s="10" t="n">
        <v>-300</v>
      </c>
      <c r="O95" s="0" t="n">
        <v>0</v>
      </c>
      <c r="U95" s="0" t="n">
        <v>-71056</v>
      </c>
      <c r="AD95" s="0" t="n">
        <v>38500</v>
      </c>
      <c r="AE95" s="0" t="n">
        <v>3000</v>
      </c>
      <c r="AF95" s="0" t="n">
        <v>5000</v>
      </c>
      <c r="AG95" s="0" t="s">
        <v>50</v>
      </c>
    </row>
    <row r="96" customFormat="false" ht="13.8" hidden="false" customHeight="false" outlineLevel="0" collapsed="false">
      <c r="A96" s="0" t="n">
        <v>20190115</v>
      </c>
      <c r="D96" s="0" t="n">
        <v>15</v>
      </c>
      <c r="E96" s="10" t="s">
        <v>48</v>
      </c>
      <c r="F96" s="2" t="n">
        <f aca="false">L96*2</f>
        <v>1600</v>
      </c>
      <c r="G96" s="0" t="n">
        <v>5.1</v>
      </c>
      <c r="J96" s="0" t="n">
        <v>56950</v>
      </c>
      <c r="L96" s="0" t="n">
        <v>800</v>
      </c>
      <c r="M96" s="0" t="n">
        <f aca="false">(U96+71056)*5</f>
        <v>0</v>
      </c>
      <c r="N96" s="10" t="n">
        <v>-300</v>
      </c>
      <c r="O96" s="0" t="n">
        <v>0</v>
      </c>
      <c r="U96" s="0" t="n">
        <v>-71056</v>
      </c>
      <c r="AD96" s="0" t="n">
        <v>38500</v>
      </c>
    </row>
    <row r="97" customFormat="false" ht="13.8" hidden="false" customHeight="false" outlineLevel="0" collapsed="false">
      <c r="A97" s="0" t="n">
        <v>20190115</v>
      </c>
      <c r="D97" s="0" t="n">
        <v>16</v>
      </c>
      <c r="E97" s="10" t="s">
        <v>48</v>
      </c>
      <c r="F97" s="2" t="n">
        <f aca="false">L97*2</f>
        <v>2000</v>
      </c>
      <c r="G97" s="0" t="n">
        <v>5</v>
      </c>
      <c r="J97" s="0" t="n">
        <v>57600</v>
      </c>
      <c r="K97" s="0" t="n">
        <v>12692</v>
      </c>
      <c r="L97" s="0" t="n">
        <v>1000</v>
      </c>
      <c r="M97" s="0" t="n">
        <f aca="false">(U97+71056)*5</f>
        <v>0</v>
      </c>
      <c r="N97" s="10" t="n">
        <v>-300</v>
      </c>
      <c r="O97" s="0" t="n">
        <v>0</v>
      </c>
      <c r="U97" s="0" t="n">
        <v>-71056</v>
      </c>
      <c r="AD97" s="0" t="n">
        <v>38500</v>
      </c>
    </row>
    <row r="98" customFormat="false" ht="13.8" hidden="false" customHeight="false" outlineLevel="0" collapsed="false">
      <c r="A98" s="0" t="n">
        <v>20190115</v>
      </c>
      <c r="D98" s="0" t="n">
        <v>17</v>
      </c>
      <c r="E98" s="10" t="s">
        <v>48</v>
      </c>
      <c r="F98" s="2" t="n">
        <f aca="false">L98*2</f>
        <v>2000</v>
      </c>
      <c r="G98" s="0" t="n">
        <v>4.7</v>
      </c>
      <c r="J98" s="0" t="n">
        <v>58250</v>
      </c>
      <c r="L98" s="0" t="n">
        <v>1000</v>
      </c>
      <c r="M98" s="0" t="n">
        <f aca="false">(U98+71056)*5</f>
        <v>0</v>
      </c>
      <c r="N98" s="10" t="n">
        <v>-300</v>
      </c>
      <c r="O98" s="0" t="n">
        <v>0</v>
      </c>
      <c r="U98" s="0" t="n">
        <v>-71056</v>
      </c>
      <c r="AD98" s="0" t="n">
        <v>38500</v>
      </c>
      <c r="AE98" s="0" t="n">
        <v>5000</v>
      </c>
      <c r="AF98" s="0" t="n">
        <v>5000</v>
      </c>
    </row>
    <row r="99" customFormat="false" ht="13.8" hidden="false" customHeight="false" outlineLevel="0" collapsed="false">
      <c r="A99" s="0" t="n">
        <v>20190115</v>
      </c>
      <c r="D99" s="0" t="n">
        <v>18</v>
      </c>
      <c r="E99" s="10" t="s">
        <v>48</v>
      </c>
      <c r="F99" s="2" t="n">
        <f aca="false">L99*2</f>
        <v>2000</v>
      </c>
      <c r="G99" s="0" t="n">
        <v>5.2</v>
      </c>
      <c r="J99" s="0" t="n">
        <v>58900</v>
      </c>
      <c r="L99" s="0" t="n">
        <v>1000</v>
      </c>
      <c r="M99" s="0" t="n">
        <f aca="false">(U99+71056)*5</f>
        <v>0</v>
      </c>
      <c r="N99" s="10" t="n">
        <v>-300</v>
      </c>
      <c r="O99" s="0" t="n">
        <v>0</v>
      </c>
      <c r="U99" s="0" t="n">
        <v>-71056</v>
      </c>
      <c r="AD99" s="0" t="n">
        <v>38500</v>
      </c>
      <c r="AE99" s="0" t="n">
        <v>4000</v>
      </c>
    </row>
    <row r="100" customFormat="false" ht="13.8" hidden="false" customHeight="false" outlineLevel="0" collapsed="false">
      <c r="A100" s="0" t="n">
        <v>20190115</v>
      </c>
      <c r="D100" s="0" t="n">
        <v>19</v>
      </c>
      <c r="E100" s="10" t="s">
        <v>48</v>
      </c>
      <c r="F100" s="2" t="n">
        <f aca="false">L100*2</f>
        <v>2000</v>
      </c>
      <c r="G100" s="0" t="n">
        <v>5.2</v>
      </c>
      <c r="J100" s="0" t="n">
        <v>59550</v>
      </c>
      <c r="L100" s="0" t="n">
        <v>1000</v>
      </c>
      <c r="M100" s="0" t="n">
        <f aca="false">(U100+71056)*5</f>
        <v>0</v>
      </c>
      <c r="N100" s="10" t="n">
        <v>-300</v>
      </c>
      <c r="O100" s="0" t="n">
        <v>0</v>
      </c>
      <c r="U100" s="0" t="n">
        <v>-71056</v>
      </c>
      <c r="AD100" s="0" t="n">
        <v>38500</v>
      </c>
      <c r="AE100" s="0" t="n">
        <v>8000</v>
      </c>
    </row>
    <row r="101" customFormat="false" ht="13.8" hidden="false" customHeight="false" outlineLevel="0" collapsed="false">
      <c r="A101" s="0" t="n">
        <v>20190115</v>
      </c>
      <c r="D101" s="0" t="n">
        <v>20</v>
      </c>
      <c r="E101" s="10" t="s">
        <v>48</v>
      </c>
      <c r="F101" s="2" t="n">
        <f aca="false">L101*2</f>
        <v>2000</v>
      </c>
      <c r="G101" s="0" t="n">
        <v>5.5</v>
      </c>
      <c r="J101" s="0" t="n">
        <v>60200</v>
      </c>
      <c r="L101" s="0" t="n">
        <v>1000</v>
      </c>
      <c r="M101" s="0" t="n">
        <f aca="false">(U101+71056)*5</f>
        <v>0</v>
      </c>
      <c r="N101" s="10" t="n">
        <v>-300</v>
      </c>
      <c r="O101" s="0" t="n">
        <v>0</v>
      </c>
      <c r="U101" s="0" t="n">
        <v>-71056</v>
      </c>
      <c r="AD101" s="0" t="n">
        <v>38500</v>
      </c>
    </row>
    <row r="102" customFormat="false" ht="13.8" hidden="false" customHeight="false" outlineLevel="0" collapsed="false">
      <c r="A102" s="0" t="n">
        <v>20190115</v>
      </c>
      <c r="D102" s="0" t="n">
        <v>21</v>
      </c>
      <c r="E102" s="10" t="s">
        <v>48</v>
      </c>
      <c r="F102" s="2" t="n">
        <f aca="false">L102*2</f>
        <v>2000</v>
      </c>
      <c r="G102" s="0" t="n">
        <v>4.3</v>
      </c>
      <c r="J102" s="0" t="n">
        <v>60850</v>
      </c>
      <c r="L102" s="0" t="n">
        <v>1000</v>
      </c>
      <c r="M102" s="0" t="n">
        <f aca="false">(U102+71056)*5</f>
        <v>375</v>
      </c>
      <c r="N102" s="10" t="n">
        <v>-300</v>
      </c>
      <c r="O102" s="0" t="n">
        <v>0</v>
      </c>
      <c r="U102" s="0" t="n">
        <v>-70981</v>
      </c>
      <c r="AD102" s="0" t="n">
        <v>38500</v>
      </c>
      <c r="AE102" s="0" t="n">
        <v>9000</v>
      </c>
      <c r="AJ102" s="0" t="n">
        <v>-100</v>
      </c>
    </row>
    <row r="103" customFormat="false" ht="13.8" hidden="false" customHeight="false" outlineLevel="0" collapsed="false">
      <c r="A103" s="0" t="n">
        <v>20190115</v>
      </c>
      <c r="D103" s="0" t="n">
        <v>22</v>
      </c>
      <c r="E103" s="10" t="s">
        <v>48</v>
      </c>
      <c r="F103" s="2" t="n">
        <f aca="false">L103*2</f>
        <v>2000</v>
      </c>
      <c r="G103" s="0" t="n">
        <v>4.5</v>
      </c>
      <c r="J103" s="0" t="n">
        <v>61500</v>
      </c>
      <c r="L103" s="0" t="n">
        <v>1000</v>
      </c>
      <c r="M103" s="0" t="n">
        <f aca="false">(U103+71056)*5</f>
        <v>375</v>
      </c>
      <c r="N103" s="10" t="n">
        <v>-300</v>
      </c>
      <c r="O103" s="0" t="n">
        <v>0</v>
      </c>
      <c r="U103" s="0" t="n">
        <v>-70981</v>
      </c>
      <c r="AD103" s="0" t="n">
        <v>38500</v>
      </c>
      <c r="AE103" s="0" t="n">
        <v>9000</v>
      </c>
      <c r="AF103" s="0" t="n">
        <v>6000</v>
      </c>
    </row>
    <row r="104" customFormat="false" ht="13.8" hidden="false" customHeight="false" outlineLevel="0" collapsed="false">
      <c r="A104" s="0" t="n">
        <v>20190115</v>
      </c>
      <c r="D104" s="0" t="n">
        <v>23</v>
      </c>
      <c r="E104" s="10" t="s">
        <v>48</v>
      </c>
      <c r="F104" s="2" t="n">
        <f aca="false">L104*2</f>
        <v>2000</v>
      </c>
      <c r="G104" s="0" t="n">
        <v>4.8</v>
      </c>
      <c r="J104" s="0" t="n">
        <v>62150</v>
      </c>
      <c r="L104" s="0" t="n">
        <v>1000</v>
      </c>
      <c r="M104" s="0" t="n">
        <f aca="false">(U104+71056)*5</f>
        <v>375</v>
      </c>
      <c r="N104" s="10" t="n">
        <v>-300</v>
      </c>
      <c r="O104" s="0" t="n">
        <v>0</v>
      </c>
      <c r="U104" s="0" t="n">
        <v>-70981</v>
      </c>
      <c r="AD104" s="0" t="n">
        <v>38500</v>
      </c>
      <c r="AE104" s="0" t="n">
        <v>10000</v>
      </c>
    </row>
    <row r="105" customFormat="false" ht="13.8" hidden="false" customHeight="false" outlineLevel="0" collapsed="false">
      <c r="A105" s="0" t="n">
        <v>20190115</v>
      </c>
      <c r="D105" s="0" t="n">
        <v>24</v>
      </c>
      <c r="E105" s="10" t="s">
        <v>48</v>
      </c>
      <c r="F105" s="2" t="n">
        <f aca="false">L105*2</f>
        <v>2000</v>
      </c>
      <c r="G105" s="0" t="n">
        <v>4.8</v>
      </c>
      <c r="J105" s="0" t="n">
        <v>62800</v>
      </c>
      <c r="L105" s="0" t="n">
        <v>1000</v>
      </c>
      <c r="M105" s="0" t="n">
        <f aca="false">(U105+71056)*5</f>
        <v>375</v>
      </c>
      <c r="N105" s="10" t="n">
        <v>-300</v>
      </c>
      <c r="O105" s="0" t="n">
        <v>0</v>
      </c>
      <c r="U105" s="0" t="n">
        <v>-70981</v>
      </c>
      <c r="AD105" s="0" t="n">
        <v>38500</v>
      </c>
    </row>
    <row r="106" customFormat="false" ht="13.8" hidden="false" customHeight="false" outlineLevel="0" collapsed="false">
      <c r="A106" s="0" t="n">
        <v>20190115</v>
      </c>
      <c r="D106" s="0" t="n">
        <v>25</v>
      </c>
      <c r="E106" s="10" t="s">
        <v>48</v>
      </c>
      <c r="F106" s="2" t="n">
        <f aca="false">L106*2</f>
        <v>2000</v>
      </c>
      <c r="G106" s="0" t="n">
        <v>4.7</v>
      </c>
      <c r="J106" s="0" t="n">
        <v>63800</v>
      </c>
      <c r="L106" s="0" t="n">
        <v>1000</v>
      </c>
      <c r="M106" s="0" t="n">
        <f aca="false">(U106+71056)*5</f>
        <v>375</v>
      </c>
      <c r="N106" s="10" t="n">
        <v>-300</v>
      </c>
      <c r="O106" s="0" t="n">
        <v>0</v>
      </c>
      <c r="U106" s="0" t="n">
        <v>-70981</v>
      </c>
      <c r="AD106" s="0" t="n">
        <v>38500</v>
      </c>
      <c r="AF106" s="0" t="n">
        <v>7000</v>
      </c>
    </row>
    <row r="107" customFormat="false" ht="13.8" hidden="false" customHeight="false" outlineLevel="0" collapsed="false">
      <c r="A107" s="0" t="n">
        <v>20190115</v>
      </c>
      <c r="D107" s="0" t="n">
        <v>26</v>
      </c>
      <c r="E107" s="10" t="s">
        <v>48</v>
      </c>
      <c r="F107" s="2" t="n">
        <f aca="false">L107*2</f>
        <v>2000</v>
      </c>
      <c r="G107" s="0" t="n">
        <v>4.5</v>
      </c>
      <c r="J107" s="0" t="n">
        <v>64450</v>
      </c>
      <c r="L107" s="0" t="n">
        <v>1000</v>
      </c>
      <c r="M107" s="0" t="n">
        <f aca="false">(U107+71056)*5</f>
        <v>375</v>
      </c>
      <c r="N107" s="10" t="n">
        <v>-300</v>
      </c>
      <c r="O107" s="0" t="n">
        <v>0</v>
      </c>
      <c r="U107" s="0" t="n">
        <v>-70981</v>
      </c>
      <c r="AD107" s="0" t="n">
        <v>38500</v>
      </c>
      <c r="AE107" s="0" t="n">
        <v>13000</v>
      </c>
    </row>
    <row r="108" customFormat="false" ht="13.8" hidden="false" customHeight="false" outlineLevel="0" collapsed="false">
      <c r="A108" s="0" t="n">
        <v>20190115</v>
      </c>
      <c r="D108" s="0" t="n">
        <v>27</v>
      </c>
      <c r="E108" s="10" t="s">
        <v>48</v>
      </c>
      <c r="F108" s="2" t="n">
        <f aca="false">L108*2</f>
        <v>2400</v>
      </c>
      <c r="G108" s="0" t="n">
        <v>4.3</v>
      </c>
      <c r="J108" s="0" t="n">
        <v>65100</v>
      </c>
      <c r="K108" s="0" t="n">
        <v>12892</v>
      </c>
      <c r="L108" s="0" t="n">
        <v>1200</v>
      </c>
      <c r="M108" s="0" t="n">
        <f aca="false">(U108+71056)*5</f>
        <v>375</v>
      </c>
      <c r="N108" s="10" t="n">
        <v>-300</v>
      </c>
      <c r="O108" s="0" t="n">
        <v>0</v>
      </c>
      <c r="U108" s="0" t="n">
        <v>-70981</v>
      </c>
      <c r="AD108" s="0" t="n">
        <v>38500</v>
      </c>
    </row>
    <row r="109" customFormat="false" ht="13.8" hidden="false" customHeight="false" outlineLevel="0" collapsed="false">
      <c r="A109" s="0" t="n">
        <v>20190115</v>
      </c>
      <c r="D109" s="0" t="n">
        <v>28</v>
      </c>
      <c r="E109" s="10" t="s">
        <v>48</v>
      </c>
      <c r="F109" s="2" t="n">
        <f aca="false">L109*2</f>
        <v>2400</v>
      </c>
      <c r="G109" s="0" t="n">
        <v>4.4</v>
      </c>
      <c r="J109" s="0" t="n">
        <v>65750</v>
      </c>
      <c r="L109" s="0" t="n">
        <v>1200</v>
      </c>
      <c r="M109" s="0" t="n">
        <f aca="false">(U109+71056)*5</f>
        <v>375</v>
      </c>
      <c r="N109" s="10" t="n">
        <v>-300</v>
      </c>
      <c r="O109" s="0" t="n">
        <v>0</v>
      </c>
      <c r="U109" s="0" t="n">
        <v>-70981</v>
      </c>
      <c r="AD109" s="0" t="n">
        <v>38500</v>
      </c>
      <c r="AE109" s="0" t="n">
        <v>11000</v>
      </c>
    </row>
    <row r="110" customFormat="false" ht="13.8" hidden="false" customHeight="false" outlineLevel="0" collapsed="false">
      <c r="A110" s="0" t="n">
        <v>20190115</v>
      </c>
      <c r="D110" s="0" t="n">
        <v>29</v>
      </c>
      <c r="E110" s="10" t="s">
        <v>48</v>
      </c>
      <c r="F110" s="2" t="n">
        <f aca="false">L110*2</f>
        <v>2400</v>
      </c>
      <c r="G110" s="0" t="n">
        <v>4.4</v>
      </c>
      <c r="I110" s="0" t="n">
        <v>17750</v>
      </c>
      <c r="J110" s="0" t="n">
        <v>65500</v>
      </c>
      <c r="K110" s="0" t="n">
        <v>11575</v>
      </c>
      <c r="L110" s="0" t="n">
        <v>1200</v>
      </c>
      <c r="M110" s="0" t="n">
        <f aca="false">(U110+71056)*5</f>
        <v>375</v>
      </c>
      <c r="N110" s="10" t="n">
        <v>-300</v>
      </c>
      <c r="O110" s="0" t="n">
        <v>0</v>
      </c>
      <c r="U110" s="0" t="n">
        <v>-70981</v>
      </c>
      <c r="AD110" s="0" t="n">
        <v>38500</v>
      </c>
      <c r="AF110" s="0" t="n">
        <v>8000</v>
      </c>
    </row>
    <row r="111" customFormat="false" ht="13.8" hidden="false" customHeight="false" outlineLevel="0" collapsed="false">
      <c r="A111" s="0" t="n">
        <v>20190115</v>
      </c>
      <c r="D111" s="0" t="n">
        <v>30</v>
      </c>
      <c r="E111" s="10" t="s">
        <v>48</v>
      </c>
      <c r="F111" s="2" t="n">
        <f aca="false">L111*2</f>
        <v>2400</v>
      </c>
      <c r="G111" s="0" t="n">
        <v>4.5</v>
      </c>
      <c r="J111" s="0" t="n">
        <v>64850</v>
      </c>
      <c r="L111" s="0" t="n">
        <v>1200</v>
      </c>
      <c r="M111" s="0" t="n">
        <f aca="false">(U111+71056)*5</f>
        <v>375</v>
      </c>
      <c r="N111" s="10" t="n">
        <v>-300</v>
      </c>
      <c r="O111" s="0" t="n">
        <v>0</v>
      </c>
      <c r="U111" s="0" t="n">
        <v>-70981</v>
      </c>
      <c r="AD111" s="0" t="n">
        <v>38500</v>
      </c>
    </row>
    <row r="112" customFormat="false" ht="13.8" hidden="false" customHeight="false" outlineLevel="0" collapsed="false">
      <c r="A112" s="0" t="n">
        <v>20190116</v>
      </c>
      <c r="B112" s="7" t="s">
        <v>51</v>
      </c>
      <c r="D112" s="0" t="n">
        <v>1</v>
      </c>
      <c r="E112" s="10" t="s">
        <v>48</v>
      </c>
      <c r="F112" s="2" t="n">
        <f aca="false">L112*2</f>
        <v>0</v>
      </c>
      <c r="G112" s="8" t="n">
        <v>4</v>
      </c>
      <c r="H112" s="0" t="n">
        <v>25</v>
      </c>
      <c r="I112" s="0" t="n">
        <v>12050</v>
      </c>
      <c r="J112" s="0" t="s">
        <v>52</v>
      </c>
      <c r="K112" s="10" t="n">
        <v>15780</v>
      </c>
      <c r="L112" s="10" t="n">
        <v>0</v>
      </c>
      <c r="M112" s="0" t="n">
        <f aca="false">(U112+71056)*5</f>
        <v>375</v>
      </c>
      <c r="N112" s="10" t="n">
        <v>-300</v>
      </c>
      <c r="O112" s="0" t="n">
        <v>0</v>
      </c>
      <c r="S112" s="11" t="n">
        <v>7442</v>
      </c>
      <c r="U112" s="12" t="n">
        <v>-70981</v>
      </c>
      <c r="V112" s="0" t="s">
        <v>47</v>
      </c>
      <c r="W112" s="0" t="s">
        <v>46</v>
      </c>
      <c r="AD112" s="0" t="n">
        <v>38500</v>
      </c>
      <c r="AE112" s="0" t="n">
        <v>0</v>
      </c>
      <c r="AF112" s="0" t="n">
        <v>0</v>
      </c>
      <c r="AJ112" s="0" t="n">
        <v>0</v>
      </c>
      <c r="AK112" s="0" t="n">
        <v>0</v>
      </c>
    </row>
    <row r="113" customFormat="false" ht="13.8" hidden="false" customHeight="false" outlineLevel="0" collapsed="false">
      <c r="A113" s="0" t="n">
        <v>20190116</v>
      </c>
      <c r="D113" s="0" t="n">
        <v>2</v>
      </c>
      <c r="E113" s="10" t="s">
        <v>48</v>
      </c>
      <c r="F113" s="2" t="n">
        <f aca="false">L113*2</f>
        <v>0</v>
      </c>
      <c r="G113" s="0" t="n">
        <v>3.8</v>
      </c>
      <c r="J113" s="0" t="n">
        <v>66300</v>
      </c>
      <c r="L113" s="0" t="n">
        <v>0</v>
      </c>
      <c r="M113" s="0" t="n">
        <f aca="false">(U113+71056)*5</f>
        <v>375</v>
      </c>
      <c r="N113" s="10" t="n">
        <v>-300</v>
      </c>
      <c r="O113" s="0" t="n">
        <v>0</v>
      </c>
      <c r="U113" s="12" t="n">
        <v>-70981</v>
      </c>
      <c r="AD113" s="0" t="n">
        <v>38500</v>
      </c>
    </row>
    <row r="114" customFormat="false" ht="13.8" hidden="false" customHeight="false" outlineLevel="0" collapsed="false">
      <c r="A114" s="0" t="n">
        <v>20190116</v>
      </c>
      <c r="D114" s="0" t="n">
        <v>3</v>
      </c>
      <c r="E114" s="10" t="s">
        <v>48</v>
      </c>
      <c r="F114" s="2" t="n">
        <f aca="false">L114*2</f>
        <v>0</v>
      </c>
      <c r="G114" s="0" t="n">
        <v>3.8</v>
      </c>
      <c r="J114" s="0" t="n">
        <v>65650</v>
      </c>
      <c r="L114" s="0" t="n">
        <v>0</v>
      </c>
      <c r="M114" s="0" t="n">
        <f aca="false">(U114+71056)*5</f>
        <v>375</v>
      </c>
      <c r="N114" s="10" t="n">
        <v>-300</v>
      </c>
      <c r="O114" s="0" t="n">
        <v>0</v>
      </c>
      <c r="U114" s="12" t="n">
        <v>-70981</v>
      </c>
      <c r="AD114" s="0" t="n">
        <v>38500</v>
      </c>
      <c r="AF114" s="0" t="n">
        <v>3000</v>
      </c>
    </row>
    <row r="115" customFormat="false" ht="14.25" hidden="false" customHeight="true" outlineLevel="0" collapsed="false">
      <c r="A115" s="0" t="n">
        <v>20190116</v>
      </c>
      <c r="D115" s="0" t="n">
        <v>4</v>
      </c>
      <c r="E115" s="10" t="s">
        <v>48</v>
      </c>
      <c r="F115" s="2" t="n">
        <f aca="false">L115*2</f>
        <v>800</v>
      </c>
      <c r="G115" s="0" t="n">
        <v>3.76</v>
      </c>
      <c r="J115" s="0" t="n">
        <v>65000</v>
      </c>
      <c r="K115" s="0" t="n">
        <v>16180</v>
      </c>
      <c r="L115" s="0" t="n">
        <v>400</v>
      </c>
      <c r="M115" s="0" t="n">
        <f aca="false">(U115+71056)*5</f>
        <v>375</v>
      </c>
      <c r="N115" s="10" t="n">
        <v>-300</v>
      </c>
      <c r="O115" s="0" t="n">
        <v>0</v>
      </c>
      <c r="U115" s="12" t="n">
        <v>-70981</v>
      </c>
      <c r="AD115" s="0" t="n">
        <v>38500</v>
      </c>
    </row>
    <row r="116" customFormat="false" ht="13.8" hidden="false" customHeight="false" outlineLevel="0" collapsed="false">
      <c r="A116" s="0" t="n">
        <v>20190116</v>
      </c>
      <c r="D116" s="0" t="n">
        <v>5</v>
      </c>
      <c r="E116" s="10" t="s">
        <v>48</v>
      </c>
      <c r="F116" s="2" t="n">
        <f aca="false">L116*2</f>
        <v>1600</v>
      </c>
      <c r="G116" s="0" t="n">
        <v>3.75</v>
      </c>
      <c r="J116" s="0" t="n">
        <v>64350</v>
      </c>
      <c r="K116" s="0" t="n">
        <v>16580</v>
      </c>
      <c r="L116" s="0" t="n">
        <v>800</v>
      </c>
      <c r="M116" s="0" t="n">
        <f aca="false">(U116+71056)*5</f>
        <v>375</v>
      </c>
      <c r="N116" s="10" t="n">
        <v>-300</v>
      </c>
      <c r="O116" s="0" t="n">
        <v>0</v>
      </c>
      <c r="U116" s="12" t="n">
        <v>-70981</v>
      </c>
      <c r="AD116" s="0" t="n">
        <v>38500</v>
      </c>
    </row>
    <row r="117" customFormat="false" ht="13.8" hidden="false" customHeight="false" outlineLevel="0" collapsed="false">
      <c r="A117" s="0" t="n">
        <v>20190116</v>
      </c>
      <c r="D117" s="0" t="n">
        <v>6</v>
      </c>
      <c r="E117" s="10" t="s">
        <v>48</v>
      </c>
      <c r="F117" s="2" t="n">
        <f aca="false">L117*2</f>
        <v>1600</v>
      </c>
      <c r="G117" s="0" t="n">
        <v>3.9</v>
      </c>
      <c r="J117" s="0" t="n">
        <v>63000</v>
      </c>
      <c r="L117" s="0" t="n">
        <v>800</v>
      </c>
      <c r="M117" s="0" t="n">
        <f aca="false">(U117+71056)*5</f>
        <v>375</v>
      </c>
      <c r="N117" s="10" t="n">
        <v>-300</v>
      </c>
      <c r="O117" s="0" t="n">
        <v>0</v>
      </c>
      <c r="U117" s="12" t="n">
        <v>-70981</v>
      </c>
      <c r="AD117" s="0" t="n">
        <v>38500</v>
      </c>
      <c r="AE117" s="0" t="n">
        <v>2000</v>
      </c>
    </row>
    <row r="118" customFormat="false" ht="13.8" hidden="false" customHeight="false" outlineLevel="0" collapsed="false">
      <c r="A118" s="0" t="n">
        <v>20190116</v>
      </c>
      <c r="D118" s="0" t="n">
        <v>7</v>
      </c>
      <c r="E118" s="10" t="s">
        <v>48</v>
      </c>
      <c r="F118" s="2" t="n">
        <f aca="false">L118*2</f>
        <v>1600</v>
      </c>
      <c r="G118" s="0" t="n">
        <v>3.2</v>
      </c>
      <c r="J118" s="0" t="n">
        <v>62350</v>
      </c>
      <c r="L118" s="0" t="n">
        <v>800</v>
      </c>
      <c r="M118" s="0" t="n">
        <f aca="false">(U118+71056)*5</f>
        <v>375</v>
      </c>
      <c r="N118" s="10" t="n">
        <v>-300</v>
      </c>
      <c r="O118" s="0" t="n">
        <v>0</v>
      </c>
      <c r="U118" s="12" t="n">
        <v>-70981</v>
      </c>
      <c r="AD118" s="0" t="n">
        <v>38500</v>
      </c>
    </row>
    <row r="119" customFormat="false" ht="13.8" hidden="false" customHeight="false" outlineLevel="0" collapsed="false">
      <c r="A119" s="0" t="n">
        <v>20190116</v>
      </c>
      <c r="D119" s="0" t="n">
        <v>8</v>
      </c>
      <c r="E119" s="10" t="s">
        <v>48</v>
      </c>
      <c r="F119" s="2" t="n">
        <f aca="false">L119*2</f>
        <v>1600</v>
      </c>
      <c r="G119" s="0" t="n">
        <v>3.7</v>
      </c>
      <c r="J119" s="0" t="n">
        <v>61700</v>
      </c>
      <c r="L119" s="0" t="n">
        <v>800</v>
      </c>
      <c r="M119" s="0" t="n">
        <f aca="false">(U119+71056)*5</f>
        <v>375</v>
      </c>
      <c r="N119" s="10" t="n">
        <v>-300</v>
      </c>
      <c r="O119" s="0" t="n">
        <v>0</v>
      </c>
      <c r="U119" s="12" t="n">
        <v>-70981</v>
      </c>
      <c r="AD119" s="0" t="n">
        <v>38500</v>
      </c>
      <c r="AE119" s="0" t="n">
        <v>0</v>
      </c>
    </row>
    <row r="120" customFormat="false" ht="13.8" hidden="false" customHeight="false" outlineLevel="0" collapsed="false">
      <c r="A120" s="0" t="n">
        <v>20190116</v>
      </c>
      <c r="D120" s="0" t="n">
        <v>9</v>
      </c>
      <c r="E120" s="10" t="s">
        <v>48</v>
      </c>
      <c r="F120" s="2" t="n">
        <f aca="false">L120*2</f>
        <v>1600</v>
      </c>
      <c r="G120" s="0" t="n">
        <v>3.8</v>
      </c>
      <c r="J120" s="0" t="n">
        <v>61050</v>
      </c>
      <c r="L120" s="0" t="n">
        <v>800</v>
      </c>
      <c r="M120" s="0" t="n">
        <f aca="false">(U120+71056)*5</f>
        <v>375</v>
      </c>
      <c r="N120" s="10" t="n">
        <v>-300</v>
      </c>
      <c r="O120" s="0" t="n">
        <v>0</v>
      </c>
      <c r="U120" s="12" t="n">
        <v>-70981</v>
      </c>
      <c r="AD120" s="0" t="n">
        <v>38500</v>
      </c>
      <c r="AF120" s="0" t="n">
        <v>5000</v>
      </c>
    </row>
    <row r="121" customFormat="false" ht="13.8" hidden="false" customHeight="false" outlineLevel="0" collapsed="false">
      <c r="A121" s="0" t="n">
        <v>20190116</v>
      </c>
      <c r="D121" s="0" t="n">
        <v>10</v>
      </c>
      <c r="E121" s="10" t="s">
        <v>48</v>
      </c>
      <c r="F121" s="2" t="n">
        <f aca="false">L121*2</f>
        <v>1600</v>
      </c>
      <c r="G121" s="0" t="n">
        <v>3.5</v>
      </c>
      <c r="J121" s="0" t="n">
        <v>60400</v>
      </c>
      <c r="L121" s="0" t="n">
        <v>800</v>
      </c>
      <c r="M121" s="0" t="n">
        <f aca="false">(U121+71056)*5</f>
        <v>375</v>
      </c>
      <c r="N121" s="10" t="n">
        <v>-300</v>
      </c>
      <c r="O121" s="0" t="n">
        <v>0</v>
      </c>
      <c r="U121" s="12" t="n">
        <v>-70981</v>
      </c>
      <c r="AD121" s="0" t="n">
        <v>38500</v>
      </c>
    </row>
    <row r="122" customFormat="false" ht="13.8" hidden="false" customHeight="false" outlineLevel="0" collapsed="false">
      <c r="A122" s="0" t="n">
        <v>20190116</v>
      </c>
      <c r="D122" s="0" t="n">
        <v>11</v>
      </c>
      <c r="E122" s="10" t="s">
        <v>48</v>
      </c>
      <c r="F122" s="2" t="n">
        <f aca="false">L122*2</f>
        <v>1600</v>
      </c>
      <c r="G122" s="0" t="n">
        <v>3.6</v>
      </c>
      <c r="J122" s="0" t="n">
        <v>59750</v>
      </c>
      <c r="L122" s="0" t="n">
        <v>800</v>
      </c>
      <c r="M122" s="0" t="n">
        <f aca="false">(U122+71056)*5</f>
        <v>375</v>
      </c>
      <c r="N122" s="10" t="n">
        <v>-300</v>
      </c>
      <c r="O122" s="0" t="n">
        <v>0</v>
      </c>
      <c r="U122" s="12" t="n">
        <v>-70981</v>
      </c>
      <c r="AD122" s="0" t="n">
        <v>38500</v>
      </c>
    </row>
    <row r="123" customFormat="false" ht="13.8" hidden="false" customHeight="false" outlineLevel="0" collapsed="false">
      <c r="A123" s="0" t="n">
        <v>20190116</v>
      </c>
      <c r="D123" s="0" t="n">
        <v>12</v>
      </c>
      <c r="E123" s="10" t="s">
        <v>48</v>
      </c>
      <c r="F123" s="2" t="n">
        <f aca="false">L123*2</f>
        <v>1600</v>
      </c>
      <c r="G123" s="0" t="n">
        <v>3.7</v>
      </c>
      <c r="J123" s="0" t="n">
        <v>59100</v>
      </c>
      <c r="L123" s="0" t="n">
        <v>800</v>
      </c>
      <c r="M123" s="0" t="n">
        <f aca="false">(U123+71056)*5</f>
        <v>375</v>
      </c>
      <c r="N123" s="10" t="n">
        <v>-300</v>
      </c>
      <c r="O123" s="0" t="n">
        <v>0</v>
      </c>
      <c r="U123" s="12" t="n">
        <v>-70981</v>
      </c>
      <c r="AD123" s="0" t="n">
        <v>38500</v>
      </c>
      <c r="AE123" s="0" t="n">
        <v>-1000</v>
      </c>
    </row>
    <row r="124" customFormat="false" ht="13.8" hidden="false" customHeight="false" outlineLevel="0" collapsed="false">
      <c r="A124" s="0" t="n">
        <v>20190116</v>
      </c>
      <c r="D124" s="0" t="n">
        <v>13</v>
      </c>
      <c r="E124" s="10" t="s">
        <v>48</v>
      </c>
      <c r="F124" s="2" t="n">
        <f aca="false">L124*2</f>
        <v>2400</v>
      </c>
      <c r="G124" s="0" t="n">
        <v>3.5</v>
      </c>
      <c r="J124" s="0" t="n">
        <v>58450</v>
      </c>
      <c r="K124" s="0" t="n">
        <v>16980</v>
      </c>
      <c r="L124" s="0" t="n">
        <v>1200</v>
      </c>
      <c r="M124" s="0" t="n">
        <f aca="false">(U124+71056)*5</f>
        <v>375</v>
      </c>
      <c r="N124" s="10" t="n">
        <v>-300</v>
      </c>
      <c r="O124" s="0" t="n">
        <v>0</v>
      </c>
      <c r="U124" s="12" t="n">
        <v>-70981</v>
      </c>
      <c r="AD124" s="0" t="n">
        <v>38500</v>
      </c>
    </row>
    <row r="125" customFormat="false" ht="13.8" hidden="false" customHeight="false" outlineLevel="0" collapsed="false">
      <c r="A125" s="0" t="n">
        <v>20190116</v>
      </c>
      <c r="D125" s="0" t="n">
        <v>14</v>
      </c>
      <c r="E125" s="10" t="s">
        <v>48</v>
      </c>
      <c r="F125" s="2" t="n">
        <f aca="false">L125*2</f>
        <v>2400</v>
      </c>
      <c r="G125" s="0" t="n">
        <v>3.7</v>
      </c>
      <c r="J125" s="0" t="n">
        <v>57800</v>
      </c>
      <c r="L125" s="0" t="n">
        <v>1200</v>
      </c>
      <c r="M125" s="0" t="n">
        <f aca="false">(U125+71056)*5</f>
        <v>375</v>
      </c>
      <c r="N125" s="10" t="n">
        <v>-300</v>
      </c>
      <c r="O125" s="0" t="n">
        <v>0</v>
      </c>
      <c r="U125" s="12" t="n">
        <v>-70981</v>
      </c>
      <c r="AD125" s="0" t="n">
        <v>38500</v>
      </c>
      <c r="AE125" s="0" t="n">
        <v>-3000</v>
      </c>
    </row>
    <row r="126" customFormat="false" ht="13.8" hidden="false" customHeight="false" outlineLevel="0" collapsed="false">
      <c r="A126" s="0" t="n">
        <v>20190116</v>
      </c>
      <c r="D126" s="0" t="n">
        <v>15</v>
      </c>
      <c r="E126" s="10" t="s">
        <v>48</v>
      </c>
      <c r="F126" s="2" t="n">
        <f aca="false">L126*2</f>
        <v>2400</v>
      </c>
      <c r="G126" s="0" t="n">
        <v>3.76</v>
      </c>
      <c r="J126" s="0" t="n">
        <v>57150</v>
      </c>
      <c r="L126" s="0" t="n">
        <v>1200</v>
      </c>
      <c r="M126" s="0" t="n">
        <f aca="false">(U126+71056)*5</f>
        <v>375</v>
      </c>
      <c r="N126" s="10" t="n">
        <v>-300</v>
      </c>
      <c r="O126" s="0" t="n">
        <v>0</v>
      </c>
      <c r="U126" s="12" t="n">
        <v>-70981</v>
      </c>
      <c r="AD126" s="0" t="n">
        <v>38500</v>
      </c>
      <c r="AE126" s="0" t="n">
        <v>-4000</v>
      </c>
    </row>
    <row r="127" customFormat="false" ht="13.8" hidden="false" customHeight="false" outlineLevel="0" collapsed="false">
      <c r="A127" s="0" t="n">
        <v>20190116</v>
      </c>
      <c r="D127" s="0" t="n">
        <v>16</v>
      </c>
      <c r="E127" s="10" t="s">
        <v>48</v>
      </c>
      <c r="F127" s="2" t="n">
        <f aca="false">L127*2</f>
        <v>2400</v>
      </c>
      <c r="G127" s="0" t="n">
        <v>3.5</v>
      </c>
      <c r="J127" s="0" t="n">
        <v>56500</v>
      </c>
      <c r="L127" s="0" t="n">
        <v>1200</v>
      </c>
      <c r="M127" s="0" t="n">
        <f aca="false">(U127+71056)*5</f>
        <v>375</v>
      </c>
      <c r="N127" s="10" t="n">
        <v>-300</v>
      </c>
      <c r="O127" s="0" t="n">
        <v>0</v>
      </c>
      <c r="U127" s="12" t="n">
        <v>-70981</v>
      </c>
      <c r="AD127" s="0" t="n">
        <v>38500</v>
      </c>
    </row>
    <row r="128" customFormat="false" ht="13.8" hidden="false" customHeight="false" outlineLevel="0" collapsed="false">
      <c r="A128" s="0" t="n">
        <v>20190116</v>
      </c>
      <c r="D128" s="0" t="n">
        <v>17</v>
      </c>
      <c r="E128" s="10" t="s">
        <v>48</v>
      </c>
      <c r="F128" s="2" t="n">
        <f aca="false">L128*2</f>
        <v>2400</v>
      </c>
      <c r="G128" s="0" t="n">
        <v>3.5</v>
      </c>
      <c r="J128" s="0" t="n">
        <v>55850</v>
      </c>
      <c r="L128" s="0" t="n">
        <v>1200</v>
      </c>
      <c r="M128" s="0" t="n">
        <f aca="false">(U128+71056)*5</f>
        <v>375</v>
      </c>
      <c r="N128" s="10" t="n">
        <v>-300</v>
      </c>
      <c r="O128" s="0" t="n">
        <v>0</v>
      </c>
      <c r="U128" s="12" t="n">
        <v>-70981</v>
      </c>
      <c r="AD128" s="0" t="n">
        <v>38500</v>
      </c>
      <c r="AE128" s="0" t="n">
        <v>-7000</v>
      </c>
    </row>
    <row r="129" customFormat="false" ht="13.8" hidden="false" customHeight="false" outlineLevel="0" collapsed="false">
      <c r="A129" s="0" t="n">
        <v>20190116</v>
      </c>
      <c r="D129" s="0" t="n">
        <v>18</v>
      </c>
      <c r="E129" s="10" t="s">
        <v>48</v>
      </c>
      <c r="F129" s="2" t="n">
        <f aca="false">L129*2</f>
        <v>2400</v>
      </c>
      <c r="G129" s="0" t="n">
        <v>3.8</v>
      </c>
      <c r="J129" s="0" t="n">
        <v>55200</v>
      </c>
      <c r="L129" s="0" t="n">
        <v>1200</v>
      </c>
      <c r="M129" s="0" t="n">
        <f aca="false">(U129+71056)*5</f>
        <v>375</v>
      </c>
      <c r="N129" s="10" t="n">
        <v>-300</v>
      </c>
      <c r="O129" s="0" t="n">
        <v>0</v>
      </c>
      <c r="U129" s="12" t="n">
        <v>-70981</v>
      </c>
      <c r="AD129" s="0" t="n">
        <v>38500</v>
      </c>
      <c r="AE129" s="0" t="n">
        <v>-10000</v>
      </c>
    </row>
    <row r="130" customFormat="false" ht="13.8" hidden="false" customHeight="false" outlineLevel="0" collapsed="false">
      <c r="A130" s="0" t="n">
        <v>20190116</v>
      </c>
      <c r="D130" s="0" t="n">
        <v>19</v>
      </c>
      <c r="E130" s="10" t="s">
        <v>48</v>
      </c>
      <c r="F130" s="2" t="n">
        <f aca="false">L130*2</f>
        <v>2400</v>
      </c>
      <c r="G130" s="0" t="n">
        <v>3.6</v>
      </c>
      <c r="J130" s="0" t="n">
        <v>54550</v>
      </c>
      <c r="L130" s="0" t="n">
        <v>1200</v>
      </c>
      <c r="M130" s="0" t="n">
        <f aca="false">(U130+71056)*5</f>
        <v>375</v>
      </c>
      <c r="N130" s="10" t="n">
        <v>-300</v>
      </c>
      <c r="O130" s="0" t="n">
        <v>0</v>
      </c>
      <c r="U130" s="12" t="n">
        <v>-70981</v>
      </c>
      <c r="AD130" s="0" t="n">
        <v>38500</v>
      </c>
    </row>
    <row r="131" customFormat="false" ht="13.8" hidden="false" customHeight="false" outlineLevel="0" collapsed="false">
      <c r="A131" s="0" t="n">
        <v>20190116</v>
      </c>
      <c r="D131" s="0" t="n">
        <v>20</v>
      </c>
      <c r="E131" s="10" t="s">
        <v>48</v>
      </c>
      <c r="F131" s="2" t="n">
        <f aca="false">L131*2</f>
        <v>2400</v>
      </c>
      <c r="G131" s="0" t="n">
        <v>3.9</v>
      </c>
      <c r="J131" s="0" t="n">
        <v>53900</v>
      </c>
      <c r="L131" s="0" t="n">
        <v>1200</v>
      </c>
      <c r="M131" s="0" t="n">
        <f aca="false">(U131+71056)*5</f>
        <v>375</v>
      </c>
      <c r="N131" s="10" t="n">
        <v>-300</v>
      </c>
      <c r="O131" s="0" t="n">
        <v>0</v>
      </c>
      <c r="U131" s="12" t="n">
        <v>-70981</v>
      </c>
      <c r="AD131" s="0" t="n">
        <v>38500</v>
      </c>
    </row>
    <row r="132" customFormat="false" ht="13.8" hidden="false" customHeight="false" outlineLevel="0" collapsed="false">
      <c r="A132" s="0" t="n">
        <v>20190116</v>
      </c>
      <c r="D132" s="0" t="n">
        <v>21</v>
      </c>
      <c r="E132" s="10" t="s">
        <v>48</v>
      </c>
      <c r="F132" s="2" t="n">
        <f aca="false">L132*2</f>
        <v>2400</v>
      </c>
      <c r="G132" s="0" t="n">
        <v>3.8</v>
      </c>
      <c r="I132" s="0" t="n">
        <v>13550</v>
      </c>
      <c r="J132" s="0" t="n">
        <v>54000</v>
      </c>
      <c r="K132" s="0" t="n">
        <v>15663</v>
      </c>
      <c r="L132" s="0" t="n">
        <v>1200</v>
      </c>
      <c r="M132" s="0" t="n">
        <f aca="false">(U132+71056)*5</f>
        <v>375</v>
      </c>
      <c r="N132" s="10" t="n">
        <v>-300</v>
      </c>
      <c r="O132" s="0" t="n">
        <v>0</v>
      </c>
      <c r="U132" s="12" t="n">
        <v>-70981</v>
      </c>
      <c r="AD132" s="0" t="n">
        <v>38500</v>
      </c>
    </row>
    <row r="133" customFormat="false" ht="13.8" hidden="false" customHeight="false" outlineLevel="0" collapsed="false">
      <c r="A133" s="0" t="n">
        <v>20190116</v>
      </c>
      <c r="D133" s="0" t="n">
        <v>22</v>
      </c>
      <c r="E133" s="10" t="s">
        <v>48</v>
      </c>
      <c r="F133" s="2" t="n">
        <f aca="false">L133*2</f>
        <v>2800</v>
      </c>
      <c r="G133" s="0" t="n">
        <v>3.9</v>
      </c>
      <c r="J133" s="0" t="n">
        <v>54650</v>
      </c>
      <c r="K133" s="0" t="n">
        <v>15863</v>
      </c>
      <c r="L133" s="0" t="n">
        <v>1400</v>
      </c>
      <c r="M133" s="0" t="n">
        <f aca="false">(U133+71056)*5</f>
        <v>375</v>
      </c>
      <c r="N133" s="10" t="n">
        <v>-300</v>
      </c>
      <c r="O133" s="0" t="n">
        <v>0</v>
      </c>
      <c r="U133" s="12" t="n">
        <v>-70981</v>
      </c>
      <c r="AD133" s="0" t="n">
        <v>38500</v>
      </c>
    </row>
    <row r="134" customFormat="false" ht="13.8" hidden="false" customHeight="false" outlineLevel="0" collapsed="false">
      <c r="A134" s="0" t="n">
        <v>20190116</v>
      </c>
      <c r="D134" s="0" t="n">
        <v>23</v>
      </c>
      <c r="E134" s="10" t="s">
        <v>48</v>
      </c>
      <c r="F134" s="2" t="n">
        <f aca="false">L134*2</f>
        <v>2800</v>
      </c>
      <c r="G134" s="0" t="n">
        <v>3.9</v>
      </c>
      <c r="J134" s="0" t="n">
        <v>55300</v>
      </c>
      <c r="L134" s="0" t="n">
        <v>1400</v>
      </c>
      <c r="M134" s="0" t="n">
        <f aca="false">(U134+71056)*5</f>
        <v>375</v>
      </c>
      <c r="N134" s="10" t="n">
        <v>-300</v>
      </c>
      <c r="O134" s="0" t="n">
        <v>0</v>
      </c>
      <c r="U134" s="12" t="n">
        <v>-70981</v>
      </c>
      <c r="AD134" s="0" t="n">
        <v>38500</v>
      </c>
      <c r="AE134" s="0" t="n">
        <v>-12000</v>
      </c>
    </row>
    <row r="135" customFormat="false" ht="13.8" hidden="false" customHeight="false" outlineLevel="0" collapsed="false">
      <c r="A135" s="0" t="n">
        <v>20190116</v>
      </c>
      <c r="D135" s="0" t="n">
        <v>24</v>
      </c>
      <c r="E135" s="10" t="s">
        <v>48</v>
      </c>
      <c r="F135" s="2" t="n">
        <f aca="false">L135*2</f>
        <v>2800</v>
      </c>
      <c r="G135" s="0" t="n">
        <v>3.95</v>
      </c>
      <c r="J135" s="0" t="n">
        <v>55950</v>
      </c>
      <c r="L135" s="0" t="n">
        <v>1400</v>
      </c>
      <c r="M135" s="0" t="n">
        <f aca="false">(U135+71056)*5</f>
        <v>375</v>
      </c>
      <c r="N135" s="10" t="n">
        <v>-300</v>
      </c>
      <c r="O135" s="0" t="n">
        <v>0</v>
      </c>
      <c r="U135" s="12" t="n">
        <v>-70981</v>
      </c>
      <c r="AD135" s="0" t="n">
        <v>38500</v>
      </c>
    </row>
    <row r="136" customFormat="false" ht="13.8" hidden="false" customHeight="false" outlineLevel="0" collapsed="false">
      <c r="A136" s="0" t="n">
        <v>20190116</v>
      </c>
      <c r="D136" s="0" t="n">
        <v>25</v>
      </c>
      <c r="E136" s="10" t="s">
        <v>48</v>
      </c>
      <c r="F136" s="2" t="n">
        <f aca="false">L136*2</f>
        <v>2800</v>
      </c>
      <c r="G136" s="0" t="n">
        <v>3.94</v>
      </c>
      <c r="J136" s="0" t="n">
        <v>56600</v>
      </c>
      <c r="L136" s="0" t="n">
        <v>1400</v>
      </c>
      <c r="M136" s="0" t="n">
        <f aca="false">(U136+71056)*5</f>
        <v>375</v>
      </c>
      <c r="N136" s="10" t="n">
        <v>-300</v>
      </c>
      <c r="O136" s="0" t="n">
        <v>0</v>
      </c>
      <c r="U136" s="12" t="n">
        <v>-70981</v>
      </c>
      <c r="AD136" s="0" t="n">
        <v>38500</v>
      </c>
      <c r="AE136" s="0" t="n">
        <v>-16000</v>
      </c>
    </row>
    <row r="137" customFormat="false" ht="13.8" hidden="false" customHeight="false" outlineLevel="0" collapsed="false">
      <c r="A137" s="0" t="n">
        <v>20190116</v>
      </c>
      <c r="D137" s="0" t="n">
        <v>26</v>
      </c>
      <c r="E137" s="10" t="s">
        <v>48</v>
      </c>
      <c r="F137" s="2" t="n">
        <f aca="false">L137*2</f>
        <v>2800</v>
      </c>
      <c r="G137" s="0" t="n">
        <v>3.92</v>
      </c>
      <c r="J137" s="0" t="n">
        <v>57250</v>
      </c>
      <c r="L137" s="0" t="n">
        <v>1400</v>
      </c>
      <c r="M137" s="0" t="n">
        <f aca="false">(U137+71056)*5</f>
        <v>375</v>
      </c>
      <c r="N137" s="10" t="n">
        <v>-300</v>
      </c>
      <c r="O137" s="0" t="n">
        <v>0</v>
      </c>
      <c r="U137" s="12" t="n">
        <v>-70981</v>
      </c>
      <c r="AD137" s="0" t="n">
        <v>38500</v>
      </c>
      <c r="AF137" s="0" t="n">
        <v>3000</v>
      </c>
    </row>
    <row r="138" customFormat="false" ht="13.8" hidden="false" customHeight="false" outlineLevel="0" collapsed="false">
      <c r="A138" s="0" t="n">
        <v>20190116</v>
      </c>
      <c r="D138" s="0" t="n">
        <v>27</v>
      </c>
      <c r="E138" s="10" t="s">
        <v>48</v>
      </c>
      <c r="F138" s="2" t="n">
        <f aca="false">L138*2</f>
        <v>400</v>
      </c>
      <c r="G138" s="0" t="n">
        <v>4.1</v>
      </c>
      <c r="J138" s="0" t="n">
        <v>57900</v>
      </c>
      <c r="K138" s="0" t="n">
        <v>14663</v>
      </c>
      <c r="L138" s="0" t="n">
        <v>200</v>
      </c>
      <c r="M138" s="0" t="n">
        <f aca="false">(U138+71056)*5</f>
        <v>375</v>
      </c>
      <c r="N138" s="10" t="n">
        <v>-300</v>
      </c>
      <c r="O138" s="0" t="n">
        <v>0</v>
      </c>
      <c r="U138" s="12" t="n">
        <v>-70981</v>
      </c>
      <c r="AD138" s="0" t="n">
        <v>38500</v>
      </c>
    </row>
    <row r="139" customFormat="false" ht="13.8" hidden="false" customHeight="false" outlineLevel="0" collapsed="false">
      <c r="A139" s="0" t="n">
        <v>20190116</v>
      </c>
      <c r="D139" s="0" t="n">
        <v>28</v>
      </c>
      <c r="E139" s="10" t="s">
        <v>48</v>
      </c>
      <c r="F139" s="2" t="n">
        <f aca="false">L139*2</f>
        <v>400</v>
      </c>
      <c r="G139" s="0" t="n">
        <v>4.1</v>
      </c>
      <c r="J139" s="0" t="n">
        <v>58550</v>
      </c>
      <c r="L139" s="0" t="n">
        <v>200</v>
      </c>
      <c r="M139" s="0" t="n">
        <f aca="false">(U139+71056)*5</f>
        <v>375</v>
      </c>
      <c r="N139" s="10" t="n">
        <v>-300</v>
      </c>
      <c r="O139" s="0" t="n">
        <v>0</v>
      </c>
      <c r="U139" s="12" t="n">
        <v>-70981</v>
      </c>
      <c r="AD139" s="0" t="n">
        <v>38500</v>
      </c>
      <c r="AE139" s="0" t="n">
        <v>-18000</v>
      </c>
      <c r="AF139" s="0" t="n">
        <v>4000</v>
      </c>
    </row>
    <row r="140" customFormat="false" ht="13.8" hidden="false" customHeight="false" outlineLevel="0" collapsed="false">
      <c r="A140" s="0" t="n">
        <v>20190116</v>
      </c>
      <c r="D140" s="0" t="n">
        <v>29</v>
      </c>
      <c r="E140" s="10" t="s">
        <v>48</v>
      </c>
      <c r="F140" s="2" t="n">
        <f aca="false">L140*2</f>
        <v>400</v>
      </c>
      <c r="G140" s="0" t="n">
        <v>4.2</v>
      </c>
      <c r="J140" s="0" t="n">
        <v>59200</v>
      </c>
      <c r="L140" s="0" t="n">
        <v>200</v>
      </c>
      <c r="M140" s="0" t="n">
        <f aca="false">(U140+71056)*5</f>
        <v>375</v>
      </c>
      <c r="N140" s="10" t="n">
        <v>-300</v>
      </c>
      <c r="O140" s="0" t="n">
        <v>0</v>
      </c>
      <c r="U140" s="12" t="n">
        <v>-70981</v>
      </c>
      <c r="AD140" s="0" t="n">
        <v>38500</v>
      </c>
      <c r="AF140" s="0" t="n">
        <v>6000</v>
      </c>
    </row>
    <row r="141" customFormat="false" ht="13.8" hidden="false" customHeight="false" outlineLevel="0" collapsed="false">
      <c r="A141" s="0" t="n">
        <v>20190116</v>
      </c>
      <c r="D141" s="0" t="n">
        <v>30</v>
      </c>
      <c r="E141" s="10" t="s">
        <v>48</v>
      </c>
      <c r="F141" s="2" t="n">
        <f aca="false">L141*2</f>
        <v>400</v>
      </c>
      <c r="G141" s="0" t="n">
        <v>4.14</v>
      </c>
      <c r="J141" s="0" t="n">
        <v>59850</v>
      </c>
      <c r="L141" s="0" t="n">
        <v>200</v>
      </c>
      <c r="M141" s="0" t="n">
        <f aca="false">(U141+71056)*5</f>
        <v>375</v>
      </c>
      <c r="N141" s="10" t="n">
        <v>-300</v>
      </c>
      <c r="O141" s="0" t="n">
        <v>0</v>
      </c>
      <c r="U141" s="12" t="n">
        <v>-70981</v>
      </c>
      <c r="AD141" s="0" t="n">
        <v>38500</v>
      </c>
      <c r="AE141" s="0" t="n">
        <v>-20000</v>
      </c>
    </row>
    <row r="142" customFormat="false" ht="13.8" hidden="false" customHeight="false" outlineLevel="0" collapsed="false">
      <c r="A142" s="0" t="n">
        <v>20190116</v>
      </c>
      <c r="D142" s="0" t="n">
        <v>31</v>
      </c>
      <c r="E142" s="0" t="s">
        <v>46</v>
      </c>
      <c r="F142" s="2" t="n">
        <f aca="false">L142*2</f>
        <v>400</v>
      </c>
      <c r="G142" s="0" t="n">
        <v>4.12</v>
      </c>
      <c r="J142" s="0" t="n">
        <v>60500</v>
      </c>
      <c r="L142" s="0" t="n">
        <v>200</v>
      </c>
      <c r="M142" s="0" t="n">
        <f aca="false">(U142+71056)*5</f>
        <v>-720</v>
      </c>
      <c r="N142" s="10" t="n">
        <v>-300</v>
      </c>
      <c r="O142" s="0" t="n">
        <v>0</v>
      </c>
      <c r="U142" s="0" t="n">
        <v>-71200</v>
      </c>
      <c r="AD142" s="0" t="n">
        <v>38500</v>
      </c>
    </row>
    <row r="143" customFormat="false" ht="13.8" hidden="false" customHeight="false" outlineLevel="0" collapsed="false">
      <c r="A143" s="0" t="n">
        <v>20190116</v>
      </c>
      <c r="D143" s="0" t="n">
        <v>32</v>
      </c>
      <c r="E143" s="0" t="s">
        <v>46</v>
      </c>
      <c r="F143" s="2" t="n">
        <f aca="false">L143*2</f>
        <v>400</v>
      </c>
      <c r="G143" s="0" t="n">
        <v>4</v>
      </c>
      <c r="J143" s="0" t="n">
        <v>61150</v>
      </c>
      <c r="L143" s="0" t="n">
        <v>200</v>
      </c>
      <c r="M143" s="0" t="n">
        <f aca="false">(U143+71056)*5</f>
        <v>-720</v>
      </c>
      <c r="N143" s="10" t="n">
        <v>-300</v>
      </c>
      <c r="O143" s="0" t="n">
        <v>0</v>
      </c>
      <c r="U143" s="0" t="n">
        <v>-71200</v>
      </c>
      <c r="AD143" s="0" t="n">
        <v>38500</v>
      </c>
      <c r="AE143" s="0" t="n">
        <v>-21000</v>
      </c>
      <c r="AF143" s="0" t="n">
        <v>7000</v>
      </c>
    </row>
    <row r="144" customFormat="false" ht="13.8" hidden="false" customHeight="false" outlineLevel="0" collapsed="false">
      <c r="A144" s="0" t="n">
        <v>20190116</v>
      </c>
      <c r="D144" s="0" t="n">
        <v>33</v>
      </c>
      <c r="E144" s="0" t="s">
        <v>46</v>
      </c>
      <c r="F144" s="2" t="n">
        <f aca="false">L144*2</f>
        <v>400</v>
      </c>
      <c r="G144" s="0" t="n">
        <v>4.4</v>
      </c>
      <c r="J144" s="0" t="n">
        <v>61800</v>
      </c>
      <c r="L144" s="0" t="n">
        <v>200</v>
      </c>
      <c r="M144" s="0" t="n">
        <f aca="false">(U144+71056)*5</f>
        <v>-720</v>
      </c>
      <c r="N144" s="10" t="n">
        <v>-300</v>
      </c>
      <c r="O144" s="0" t="n">
        <v>0</v>
      </c>
      <c r="U144" s="0" t="n">
        <v>-71200</v>
      </c>
      <c r="AD144" s="0" t="n">
        <v>38500</v>
      </c>
    </row>
    <row r="145" customFormat="false" ht="13.8" hidden="false" customHeight="false" outlineLevel="0" collapsed="false">
      <c r="A145" s="0" t="n">
        <v>20190116</v>
      </c>
      <c r="D145" s="0" t="n">
        <v>34</v>
      </c>
      <c r="E145" s="0" t="s">
        <v>46</v>
      </c>
      <c r="F145" s="2" t="n">
        <f aca="false">L145*2</f>
        <v>2800</v>
      </c>
      <c r="G145" s="0" t="n">
        <v>4.3</v>
      </c>
      <c r="J145" s="0" t="n">
        <v>62450</v>
      </c>
      <c r="K145" s="0" t="n">
        <v>15863</v>
      </c>
      <c r="L145" s="0" t="n">
        <v>1400</v>
      </c>
      <c r="M145" s="0" t="n">
        <f aca="false">(U145+71056)*5</f>
        <v>-720</v>
      </c>
      <c r="N145" s="10" t="n">
        <v>-300</v>
      </c>
      <c r="O145" s="0" t="n">
        <v>0</v>
      </c>
      <c r="U145" s="0" t="n">
        <v>-71200</v>
      </c>
      <c r="AD145" s="0" t="n">
        <v>38500</v>
      </c>
    </row>
    <row r="146" customFormat="false" ht="13.8" hidden="false" customHeight="false" outlineLevel="0" collapsed="false">
      <c r="A146" s="0" t="n">
        <v>20190116</v>
      </c>
      <c r="D146" s="0" t="n">
        <v>35</v>
      </c>
      <c r="E146" s="0" t="s">
        <v>46</v>
      </c>
      <c r="F146" s="2" t="n">
        <f aca="false">L146*2</f>
        <v>2800</v>
      </c>
      <c r="G146" s="0" t="n">
        <v>4.13</v>
      </c>
      <c r="J146" s="0" t="n">
        <v>63000</v>
      </c>
      <c r="L146" s="0" t="n">
        <v>1400</v>
      </c>
      <c r="M146" s="0" t="n">
        <f aca="false">(U146+71056)*5</f>
        <v>-720</v>
      </c>
      <c r="N146" s="10" t="n">
        <v>-300</v>
      </c>
      <c r="O146" s="0" t="n">
        <v>0</v>
      </c>
      <c r="U146" s="0" t="n">
        <v>-71200</v>
      </c>
      <c r="AD146" s="0" t="n">
        <v>38500</v>
      </c>
      <c r="AE146" s="0" t="n">
        <v>-20000</v>
      </c>
      <c r="AF146" s="0" t="n">
        <v>5000</v>
      </c>
    </row>
    <row r="147" customFormat="false" ht="13.8" hidden="false" customHeight="false" outlineLevel="0" collapsed="false">
      <c r="A147" s="0" t="n">
        <v>20190116</v>
      </c>
      <c r="D147" s="0" t="n">
        <v>36</v>
      </c>
      <c r="E147" s="0" t="s">
        <v>46</v>
      </c>
      <c r="F147" s="2" t="n">
        <f aca="false">L147*2</f>
        <v>2800</v>
      </c>
      <c r="G147" s="0" t="n">
        <v>4</v>
      </c>
      <c r="J147" s="0" t="n">
        <v>64350</v>
      </c>
      <c r="L147" s="0" t="n">
        <v>1400</v>
      </c>
      <c r="M147" s="0" t="n">
        <f aca="false">(U147+71056)*5</f>
        <v>-720</v>
      </c>
      <c r="N147" s="10" t="n">
        <v>-300</v>
      </c>
      <c r="O147" s="0" t="n">
        <v>0</v>
      </c>
      <c r="U147" s="0" t="n">
        <v>-71200</v>
      </c>
      <c r="AD147" s="0" t="n">
        <v>38500</v>
      </c>
      <c r="AE147" s="0" t="n">
        <v>-18000</v>
      </c>
    </row>
    <row r="148" customFormat="false" ht="13.8" hidden="false" customHeight="false" outlineLevel="0" collapsed="false">
      <c r="A148" s="0" t="n">
        <v>20190116</v>
      </c>
      <c r="D148" s="0" t="n">
        <v>37</v>
      </c>
      <c r="E148" s="0" t="s">
        <v>46</v>
      </c>
      <c r="F148" s="2" t="n">
        <f aca="false">L148*2</f>
        <v>2800</v>
      </c>
      <c r="G148" s="0" t="n">
        <v>4</v>
      </c>
      <c r="J148" s="0" t="n">
        <v>65000</v>
      </c>
      <c r="L148" s="0" t="n">
        <v>1400</v>
      </c>
      <c r="M148" s="0" t="n">
        <f aca="false">(U148+71056)*5</f>
        <v>-720</v>
      </c>
      <c r="N148" s="10" t="n">
        <v>-300</v>
      </c>
      <c r="O148" s="0" t="n">
        <v>0</v>
      </c>
      <c r="U148" s="0" t="n">
        <v>-71200</v>
      </c>
      <c r="AD148" s="0" t="n">
        <v>38500</v>
      </c>
    </row>
    <row r="149" customFormat="false" ht="13.8" hidden="false" customHeight="false" outlineLevel="0" collapsed="false">
      <c r="A149" s="0" t="n">
        <v>20190116</v>
      </c>
      <c r="D149" s="0" t="n">
        <v>38</v>
      </c>
      <c r="E149" s="0" t="s">
        <v>46</v>
      </c>
      <c r="F149" s="2" t="n">
        <f aca="false">L149*2</f>
        <v>2000</v>
      </c>
      <c r="G149" s="0" t="n">
        <v>4.1</v>
      </c>
      <c r="J149" s="0" t="n">
        <v>65650</v>
      </c>
      <c r="K149" s="0" t="n">
        <v>15463</v>
      </c>
      <c r="L149" s="0" t="n">
        <v>1000</v>
      </c>
      <c r="M149" s="0" t="n">
        <f aca="false">(U149+71056)*5</f>
        <v>-720</v>
      </c>
      <c r="N149" s="10" t="n">
        <v>-300</v>
      </c>
      <c r="O149" s="0" t="n">
        <v>0</v>
      </c>
      <c r="U149" s="0" t="n">
        <v>-71200</v>
      </c>
      <c r="AD149" s="0" t="n">
        <v>38500</v>
      </c>
    </row>
    <row r="150" customFormat="false" ht="13.8" hidden="false" customHeight="false" outlineLevel="0" collapsed="false">
      <c r="A150" s="0" t="n">
        <v>20190116</v>
      </c>
      <c r="D150" s="0" t="n">
        <v>39</v>
      </c>
      <c r="E150" s="0" t="s">
        <v>48</v>
      </c>
      <c r="F150" s="2" t="n">
        <f aca="false">L150*2</f>
        <v>2800</v>
      </c>
      <c r="G150" s="0" t="n">
        <v>4</v>
      </c>
      <c r="J150" s="0" t="n">
        <v>66300</v>
      </c>
      <c r="K150" s="0" t="n">
        <v>15863</v>
      </c>
      <c r="L150" s="0" t="n">
        <v>1400</v>
      </c>
      <c r="M150" s="0" t="n">
        <f aca="false">(U150+71056)*5</f>
        <v>375</v>
      </c>
      <c r="N150" s="10" t="n">
        <v>-300</v>
      </c>
      <c r="O150" s="0" t="n">
        <v>0</v>
      </c>
      <c r="U150" s="0" t="n">
        <v>-70981</v>
      </c>
      <c r="AD150" s="0" t="n">
        <v>38500</v>
      </c>
      <c r="AE150" s="0" t="n">
        <v>-16000</v>
      </c>
      <c r="AF150" s="0" t="n">
        <v>3000</v>
      </c>
    </row>
    <row r="151" customFormat="false" ht="13.8" hidden="false" customHeight="false" outlineLevel="0" collapsed="false">
      <c r="A151" s="0" t="n">
        <v>20190116</v>
      </c>
      <c r="C151" s="0" t="s">
        <v>53</v>
      </c>
      <c r="D151" s="0" t="n">
        <v>40</v>
      </c>
      <c r="E151" s="0" t="s">
        <v>48</v>
      </c>
      <c r="F151" s="2" t="n">
        <f aca="false">L151*2</f>
        <v>0</v>
      </c>
      <c r="G151" s="0" t="n">
        <v>2.6</v>
      </c>
      <c r="I151" s="0" t="n">
        <v>15050</v>
      </c>
      <c r="J151" s="0" t="n">
        <v>54000</v>
      </c>
      <c r="K151" s="0" t="n">
        <v>12083</v>
      </c>
      <c r="L151" s="0" t="n">
        <v>0</v>
      </c>
      <c r="M151" s="0" t="n">
        <f aca="false">(U151+71056)*5</f>
        <v>750</v>
      </c>
      <c r="N151" s="10" t="n">
        <v>-300</v>
      </c>
      <c r="O151" s="0" t="n">
        <f aca="false">M151*0.0033</f>
        <v>2.475</v>
      </c>
      <c r="U151" s="0" t="n">
        <v>-70906</v>
      </c>
      <c r="AD151" s="0" t="n">
        <v>38500</v>
      </c>
      <c r="AE151" s="0" t="n">
        <v>-22000</v>
      </c>
      <c r="AF151" s="0" t="n">
        <v>3000</v>
      </c>
      <c r="AJ151" s="0" t="n">
        <v>-50</v>
      </c>
      <c r="AK151" s="0" t="n">
        <v>0</v>
      </c>
    </row>
    <row r="152" customFormat="false" ht="13.8" hidden="false" customHeight="false" outlineLevel="0" collapsed="false">
      <c r="A152" s="0" t="n">
        <v>20190116</v>
      </c>
      <c r="D152" s="0" t="n">
        <v>41</v>
      </c>
      <c r="E152" s="0" t="s">
        <v>48</v>
      </c>
      <c r="F152" s="2" t="n">
        <f aca="false">L152*2</f>
        <v>0</v>
      </c>
      <c r="G152" s="0" t="n">
        <v>4</v>
      </c>
      <c r="J152" s="0" t="n">
        <v>54650</v>
      </c>
      <c r="L152" s="0" t="n">
        <v>0</v>
      </c>
      <c r="M152" s="0" t="n">
        <f aca="false">(U152+71056)*5</f>
        <v>750</v>
      </c>
      <c r="N152" s="10" t="n">
        <v>-300</v>
      </c>
      <c r="O152" s="0" t="n">
        <f aca="false">M152*0.0033</f>
        <v>2.475</v>
      </c>
      <c r="U152" s="0" t="n">
        <v>-70906</v>
      </c>
      <c r="AD152" s="0" t="n">
        <v>38500</v>
      </c>
    </row>
    <row r="153" customFormat="false" ht="13.8" hidden="false" customHeight="false" outlineLevel="0" collapsed="false">
      <c r="A153" s="0" t="n">
        <v>20190116</v>
      </c>
      <c r="D153" s="0" t="n">
        <v>42</v>
      </c>
      <c r="E153" s="0" t="s">
        <v>48</v>
      </c>
      <c r="F153" s="2" t="n">
        <f aca="false">L153*2</f>
        <v>0</v>
      </c>
      <c r="G153" s="0" t="n">
        <v>4.1</v>
      </c>
      <c r="J153" s="0" t="n">
        <v>55300</v>
      </c>
      <c r="K153" s="0" t="n">
        <v>12055</v>
      </c>
      <c r="L153" s="0" t="n">
        <v>0</v>
      </c>
      <c r="M153" s="0" t="n">
        <f aca="false">(U153+71056)*5</f>
        <v>750</v>
      </c>
      <c r="N153" s="10" t="n">
        <v>-300</v>
      </c>
      <c r="O153" s="0" t="n">
        <f aca="false">M153*0.0033</f>
        <v>2.475</v>
      </c>
      <c r="U153" s="0" t="n">
        <v>-70906</v>
      </c>
      <c r="AD153" s="0" t="n">
        <v>38500</v>
      </c>
      <c r="AE153" s="0" t="n">
        <v>-24000</v>
      </c>
      <c r="AF153" s="0" t="n">
        <v>3000</v>
      </c>
    </row>
    <row r="154" customFormat="false" ht="16.5" hidden="false" customHeight="true" outlineLevel="0" collapsed="false">
      <c r="A154" s="0" t="n">
        <v>20190116</v>
      </c>
      <c r="D154" s="0" t="n">
        <v>43</v>
      </c>
      <c r="E154" s="0" t="s">
        <v>54</v>
      </c>
      <c r="F154" s="2" t="n">
        <f aca="false">L154*2</f>
        <v>0</v>
      </c>
      <c r="G154" s="0" t="n">
        <v>4</v>
      </c>
      <c r="J154" s="0" t="n">
        <v>55950</v>
      </c>
      <c r="K154" s="0" t="n">
        <v>12027</v>
      </c>
      <c r="L154" s="0" t="n">
        <v>0</v>
      </c>
      <c r="M154" s="0" t="n">
        <f aca="false">(U154+71056)*5</f>
        <v>750</v>
      </c>
      <c r="N154" s="10" t="n">
        <v>-300</v>
      </c>
      <c r="O154" s="0" t="n">
        <f aca="false">M154*0.0033</f>
        <v>2.475</v>
      </c>
      <c r="U154" s="0" t="n">
        <v>-70906</v>
      </c>
      <c r="AD154" s="0" t="n">
        <v>38500</v>
      </c>
      <c r="AE154" s="0" t="n">
        <v>-26000</v>
      </c>
    </row>
    <row r="155" customFormat="false" ht="13.8" hidden="false" customHeight="false" outlineLevel="0" collapsed="false">
      <c r="A155" s="0" t="n">
        <v>20190116</v>
      </c>
      <c r="D155" s="0" t="n">
        <v>44</v>
      </c>
      <c r="E155" s="0" t="s">
        <v>48</v>
      </c>
      <c r="F155" s="2" t="n">
        <f aca="false">L155*2</f>
        <v>0</v>
      </c>
      <c r="G155" s="0" t="n">
        <v>4.1</v>
      </c>
      <c r="J155" s="0" t="n">
        <v>56600</v>
      </c>
      <c r="L155" s="0" t="n">
        <v>0</v>
      </c>
      <c r="M155" s="0" t="n">
        <f aca="false">(U155+71056)*5</f>
        <v>750</v>
      </c>
      <c r="N155" s="10" t="n">
        <v>-300</v>
      </c>
      <c r="O155" s="0" t="n">
        <f aca="false">M155*0.0033</f>
        <v>2.475</v>
      </c>
      <c r="U155" s="0" t="n">
        <v>-70906</v>
      </c>
      <c r="AD155" s="0" t="n">
        <v>38500</v>
      </c>
      <c r="AF155" s="0" t="n">
        <v>5000</v>
      </c>
    </row>
    <row r="156" customFormat="false" ht="13.8" hidden="false" customHeight="false" outlineLevel="0" collapsed="false">
      <c r="A156" s="0" t="n">
        <v>20190116</v>
      </c>
      <c r="D156" s="0" t="n">
        <v>45</v>
      </c>
      <c r="E156" s="0" t="s">
        <v>54</v>
      </c>
      <c r="F156" s="2" t="n">
        <f aca="false">L156*2</f>
        <v>0</v>
      </c>
      <c r="G156" s="0" t="n">
        <v>4.3</v>
      </c>
      <c r="J156" s="0" t="n">
        <v>57250</v>
      </c>
      <c r="L156" s="0" t="n">
        <v>0</v>
      </c>
      <c r="M156" s="0" t="n">
        <f aca="false">(U156+71056)*5</f>
        <v>750</v>
      </c>
      <c r="N156" s="10" t="n">
        <v>-300</v>
      </c>
      <c r="O156" s="0" t="n">
        <f aca="false">M156*0.0033</f>
        <v>2.475</v>
      </c>
      <c r="U156" s="0" t="n">
        <v>-70906</v>
      </c>
      <c r="AD156" s="0" t="n">
        <v>38500</v>
      </c>
      <c r="AF156" s="0" t="n">
        <v>7000</v>
      </c>
    </row>
    <row r="157" customFormat="false" ht="13.8" hidden="false" customHeight="false" outlineLevel="0" collapsed="false">
      <c r="A157" s="0" t="n">
        <v>20190116</v>
      </c>
      <c r="D157" s="0" t="n">
        <v>46</v>
      </c>
      <c r="E157" s="0" t="s">
        <v>48</v>
      </c>
      <c r="F157" s="2" t="n">
        <f aca="false">L157*2</f>
        <v>1600</v>
      </c>
      <c r="G157" s="0" t="n">
        <v>4.2</v>
      </c>
      <c r="J157" s="0" t="n">
        <v>57900</v>
      </c>
      <c r="K157" s="0" t="n">
        <v>11999</v>
      </c>
      <c r="L157" s="0" t="n">
        <v>800</v>
      </c>
      <c r="M157" s="0" t="n">
        <f aca="false">(U157+71056)*5</f>
        <v>750</v>
      </c>
      <c r="N157" s="10" t="n">
        <v>-300</v>
      </c>
      <c r="O157" s="0" t="n">
        <f aca="false">M157*0.0033</f>
        <v>2.475</v>
      </c>
      <c r="U157" s="0" t="n">
        <v>-70906</v>
      </c>
      <c r="AD157" s="0" t="n">
        <v>38500</v>
      </c>
      <c r="AE157" s="0" t="n">
        <v>-28000</v>
      </c>
    </row>
    <row r="158" customFormat="false" ht="13.8" hidden="false" customHeight="false" outlineLevel="0" collapsed="false">
      <c r="A158" s="0" t="n">
        <v>20190116</v>
      </c>
      <c r="D158" s="0" t="n">
        <v>47</v>
      </c>
      <c r="E158" s="0" t="s">
        <v>54</v>
      </c>
      <c r="F158" s="2" t="n">
        <f aca="false">L158*2</f>
        <v>1600</v>
      </c>
      <c r="G158" s="0" t="n">
        <v>4.3</v>
      </c>
      <c r="J158" s="0" t="n">
        <v>58550</v>
      </c>
      <c r="K158" s="0" t="n">
        <v>12041</v>
      </c>
      <c r="L158" s="0" t="n">
        <v>800</v>
      </c>
      <c r="M158" s="0" t="n">
        <f aca="false">(U158+71056)*5</f>
        <v>750</v>
      </c>
      <c r="N158" s="10" t="n">
        <v>-300</v>
      </c>
      <c r="O158" s="0" t="n">
        <f aca="false">M158*0.0033</f>
        <v>2.475</v>
      </c>
      <c r="U158" s="0" t="n">
        <v>-70906</v>
      </c>
      <c r="AD158" s="0" t="n">
        <v>38500</v>
      </c>
      <c r="AE158" s="0" t="n">
        <v>-25000</v>
      </c>
    </row>
    <row r="159" customFormat="false" ht="13.8" hidden="false" customHeight="false" outlineLevel="0" collapsed="false">
      <c r="A159" s="0" t="n">
        <v>20190116</v>
      </c>
      <c r="D159" s="0" t="n">
        <v>48</v>
      </c>
      <c r="E159" s="0" t="s">
        <v>48</v>
      </c>
      <c r="F159" s="2" t="n">
        <f aca="false">L159*2</f>
        <v>2400</v>
      </c>
      <c r="G159" s="0" t="n">
        <v>4.4</v>
      </c>
      <c r="J159" s="0" t="n">
        <v>59200</v>
      </c>
      <c r="K159" s="0" t="n">
        <v>12841</v>
      </c>
      <c r="L159" s="0" t="n">
        <v>1200</v>
      </c>
      <c r="M159" s="0" t="n">
        <f aca="false">(U159+71056)*5</f>
        <v>750</v>
      </c>
      <c r="N159" s="10" t="n">
        <v>-300</v>
      </c>
      <c r="O159" s="0" t="n">
        <f aca="false">M159*0.0033</f>
        <v>2.475</v>
      </c>
      <c r="U159" s="0" t="n">
        <v>-70906</v>
      </c>
      <c r="AD159" s="0" t="n">
        <v>38500</v>
      </c>
    </row>
    <row r="160" customFormat="false" ht="13.8" hidden="false" customHeight="false" outlineLevel="0" collapsed="false">
      <c r="A160" s="0" t="n">
        <v>20190116</v>
      </c>
      <c r="D160" s="0" t="n">
        <v>49</v>
      </c>
      <c r="E160" s="0" t="s">
        <v>54</v>
      </c>
      <c r="F160" s="2" t="n">
        <f aca="false">L160*2</f>
        <v>2400</v>
      </c>
      <c r="G160" s="0" t="n">
        <v>4.4</v>
      </c>
      <c r="J160" s="0" t="n">
        <v>59850</v>
      </c>
      <c r="L160" s="0" t="n">
        <v>1200</v>
      </c>
      <c r="M160" s="0" t="n">
        <f aca="false">(U160+71056)*5</f>
        <v>750</v>
      </c>
      <c r="N160" s="10" t="n">
        <v>-300</v>
      </c>
      <c r="O160" s="0" t="n">
        <f aca="false">M160*0.0033</f>
        <v>2.475</v>
      </c>
      <c r="U160" s="0" t="n">
        <v>-70906</v>
      </c>
      <c r="AD160" s="0" t="n">
        <v>38500</v>
      </c>
    </row>
    <row r="161" customFormat="false" ht="13.8" hidden="false" customHeight="false" outlineLevel="0" collapsed="false">
      <c r="A161" s="0" t="n">
        <v>20190116</v>
      </c>
      <c r="D161" s="0" t="n">
        <v>50</v>
      </c>
      <c r="E161" s="0" t="s">
        <v>48</v>
      </c>
      <c r="F161" s="2" t="n">
        <f aca="false">L161*2</f>
        <v>2400</v>
      </c>
      <c r="G161" s="0" t="n">
        <v>4</v>
      </c>
      <c r="J161" s="0" t="n">
        <v>60500</v>
      </c>
      <c r="K161" s="0" t="n">
        <v>13241</v>
      </c>
      <c r="L161" s="0" t="n">
        <v>1200</v>
      </c>
      <c r="M161" s="0" t="n">
        <f aca="false">(U161+71056)*5</f>
        <v>750</v>
      </c>
      <c r="N161" s="10" t="n">
        <v>-300</v>
      </c>
      <c r="O161" s="0" t="n">
        <f aca="false">M161*0.0033</f>
        <v>2.475</v>
      </c>
      <c r="U161" s="0" t="n">
        <v>-70906</v>
      </c>
      <c r="AD161" s="0" t="n">
        <v>38500</v>
      </c>
    </row>
    <row r="162" customFormat="false" ht="13.8" hidden="false" customHeight="false" outlineLevel="0" collapsed="false">
      <c r="A162" s="0" t="n">
        <v>20190116</v>
      </c>
      <c r="D162" s="0" t="n">
        <v>51</v>
      </c>
      <c r="E162" s="0" t="s">
        <v>54</v>
      </c>
      <c r="F162" s="2" t="n">
        <f aca="false">L162*2</f>
        <v>2400</v>
      </c>
      <c r="G162" s="0" t="n">
        <v>4.3</v>
      </c>
      <c r="J162" s="0" t="n">
        <v>61150</v>
      </c>
      <c r="L162" s="0" t="n">
        <v>1200</v>
      </c>
      <c r="M162" s="0" t="n">
        <f aca="false">(U162+71056)*5</f>
        <v>750</v>
      </c>
      <c r="N162" s="10" t="n">
        <v>-300</v>
      </c>
      <c r="O162" s="0" t="n">
        <f aca="false">M162*0.0033</f>
        <v>2.475</v>
      </c>
      <c r="U162" s="0" t="n">
        <v>-70906</v>
      </c>
      <c r="AD162" s="0" t="n">
        <v>38500</v>
      </c>
      <c r="AF162" s="0" t="n">
        <v>9000</v>
      </c>
    </row>
    <row r="163" customFormat="false" ht="13.8" hidden="false" customHeight="false" outlineLevel="0" collapsed="false">
      <c r="A163" s="0" t="n">
        <v>20190116</v>
      </c>
      <c r="D163" s="0" t="n">
        <v>52</v>
      </c>
      <c r="E163" s="0" t="s">
        <v>48</v>
      </c>
      <c r="F163" s="2" t="n">
        <f aca="false">L163*2</f>
        <v>2400</v>
      </c>
      <c r="G163" s="0" t="n">
        <v>4.2</v>
      </c>
      <c r="J163" s="0" t="n">
        <v>61800</v>
      </c>
      <c r="L163" s="0" t="n">
        <v>1200</v>
      </c>
      <c r="M163" s="0" t="n">
        <f aca="false">(U163+71056)*5</f>
        <v>750</v>
      </c>
      <c r="N163" s="10" t="n">
        <v>-300</v>
      </c>
      <c r="O163" s="0" t="n">
        <f aca="false">M163*0.0033</f>
        <v>2.475</v>
      </c>
      <c r="U163" s="0" t="n">
        <v>-70906</v>
      </c>
      <c r="AD163" s="0" t="n">
        <v>38500</v>
      </c>
      <c r="AF163" s="0" t="n">
        <v>7000</v>
      </c>
    </row>
    <row r="164" customFormat="false" ht="13.8" hidden="false" customHeight="false" outlineLevel="0" collapsed="false">
      <c r="A164" s="0" t="n">
        <v>20190116</v>
      </c>
      <c r="D164" s="0" t="n">
        <v>53</v>
      </c>
      <c r="E164" s="0" t="s">
        <v>54</v>
      </c>
      <c r="F164" s="2" t="n">
        <f aca="false">L164*2</f>
        <v>3200</v>
      </c>
      <c r="G164" s="0" t="n">
        <v>4.2</v>
      </c>
      <c r="I164" s="0" t="n">
        <v>16550</v>
      </c>
      <c r="J164" s="0" t="n">
        <v>59850</v>
      </c>
      <c r="K164" s="0" t="n">
        <v>12016</v>
      </c>
      <c r="L164" s="0" t="n">
        <v>1600</v>
      </c>
      <c r="M164" s="0" t="n">
        <f aca="false">(U164+71056)*5</f>
        <v>750</v>
      </c>
      <c r="N164" s="10" t="n">
        <v>-300</v>
      </c>
      <c r="O164" s="0" t="n">
        <f aca="false">M164*0.0033</f>
        <v>2.475</v>
      </c>
      <c r="U164" s="0" t="n">
        <v>-70906</v>
      </c>
      <c r="AD164" s="0" t="n">
        <v>38500</v>
      </c>
    </row>
    <row r="165" customFormat="false" ht="13.8" hidden="false" customHeight="false" outlineLevel="0" collapsed="false">
      <c r="A165" s="0" t="n">
        <v>20190116</v>
      </c>
      <c r="D165" s="0" t="n">
        <v>54</v>
      </c>
      <c r="E165" s="0" t="s">
        <v>48</v>
      </c>
      <c r="F165" s="2" t="n">
        <f aca="false">L165*2</f>
        <v>3200</v>
      </c>
      <c r="G165" s="0" t="n">
        <v>4.1</v>
      </c>
      <c r="J165" s="0" t="n">
        <v>59200</v>
      </c>
      <c r="L165" s="0" t="n">
        <v>1600</v>
      </c>
      <c r="M165" s="0" t="n">
        <f aca="false">(U165+71056)*5</f>
        <v>750</v>
      </c>
      <c r="N165" s="10" t="n">
        <v>-300</v>
      </c>
      <c r="O165" s="0" t="n">
        <f aca="false">M165*0.0033</f>
        <v>2.475</v>
      </c>
      <c r="U165" s="0" t="n">
        <v>-70906</v>
      </c>
      <c r="AD165" s="0" t="n">
        <v>38500</v>
      </c>
      <c r="AF165" s="0" t="n">
        <v>9000</v>
      </c>
    </row>
    <row r="166" customFormat="false" ht="13.8" hidden="false" customHeight="false" outlineLevel="0" collapsed="false">
      <c r="A166" s="0" t="n">
        <v>20190116</v>
      </c>
      <c r="D166" s="0" t="n">
        <v>55</v>
      </c>
      <c r="E166" s="0" t="s">
        <v>54</v>
      </c>
      <c r="F166" s="2" t="n">
        <f aca="false">L166*2</f>
        <v>3200</v>
      </c>
      <c r="G166" s="0" t="n">
        <v>4.1</v>
      </c>
      <c r="J166" s="0" t="n">
        <v>58550</v>
      </c>
      <c r="K166" s="0" t="n">
        <v>12416</v>
      </c>
      <c r="L166" s="0" t="n">
        <v>1600</v>
      </c>
      <c r="M166" s="0" t="n">
        <f aca="false">(U166+71056)*5</f>
        <v>750</v>
      </c>
      <c r="N166" s="10" t="n">
        <v>-300</v>
      </c>
      <c r="O166" s="0" t="n">
        <f aca="false">M166*0.0033</f>
        <v>2.475</v>
      </c>
      <c r="U166" s="0" t="n">
        <v>-70906</v>
      </c>
      <c r="AD166" s="0" t="n">
        <v>38500</v>
      </c>
    </row>
    <row r="167" customFormat="false" ht="13.8" hidden="false" customHeight="false" outlineLevel="0" collapsed="false">
      <c r="A167" s="0" t="n">
        <v>20190116</v>
      </c>
      <c r="D167" s="0" t="n">
        <v>56</v>
      </c>
      <c r="E167" s="0" t="s">
        <v>48</v>
      </c>
      <c r="F167" s="2" t="n">
        <f aca="false">L167*2</f>
        <v>3200</v>
      </c>
      <c r="G167" s="0" t="n">
        <v>4.2</v>
      </c>
      <c r="J167" s="0" t="n">
        <v>57900</v>
      </c>
      <c r="L167" s="0" t="n">
        <v>1600</v>
      </c>
      <c r="M167" s="0" t="n">
        <f aca="false">(U167+71056)*5</f>
        <v>750</v>
      </c>
      <c r="N167" s="10" t="n">
        <v>-300</v>
      </c>
      <c r="O167" s="0" t="n">
        <f aca="false">M167*0.0033</f>
        <v>2.475</v>
      </c>
      <c r="U167" s="0" t="n">
        <v>-70906</v>
      </c>
      <c r="AD167" s="0" t="n">
        <v>38500</v>
      </c>
    </row>
    <row r="168" customFormat="false" ht="13.8" hidden="false" customHeight="false" outlineLevel="0" collapsed="false">
      <c r="A168" s="0" t="n">
        <v>20190116</v>
      </c>
      <c r="D168" s="0" t="n">
        <v>57</v>
      </c>
      <c r="E168" s="0" t="s">
        <v>54</v>
      </c>
      <c r="F168" s="2" t="n">
        <f aca="false">L168*2</f>
        <v>3200</v>
      </c>
      <c r="G168" s="0" t="n">
        <v>4.1</v>
      </c>
      <c r="J168" s="0" t="n">
        <v>57250</v>
      </c>
      <c r="L168" s="0" t="n">
        <v>1600</v>
      </c>
      <c r="M168" s="0" t="n">
        <f aca="false">(U168+71056)*5</f>
        <v>750</v>
      </c>
      <c r="N168" s="10" t="n">
        <v>-300</v>
      </c>
      <c r="O168" s="0" t="n">
        <f aca="false">M168*0.0033</f>
        <v>2.475</v>
      </c>
      <c r="U168" s="0" t="n">
        <v>-70906</v>
      </c>
      <c r="AD168" s="0" t="n">
        <v>38500</v>
      </c>
    </row>
    <row r="169" customFormat="false" ht="13.8" hidden="false" customHeight="false" outlineLevel="0" collapsed="false">
      <c r="A169" s="0" t="n">
        <v>20190116</v>
      </c>
      <c r="D169" s="0" t="n">
        <v>58</v>
      </c>
      <c r="E169" s="0" t="s">
        <v>48</v>
      </c>
      <c r="F169" s="2" t="n">
        <f aca="false">L169*2</f>
        <v>3200</v>
      </c>
      <c r="G169" s="0" t="n">
        <v>4.1</v>
      </c>
      <c r="J169" s="0" t="n">
        <v>56600</v>
      </c>
      <c r="K169" s="0" t="n">
        <v>12388</v>
      </c>
      <c r="L169" s="0" t="n">
        <v>1600</v>
      </c>
      <c r="M169" s="0" t="n">
        <f aca="false">(U169+71056)*5</f>
        <v>750</v>
      </c>
      <c r="N169" s="10" t="n">
        <v>-300</v>
      </c>
      <c r="O169" s="0" t="n">
        <f aca="false">M169*0.0033</f>
        <v>2.475</v>
      </c>
      <c r="U169" s="0" t="n">
        <v>-70906</v>
      </c>
      <c r="AD169" s="0" t="n">
        <v>38500</v>
      </c>
      <c r="AE169" s="0" t="n">
        <v>-27000</v>
      </c>
    </row>
    <row r="170" customFormat="false" ht="13.8" hidden="false" customHeight="false" outlineLevel="0" collapsed="false">
      <c r="A170" s="0" t="n">
        <v>20190116</v>
      </c>
      <c r="D170" s="0" t="n">
        <v>59</v>
      </c>
      <c r="E170" s="0" t="s">
        <v>54</v>
      </c>
      <c r="F170" s="2" t="n">
        <f aca="false">L170*2</f>
        <v>3200</v>
      </c>
      <c r="G170" s="0" t="n">
        <v>4.1</v>
      </c>
      <c r="J170" s="0" t="n">
        <v>55950</v>
      </c>
      <c r="K170" s="0" t="n">
        <v>12360</v>
      </c>
      <c r="L170" s="0" t="n">
        <v>1600</v>
      </c>
      <c r="M170" s="0" t="n">
        <f aca="false">(U170+71056)*5</f>
        <v>750</v>
      </c>
      <c r="N170" s="10" t="n">
        <v>-300</v>
      </c>
      <c r="O170" s="0" t="n">
        <f aca="false">M170*0.0033</f>
        <v>2.475</v>
      </c>
      <c r="U170" s="0" t="n">
        <v>-70906</v>
      </c>
      <c r="AD170" s="0" t="n">
        <v>38500</v>
      </c>
      <c r="AE170" s="0" t="n">
        <v>-29000</v>
      </c>
    </row>
    <row r="171" customFormat="false" ht="13.8" hidden="false" customHeight="false" outlineLevel="0" collapsed="false">
      <c r="A171" s="0" t="n">
        <v>20190116</v>
      </c>
      <c r="D171" s="0" t="n">
        <v>60</v>
      </c>
      <c r="E171" s="0" t="s">
        <v>48</v>
      </c>
      <c r="F171" s="2" t="n">
        <f aca="false">L171*2</f>
        <v>3200</v>
      </c>
      <c r="G171" s="0" t="n">
        <v>4.2</v>
      </c>
      <c r="J171" s="0" t="n">
        <v>55300</v>
      </c>
      <c r="K171" s="0" t="n">
        <v>12472</v>
      </c>
      <c r="L171" s="0" t="n">
        <v>1600</v>
      </c>
      <c r="M171" s="0" t="n">
        <f aca="false">(U171+71056)*5</f>
        <v>750</v>
      </c>
      <c r="N171" s="10" t="n">
        <v>-300</v>
      </c>
      <c r="O171" s="0" t="n">
        <f aca="false">M171*0.0033</f>
        <v>2.475</v>
      </c>
      <c r="U171" s="0" t="n">
        <v>-70906</v>
      </c>
      <c r="AD171" s="0" t="n">
        <v>38500</v>
      </c>
      <c r="AE171" s="0" t="n">
        <v>-21000</v>
      </c>
    </row>
    <row r="172" customFormat="false" ht="13.8" hidden="false" customHeight="false" outlineLevel="0" collapsed="false">
      <c r="A172" s="0" t="n">
        <v>20190116</v>
      </c>
      <c r="D172" s="0" t="n">
        <v>61</v>
      </c>
      <c r="E172" s="0" t="s">
        <v>54</v>
      </c>
      <c r="F172" s="2" t="n">
        <f aca="false">L172*2</f>
        <v>4200</v>
      </c>
      <c r="G172" s="0" t="n">
        <v>4.2</v>
      </c>
      <c r="J172" s="0" t="n">
        <v>54650</v>
      </c>
      <c r="K172" s="0" t="n">
        <v>12416</v>
      </c>
      <c r="L172" s="0" t="n">
        <v>2100</v>
      </c>
      <c r="M172" s="0" t="n">
        <f aca="false">(U172+71056)*5</f>
        <v>750</v>
      </c>
      <c r="N172" s="10" t="n">
        <v>-300</v>
      </c>
      <c r="O172" s="0" t="n">
        <f aca="false">M172*0.0033</f>
        <v>2.475</v>
      </c>
      <c r="U172" s="0" t="n">
        <v>-70906</v>
      </c>
      <c r="AD172" s="0" t="n">
        <v>38500</v>
      </c>
      <c r="AE172" s="0" t="n">
        <v>-25000</v>
      </c>
    </row>
    <row r="173" customFormat="false" ht="13.8" hidden="false" customHeight="false" outlineLevel="0" collapsed="false">
      <c r="A173" s="0" t="n">
        <v>20190116</v>
      </c>
      <c r="D173" s="0" t="n">
        <v>62</v>
      </c>
      <c r="E173" s="0" t="s">
        <v>48</v>
      </c>
      <c r="F173" s="2" t="n">
        <f aca="false">L173*2</f>
        <v>4200</v>
      </c>
      <c r="G173" s="0" t="n">
        <v>4.3</v>
      </c>
      <c r="J173" s="0" t="n">
        <v>54000</v>
      </c>
      <c r="L173" s="0" t="n">
        <v>2100</v>
      </c>
      <c r="M173" s="0" t="n">
        <f aca="false">(U173+71056)*5</f>
        <v>750</v>
      </c>
      <c r="N173" s="10" t="n">
        <v>-300</v>
      </c>
      <c r="O173" s="0" t="n">
        <f aca="false">M173*0.0033</f>
        <v>2.475</v>
      </c>
      <c r="U173" s="0" t="n">
        <v>-70906</v>
      </c>
      <c r="AD173" s="0" t="n">
        <v>38500</v>
      </c>
    </row>
    <row r="174" customFormat="false" ht="13.8" hidden="false" customHeight="false" outlineLevel="0" collapsed="false">
      <c r="A174" s="0" t="n">
        <v>20190116</v>
      </c>
      <c r="D174" s="0" t="n">
        <v>63</v>
      </c>
      <c r="E174" s="0" t="s">
        <v>54</v>
      </c>
      <c r="F174" s="2" t="n">
        <f aca="false">L174*2</f>
        <v>800</v>
      </c>
      <c r="G174" s="0" t="n">
        <v>4.3</v>
      </c>
      <c r="I174" s="0" t="n">
        <v>18050</v>
      </c>
      <c r="J174" s="0" t="n">
        <v>54000</v>
      </c>
      <c r="K174" s="0" t="n">
        <v>11191</v>
      </c>
      <c r="L174" s="0" t="n">
        <v>400</v>
      </c>
      <c r="M174" s="0" t="n">
        <f aca="false">(U174+71056)*5</f>
        <v>750</v>
      </c>
      <c r="N174" s="10" t="n">
        <v>-300</v>
      </c>
      <c r="O174" s="0" t="n">
        <f aca="false">M174*0.0033</f>
        <v>2.475</v>
      </c>
      <c r="U174" s="0" t="n">
        <v>-70906</v>
      </c>
      <c r="AD174" s="0" t="n">
        <v>38500</v>
      </c>
    </row>
    <row r="175" customFormat="false" ht="13.8" hidden="false" customHeight="false" outlineLevel="0" collapsed="false">
      <c r="A175" s="0" t="n">
        <v>20190116</v>
      </c>
      <c r="D175" s="0" t="n">
        <v>64</v>
      </c>
      <c r="E175" s="0" t="s">
        <v>48</v>
      </c>
      <c r="F175" s="2" t="n">
        <f aca="false">L175*2</f>
        <v>800</v>
      </c>
      <c r="G175" s="0" t="n">
        <v>4.5</v>
      </c>
      <c r="J175" s="0" t="n">
        <v>54650</v>
      </c>
      <c r="K175" s="0" t="n">
        <v>9591</v>
      </c>
      <c r="L175" s="0" t="n">
        <v>400</v>
      </c>
      <c r="M175" s="0" t="n">
        <f aca="false">(U175+71056)*5</f>
        <v>750</v>
      </c>
      <c r="N175" s="10" t="n">
        <v>-300</v>
      </c>
      <c r="O175" s="0" t="n">
        <f aca="false">M175*0.0033</f>
        <v>2.475</v>
      </c>
      <c r="U175" s="0" t="n">
        <v>-70906</v>
      </c>
      <c r="AD175" s="0" t="n">
        <v>38500</v>
      </c>
    </row>
    <row r="176" customFormat="false" ht="13.8" hidden="false" customHeight="false" outlineLevel="0" collapsed="false">
      <c r="A176" s="0" t="n">
        <v>20190116</v>
      </c>
      <c r="D176" s="0" t="n">
        <v>65</v>
      </c>
      <c r="E176" s="0" t="s">
        <v>46</v>
      </c>
      <c r="F176" s="2" t="n">
        <f aca="false">L176*2</f>
        <v>800</v>
      </c>
      <c r="G176" s="0" t="n">
        <v>4.4</v>
      </c>
      <c r="J176" s="0" t="n">
        <v>55300</v>
      </c>
      <c r="L176" s="0" t="n">
        <v>400</v>
      </c>
      <c r="M176" s="0" t="n">
        <f aca="false">(U176+71056)*5</f>
        <v>-720</v>
      </c>
      <c r="N176" s="10" t="n">
        <v>-300</v>
      </c>
      <c r="O176" s="0" t="n">
        <f aca="false">M176*0.0033</f>
        <v>-2.376</v>
      </c>
      <c r="U176" s="0" t="n">
        <v>-71200</v>
      </c>
      <c r="AD176" s="0" t="n">
        <v>38500</v>
      </c>
    </row>
    <row r="177" customFormat="false" ht="13.8" hidden="false" customHeight="false" outlineLevel="0" collapsed="false">
      <c r="A177" s="0" t="n">
        <v>20190116</v>
      </c>
      <c r="D177" s="0" t="n">
        <v>66</v>
      </c>
      <c r="E177" s="0" t="s">
        <v>46</v>
      </c>
      <c r="F177" s="2" t="n">
        <f aca="false">L177*2</f>
        <v>800</v>
      </c>
      <c r="G177" s="0" t="n">
        <v>4.5</v>
      </c>
      <c r="J177" s="0" t="n">
        <v>55950</v>
      </c>
      <c r="L177" s="0" t="n">
        <v>400</v>
      </c>
      <c r="M177" s="0" t="n">
        <f aca="false">(U177+71056)*5</f>
        <v>-720</v>
      </c>
      <c r="N177" s="10" t="n">
        <v>-300</v>
      </c>
      <c r="O177" s="0" t="n">
        <f aca="false">M177*0.0033</f>
        <v>-2.376</v>
      </c>
      <c r="U177" s="0" t="n">
        <v>-71200</v>
      </c>
      <c r="AD177" s="0" t="n">
        <v>38500</v>
      </c>
    </row>
    <row r="178" customFormat="false" ht="13.8" hidden="false" customHeight="false" outlineLevel="0" collapsed="false">
      <c r="A178" s="0" t="n">
        <v>20190116</v>
      </c>
      <c r="D178" s="0" t="n">
        <v>67</v>
      </c>
      <c r="E178" s="0" t="s">
        <v>48</v>
      </c>
      <c r="F178" s="2" t="n">
        <f aca="false">L178*2</f>
        <v>800</v>
      </c>
      <c r="G178" s="0" t="n">
        <v>4.5</v>
      </c>
      <c r="J178" s="0" t="n">
        <v>56600</v>
      </c>
      <c r="L178" s="0" t="n">
        <v>400</v>
      </c>
      <c r="M178" s="0" t="n">
        <f aca="false">(U178+71056)*5</f>
        <v>-220</v>
      </c>
      <c r="N178" s="10" t="n">
        <v>-300</v>
      </c>
      <c r="O178" s="0" t="n">
        <f aca="false">M178*0.0033</f>
        <v>-0.726</v>
      </c>
      <c r="U178" s="0" t="n">
        <v>-71100</v>
      </c>
      <c r="AD178" s="0" t="n">
        <v>38500</v>
      </c>
    </row>
    <row r="179" customFormat="false" ht="13.8" hidden="false" customHeight="false" outlineLevel="0" collapsed="false">
      <c r="A179" s="0" t="n">
        <v>20190116</v>
      </c>
      <c r="D179" s="0" t="n">
        <v>68</v>
      </c>
      <c r="E179" s="0" t="s">
        <v>48</v>
      </c>
      <c r="F179" s="2" t="n">
        <f aca="false">L179*2</f>
        <v>1200</v>
      </c>
      <c r="G179" s="0" t="n">
        <v>4.4</v>
      </c>
      <c r="J179" s="0" t="n">
        <v>57250</v>
      </c>
      <c r="K179" s="0" t="n">
        <v>9791</v>
      </c>
      <c r="L179" s="0" t="n">
        <v>600</v>
      </c>
      <c r="M179" s="0" t="n">
        <f aca="false">(U179+71056)*5</f>
        <v>-220</v>
      </c>
      <c r="N179" s="10" t="n">
        <v>-300</v>
      </c>
      <c r="O179" s="0" t="n">
        <f aca="false">M179*0.0033</f>
        <v>-0.726</v>
      </c>
      <c r="U179" s="0" t="n">
        <v>-71100</v>
      </c>
      <c r="AD179" s="0" t="n">
        <v>38500</v>
      </c>
    </row>
    <row r="180" customFormat="false" ht="13.8" hidden="false" customHeight="false" outlineLevel="0" collapsed="false">
      <c r="A180" s="0" t="n">
        <v>20190116</v>
      </c>
      <c r="D180" s="0" t="n">
        <v>69</v>
      </c>
      <c r="E180" s="0" t="s">
        <v>48</v>
      </c>
      <c r="F180" s="2" t="n">
        <f aca="false">L180*2</f>
        <v>1800</v>
      </c>
      <c r="G180" s="0" t="n">
        <v>4.3</v>
      </c>
      <c r="J180" s="0" t="n">
        <v>57900</v>
      </c>
      <c r="K180" s="0" t="n">
        <v>10091</v>
      </c>
      <c r="L180" s="0" t="n">
        <v>900</v>
      </c>
      <c r="M180" s="0" t="n">
        <f aca="false">(U180+71056)*5</f>
        <v>-220</v>
      </c>
      <c r="N180" s="10" t="n">
        <v>-300</v>
      </c>
      <c r="O180" s="0" t="n">
        <f aca="false">M180*0.0033</f>
        <v>-0.726</v>
      </c>
      <c r="U180" s="0" t="n">
        <v>-71100</v>
      </c>
      <c r="AD180" s="0" t="n">
        <v>38500</v>
      </c>
    </row>
    <row r="181" customFormat="false" ht="13.8" hidden="false" customHeight="false" outlineLevel="0" collapsed="false">
      <c r="A181" s="0" t="n">
        <v>20190116</v>
      </c>
      <c r="D181" s="0" t="n">
        <v>70</v>
      </c>
      <c r="E181" s="0" t="s">
        <v>54</v>
      </c>
      <c r="F181" s="2" t="n">
        <f aca="false">L181*2</f>
        <v>3000</v>
      </c>
      <c r="G181" s="0" t="n">
        <v>4.3</v>
      </c>
      <c r="J181" s="0" t="n">
        <v>58550</v>
      </c>
      <c r="K181" s="0" t="n">
        <v>10691</v>
      </c>
      <c r="L181" s="0" t="n">
        <v>1500</v>
      </c>
      <c r="M181" s="0" t="n">
        <f aca="false">(U181+71056)*5</f>
        <v>-220</v>
      </c>
      <c r="N181" s="10" t="n">
        <v>-300</v>
      </c>
      <c r="O181" s="0" t="n">
        <f aca="false">M181*0.0033</f>
        <v>-0.726</v>
      </c>
      <c r="U181" s="0" t="n">
        <v>-71100</v>
      </c>
      <c r="AD181" s="0" t="n">
        <v>38500</v>
      </c>
    </row>
    <row r="182" customFormat="false" ht="13.8" hidden="false" customHeight="false" outlineLevel="0" collapsed="false">
      <c r="A182" s="0" t="n">
        <v>20190117</v>
      </c>
      <c r="B182" s="7"/>
      <c r="D182" s="0" t="n">
        <v>1</v>
      </c>
      <c r="E182" s="10" t="s">
        <v>46</v>
      </c>
      <c r="F182" s="2" t="n">
        <f aca="false">L182*2</f>
        <v>0</v>
      </c>
      <c r="G182" s="8" t="n">
        <v>3.7</v>
      </c>
      <c r="H182" s="0" t="s">
        <v>55</v>
      </c>
      <c r="I182" s="0" t="n">
        <v>17100</v>
      </c>
      <c r="J182" s="0" t="n">
        <v>64000</v>
      </c>
      <c r="K182" s="10" t="n">
        <v>11341</v>
      </c>
      <c r="L182" s="10" t="n">
        <v>0</v>
      </c>
      <c r="M182" s="0" t="n">
        <f aca="false">(U182+71231)*5</f>
        <v>0</v>
      </c>
      <c r="N182" s="10" t="n">
        <v>-300</v>
      </c>
      <c r="O182" s="0" t="n">
        <f aca="false">M182*0.0033</f>
        <v>0</v>
      </c>
      <c r="S182" s="11" t="n">
        <v>7442</v>
      </c>
      <c r="U182" s="0" t="n">
        <v>-71231</v>
      </c>
      <c r="V182" s="0" t="s">
        <v>47</v>
      </c>
      <c r="W182" s="0" t="s">
        <v>46</v>
      </c>
      <c r="AD182" s="0" t="n">
        <v>38500</v>
      </c>
      <c r="AE182" s="0" t="n">
        <v>0</v>
      </c>
      <c r="AF182" s="0" t="n">
        <v>0</v>
      </c>
      <c r="AJ182" s="0" t="n">
        <v>0</v>
      </c>
      <c r="AK182" s="0" t="n">
        <v>0</v>
      </c>
    </row>
    <row r="183" customFormat="false" ht="13.8" hidden="false" customHeight="false" outlineLevel="0" collapsed="false">
      <c r="A183" s="0" t="n">
        <v>20190117</v>
      </c>
      <c r="D183" s="0" t="n">
        <v>2</v>
      </c>
      <c r="E183" s="0" t="s">
        <v>46</v>
      </c>
      <c r="F183" s="2" t="n">
        <f aca="false">L183*2</f>
        <v>0</v>
      </c>
      <c r="G183" s="0" t="n">
        <v>3.6</v>
      </c>
      <c r="J183" s="0" t="n">
        <v>63350</v>
      </c>
      <c r="L183" s="0" t="n">
        <v>0</v>
      </c>
      <c r="M183" s="0" t="n">
        <f aca="false">(U183+71231)*5</f>
        <v>0</v>
      </c>
      <c r="N183" s="10" t="n">
        <v>-300</v>
      </c>
      <c r="O183" s="0" t="n">
        <f aca="false">M183*0.0033</f>
        <v>0</v>
      </c>
      <c r="U183" s="0" t="n">
        <v>-71231</v>
      </c>
      <c r="AD183" s="0" t="n">
        <v>38500</v>
      </c>
    </row>
    <row r="184" customFormat="false" ht="13.8" hidden="false" customHeight="false" outlineLevel="0" collapsed="false">
      <c r="A184" s="0" t="n">
        <v>20190117</v>
      </c>
      <c r="D184" s="0" t="n">
        <v>3</v>
      </c>
      <c r="E184" s="10" t="s">
        <v>46</v>
      </c>
      <c r="F184" s="2" t="n">
        <f aca="false">L184*2</f>
        <v>0</v>
      </c>
      <c r="G184" s="0" t="n">
        <v>3.7</v>
      </c>
      <c r="J184" s="0" t="n">
        <v>62700</v>
      </c>
      <c r="L184" s="0" t="n">
        <v>0</v>
      </c>
      <c r="M184" s="0" t="n">
        <f aca="false">(U184+71231)*5</f>
        <v>0</v>
      </c>
      <c r="N184" s="10" t="n">
        <v>-300</v>
      </c>
      <c r="O184" s="0" t="n">
        <f aca="false">M184*0.0033</f>
        <v>0</v>
      </c>
      <c r="U184" s="0" t="n">
        <v>-71231</v>
      </c>
      <c r="AD184" s="0" t="n">
        <v>38500</v>
      </c>
    </row>
    <row r="185" customFormat="false" ht="13.8" hidden="false" customHeight="false" outlineLevel="0" collapsed="false">
      <c r="A185" s="0" t="n">
        <v>20190117</v>
      </c>
      <c r="D185" s="0" t="n">
        <v>4</v>
      </c>
      <c r="E185" s="0" t="s">
        <v>46</v>
      </c>
      <c r="F185" s="2" t="n">
        <f aca="false">L185*2</f>
        <v>0</v>
      </c>
      <c r="G185" s="0" t="n">
        <v>3.7</v>
      </c>
      <c r="J185" s="0" t="n">
        <v>62050</v>
      </c>
      <c r="L185" s="0" t="n">
        <v>0</v>
      </c>
      <c r="M185" s="0" t="n">
        <f aca="false">(U185+71231)*5</f>
        <v>0</v>
      </c>
      <c r="N185" s="10" t="n">
        <v>-300</v>
      </c>
      <c r="O185" s="0" t="n">
        <f aca="false">M185*0.0033</f>
        <v>0</v>
      </c>
      <c r="U185" s="0" t="n">
        <v>-71231</v>
      </c>
      <c r="AD185" s="0" t="n">
        <v>38500</v>
      </c>
      <c r="AF185" s="0" t="n">
        <v>3000</v>
      </c>
    </row>
    <row r="186" customFormat="false" ht="13.8" hidden="false" customHeight="false" outlineLevel="0" collapsed="false">
      <c r="A186" s="0" t="n">
        <v>20190117</v>
      </c>
      <c r="D186" s="0" t="n">
        <v>5</v>
      </c>
      <c r="E186" s="10" t="s">
        <v>46</v>
      </c>
      <c r="F186" s="2" t="n">
        <f aca="false">L186*2</f>
        <v>0</v>
      </c>
      <c r="G186" s="0" t="n">
        <v>3.6</v>
      </c>
      <c r="J186" s="0" t="n">
        <v>61400</v>
      </c>
      <c r="L186" s="0" t="n">
        <v>0</v>
      </c>
      <c r="M186" s="0" t="n">
        <f aca="false">(U186+71231)*5</f>
        <v>0</v>
      </c>
      <c r="N186" s="10" t="n">
        <v>-300</v>
      </c>
      <c r="O186" s="0" t="n">
        <f aca="false">M186*0.0033</f>
        <v>0</v>
      </c>
      <c r="U186" s="0" t="n">
        <v>-71231</v>
      </c>
      <c r="AD186" s="0" t="n">
        <v>38500</v>
      </c>
    </row>
    <row r="187" customFormat="false" ht="13.8" hidden="false" customHeight="false" outlineLevel="0" collapsed="false">
      <c r="A187" s="0" t="n">
        <v>20190117</v>
      </c>
      <c r="D187" s="0" t="n">
        <v>6</v>
      </c>
      <c r="E187" s="0" t="s">
        <v>46</v>
      </c>
      <c r="F187" s="2" t="n">
        <f aca="false">L187*2</f>
        <v>0</v>
      </c>
      <c r="G187" s="0" t="n">
        <v>3.7</v>
      </c>
      <c r="J187" s="0" t="n">
        <v>60750</v>
      </c>
      <c r="L187" s="0" t="n">
        <v>0</v>
      </c>
      <c r="M187" s="0" t="n">
        <f aca="false">(U187+71231)*5</f>
        <v>0</v>
      </c>
      <c r="N187" s="10" t="n">
        <v>-300</v>
      </c>
      <c r="O187" s="0" t="n">
        <f aca="false">M187*0.0033</f>
        <v>0</v>
      </c>
      <c r="U187" s="0" t="n">
        <v>-71231</v>
      </c>
      <c r="AD187" s="0" t="n">
        <v>38500</v>
      </c>
      <c r="AF187" s="0" t="n">
        <v>6000</v>
      </c>
    </row>
    <row r="188" customFormat="false" ht="13.8" hidden="false" customHeight="false" outlineLevel="0" collapsed="false">
      <c r="A188" s="0" t="n">
        <v>20190117</v>
      </c>
      <c r="D188" s="0" t="n">
        <v>7</v>
      </c>
      <c r="E188" s="10" t="s">
        <v>46</v>
      </c>
      <c r="F188" s="2" t="n">
        <f aca="false">L188*2</f>
        <v>800</v>
      </c>
      <c r="G188" s="0" t="n">
        <v>3.6</v>
      </c>
      <c r="J188" s="0" t="n">
        <v>60100</v>
      </c>
      <c r="K188" s="0" t="n">
        <v>11741</v>
      </c>
      <c r="L188" s="0" t="n">
        <v>400</v>
      </c>
      <c r="M188" s="0" t="n">
        <f aca="false">(U188+71231)*5</f>
        <v>0</v>
      </c>
      <c r="N188" s="10" t="n">
        <v>-300</v>
      </c>
      <c r="O188" s="0" t="n">
        <f aca="false">M188*0.0033</f>
        <v>0</v>
      </c>
      <c r="U188" s="0" t="n">
        <v>-71231</v>
      </c>
      <c r="AD188" s="0" t="n">
        <v>38500</v>
      </c>
      <c r="AF188" s="0" t="n">
        <v>0</v>
      </c>
    </row>
    <row r="189" customFormat="false" ht="13.8" hidden="false" customHeight="false" outlineLevel="0" collapsed="false">
      <c r="A189" s="0" t="n">
        <v>20190117</v>
      </c>
      <c r="D189" s="0" t="n">
        <v>8</v>
      </c>
      <c r="E189" s="0" t="s">
        <v>46</v>
      </c>
      <c r="F189" s="2" t="n">
        <f aca="false">L189*2</f>
        <v>800</v>
      </c>
      <c r="G189" s="0" t="n">
        <v>3.7</v>
      </c>
      <c r="J189" s="0" t="n">
        <v>59450</v>
      </c>
      <c r="L189" s="0" t="n">
        <v>400</v>
      </c>
      <c r="M189" s="0" t="n">
        <f aca="false">(U189+71231)*5</f>
        <v>0</v>
      </c>
      <c r="N189" s="10" t="n">
        <v>-300</v>
      </c>
      <c r="O189" s="0" t="n">
        <f aca="false">M189*0.0033</f>
        <v>0</v>
      </c>
      <c r="U189" s="0" t="n">
        <v>-71231</v>
      </c>
      <c r="AD189" s="0" t="n">
        <v>38500</v>
      </c>
    </row>
    <row r="190" customFormat="false" ht="13.8" hidden="false" customHeight="false" outlineLevel="0" collapsed="false">
      <c r="A190" s="0" t="n">
        <v>20190117</v>
      </c>
      <c r="D190" s="0" t="n">
        <v>9</v>
      </c>
      <c r="E190" s="10" t="s">
        <v>46</v>
      </c>
      <c r="F190" s="2" t="n">
        <f aca="false">L190*2</f>
        <v>800</v>
      </c>
      <c r="G190" s="0" t="n">
        <v>3.6</v>
      </c>
      <c r="J190" s="0" t="n">
        <v>58800</v>
      </c>
      <c r="L190" s="0" t="n">
        <v>400</v>
      </c>
      <c r="M190" s="0" t="n">
        <f aca="false">(U190+71231)*5</f>
        <v>0</v>
      </c>
      <c r="N190" s="10" t="n">
        <v>-300</v>
      </c>
      <c r="O190" s="0" t="n">
        <f aca="false">M190*0.0033</f>
        <v>0</v>
      </c>
      <c r="U190" s="0" t="n">
        <v>-71231</v>
      </c>
      <c r="AD190" s="0" t="n">
        <v>38500</v>
      </c>
      <c r="AF190" s="0" t="n">
        <v>2000</v>
      </c>
    </row>
    <row r="191" customFormat="false" ht="13.8" hidden="false" customHeight="false" outlineLevel="0" collapsed="false">
      <c r="A191" s="0" t="n">
        <v>20190117</v>
      </c>
      <c r="D191" s="0" t="n">
        <v>10</v>
      </c>
      <c r="E191" s="0" t="s">
        <v>46</v>
      </c>
      <c r="F191" s="2" t="n">
        <f aca="false">L191*2</f>
        <v>800</v>
      </c>
      <c r="G191" s="0" t="n">
        <v>3.6</v>
      </c>
      <c r="J191" s="0" t="n">
        <v>58150</v>
      </c>
      <c r="L191" s="0" t="n">
        <v>400</v>
      </c>
      <c r="M191" s="0" t="n">
        <f aca="false">(U191+71231)*5</f>
        <v>0</v>
      </c>
      <c r="N191" s="10" t="n">
        <v>-300</v>
      </c>
      <c r="O191" s="0" t="n">
        <f aca="false">M191*0.0033</f>
        <v>0</v>
      </c>
      <c r="U191" s="0" t="n">
        <v>-71231</v>
      </c>
      <c r="AD191" s="0" t="n">
        <v>38500</v>
      </c>
    </row>
    <row r="192" customFormat="false" ht="13.8" hidden="false" customHeight="false" outlineLevel="0" collapsed="false">
      <c r="A192" s="0" t="n">
        <v>20190117</v>
      </c>
      <c r="D192" s="0" t="n">
        <v>11</v>
      </c>
      <c r="E192" s="10" t="s">
        <v>46</v>
      </c>
      <c r="F192" s="2" t="n">
        <f aca="false">L192*2</f>
        <v>800</v>
      </c>
      <c r="G192" s="0" t="n">
        <v>3.4</v>
      </c>
      <c r="J192" s="0" t="n">
        <v>57500</v>
      </c>
      <c r="L192" s="0" t="n">
        <v>400</v>
      </c>
      <c r="M192" s="0" t="n">
        <f aca="false">(U192+71231)*5</f>
        <v>0</v>
      </c>
      <c r="N192" s="10" t="n">
        <v>-300</v>
      </c>
      <c r="O192" s="0" t="n">
        <f aca="false">M192*0.0033</f>
        <v>0</v>
      </c>
      <c r="U192" s="0" t="n">
        <v>-71231</v>
      </c>
      <c r="AD192" s="0" t="n">
        <v>38500</v>
      </c>
      <c r="AE192" s="0" t="n">
        <v>3000</v>
      </c>
    </row>
    <row r="193" customFormat="false" ht="13.8" hidden="false" customHeight="false" outlineLevel="0" collapsed="false">
      <c r="A193" s="0" t="n">
        <v>20190117</v>
      </c>
      <c r="D193" s="0" t="n">
        <v>12</v>
      </c>
      <c r="E193" s="0" t="s">
        <v>46</v>
      </c>
      <c r="F193" s="2" t="n">
        <f aca="false">L193*2</f>
        <v>800</v>
      </c>
      <c r="G193" s="0" t="n">
        <v>3.7</v>
      </c>
      <c r="J193" s="0" t="n">
        <v>56850</v>
      </c>
      <c r="L193" s="0" t="n">
        <v>400</v>
      </c>
      <c r="M193" s="0" t="n">
        <f aca="false">(U193+71231)*5</f>
        <v>0</v>
      </c>
      <c r="N193" s="10" t="n">
        <v>-300</v>
      </c>
      <c r="O193" s="0" t="n">
        <f aca="false">M193*0.0033</f>
        <v>0</v>
      </c>
      <c r="U193" s="0" t="n">
        <v>-71231</v>
      </c>
      <c r="AD193" s="0" t="n">
        <v>38500</v>
      </c>
      <c r="AE193" s="0" t="n">
        <v>-3000</v>
      </c>
    </row>
    <row r="194" customFormat="false" ht="13.8" hidden="false" customHeight="false" outlineLevel="0" collapsed="false">
      <c r="A194" s="0" t="n">
        <v>20190117</v>
      </c>
      <c r="D194" s="0" t="n">
        <v>13</v>
      </c>
      <c r="E194" s="10" t="s">
        <v>46</v>
      </c>
      <c r="F194" s="2" t="n">
        <f aca="false">L194*2</f>
        <v>800</v>
      </c>
      <c r="G194" s="0" t="n">
        <v>3.7</v>
      </c>
      <c r="J194" s="0" t="n">
        <v>56200</v>
      </c>
      <c r="L194" s="0" t="n">
        <v>400</v>
      </c>
      <c r="M194" s="0" t="n">
        <f aca="false">(U194+71231)*5</f>
        <v>0</v>
      </c>
      <c r="N194" s="10" t="n">
        <v>-300</v>
      </c>
      <c r="O194" s="0" t="n">
        <f aca="false">M194*0.0033</f>
        <v>0</v>
      </c>
      <c r="U194" s="0" t="n">
        <v>-71231</v>
      </c>
      <c r="AD194" s="0" t="n">
        <v>38500</v>
      </c>
      <c r="AE194" s="0" t="n">
        <v>-6000</v>
      </c>
    </row>
    <row r="195" customFormat="false" ht="13.8" hidden="false" customHeight="false" outlineLevel="0" collapsed="false">
      <c r="A195" s="0" t="n">
        <v>20190117</v>
      </c>
      <c r="D195" s="0" t="n">
        <v>14</v>
      </c>
      <c r="E195" s="0" t="s">
        <v>46</v>
      </c>
      <c r="F195" s="2" t="n">
        <f aca="false">L195*2</f>
        <v>800</v>
      </c>
      <c r="G195" s="0" t="n">
        <v>3.6</v>
      </c>
      <c r="J195" s="0" t="n">
        <v>55550</v>
      </c>
      <c r="L195" s="0" t="n">
        <v>400</v>
      </c>
      <c r="M195" s="0" t="n">
        <f aca="false">(U195+71231)*5</f>
        <v>0</v>
      </c>
      <c r="N195" s="10" t="n">
        <v>-300</v>
      </c>
      <c r="O195" s="0" t="n">
        <f aca="false">M195*0.0033</f>
        <v>0</v>
      </c>
      <c r="U195" s="0" t="n">
        <v>-71231</v>
      </c>
      <c r="AD195" s="0" t="n">
        <v>38500</v>
      </c>
      <c r="AE195" s="0" t="n">
        <v>-3000</v>
      </c>
    </row>
    <row r="196" customFormat="false" ht="13.8" hidden="false" customHeight="false" outlineLevel="0" collapsed="false">
      <c r="A196" s="0" t="n">
        <v>20190117</v>
      </c>
      <c r="C196" s="0" t="s">
        <v>56</v>
      </c>
      <c r="D196" s="0" t="n">
        <v>15</v>
      </c>
      <c r="E196" s="10" t="s">
        <v>46</v>
      </c>
      <c r="F196" s="2" t="n">
        <f aca="false">L196*2</f>
        <v>800</v>
      </c>
      <c r="G196" s="0" t="n">
        <v>3.6</v>
      </c>
      <c r="J196" s="0" t="n">
        <v>54900</v>
      </c>
      <c r="L196" s="0" t="n">
        <v>400</v>
      </c>
      <c r="M196" s="0" t="n">
        <f aca="false">(U196+71231)*5</f>
        <v>0</v>
      </c>
      <c r="N196" s="0" t="n">
        <v>0</v>
      </c>
      <c r="O196" s="0" t="n">
        <f aca="false">M196*0.0033</f>
        <v>0</v>
      </c>
      <c r="U196" s="0" t="n">
        <v>-71231</v>
      </c>
      <c r="AD196" s="0" t="n">
        <v>38500</v>
      </c>
    </row>
    <row r="197" customFormat="false" ht="13.8" hidden="false" customHeight="false" outlineLevel="0" collapsed="false">
      <c r="A197" s="0" t="n">
        <v>20190117</v>
      </c>
      <c r="D197" s="0" t="n">
        <v>16</v>
      </c>
      <c r="E197" s="0" t="s">
        <v>46</v>
      </c>
      <c r="F197" s="2" t="n">
        <f aca="false">L197*2</f>
        <v>800</v>
      </c>
      <c r="G197" s="0" t="n">
        <v>3.6</v>
      </c>
      <c r="J197" s="0" t="n">
        <v>54250</v>
      </c>
      <c r="L197" s="0" t="n">
        <v>400</v>
      </c>
      <c r="M197" s="0" t="n">
        <f aca="false">(U197+71231)*5</f>
        <v>0</v>
      </c>
      <c r="N197" s="0" t="n">
        <v>0</v>
      </c>
      <c r="O197" s="0" t="n">
        <f aca="false">M197*0.0033</f>
        <v>0</v>
      </c>
      <c r="U197" s="0" t="n">
        <v>-71231</v>
      </c>
      <c r="AD197" s="0" t="n">
        <v>38500</v>
      </c>
    </row>
    <row r="198" customFormat="false" ht="13.8" hidden="false" customHeight="false" outlineLevel="0" collapsed="false">
      <c r="A198" s="0" t="n">
        <v>20190117</v>
      </c>
      <c r="B198" s="0" t="s">
        <v>57</v>
      </c>
      <c r="C198" s="0" t="s">
        <v>58</v>
      </c>
      <c r="D198" s="0" t="n">
        <v>17</v>
      </c>
      <c r="E198" s="10" t="s">
        <v>46</v>
      </c>
      <c r="F198" s="2" t="n">
        <f aca="false">L198*2</f>
        <v>800</v>
      </c>
      <c r="G198" s="0" t="n">
        <v>0</v>
      </c>
      <c r="H198" s="0" t="s">
        <v>59</v>
      </c>
      <c r="I198" s="0" t="n">
        <v>15600</v>
      </c>
      <c r="J198" s="0" t="n">
        <v>54250</v>
      </c>
      <c r="K198" s="0" t="n">
        <v>12991</v>
      </c>
      <c r="L198" s="0" t="n">
        <v>400</v>
      </c>
      <c r="M198" s="0" t="n">
        <f aca="false">(U198+71231)*5</f>
        <v>0</v>
      </c>
      <c r="N198" s="0" t="n">
        <v>0</v>
      </c>
      <c r="O198" s="0" t="n">
        <f aca="false">M198*0.0033</f>
        <v>0</v>
      </c>
      <c r="U198" s="0" t="n">
        <v>-71231</v>
      </c>
      <c r="AD198" s="0" t="n">
        <v>38500</v>
      </c>
    </row>
    <row r="199" customFormat="false" ht="13.8" hidden="false" customHeight="false" outlineLevel="0" collapsed="false">
      <c r="A199" s="0" t="n">
        <v>20190117</v>
      </c>
      <c r="D199" s="0" t="n">
        <v>18</v>
      </c>
      <c r="E199" s="0" t="s">
        <v>46</v>
      </c>
      <c r="F199" s="2" t="n">
        <f aca="false">L199*2</f>
        <v>800</v>
      </c>
      <c r="G199" s="0" t="n">
        <v>3.5</v>
      </c>
      <c r="L199" s="0" t="n">
        <v>400</v>
      </c>
      <c r="M199" s="0" t="n">
        <f aca="false">(U199+71231)*5</f>
        <v>0</v>
      </c>
      <c r="N199" s="0" t="n">
        <v>0</v>
      </c>
      <c r="O199" s="0" t="n">
        <f aca="false">M199*0.0033</f>
        <v>0</v>
      </c>
      <c r="U199" s="0" t="n">
        <v>-71231</v>
      </c>
      <c r="AD199" s="0" t="n">
        <v>38500</v>
      </c>
    </row>
    <row r="200" customFormat="false" ht="13.8" hidden="false" customHeight="false" outlineLevel="0" collapsed="false">
      <c r="A200" s="0" t="n">
        <v>20190117</v>
      </c>
      <c r="D200" s="0" t="n">
        <v>19</v>
      </c>
      <c r="E200" s="10" t="s">
        <v>46</v>
      </c>
      <c r="F200" s="2" t="n">
        <f aca="false">L200*2</f>
        <v>800</v>
      </c>
      <c r="G200" s="0" t="n">
        <v>3.8</v>
      </c>
      <c r="J200" s="0" t="n">
        <v>54900</v>
      </c>
      <c r="L200" s="0" t="n">
        <v>400</v>
      </c>
      <c r="M200" s="0" t="n">
        <f aca="false">(U200+71231)*5</f>
        <v>0</v>
      </c>
      <c r="N200" s="0" t="n">
        <v>0</v>
      </c>
      <c r="O200" s="0" t="n">
        <f aca="false">M200*0.0033</f>
        <v>0</v>
      </c>
      <c r="U200" s="0" t="n">
        <v>-71231</v>
      </c>
      <c r="AD200" s="0" t="n">
        <v>38500</v>
      </c>
    </row>
    <row r="201" customFormat="false" ht="13.8" hidden="false" customHeight="false" outlineLevel="0" collapsed="false">
      <c r="A201" s="0" t="n">
        <v>20190117</v>
      </c>
      <c r="C201" s="0" t="s">
        <v>60</v>
      </c>
      <c r="D201" s="13" t="n">
        <v>20</v>
      </c>
      <c r="E201" s="0" t="s">
        <v>46</v>
      </c>
      <c r="F201" s="2" t="n">
        <f aca="false">L201*2</f>
        <v>800</v>
      </c>
      <c r="G201" s="0" t="n">
        <v>4</v>
      </c>
      <c r="J201" s="0" t="n">
        <v>55550</v>
      </c>
      <c r="L201" s="0" t="n">
        <v>400</v>
      </c>
      <c r="M201" s="0" t="n">
        <f aca="false">(U201+71231)*5</f>
        <v>0</v>
      </c>
      <c r="N201" s="0" t="n">
        <v>300</v>
      </c>
      <c r="O201" s="0" t="n">
        <f aca="false">M201*0.0033</f>
        <v>0</v>
      </c>
      <c r="U201" s="0" t="n">
        <v>-71231</v>
      </c>
      <c r="AD201" s="0" t="n">
        <v>38500</v>
      </c>
    </row>
    <row r="202" customFormat="false" ht="13.8" hidden="false" customHeight="false" outlineLevel="0" collapsed="false">
      <c r="A202" s="0" t="n">
        <v>20190117</v>
      </c>
      <c r="D202" s="13" t="n">
        <v>21</v>
      </c>
      <c r="E202" s="10" t="s">
        <v>46</v>
      </c>
      <c r="F202" s="2" t="n">
        <f aca="false">L202*2</f>
        <v>800</v>
      </c>
      <c r="G202" s="0" t="n">
        <v>3.5</v>
      </c>
      <c r="J202" s="0" t="n">
        <v>56200</v>
      </c>
      <c r="L202" s="0" t="n">
        <v>400</v>
      </c>
      <c r="M202" s="0" t="n">
        <f aca="false">(U202+71231)*5</f>
        <v>0</v>
      </c>
      <c r="N202" s="0" t="n">
        <v>300</v>
      </c>
      <c r="O202" s="0" t="n">
        <f aca="false">M202*0.0033</f>
        <v>0</v>
      </c>
      <c r="U202" s="0" t="n">
        <v>-71231</v>
      </c>
      <c r="AD202" s="0" t="n">
        <v>38500</v>
      </c>
    </row>
    <row r="203" customFormat="false" ht="13.8" hidden="false" customHeight="false" outlineLevel="0" collapsed="false">
      <c r="A203" s="0" t="n">
        <v>20190117</v>
      </c>
      <c r="C203" s="0" t="s">
        <v>61</v>
      </c>
      <c r="D203" s="0" t="n">
        <v>22</v>
      </c>
      <c r="E203" s="0" t="s">
        <v>46</v>
      </c>
      <c r="F203" s="2" t="n">
        <f aca="false">L203*2</f>
        <v>800</v>
      </c>
      <c r="G203" s="0" t="n">
        <v>3.5</v>
      </c>
      <c r="J203" s="0" t="n">
        <v>56850</v>
      </c>
      <c r="L203" s="0" t="n">
        <v>400</v>
      </c>
      <c r="M203" s="0" t="n">
        <f aca="false">(U203+71231)*5</f>
        <v>0</v>
      </c>
      <c r="N203" s="0" t="n">
        <v>600</v>
      </c>
      <c r="O203" s="0" t="n">
        <f aca="false">M203*0.0033</f>
        <v>0</v>
      </c>
      <c r="U203" s="0" t="n">
        <v>-71231</v>
      </c>
      <c r="AD203" s="0" t="n">
        <v>38500</v>
      </c>
    </row>
    <row r="204" customFormat="false" ht="13.8" hidden="false" customHeight="false" outlineLevel="0" collapsed="false">
      <c r="A204" s="0" t="n">
        <v>20190117</v>
      </c>
      <c r="C204" s="0" t="s">
        <v>62</v>
      </c>
      <c r="D204" s="0" t="n">
        <v>23</v>
      </c>
      <c r="E204" s="10" t="s">
        <v>46</v>
      </c>
      <c r="F204" s="2" t="n">
        <f aca="false">L204*2</f>
        <v>800</v>
      </c>
      <c r="G204" s="0" t="n">
        <v>3.6</v>
      </c>
      <c r="J204" s="0" t="n">
        <v>57500</v>
      </c>
      <c r="L204" s="0" t="n">
        <v>400</v>
      </c>
      <c r="M204" s="0" t="n">
        <f aca="false">(U204+71231)*5</f>
        <v>0</v>
      </c>
      <c r="N204" s="0" t="n">
        <v>-600</v>
      </c>
      <c r="O204" s="0" t="n">
        <f aca="false">M204*0.0033</f>
        <v>0</v>
      </c>
      <c r="U204" s="0" t="n">
        <v>-71231</v>
      </c>
      <c r="AD204" s="0" t="n">
        <v>38500</v>
      </c>
    </row>
    <row r="205" customFormat="false" ht="16.5" hidden="false" customHeight="true" outlineLevel="0" collapsed="false">
      <c r="A205" s="0" t="n">
        <v>20190117</v>
      </c>
      <c r="C205" s="0" t="s">
        <v>63</v>
      </c>
      <c r="D205" s="0" t="n">
        <v>24</v>
      </c>
      <c r="E205" s="0" t="s">
        <v>46</v>
      </c>
      <c r="F205" s="2" t="n">
        <f aca="false">L205*2</f>
        <v>800</v>
      </c>
      <c r="G205" s="0" t="n">
        <v>3.8</v>
      </c>
      <c r="J205" s="0" t="n">
        <v>58150</v>
      </c>
      <c r="L205" s="0" t="n">
        <v>400</v>
      </c>
      <c r="M205" s="0" t="n">
        <f aca="false">(U205+71231)*5</f>
        <v>0</v>
      </c>
      <c r="N205" s="0" t="n">
        <v>-900</v>
      </c>
      <c r="O205" s="0" t="n">
        <f aca="false">M205*0.0033</f>
        <v>0</v>
      </c>
      <c r="U205" s="0" t="n">
        <v>-71231</v>
      </c>
      <c r="AD205" s="0" t="n">
        <v>38500</v>
      </c>
    </row>
    <row r="206" customFormat="false" ht="18.75" hidden="false" customHeight="true" outlineLevel="0" collapsed="false">
      <c r="A206" s="0" t="n">
        <v>20190117</v>
      </c>
      <c r="C206" s="0" t="s">
        <v>64</v>
      </c>
      <c r="D206" s="0" t="n">
        <v>25</v>
      </c>
      <c r="E206" s="10" t="s">
        <v>46</v>
      </c>
      <c r="F206" s="2" t="n">
        <f aca="false">L206*2</f>
        <v>800</v>
      </c>
      <c r="G206" s="0" t="n">
        <v>5.3</v>
      </c>
      <c r="J206" s="0" t="n">
        <v>58800</v>
      </c>
      <c r="L206" s="0" t="n">
        <v>400</v>
      </c>
      <c r="M206" s="0" t="n">
        <f aca="false">(U206+71231)*5</f>
        <v>0</v>
      </c>
      <c r="N206" s="0" t="n">
        <v>300</v>
      </c>
      <c r="O206" s="0" t="n">
        <f aca="false">M206*0.0033</f>
        <v>0</v>
      </c>
      <c r="U206" s="0" t="n">
        <v>-71231</v>
      </c>
      <c r="AD206" s="0" t="n">
        <v>38500</v>
      </c>
    </row>
    <row r="207" customFormat="false" ht="13.8" hidden="false" customHeight="false" outlineLevel="0" collapsed="false">
      <c r="A207" s="0" t="n">
        <v>20190117</v>
      </c>
      <c r="D207" s="0" t="n">
        <v>26</v>
      </c>
      <c r="E207" s="0" t="s">
        <v>46</v>
      </c>
      <c r="F207" s="2" t="n">
        <f aca="false">L207*2</f>
        <v>0</v>
      </c>
      <c r="G207" s="0" t="n">
        <v>5.3</v>
      </c>
      <c r="J207" s="0" t="n">
        <v>59450</v>
      </c>
      <c r="K207" s="0" t="n">
        <v>12591</v>
      </c>
      <c r="L207" s="0" t="n">
        <v>0</v>
      </c>
      <c r="M207" s="0" t="n">
        <f aca="false">(U207+71231)*5</f>
        <v>0</v>
      </c>
      <c r="N207" s="0" t="n">
        <v>300</v>
      </c>
      <c r="O207" s="0" t="n">
        <f aca="false">M207*0.0033</f>
        <v>0</v>
      </c>
      <c r="U207" s="0" t="n">
        <v>-71231</v>
      </c>
      <c r="AD207" s="0" t="n">
        <v>38500</v>
      </c>
    </row>
    <row r="208" customFormat="false" ht="13.8" hidden="false" customHeight="false" outlineLevel="0" collapsed="false">
      <c r="A208" s="0" t="n">
        <v>20190117</v>
      </c>
      <c r="D208" s="0" t="n">
        <v>27</v>
      </c>
      <c r="E208" s="10" t="s">
        <v>46</v>
      </c>
      <c r="F208" s="2" t="n">
        <f aca="false">L208*2</f>
        <v>0</v>
      </c>
      <c r="G208" s="0" t="n">
        <v>5.6</v>
      </c>
      <c r="J208" s="0" t="n">
        <v>60100</v>
      </c>
      <c r="L208" s="0" t="n">
        <v>0</v>
      </c>
      <c r="M208" s="0" t="n">
        <f aca="false">(U208+71231)*5</f>
        <v>0</v>
      </c>
      <c r="N208" s="0" t="n">
        <v>300</v>
      </c>
      <c r="O208" s="0" t="n">
        <f aca="false">M208*0.0033</f>
        <v>0</v>
      </c>
      <c r="U208" s="0" t="n">
        <v>-71231</v>
      </c>
      <c r="AD208" s="0" t="n">
        <v>38500</v>
      </c>
      <c r="AF208" s="0" t="n">
        <v>5000</v>
      </c>
    </row>
    <row r="209" customFormat="false" ht="13.8" hidden="false" customHeight="false" outlineLevel="0" collapsed="false">
      <c r="A209" s="0" t="n">
        <v>20190117</v>
      </c>
      <c r="D209" s="0" t="n">
        <v>28</v>
      </c>
      <c r="E209" s="0" t="s">
        <v>46</v>
      </c>
      <c r="F209" s="2" t="n">
        <f aca="false">L209*2</f>
        <v>400</v>
      </c>
      <c r="G209" s="0" t="n">
        <v>4.8</v>
      </c>
      <c r="J209" s="0" t="n">
        <v>60750</v>
      </c>
      <c r="K209" s="0" t="n">
        <v>12791</v>
      </c>
      <c r="L209" s="0" t="n">
        <v>200</v>
      </c>
      <c r="M209" s="0" t="n">
        <f aca="false">(U209+71231)*5</f>
        <v>0</v>
      </c>
      <c r="N209" s="0" t="n">
        <v>300</v>
      </c>
      <c r="O209" s="0" t="n">
        <f aca="false">M209*0.0033</f>
        <v>0</v>
      </c>
      <c r="U209" s="0" t="n">
        <v>-71231</v>
      </c>
      <c r="AD209" s="0" t="n">
        <v>38500</v>
      </c>
    </row>
    <row r="210" customFormat="false" ht="13.8" hidden="false" customHeight="false" outlineLevel="0" collapsed="false">
      <c r="A210" s="0" t="n">
        <v>20190117</v>
      </c>
      <c r="D210" s="0" t="n">
        <v>29</v>
      </c>
      <c r="E210" s="10" t="s">
        <v>46</v>
      </c>
      <c r="F210" s="2" t="n">
        <f aca="false">L210*2</f>
        <v>800</v>
      </c>
      <c r="G210" s="0" t="n">
        <v>4.7</v>
      </c>
      <c r="J210" s="0" t="n">
        <v>61400</v>
      </c>
      <c r="K210" s="0" t="n">
        <v>12991</v>
      </c>
      <c r="L210" s="0" t="n">
        <v>400</v>
      </c>
      <c r="M210" s="0" t="n">
        <f aca="false">(U210+71231)*5</f>
        <v>0</v>
      </c>
      <c r="N210" s="0" t="n">
        <v>300</v>
      </c>
      <c r="O210" s="0" t="n">
        <f aca="false">M210*0.0033</f>
        <v>0</v>
      </c>
      <c r="U210" s="0" t="n">
        <v>-71231</v>
      </c>
      <c r="AD210" s="0" t="n">
        <v>38500</v>
      </c>
    </row>
    <row r="211" customFormat="false" ht="13.8" hidden="false" customHeight="false" outlineLevel="0" collapsed="false">
      <c r="A211" s="0" t="n">
        <v>20190117</v>
      </c>
      <c r="D211" s="0" t="n">
        <v>30</v>
      </c>
      <c r="E211" s="0" t="s">
        <v>46</v>
      </c>
      <c r="F211" s="2" t="n">
        <f aca="false">L211*2</f>
        <v>800</v>
      </c>
      <c r="G211" s="0" t="n">
        <v>4.9</v>
      </c>
      <c r="J211" s="0" t="n">
        <v>62050</v>
      </c>
      <c r="L211" s="0" t="n">
        <v>400</v>
      </c>
      <c r="M211" s="0" t="n">
        <f aca="false">(U211+71231)*5</f>
        <v>0</v>
      </c>
      <c r="N211" s="0" t="n">
        <v>300</v>
      </c>
      <c r="O211" s="0" t="n">
        <f aca="false">M211*0.0033</f>
        <v>0</v>
      </c>
      <c r="U211" s="0" t="n">
        <v>-71231</v>
      </c>
      <c r="AD211" s="0" t="n">
        <v>38500</v>
      </c>
      <c r="AE211" s="0" t="n">
        <v>0</v>
      </c>
      <c r="AF211" s="0" t="n">
        <v>3000</v>
      </c>
    </row>
    <row r="212" customFormat="false" ht="13.8" hidden="false" customHeight="false" outlineLevel="0" collapsed="false">
      <c r="A212" s="0" t="n">
        <v>20190117</v>
      </c>
      <c r="D212" s="0" t="n">
        <v>31</v>
      </c>
      <c r="E212" s="10" t="s">
        <v>46</v>
      </c>
      <c r="F212" s="2" t="n">
        <f aca="false">L212*2</f>
        <v>800</v>
      </c>
      <c r="G212" s="0" t="n">
        <v>4.8</v>
      </c>
      <c r="J212" s="0" t="n">
        <v>62700</v>
      </c>
      <c r="L212" s="0" t="n">
        <v>400</v>
      </c>
      <c r="M212" s="0" t="n">
        <f aca="false">(U212+71231)*5</f>
        <v>0</v>
      </c>
      <c r="N212" s="0" t="n">
        <v>300</v>
      </c>
      <c r="O212" s="0" t="n">
        <f aca="false">M212*0.0033</f>
        <v>0</v>
      </c>
      <c r="U212" s="0" t="n">
        <v>-71231</v>
      </c>
      <c r="AD212" s="0" t="n">
        <v>38500</v>
      </c>
      <c r="AE212" s="0" t="n">
        <v>-3000</v>
      </c>
    </row>
    <row r="213" customFormat="false" ht="13.8" hidden="false" customHeight="false" outlineLevel="0" collapsed="false">
      <c r="A213" s="0" t="n">
        <v>20190117</v>
      </c>
      <c r="D213" s="0" t="n">
        <v>32</v>
      </c>
      <c r="E213" s="0" t="s">
        <v>46</v>
      </c>
      <c r="F213" s="2" t="n">
        <f aca="false">L213*2</f>
        <v>1600</v>
      </c>
      <c r="G213" s="0" t="n">
        <v>4.3</v>
      </c>
      <c r="J213" s="0" t="n">
        <v>63350</v>
      </c>
      <c r="K213" s="0" t="n">
        <v>13391</v>
      </c>
      <c r="L213" s="0" t="n">
        <v>800</v>
      </c>
      <c r="M213" s="0" t="n">
        <f aca="false">(U213+71231)*5</f>
        <v>0</v>
      </c>
      <c r="N213" s="0" t="n">
        <v>300</v>
      </c>
      <c r="O213" s="0" t="n">
        <f aca="false">M213*0.0033</f>
        <v>0</v>
      </c>
      <c r="U213" s="0" t="n">
        <v>-71231</v>
      </c>
      <c r="AD213" s="0" t="n">
        <v>38500</v>
      </c>
    </row>
    <row r="214" customFormat="false" ht="13.8" hidden="false" customHeight="false" outlineLevel="0" collapsed="false">
      <c r="A214" s="0" t="n">
        <v>20190117</v>
      </c>
      <c r="D214" s="0" t="n">
        <v>33</v>
      </c>
      <c r="E214" s="10" t="s">
        <v>46</v>
      </c>
      <c r="F214" s="2" t="n">
        <f aca="false">L214*2</f>
        <v>1600</v>
      </c>
      <c r="G214" s="0" t="n">
        <v>3.6</v>
      </c>
      <c r="J214" s="0" t="n">
        <v>64000</v>
      </c>
      <c r="L214" s="0" t="n">
        <v>800</v>
      </c>
      <c r="M214" s="0" t="n">
        <f aca="false">(U214+71231)*5</f>
        <v>0</v>
      </c>
      <c r="N214" s="0" t="n">
        <v>300</v>
      </c>
      <c r="O214" s="0" t="n">
        <f aca="false">M214*0.0033</f>
        <v>0</v>
      </c>
      <c r="U214" s="0" t="n">
        <v>-71231</v>
      </c>
      <c r="AD214" s="0" t="n">
        <v>38500</v>
      </c>
      <c r="AE214" s="0" t="n">
        <v>0</v>
      </c>
    </row>
    <row r="215" customFormat="false" ht="13.8" hidden="false" customHeight="false" outlineLevel="0" collapsed="false">
      <c r="A215" s="0" t="n">
        <v>20190117</v>
      </c>
      <c r="C215" s="0" t="s">
        <v>58</v>
      </c>
      <c r="D215" s="0" t="n">
        <v>34</v>
      </c>
      <c r="E215" s="0" t="s">
        <v>46</v>
      </c>
      <c r="F215" s="2" t="n">
        <f aca="false">L215*2</f>
        <v>0</v>
      </c>
      <c r="G215" s="0" t="n">
        <v>2.48</v>
      </c>
      <c r="I215" s="0" t="n">
        <v>14100</v>
      </c>
      <c r="J215" s="0" t="n">
        <v>64000</v>
      </c>
      <c r="K215" s="0" t="n">
        <v>13891</v>
      </c>
      <c r="L215" s="0" t="n">
        <v>0</v>
      </c>
      <c r="M215" s="0" t="n">
        <f aca="false">(U215+71231)*5</f>
        <v>0</v>
      </c>
      <c r="N215" s="0" t="n">
        <v>300</v>
      </c>
      <c r="O215" s="0" t="n">
        <f aca="false">M215*0.0033</f>
        <v>0</v>
      </c>
      <c r="U215" s="0" t="n">
        <v>-71231</v>
      </c>
      <c r="AD215" s="0" t="n">
        <v>38500</v>
      </c>
    </row>
    <row r="216" customFormat="false" ht="13.8" hidden="false" customHeight="false" outlineLevel="0" collapsed="false">
      <c r="A216" s="0" t="n">
        <v>20190117</v>
      </c>
      <c r="C216" s="0" t="s">
        <v>65</v>
      </c>
      <c r="D216" s="0" t="n">
        <v>35</v>
      </c>
      <c r="E216" s="10" t="s">
        <v>46</v>
      </c>
      <c r="F216" s="2" t="n">
        <f aca="false">L216*2</f>
        <v>0</v>
      </c>
      <c r="G216" s="0" t="n">
        <v>0</v>
      </c>
      <c r="J216" s="0" t="n">
        <v>63350</v>
      </c>
      <c r="L216" s="0" t="n">
        <v>0</v>
      </c>
      <c r="M216" s="0" t="n">
        <f aca="false">(U216+71231)*5</f>
        <v>0</v>
      </c>
      <c r="N216" s="0" t="n">
        <v>300</v>
      </c>
      <c r="O216" s="0" t="n">
        <f aca="false">M216*0.0033</f>
        <v>0</v>
      </c>
      <c r="U216" s="0" t="n">
        <v>-71231</v>
      </c>
      <c r="AD216" s="0" t="n">
        <v>38500</v>
      </c>
      <c r="AE216" s="0" t="n">
        <v>-3000</v>
      </c>
    </row>
    <row r="217" customFormat="false" ht="13.8" hidden="false" customHeight="false" outlineLevel="0" collapsed="false">
      <c r="A217" s="0" t="n">
        <v>20190117</v>
      </c>
      <c r="C217" s="0" t="s">
        <v>66</v>
      </c>
      <c r="D217" s="0" t="n">
        <v>36</v>
      </c>
      <c r="E217" s="0" t="s">
        <v>46</v>
      </c>
      <c r="F217" s="2" t="n">
        <f aca="false">L217*2</f>
        <v>0</v>
      </c>
      <c r="G217" s="0" t="n">
        <v>0</v>
      </c>
      <c r="J217" s="0" t="n">
        <v>62700</v>
      </c>
      <c r="L217" s="0" t="n">
        <v>0</v>
      </c>
      <c r="M217" s="0" t="n">
        <f aca="false">(U217+71231)*5</f>
        <v>0</v>
      </c>
      <c r="N217" s="0" t="n">
        <v>300</v>
      </c>
      <c r="O217" s="0" t="n">
        <f aca="false">M217*0.0033</f>
        <v>0</v>
      </c>
      <c r="U217" s="0" t="n">
        <v>-71231</v>
      </c>
      <c r="AD217" s="0" t="n">
        <v>38500</v>
      </c>
    </row>
    <row r="218" customFormat="false" ht="13.8" hidden="false" customHeight="false" outlineLevel="0" collapsed="false">
      <c r="A218" s="0" t="n">
        <v>20190117</v>
      </c>
      <c r="C218" s="0" t="s">
        <v>66</v>
      </c>
      <c r="D218" s="0" t="n">
        <v>37</v>
      </c>
      <c r="E218" s="10" t="s">
        <v>46</v>
      </c>
      <c r="F218" s="2" t="n">
        <f aca="false">L218*2</f>
        <v>0</v>
      </c>
      <c r="G218" s="0" t="n">
        <v>0</v>
      </c>
      <c r="J218" s="0" t="n">
        <v>62050</v>
      </c>
      <c r="L218" s="0" t="n">
        <v>0</v>
      </c>
      <c r="M218" s="0" t="n">
        <f aca="false">(U218+71231)*5</f>
        <v>0</v>
      </c>
      <c r="N218" s="0" t="n">
        <v>300</v>
      </c>
      <c r="O218" s="0" t="n">
        <f aca="false">M218*0.0033</f>
        <v>0</v>
      </c>
      <c r="U218" s="0" t="n">
        <v>-71231</v>
      </c>
      <c r="AD218" s="0" t="n">
        <v>38500</v>
      </c>
    </row>
    <row r="219" customFormat="false" ht="13.8" hidden="false" customHeight="false" outlineLevel="0" collapsed="false">
      <c r="A219" s="0" t="n">
        <v>20190117</v>
      </c>
      <c r="D219" s="0" t="n">
        <v>38</v>
      </c>
      <c r="E219" s="0" t="s">
        <v>46</v>
      </c>
      <c r="F219" s="2" t="n">
        <f aca="false">L219*2</f>
        <v>800</v>
      </c>
      <c r="G219" s="0" t="n">
        <v>0.2</v>
      </c>
      <c r="J219" s="0" t="n">
        <v>61400</v>
      </c>
      <c r="K219" s="0" t="n">
        <v>14291</v>
      </c>
      <c r="L219" s="0" t="n">
        <v>400</v>
      </c>
      <c r="M219" s="0" t="n">
        <f aca="false">(U219+71231)*5</f>
        <v>0</v>
      </c>
      <c r="N219" s="0" t="n">
        <v>300</v>
      </c>
      <c r="O219" s="0" t="n">
        <f aca="false">M219*0.0033</f>
        <v>0</v>
      </c>
      <c r="U219" s="0" t="n">
        <v>-71231</v>
      </c>
      <c r="AD219" s="0" t="n">
        <v>38500</v>
      </c>
    </row>
    <row r="220" customFormat="false" ht="13.8" hidden="false" customHeight="false" outlineLevel="0" collapsed="false">
      <c r="A220" s="0" t="n">
        <v>20190118</v>
      </c>
      <c r="B220" s="7"/>
      <c r="D220" s="0" t="n">
        <v>1</v>
      </c>
      <c r="E220" s="10" t="s">
        <v>46</v>
      </c>
      <c r="F220" s="2" t="n">
        <f aca="false">L220*2</f>
        <v>0</v>
      </c>
      <c r="G220" s="8" t="n">
        <v>4.3</v>
      </c>
      <c r="H220" s="0" t="n">
        <v>25</v>
      </c>
      <c r="I220" s="0" t="n">
        <v>17901</v>
      </c>
      <c r="J220" s="0" t="n">
        <v>64000</v>
      </c>
      <c r="K220" s="10" t="n">
        <v>10541</v>
      </c>
      <c r="L220" s="10" t="n">
        <v>0</v>
      </c>
      <c r="M220" s="10" t="n">
        <f aca="false">(U220+71231)*5</f>
        <v>0</v>
      </c>
      <c r="N220" s="10" t="n">
        <f aca="false">AD220-38200</f>
        <v>300</v>
      </c>
      <c r="O220" s="0" t="n">
        <f aca="false">M220*0.0033</f>
        <v>0</v>
      </c>
      <c r="S220" s="11" t="n">
        <v>7442</v>
      </c>
      <c r="U220" s="0" t="n">
        <v>-71231</v>
      </c>
      <c r="V220" s="0" t="s">
        <v>47</v>
      </c>
      <c r="W220" s="0" t="s">
        <v>46</v>
      </c>
      <c r="AD220" s="0" t="n">
        <v>38500</v>
      </c>
      <c r="AE220" s="0" t="n">
        <v>0</v>
      </c>
      <c r="AF220" s="0" t="n">
        <v>0</v>
      </c>
      <c r="AJ220" s="0" t="n">
        <v>0</v>
      </c>
      <c r="AK220" s="0" t="n">
        <v>0</v>
      </c>
    </row>
    <row r="221" customFormat="false" ht="13.8" hidden="false" customHeight="false" outlineLevel="0" collapsed="false">
      <c r="A221" s="0" t="n">
        <v>20190118</v>
      </c>
      <c r="D221" s="0" t="n">
        <v>2</v>
      </c>
      <c r="E221" s="10" t="s">
        <v>46</v>
      </c>
      <c r="F221" s="2" t="n">
        <f aca="false">L221*2</f>
        <v>0</v>
      </c>
      <c r="G221" s="0" t="n">
        <v>3.8</v>
      </c>
      <c r="J221" s="0" t="n">
        <v>63350</v>
      </c>
      <c r="L221" s="0" t="n">
        <v>0</v>
      </c>
      <c r="M221" s="10" t="n">
        <f aca="false">(U221+71231)*5</f>
        <v>0</v>
      </c>
      <c r="N221" s="10" t="n">
        <f aca="false">AD221-38200</f>
        <v>300</v>
      </c>
      <c r="O221" s="0" t="n">
        <f aca="false">M221*0.0033</f>
        <v>0</v>
      </c>
      <c r="U221" s="0" t="n">
        <v>-71231</v>
      </c>
      <c r="AD221" s="0" t="n">
        <v>38500</v>
      </c>
      <c r="AF221" s="0" t="n">
        <v>3000</v>
      </c>
    </row>
    <row r="222" customFormat="false" ht="13.8" hidden="false" customHeight="false" outlineLevel="0" collapsed="false">
      <c r="A222" s="0" t="n">
        <v>20190118</v>
      </c>
      <c r="D222" s="0" t="n">
        <v>3</v>
      </c>
      <c r="E222" s="10" t="s">
        <v>46</v>
      </c>
      <c r="F222" s="2" t="n">
        <f aca="false">L222*2</f>
        <v>400</v>
      </c>
      <c r="G222" s="0" t="n">
        <v>3.9</v>
      </c>
      <c r="J222" s="0" t="n">
        <v>62700</v>
      </c>
      <c r="K222" s="0" t="n">
        <v>10741</v>
      </c>
      <c r="L222" s="0" t="n">
        <v>200</v>
      </c>
      <c r="M222" s="10" t="n">
        <f aca="false">(U222+71231)*5</f>
        <v>0</v>
      </c>
      <c r="N222" s="10" t="n">
        <f aca="false">AD222-38200</f>
        <v>300</v>
      </c>
      <c r="O222" s="0" t="n">
        <f aca="false">M222*0.0033</f>
        <v>0</v>
      </c>
      <c r="U222" s="0" t="n">
        <v>-71231</v>
      </c>
      <c r="AD222" s="0" t="n">
        <v>38500</v>
      </c>
    </row>
    <row r="223" customFormat="false" ht="13.8" hidden="false" customHeight="false" outlineLevel="0" collapsed="false">
      <c r="A223" s="0" t="n">
        <v>20190118</v>
      </c>
      <c r="D223" s="0" t="n">
        <v>4</v>
      </c>
      <c r="E223" s="10" t="s">
        <v>46</v>
      </c>
      <c r="F223" s="2" t="n">
        <f aca="false">L223*2</f>
        <v>400</v>
      </c>
      <c r="G223" s="0" t="n">
        <v>3.8</v>
      </c>
      <c r="J223" s="0" t="n">
        <v>62050</v>
      </c>
      <c r="L223" s="0" t="n">
        <v>200</v>
      </c>
      <c r="M223" s="10" t="n">
        <f aca="false">(U223+71231)*5</f>
        <v>0</v>
      </c>
      <c r="N223" s="10" t="n">
        <f aca="false">AD223-38200</f>
        <v>300</v>
      </c>
      <c r="O223" s="0" t="n">
        <f aca="false">M223*0.0033</f>
        <v>0</v>
      </c>
      <c r="U223" s="0" t="n">
        <v>-71231</v>
      </c>
      <c r="AD223" s="0" t="n">
        <v>38500</v>
      </c>
      <c r="AE223" s="0" t="n">
        <v>-2000</v>
      </c>
    </row>
    <row r="224" customFormat="false" ht="13.8" hidden="false" customHeight="false" outlineLevel="0" collapsed="false">
      <c r="A224" s="0" t="n">
        <v>20190118</v>
      </c>
      <c r="D224" s="0" t="n">
        <v>5</v>
      </c>
      <c r="E224" s="10" t="s">
        <v>46</v>
      </c>
      <c r="F224" s="2" t="n">
        <f aca="false">L224*2</f>
        <v>800</v>
      </c>
      <c r="G224" s="0" t="n">
        <v>4</v>
      </c>
      <c r="J224" s="0" t="n">
        <v>61400</v>
      </c>
      <c r="K224" s="0" t="n">
        <v>10941</v>
      </c>
      <c r="L224" s="0" t="n">
        <v>400</v>
      </c>
      <c r="M224" s="10" t="n">
        <f aca="false">(U224+71231)*5</f>
        <v>0</v>
      </c>
      <c r="N224" s="10" t="n">
        <f aca="false">AD224-38200</f>
        <v>300</v>
      </c>
      <c r="O224" s="0" t="n">
        <f aca="false">M224*0.0033</f>
        <v>0</v>
      </c>
      <c r="U224" s="0" t="n">
        <v>-71231</v>
      </c>
      <c r="AD224" s="0" t="n">
        <v>38500</v>
      </c>
    </row>
    <row r="225" customFormat="false" ht="13.8" hidden="false" customHeight="false" outlineLevel="0" collapsed="false">
      <c r="A225" s="0" t="n">
        <v>20190118</v>
      </c>
      <c r="D225" s="0" t="n">
        <v>6</v>
      </c>
      <c r="E225" s="10" t="s">
        <v>46</v>
      </c>
      <c r="F225" s="2" t="n">
        <f aca="false">L225*2</f>
        <v>800</v>
      </c>
      <c r="G225" s="0" t="n">
        <v>3.8</v>
      </c>
      <c r="J225" s="0" t="n">
        <v>60750</v>
      </c>
      <c r="L225" s="0" t="n">
        <v>400</v>
      </c>
      <c r="M225" s="10" t="n">
        <f aca="false">(U225+71231)*5</f>
        <v>0</v>
      </c>
      <c r="N225" s="10" t="n">
        <f aca="false">AD225-38200</f>
        <v>300</v>
      </c>
      <c r="O225" s="0" t="n">
        <f aca="false">M225*0.0033</f>
        <v>0</v>
      </c>
      <c r="U225" s="0" t="n">
        <v>-71231</v>
      </c>
      <c r="AD225" s="0" t="n">
        <v>38500</v>
      </c>
    </row>
    <row r="226" customFormat="false" ht="13.8" hidden="false" customHeight="false" outlineLevel="0" collapsed="false">
      <c r="A226" s="0" t="n">
        <v>20190118</v>
      </c>
      <c r="D226" s="0" t="n">
        <v>7</v>
      </c>
      <c r="E226" s="10" t="s">
        <v>46</v>
      </c>
      <c r="F226" s="2" t="n">
        <f aca="false">L226*2</f>
        <v>1200</v>
      </c>
      <c r="G226" s="0" t="n">
        <v>3.9</v>
      </c>
      <c r="J226" s="0" t="n">
        <v>60100</v>
      </c>
      <c r="K226" s="0" t="n">
        <v>11141</v>
      </c>
      <c r="L226" s="0" t="n">
        <v>600</v>
      </c>
      <c r="M226" s="10" t="n">
        <f aca="false">(U226+71231)*5</f>
        <v>0</v>
      </c>
      <c r="N226" s="10" t="n">
        <f aca="false">AD226-38200</f>
        <v>300</v>
      </c>
      <c r="O226" s="0" t="n">
        <f aca="false">M226*0.0033</f>
        <v>0</v>
      </c>
      <c r="U226" s="0" t="n">
        <v>-71231</v>
      </c>
      <c r="AD226" s="0" t="n">
        <v>38500</v>
      </c>
    </row>
    <row r="227" customFormat="false" ht="13.8" hidden="false" customHeight="false" outlineLevel="0" collapsed="false">
      <c r="A227" s="0" t="n">
        <v>20190118</v>
      </c>
      <c r="D227" s="0" t="n">
        <v>8</v>
      </c>
      <c r="E227" s="10" t="s">
        <v>46</v>
      </c>
      <c r="F227" s="2" t="n">
        <f aca="false">L227*2</f>
        <v>1200</v>
      </c>
      <c r="G227" s="0" t="n">
        <v>3.8</v>
      </c>
      <c r="J227" s="0" t="n">
        <v>59450</v>
      </c>
      <c r="L227" s="0" t="n">
        <v>600</v>
      </c>
      <c r="M227" s="10" t="n">
        <f aca="false">(U227+71231)*5</f>
        <v>0</v>
      </c>
      <c r="N227" s="10" t="n">
        <f aca="false">AD227-38200</f>
        <v>300</v>
      </c>
      <c r="O227" s="0" t="n">
        <f aca="false">M227*0.0033</f>
        <v>0</v>
      </c>
      <c r="U227" s="0" t="n">
        <v>-71231</v>
      </c>
      <c r="AD227" s="0" t="n">
        <v>38500</v>
      </c>
    </row>
    <row r="228" customFormat="false" ht="13.8" hidden="false" customHeight="false" outlineLevel="0" collapsed="false">
      <c r="A228" s="0" t="n">
        <v>20190118</v>
      </c>
      <c r="D228" s="0" t="n">
        <v>9</v>
      </c>
      <c r="E228" s="10" t="s">
        <v>46</v>
      </c>
      <c r="F228" s="2" t="n">
        <f aca="false">L228*2</f>
        <v>1600</v>
      </c>
      <c r="G228" s="0" t="n">
        <v>3.8</v>
      </c>
      <c r="J228" s="0" t="n">
        <v>58800</v>
      </c>
      <c r="K228" s="0" t="n">
        <v>11341</v>
      </c>
      <c r="L228" s="0" t="n">
        <v>800</v>
      </c>
      <c r="M228" s="10" t="n">
        <f aca="false">(U228+71231)*5</f>
        <v>0</v>
      </c>
      <c r="N228" s="10" t="n">
        <f aca="false">AD228-38200</f>
        <v>300</v>
      </c>
      <c r="O228" s="0" t="n">
        <f aca="false">M228*0.0033</f>
        <v>0</v>
      </c>
      <c r="U228" s="0" t="n">
        <v>-71231</v>
      </c>
      <c r="AD228" s="0" t="n">
        <v>38500</v>
      </c>
    </row>
    <row r="229" customFormat="false" ht="13.8" hidden="false" customHeight="false" outlineLevel="0" collapsed="false">
      <c r="A229" s="0" t="n">
        <v>20190118</v>
      </c>
      <c r="D229" s="0" t="n">
        <v>10</v>
      </c>
      <c r="E229" s="10" t="s">
        <v>46</v>
      </c>
      <c r="F229" s="2" t="n">
        <f aca="false">L229*2</f>
        <v>1600</v>
      </c>
      <c r="G229" s="0" t="n">
        <v>3.8</v>
      </c>
      <c r="J229" s="0" t="n">
        <v>58150</v>
      </c>
      <c r="L229" s="0" t="n">
        <v>800</v>
      </c>
      <c r="M229" s="10" t="n">
        <f aca="false">(U229+71231)*5</f>
        <v>0</v>
      </c>
      <c r="N229" s="10" t="n">
        <f aca="false">AD229-38200</f>
        <v>300</v>
      </c>
      <c r="O229" s="0" t="n">
        <f aca="false">M229*0.0033</f>
        <v>0</v>
      </c>
      <c r="U229" s="0" t="n">
        <v>-71231</v>
      </c>
      <c r="AD229" s="0" t="n">
        <v>38500</v>
      </c>
      <c r="AF229" s="0" t="n">
        <v>1000</v>
      </c>
    </row>
    <row r="230" customFormat="false" ht="13.8" hidden="false" customHeight="false" outlineLevel="0" collapsed="false">
      <c r="A230" s="0" t="n">
        <v>20190118</v>
      </c>
      <c r="D230" s="0" t="n">
        <v>11</v>
      </c>
      <c r="E230" s="10" t="s">
        <v>46</v>
      </c>
      <c r="F230" s="2" t="n">
        <f aca="false">L230*2</f>
        <v>2000</v>
      </c>
      <c r="G230" s="0" t="n">
        <v>3.9</v>
      </c>
      <c r="J230" s="0" t="n">
        <v>57500</v>
      </c>
      <c r="K230" s="0" t="n">
        <v>11541</v>
      </c>
      <c r="L230" s="0" t="n">
        <v>1000</v>
      </c>
      <c r="M230" s="10" t="n">
        <f aca="false">(U230+71231)*5</f>
        <v>0</v>
      </c>
      <c r="N230" s="10" t="n">
        <f aca="false">AD230-38200</f>
        <v>300</v>
      </c>
      <c r="O230" s="0" t="n">
        <f aca="false">M230*0.0033</f>
        <v>0</v>
      </c>
      <c r="U230" s="0" t="n">
        <v>-71231</v>
      </c>
      <c r="AD230" s="0" t="n">
        <v>38500</v>
      </c>
    </row>
    <row r="231" customFormat="false" ht="13.8" hidden="false" customHeight="false" outlineLevel="0" collapsed="false">
      <c r="A231" s="0" t="n">
        <v>20190118</v>
      </c>
      <c r="D231" s="0" t="n">
        <v>12</v>
      </c>
      <c r="E231" s="10" t="s">
        <v>46</v>
      </c>
      <c r="F231" s="2" t="n">
        <f aca="false">L231*2</f>
        <v>2000</v>
      </c>
      <c r="G231" s="0" t="n">
        <v>3.7</v>
      </c>
      <c r="J231" s="0" t="n">
        <v>56850</v>
      </c>
      <c r="L231" s="0" t="n">
        <v>1000</v>
      </c>
      <c r="M231" s="10" t="n">
        <f aca="false">(U231+71231)*5</f>
        <v>0</v>
      </c>
      <c r="N231" s="10" t="n">
        <f aca="false">AD231-38200</f>
        <v>300</v>
      </c>
      <c r="O231" s="0" t="n">
        <f aca="false">M231*0.0033</f>
        <v>0</v>
      </c>
      <c r="U231" s="0" t="n">
        <v>-71231</v>
      </c>
      <c r="AD231" s="0" t="n">
        <v>38500</v>
      </c>
      <c r="AF231" s="0" t="n">
        <v>-1000</v>
      </c>
    </row>
    <row r="232" customFormat="false" ht="13.8" hidden="false" customHeight="false" outlineLevel="0" collapsed="false">
      <c r="A232" s="0" t="n">
        <v>20190118</v>
      </c>
      <c r="D232" s="0" t="n">
        <v>13</v>
      </c>
      <c r="E232" s="10" t="s">
        <v>46</v>
      </c>
      <c r="F232" s="2" t="n">
        <f aca="false">L232*2</f>
        <v>2000</v>
      </c>
      <c r="G232" s="0" t="n">
        <v>3.8</v>
      </c>
      <c r="J232" s="0" t="n">
        <v>56200</v>
      </c>
      <c r="L232" s="0" t="n">
        <v>1000</v>
      </c>
      <c r="M232" s="10" t="n">
        <f aca="false">(U232+71231)*5</f>
        <v>0</v>
      </c>
      <c r="N232" s="10" t="n">
        <f aca="false">AD232-38200</f>
        <v>300</v>
      </c>
      <c r="O232" s="0" t="n">
        <f aca="false">M232*0.0033</f>
        <v>0</v>
      </c>
      <c r="U232" s="0" t="n">
        <v>-71231</v>
      </c>
      <c r="AD232" s="0" t="n">
        <v>38500</v>
      </c>
      <c r="AF232" s="0" t="n">
        <v>-3000</v>
      </c>
    </row>
    <row r="233" customFormat="false" ht="13.8" hidden="false" customHeight="false" outlineLevel="0" collapsed="false">
      <c r="A233" s="0" t="n">
        <v>20190118</v>
      </c>
      <c r="D233" s="0" t="n">
        <v>14</v>
      </c>
      <c r="E233" s="10" t="s">
        <v>46</v>
      </c>
      <c r="F233" s="2" t="n">
        <f aca="false">L233*2</f>
        <v>2000</v>
      </c>
      <c r="G233" s="0" t="n">
        <v>3.7</v>
      </c>
      <c r="J233" s="0" t="n">
        <v>55550</v>
      </c>
      <c r="L233" s="0" t="n">
        <v>1000</v>
      </c>
      <c r="M233" s="10" t="n">
        <f aca="false">(U233+71231)*5</f>
        <v>0</v>
      </c>
      <c r="N233" s="10" t="n">
        <f aca="false">AD233-38200</f>
        <v>300</v>
      </c>
      <c r="O233" s="0" t="n">
        <f aca="false">M233*0.0033</f>
        <v>0</v>
      </c>
      <c r="U233" s="0" t="n">
        <v>-71231</v>
      </c>
      <c r="AD233" s="0" t="n">
        <v>38500</v>
      </c>
      <c r="AE233" s="0" t="n">
        <v>-4000</v>
      </c>
    </row>
    <row r="234" customFormat="false" ht="13.8" hidden="false" customHeight="false" outlineLevel="0" collapsed="false">
      <c r="A234" s="0" t="n">
        <v>20190118</v>
      </c>
      <c r="D234" s="0" t="n">
        <v>15</v>
      </c>
      <c r="E234" s="10" t="s">
        <v>46</v>
      </c>
      <c r="F234" s="2" t="n">
        <f aca="false">L234*2</f>
        <v>2000</v>
      </c>
      <c r="G234" s="0" t="n">
        <v>3.7</v>
      </c>
      <c r="J234" s="0" t="n">
        <v>54900</v>
      </c>
      <c r="L234" s="0" t="n">
        <v>1000</v>
      </c>
      <c r="M234" s="10" t="n">
        <f aca="false">(U234+71231)*5</f>
        <v>0</v>
      </c>
      <c r="N234" s="10" t="n">
        <f aca="false">AD234-38200</f>
        <v>300</v>
      </c>
      <c r="O234" s="0" t="n">
        <f aca="false">M234*0.0033</f>
        <v>0</v>
      </c>
      <c r="U234" s="0" t="n">
        <v>-71231</v>
      </c>
      <c r="AD234" s="0" t="n">
        <v>38500</v>
      </c>
      <c r="AE234" s="0" t="n">
        <v>-6000</v>
      </c>
    </row>
    <row r="235" customFormat="false" ht="13.8" hidden="false" customHeight="false" outlineLevel="0" collapsed="false">
      <c r="A235" s="0" t="n">
        <v>20190118</v>
      </c>
      <c r="D235" s="0" t="n">
        <v>16</v>
      </c>
      <c r="E235" s="10" t="s">
        <v>46</v>
      </c>
      <c r="F235" s="2" t="n">
        <f aca="false">L235*2</f>
        <v>2000</v>
      </c>
      <c r="G235" s="0" t="n">
        <v>3.6</v>
      </c>
      <c r="J235" s="0" t="n">
        <v>54250</v>
      </c>
      <c r="L235" s="0" t="n">
        <v>1000</v>
      </c>
      <c r="M235" s="10" t="n">
        <f aca="false">(U235+71231)*5</f>
        <v>0</v>
      </c>
      <c r="N235" s="10" t="n">
        <f aca="false">AD235-38200</f>
        <v>300</v>
      </c>
      <c r="O235" s="0" t="n">
        <f aca="false">M235*0.0033</f>
        <v>0</v>
      </c>
      <c r="U235" s="0" t="n">
        <v>-71231</v>
      </c>
      <c r="AD235" s="0" t="n">
        <v>38500</v>
      </c>
      <c r="AE235" s="0" t="n">
        <v>2000</v>
      </c>
    </row>
    <row r="236" customFormat="false" ht="13.8" hidden="false" customHeight="false" outlineLevel="0" collapsed="false">
      <c r="A236" s="0" t="n">
        <v>20190118</v>
      </c>
      <c r="C236" s="0" t="s">
        <v>58</v>
      </c>
      <c r="D236" s="0" t="n">
        <v>17</v>
      </c>
      <c r="E236" s="10" t="s">
        <v>46</v>
      </c>
      <c r="F236" s="2" t="n">
        <f aca="false">L236*2</f>
        <v>2000</v>
      </c>
      <c r="G236" s="0" t="n">
        <v>3.8</v>
      </c>
      <c r="I236" s="0" t="n">
        <v>16401</v>
      </c>
      <c r="J236" s="0" t="n">
        <v>64000</v>
      </c>
      <c r="K236" s="0" t="n">
        <v>12741</v>
      </c>
      <c r="L236" s="0" t="n">
        <v>1000</v>
      </c>
      <c r="M236" s="10" t="n">
        <f aca="false">(U236+71231)*5</f>
        <v>0</v>
      </c>
      <c r="N236" s="10" t="n">
        <f aca="false">AD236-38200</f>
        <v>300</v>
      </c>
      <c r="O236" s="0" t="n">
        <f aca="false">M236*0.0033</f>
        <v>0</v>
      </c>
      <c r="U236" s="0" t="n">
        <v>-71231</v>
      </c>
      <c r="AD236" s="0" t="n">
        <v>38500</v>
      </c>
    </row>
    <row r="237" customFormat="false" ht="13.8" hidden="false" customHeight="false" outlineLevel="0" collapsed="false">
      <c r="A237" s="0" t="n">
        <v>20190118</v>
      </c>
      <c r="D237" s="0" t="n">
        <v>18</v>
      </c>
      <c r="E237" s="10" t="s">
        <v>46</v>
      </c>
      <c r="F237" s="2" t="n">
        <f aca="false">L237*2</f>
        <v>2000</v>
      </c>
      <c r="G237" s="0" t="n">
        <v>3.7</v>
      </c>
      <c r="J237" s="0" t="n">
        <v>63350</v>
      </c>
      <c r="L237" s="0" t="n">
        <v>1000</v>
      </c>
      <c r="M237" s="10" t="n">
        <f aca="false">(U237+71231)*5</f>
        <v>0</v>
      </c>
      <c r="N237" s="10" t="n">
        <f aca="false">AD237-38200</f>
        <v>300</v>
      </c>
      <c r="O237" s="0" t="n">
        <f aca="false">M237*0.0033</f>
        <v>0</v>
      </c>
      <c r="U237" s="0" t="n">
        <v>-71231</v>
      </c>
      <c r="AD237" s="0" t="n">
        <v>38500</v>
      </c>
    </row>
    <row r="238" customFormat="false" ht="13.8" hidden="false" customHeight="false" outlineLevel="0" collapsed="false">
      <c r="A238" s="0" t="n">
        <v>20190118</v>
      </c>
      <c r="D238" s="0" t="n">
        <v>19</v>
      </c>
      <c r="E238" s="10" t="s">
        <v>46</v>
      </c>
      <c r="F238" s="2" t="n">
        <f aca="false">L238*2</f>
        <v>2000</v>
      </c>
      <c r="G238" s="0" t="n">
        <v>3.9</v>
      </c>
      <c r="J238" s="0" t="n">
        <v>62700</v>
      </c>
      <c r="L238" s="0" t="n">
        <v>1000</v>
      </c>
      <c r="M238" s="10" t="n">
        <f aca="false">(U238+71231)*5</f>
        <v>0</v>
      </c>
      <c r="N238" s="10" t="n">
        <f aca="false">AD238-38200</f>
        <v>300</v>
      </c>
      <c r="O238" s="0" t="n">
        <f aca="false">M238*0.0033</f>
        <v>0</v>
      </c>
      <c r="U238" s="0" t="n">
        <v>-71231</v>
      </c>
      <c r="AD238" s="0" t="n">
        <v>38500</v>
      </c>
      <c r="AF238" s="0" t="n">
        <v>-1000</v>
      </c>
    </row>
    <row r="239" customFormat="false" ht="13.8" hidden="false" customHeight="false" outlineLevel="0" collapsed="false">
      <c r="A239" s="0" t="n">
        <v>20190118</v>
      </c>
      <c r="D239" s="0" t="n">
        <v>20</v>
      </c>
      <c r="E239" s="10" t="s">
        <v>46</v>
      </c>
      <c r="F239" s="2" t="n">
        <f aca="false">L239*2</f>
        <v>2400</v>
      </c>
      <c r="G239" s="0" t="n">
        <v>3.7</v>
      </c>
      <c r="J239" s="0" t="n">
        <v>62050</v>
      </c>
      <c r="K239" s="0" t="n">
        <v>12941</v>
      </c>
      <c r="L239" s="0" t="n">
        <v>1200</v>
      </c>
      <c r="M239" s="10" t="n">
        <f aca="false">(U239+71231)*5</f>
        <v>0</v>
      </c>
      <c r="N239" s="10" t="n">
        <f aca="false">AD239-38200</f>
        <v>300</v>
      </c>
      <c r="O239" s="0" t="n">
        <f aca="false">M239*0.0033</f>
        <v>0</v>
      </c>
      <c r="U239" s="0" t="n">
        <v>-71231</v>
      </c>
      <c r="AD239" s="0" t="n">
        <v>38500</v>
      </c>
    </row>
    <row r="240" customFormat="false" ht="13.8" hidden="false" customHeight="false" outlineLevel="0" collapsed="false">
      <c r="A240" s="0" t="n">
        <v>20190118</v>
      </c>
      <c r="D240" s="0" t="n">
        <v>21</v>
      </c>
      <c r="E240" s="10" t="s">
        <v>46</v>
      </c>
      <c r="F240" s="2" t="n">
        <f aca="false">L240*2</f>
        <v>2400</v>
      </c>
      <c r="G240" s="0" t="n">
        <v>3.8</v>
      </c>
      <c r="J240" s="0" t="n">
        <v>61400</v>
      </c>
      <c r="L240" s="0" t="n">
        <v>1200</v>
      </c>
      <c r="M240" s="10" t="n">
        <f aca="false">(U240+71231)*5</f>
        <v>0</v>
      </c>
      <c r="N240" s="10" t="n">
        <f aca="false">AD240-38200</f>
        <v>300</v>
      </c>
      <c r="O240" s="0" t="n">
        <f aca="false">M240*0.0033</f>
        <v>0</v>
      </c>
      <c r="U240" s="0" t="n">
        <v>-71231</v>
      </c>
      <c r="AD240" s="0" t="n">
        <v>38500</v>
      </c>
      <c r="AF240" s="0" t="n">
        <v>-3000</v>
      </c>
    </row>
    <row r="241" customFormat="false" ht="13.8" hidden="false" customHeight="false" outlineLevel="0" collapsed="false">
      <c r="A241" s="0" t="n">
        <v>20190118</v>
      </c>
      <c r="D241" s="0" t="n">
        <v>22</v>
      </c>
      <c r="E241" s="10" t="s">
        <v>46</v>
      </c>
      <c r="F241" s="2" t="n">
        <f aca="false">L241*2</f>
        <v>2400</v>
      </c>
      <c r="G241" s="0" t="n">
        <v>3.4</v>
      </c>
      <c r="J241" s="0" t="n">
        <v>60750</v>
      </c>
      <c r="L241" s="0" t="n">
        <v>1200</v>
      </c>
      <c r="M241" s="10" t="n">
        <f aca="false">(U241+71231)*5</f>
        <v>0</v>
      </c>
      <c r="N241" s="10" t="n">
        <f aca="false">AD241-38200</f>
        <v>300</v>
      </c>
      <c r="O241" s="0" t="n">
        <f aca="false">M241*0.0033</f>
        <v>0</v>
      </c>
      <c r="U241" s="0" t="n">
        <v>-71231</v>
      </c>
      <c r="AD241" s="0" t="n">
        <v>38500</v>
      </c>
      <c r="AE241" s="0" t="n">
        <v>0</v>
      </c>
    </row>
    <row r="242" customFormat="false" ht="13.8" hidden="false" customHeight="false" outlineLevel="0" collapsed="false">
      <c r="A242" s="0" t="n">
        <v>20190118</v>
      </c>
      <c r="D242" s="0" t="n">
        <v>23</v>
      </c>
      <c r="E242" s="10" t="s">
        <v>46</v>
      </c>
      <c r="F242" s="2" t="n">
        <f aca="false">L242*2</f>
        <v>2400</v>
      </c>
      <c r="G242" s="0" t="n">
        <v>3.6</v>
      </c>
      <c r="J242" s="0" t="n">
        <v>60100</v>
      </c>
      <c r="L242" s="0" t="n">
        <v>1200</v>
      </c>
      <c r="M242" s="10" t="n">
        <f aca="false">(U242+71231)*5</f>
        <v>0</v>
      </c>
      <c r="N242" s="10" t="n">
        <f aca="false">AD242-38200</f>
        <v>300</v>
      </c>
      <c r="O242" s="0" t="n">
        <f aca="false">M242*0.0033</f>
        <v>0</v>
      </c>
      <c r="U242" s="0" t="n">
        <v>-71231</v>
      </c>
      <c r="AD242" s="0" t="n">
        <v>38500</v>
      </c>
    </row>
    <row r="243" customFormat="false" ht="13.8" hidden="false" customHeight="false" outlineLevel="0" collapsed="false">
      <c r="A243" s="0" t="n">
        <v>20190118</v>
      </c>
      <c r="D243" s="0" t="n">
        <v>24</v>
      </c>
      <c r="E243" s="10" t="s">
        <v>46</v>
      </c>
      <c r="F243" s="2" t="n">
        <f aca="false">L243*2</f>
        <v>2800</v>
      </c>
      <c r="G243" s="0" t="n">
        <v>3.9</v>
      </c>
      <c r="J243" s="0" t="n">
        <v>59450</v>
      </c>
      <c r="K243" s="0" t="n">
        <v>13141</v>
      </c>
      <c r="L243" s="0" t="n">
        <v>1400</v>
      </c>
      <c r="M243" s="10" t="n">
        <f aca="false">(U243+71231)*5</f>
        <v>0</v>
      </c>
      <c r="N243" s="10" t="n">
        <f aca="false">AD243-38200</f>
        <v>300</v>
      </c>
      <c r="O243" s="0" t="n">
        <f aca="false">M243*0.0033</f>
        <v>0</v>
      </c>
      <c r="U243" s="0" t="n">
        <v>-71231</v>
      </c>
      <c r="AD243" s="0" t="n">
        <v>38500</v>
      </c>
    </row>
    <row r="244" customFormat="false" ht="13.8" hidden="false" customHeight="false" outlineLevel="0" collapsed="false">
      <c r="A244" s="0" t="n">
        <v>20190118</v>
      </c>
      <c r="D244" s="0" t="n">
        <v>25</v>
      </c>
      <c r="E244" s="10" t="s">
        <v>46</v>
      </c>
      <c r="F244" s="2" t="n">
        <f aca="false">L244*2</f>
        <v>2800</v>
      </c>
      <c r="G244" s="0" t="n">
        <v>3.7</v>
      </c>
      <c r="J244" s="0" t="n">
        <v>58800</v>
      </c>
      <c r="L244" s="0" t="n">
        <v>1400</v>
      </c>
      <c r="M244" s="10" t="n">
        <f aca="false">(U244+71231)*5</f>
        <v>0</v>
      </c>
      <c r="N244" s="10" t="n">
        <f aca="false">AD244-38200</f>
        <v>300</v>
      </c>
      <c r="O244" s="0" t="n">
        <f aca="false">M244*0.0033</f>
        <v>0</v>
      </c>
      <c r="U244" s="0" t="n">
        <v>-71231</v>
      </c>
      <c r="AD244" s="0" t="n">
        <v>38500</v>
      </c>
    </row>
    <row r="245" customFormat="false" ht="13.8" hidden="false" customHeight="false" outlineLevel="0" collapsed="false">
      <c r="A245" s="0" t="n">
        <v>20190118</v>
      </c>
      <c r="D245" s="0" t="n">
        <v>26</v>
      </c>
      <c r="E245" s="10" t="s">
        <v>46</v>
      </c>
      <c r="F245" s="2" t="n">
        <f aca="false">L245*2</f>
        <v>3600</v>
      </c>
      <c r="G245" s="0" t="n">
        <v>3.7</v>
      </c>
      <c r="J245" s="0" t="n">
        <v>58150</v>
      </c>
      <c r="K245" s="0" t="n">
        <v>13541</v>
      </c>
      <c r="L245" s="0" t="n">
        <v>1800</v>
      </c>
      <c r="M245" s="10" t="n">
        <f aca="false">(U245+71231)*5</f>
        <v>0</v>
      </c>
      <c r="N245" s="10" t="n">
        <f aca="false">AD245-38200</f>
        <v>300</v>
      </c>
      <c r="O245" s="0" t="n">
        <f aca="false">M245*0.0033</f>
        <v>0</v>
      </c>
      <c r="U245" s="0" t="n">
        <v>-71231</v>
      </c>
      <c r="AD245" s="0" t="n">
        <v>38500</v>
      </c>
    </row>
    <row r="246" customFormat="false" ht="13.8" hidden="false" customHeight="false" outlineLevel="0" collapsed="false">
      <c r="A246" s="0" t="n">
        <v>20190118</v>
      </c>
      <c r="D246" s="0" t="n">
        <v>27</v>
      </c>
      <c r="E246" s="10" t="s">
        <v>46</v>
      </c>
      <c r="F246" s="2" t="n">
        <f aca="false">L246*2</f>
        <v>3600</v>
      </c>
      <c r="G246" s="0" t="n">
        <v>4</v>
      </c>
      <c r="J246" s="0" t="n">
        <v>57500</v>
      </c>
      <c r="L246" s="0" t="n">
        <v>1800</v>
      </c>
      <c r="M246" s="10" t="n">
        <f aca="false">(U246+71231)*5</f>
        <v>0</v>
      </c>
      <c r="N246" s="10" t="n">
        <f aca="false">AD246-38200</f>
        <v>300</v>
      </c>
      <c r="O246" s="0" t="n">
        <f aca="false">M246*0.0033</f>
        <v>0</v>
      </c>
      <c r="U246" s="0" t="n">
        <v>-71231</v>
      </c>
      <c r="AD246" s="0" t="n">
        <v>38500</v>
      </c>
    </row>
    <row r="247" customFormat="false" ht="13.8" hidden="false" customHeight="false" outlineLevel="0" collapsed="false">
      <c r="A247" s="0" t="n">
        <v>20190118</v>
      </c>
      <c r="D247" s="0" t="n">
        <v>28</v>
      </c>
      <c r="E247" s="10" t="s">
        <v>46</v>
      </c>
      <c r="F247" s="2" t="n">
        <f aca="false">L247*2</f>
        <v>4400</v>
      </c>
      <c r="G247" s="0" t="n">
        <v>3.7</v>
      </c>
      <c r="J247" s="0" t="n">
        <v>56850</v>
      </c>
      <c r="K247" s="0" t="n">
        <v>13941</v>
      </c>
      <c r="L247" s="0" t="n">
        <v>2200</v>
      </c>
      <c r="M247" s="10" t="n">
        <f aca="false">(U247+71231)*5</f>
        <v>0</v>
      </c>
      <c r="N247" s="10" t="n">
        <f aca="false">AD247-38200</f>
        <v>300</v>
      </c>
      <c r="O247" s="0" t="n">
        <f aca="false">M247*0.0033</f>
        <v>0</v>
      </c>
      <c r="U247" s="0" t="n">
        <v>-71231</v>
      </c>
      <c r="AD247" s="0" t="n">
        <v>38500</v>
      </c>
    </row>
    <row r="248" customFormat="false" ht="13.8" hidden="false" customHeight="false" outlineLevel="0" collapsed="false">
      <c r="A248" s="0" t="n">
        <v>20190118</v>
      </c>
      <c r="D248" s="0" t="n">
        <v>29</v>
      </c>
      <c r="E248" s="10" t="s">
        <v>46</v>
      </c>
      <c r="F248" s="2" t="n">
        <f aca="false">L248*2</f>
        <v>4400</v>
      </c>
      <c r="G248" s="0" t="n">
        <v>3.9</v>
      </c>
      <c r="J248" s="0" t="n">
        <v>56200</v>
      </c>
      <c r="L248" s="0" t="n">
        <v>2200</v>
      </c>
      <c r="M248" s="10" t="n">
        <f aca="false">(U248+71231)*5</f>
        <v>0</v>
      </c>
      <c r="N248" s="10" t="n">
        <f aca="false">AD248-38200</f>
        <v>300</v>
      </c>
      <c r="O248" s="0" t="n">
        <f aca="false">M248*0.0033</f>
        <v>0</v>
      </c>
      <c r="U248" s="0" t="n">
        <v>-71231</v>
      </c>
      <c r="AD248" s="0" t="n">
        <v>38500</v>
      </c>
      <c r="AE248" s="0" t="n">
        <v>3000</v>
      </c>
    </row>
    <row r="249" customFormat="false" ht="13.8" hidden="false" customHeight="false" outlineLevel="0" collapsed="false">
      <c r="A249" s="0" t="n">
        <v>20190118</v>
      </c>
      <c r="D249" s="0" t="n">
        <v>30</v>
      </c>
      <c r="E249" s="10" t="s">
        <v>46</v>
      </c>
      <c r="F249" s="2" t="n">
        <f aca="false">L249*2</f>
        <v>5200</v>
      </c>
      <c r="G249" s="0" t="n">
        <v>3.9</v>
      </c>
      <c r="J249" s="0" t="n">
        <v>55550</v>
      </c>
      <c r="K249" s="0" t="n">
        <v>14341</v>
      </c>
      <c r="L249" s="0" t="n">
        <v>2600</v>
      </c>
      <c r="M249" s="10" t="n">
        <f aca="false">(U249+71231)*5</f>
        <v>0</v>
      </c>
      <c r="N249" s="10" t="n">
        <f aca="false">AD249-38200</f>
        <v>300</v>
      </c>
      <c r="O249" s="0" t="n">
        <f aca="false">M249*0.0033</f>
        <v>0</v>
      </c>
      <c r="U249" s="0" t="n">
        <v>-71231</v>
      </c>
      <c r="AD249" s="0" t="n">
        <v>38500</v>
      </c>
    </row>
    <row r="250" customFormat="false" ht="13.8" hidden="false" customHeight="false" outlineLevel="0" collapsed="false">
      <c r="A250" s="0" t="n">
        <v>20190118</v>
      </c>
      <c r="D250" s="0" t="n">
        <v>31</v>
      </c>
      <c r="E250" s="10" t="s">
        <v>46</v>
      </c>
      <c r="F250" s="2" t="n">
        <f aca="false">L250*2</f>
        <v>600</v>
      </c>
      <c r="G250" s="0" t="n">
        <v>4.2</v>
      </c>
      <c r="J250" s="0" t="n">
        <v>54900</v>
      </c>
      <c r="K250" s="0" t="n">
        <v>12041</v>
      </c>
      <c r="L250" s="0" t="n">
        <v>300</v>
      </c>
      <c r="M250" s="10" t="n">
        <f aca="false">(U250+71231)*5</f>
        <v>0</v>
      </c>
      <c r="N250" s="10" t="n">
        <f aca="false">AD250-38200</f>
        <v>300</v>
      </c>
      <c r="O250" s="0" t="n">
        <f aca="false">M250*0.0033</f>
        <v>0</v>
      </c>
      <c r="U250" s="0" t="n">
        <v>-71231</v>
      </c>
      <c r="AD250" s="0" t="n">
        <v>38500</v>
      </c>
      <c r="AE250" s="0" t="n">
        <v>0</v>
      </c>
    </row>
    <row r="251" customFormat="false" ht="13.8" hidden="false" customHeight="false" outlineLevel="0" collapsed="false">
      <c r="A251" s="0" t="n">
        <v>20190118</v>
      </c>
      <c r="D251" s="0" t="n">
        <v>32</v>
      </c>
      <c r="E251" s="10" t="s">
        <v>46</v>
      </c>
      <c r="F251" s="2" t="n">
        <f aca="false">L251*2</f>
        <v>600</v>
      </c>
      <c r="G251" s="0" t="n">
        <v>3.9</v>
      </c>
      <c r="J251" s="0" t="n">
        <v>54250</v>
      </c>
      <c r="L251" s="0" t="n">
        <v>300</v>
      </c>
      <c r="M251" s="10" t="n">
        <f aca="false">(U251+71231)*5</f>
        <v>0</v>
      </c>
      <c r="N251" s="10" t="n">
        <f aca="false">AD251-38200</f>
        <v>300</v>
      </c>
      <c r="O251" s="0" t="n">
        <f aca="false">M251*0.0033</f>
        <v>0</v>
      </c>
      <c r="U251" s="0" t="n">
        <v>-71231</v>
      </c>
      <c r="AD251" s="0" t="n">
        <v>38500</v>
      </c>
      <c r="AF251" s="0" t="n">
        <v>0</v>
      </c>
    </row>
    <row r="252" customFormat="false" ht="13.8" hidden="false" customHeight="false" outlineLevel="0" collapsed="false">
      <c r="A252" s="0" t="n">
        <v>20190118</v>
      </c>
      <c r="C252" s="0" t="s">
        <v>58</v>
      </c>
      <c r="D252" s="0" t="n">
        <v>33</v>
      </c>
      <c r="E252" s="10" t="s">
        <v>46</v>
      </c>
      <c r="F252" s="2" t="n">
        <f aca="false">L252*2</f>
        <v>1200</v>
      </c>
      <c r="G252" s="0" t="n">
        <v>4.1</v>
      </c>
      <c r="I252" s="0" t="n">
        <v>14901</v>
      </c>
      <c r="J252" s="0" t="n">
        <v>64000</v>
      </c>
      <c r="K252" s="0" t="n">
        <v>13541</v>
      </c>
      <c r="L252" s="0" t="n">
        <v>600</v>
      </c>
      <c r="M252" s="10" t="n">
        <f aca="false">(U252+71231)*5</f>
        <v>0</v>
      </c>
      <c r="N252" s="10" t="n">
        <f aca="false">AD252-38200</f>
        <v>300</v>
      </c>
      <c r="O252" s="0" t="n">
        <f aca="false">M252*0.0033</f>
        <v>0</v>
      </c>
      <c r="U252" s="0" t="n">
        <v>-71231</v>
      </c>
      <c r="AD252" s="0" t="n">
        <v>38500</v>
      </c>
    </row>
    <row r="253" customFormat="false" ht="13.8" hidden="false" customHeight="false" outlineLevel="0" collapsed="false">
      <c r="A253" s="0" t="n">
        <v>20190118</v>
      </c>
      <c r="D253" s="0" t="n">
        <v>34</v>
      </c>
      <c r="E253" s="10" t="s">
        <v>46</v>
      </c>
      <c r="F253" s="2" t="n">
        <f aca="false">L253*2</f>
        <v>2000</v>
      </c>
      <c r="G253" s="0" t="n">
        <v>4.2</v>
      </c>
      <c r="J253" s="0" t="n">
        <v>63350</v>
      </c>
      <c r="K253" s="0" t="n">
        <v>13941</v>
      </c>
      <c r="L253" s="0" t="n">
        <v>1000</v>
      </c>
      <c r="M253" s="10" t="n">
        <f aca="false">(U253+71231)*5</f>
        <v>0</v>
      </c>
      <c r="N253" s="10" t="n">
        <f aca="false">AD253-38200</f>
        <v>300</v>
      </c>
      <c r="O253" s="0" t="n">
        <f aca="false">M253*0.0033</f>
        <v>0</v>
      </c>
      <c r="U253" s="0" t="n">
        <v>-71231</v>
      </c>
      <c r="AD253" s="0" t="n">
        <v>38500</v>
      </c>
    </row>
    <row r="254" customFormat="false" ht="13.8" hidden="false" customHeight="false" outlineLevel="0" collapsed="false">
      <c r="A254" s="0" t="n">
        <v>20190118</v>
      </c>
      <c r="D254" s="0" t="n">
        <v>35</v>
      </c>
      <c r="E254" s="10" t="s">
        <v>46</v>
      </c>
      <c r="F254" s="2" t="n">
        <f aca="false">L254*2</f>
        <v>2000</v>
      </c>
      <c r="G254" s="0" t="n">
        <v>4.3</v>
      </c>
      <c r="J254" s="0" t="n">
        <v>62700</v>
      </c>
      <c r="L254" s="0" t="n">
        <v>1000</v>
      </c>
      <c r="M254" s="10" t="n">
        <f aca="false">(U254+71231)*5</f>
        <v>0</v>
      </c>
      <c r="N254" s="10" t="n">
        <f aca="false">AD254-38200</f>
        <v>300</v>
      </c>
      <c r="O254" s="0" t="n">
        <f aca="false">M254*0.0033</f>
        <v>0</v>
      </c>
      <c r="U254" s="0" t="n">
        <v>-71231</v>
      </c>
      <c r="AD254" s="0" t="n">
        <v>38500</v>
      </c>
    </row>
    <row r="255" customFormat="false" ht="13.8" hidden="false" customHeight="false" outlineLevel="0" collapsed="false">
      <c r="A255" s="0" t="n">
        <v>20190118</v>
      </c>
      <c r="D255" s="0" t="n">
        <v>36</v>
      </c>
      <c r="E255" s="10" t="s">
        <v>46</v>
      </c>
      <c r="F255" s="2" t="n">
        <f aca="false">L255*2</f>
        <v>2400</v>
      </c>
      <c r="G255" s="0" t="n">
        <v>4.3</v>
      </c>
      <c r="J255" s="0" t="n">
        <v>62050</v>
      </c>
      <c r="K255" s="0" t="n">
        <v>14141</v>
      </c>
      <c r="L255" s="0" t="n">
        <v>1200</v>
      </c>
      <c r="M255" s="10" t="n">
        <f aca="false">(U255+71231)*5</f>
        <v>0</v>
      </c>
      <c r="N255" s="10" t="n">
        <f aca="false">AD255-38200</f>
        <v>300</v>
      </c>
      <c r="O255" s="0" t="n">
        <f aca="false">M255*0.0033</f>
        <v>0</v>
      </c>
      <c r="U255" s="0" t="n">
        <v>-71231</v>
      </c>
      <c r="AD255" s="0" t="n">
        <v>38500</v>
      </c>
    </row>
    <row r="256" customFormat="false" ht="13.8" hidden="false" customHeight="false" outlineLevel="0" collapsed="false">
      <c r="A256" s="0" t="n">
        <v>20190118</v>
      </c>
      <c r="D256" s="0" t="n">
        <v>37</v>
      </c>
      <c r="E256" s="10" t="s">
        <v>46</v>
      </c>
      <c r="F256" s="2" t="n">
        <f aca="false">L256*2</f>
        <v>2400</v>
      </c>
      <c r="G256" s="0" t="n">
        <v>4.3</v>
      </c>
      <c r="J256" s="0" t="n">
        <v>61400</v>
      </c>
      <c r="L256" s="0" t="n">
        <v>1200</v>
      </c>
      <c r="M256" s="10" t="n">
        <f aca="false">(U256+71231)*5</f>
        <v>0</v>
      </c>
      <c r="N256" s="10" t="n">
        <f aca="false">AD256-38200</f>
        <v>300</v>
      </c>
      <c r="O256" s="0" t="n">
        <f aca="false">M256*0.0033</f>
        <v>0</v>
      </c>
      <c r="U256" s="0" t="n">
        <v>-71231</v>
      </c>
      <c r="AD256" s="0" t="n">
        <v>38500</v>
      </c>
      <c r="AF256" s="0" t="n">
        <v>-2000</v>
      </c>
    </row>
    <row r="257" customFormat="false" ht="13.8" hidden="false" customHeight="false" outlineLevel="0" collapsed="false">
      <c r="A257" s="0" t="n">
        <v>20190118</v>
      </c>
      <c r="D257" s="0" t="n">
        <v>38</v>
      </c>
      <c r="E257" s="10" t="s">
        <v>46</v>
      </c>
      <c r="F257" s="2" t="n">
        <f aca="false">L257*2</f>
        <v>2400</v>
      </c>
      <c r="G257" s="0" t="n">
        <v>4.3</v>
      </c>
      <c r="J257" s="0" t="n">
        <v>60750</v>
      </c>
      <c r="L257" s="0" t="n">
        <v>1200</v>
      </c>
      <c r="M257" s="10" t="n">
        <f aca="false">(U257+71231)*5</f>
        <v>0</v>
      </c>
      <c r="N257" s="10" t="n">
        <f aca="false">AD257-38200</f>
        <v>300</v>
      </c>
      <c r="O257" s="0" t="n">
        <f aca="false">M257*0.0033</f>
        <v>0</v>
      </c>
      <c r="U257" s="0" t="n">
        <v>-71231</v>
      </c>
      <c r="AD257" s="0" t="n">
        <v>38500</v>
      </c>
      <c r="AE257" s="0" t="n">
        <v>0</v>
      </c>
      <c r="AF257" s="0" t="n">
        <v>-4000</v>
      </c>
    </row>
    <row r="258" customFormat="false" ht="13.8" hidden="false" customHeight="false" outlineLevel="0" collapsed="false">
      <c r="A258" s="0" t="n">
        <v>20190118</v>
      </c>
      <c r="D258" s="14" t="n">
        <v>39</v>
      </c>
      <c r="E258" s="10" t="s">
        <v>46</v>
      </c>
      <c r="F258" s="2" t="n">
        <f aca="false">L258*2</f>
        <v>2400</v>
      </c>
      <c r="G258" s="0" t="n">
        <v>2.6</v>
      </c>
      <c r="J258" s="0" t="n">
        <v>60100</v>
      </c>
      <c r="L258" s="0" t="n">
        <v>1200</v>
      </c>
      <c r="M258" s="10" t="n">
        <f aca="false">(U258+71231)*5</f>
        <v>0</v>
      </c>
      <c r="N258" s="10" t="n">
        <f aca="false">AD258-38200</f>
        <v>300</v>
      </c>
      <c r="O258" s="0" t="n">
        <f aca="false">M258*0.0033</f>
        <v>0</v>
      </c>
      <c r="U258" s="0" t="n">
        <v>-71231</v>
      </c>
      <c r="AD258" s="0" t="n">
        <v>38500</v>
      </c>
    </row>
    <row r="259" customFormat="false" ht="13.8" hidden="false" customHeight="false" outlineLevel="0" collapsed="false">
      <c r="A259" s="0" t="n">
        <v>20190118</v>
      </c>
      <c r="D259" s="14" t="n">
        <v>40</v>
      </c>
      <c r="E259" s="10" t="s">
        <v>46</v>
      </c>
      <c r="F259" s="2" t="n">
        <f aca="false">L259*2</f>
        <v>2400</v>
      </c>
      <c r="G259" s="0" t="n">
        <v>2.7</v>
      </c>
      <c r="J259" s="0" t="n">
        <v>59450</v>
      </c>
      <c r="L259" s="0" t="n">
        <v>1200</v>
      </c>
      <c r="M259" s="10" t="n">
        <f aca="false">(U259+71231)*5</f>
        <v>0</v>
      </c>
      <c r="N259" s="10" t="n">
        <f aca="false">AD259-38200</f>
        <v>300</v>
      </c>
      <c r="O259" s="0" t="n">
        <f aca="false">M259*0.0033</f>
        <v>0</v>
      </c>
      <c r="U259" s="0" t="n">
        <v>-71231</v>
      </c>
      <c r="AD259" s="0" t="n">
        <v>38500</v>
      </c>
    </row>
    <row r="260" customFormat="false" ht="13.8" hidden="false" customHeight="false" outlineLevel="0" collapsed="false">
      <c r="A260" s="0" t="n">
        <v>20190118</v>
      </c>
      <c r="C260" s="0" t="s">
        <v>67</v>
      </c>
      <c r="D260" s="0" t="n">
        <v>41</v>
      </c>
      <c r="E260" s="10" t="s">
        <v>46</v>
      </c>
      <c r="F260" s="2" t="n">
        <f aca="false">L260*2</f>
        <v>2400</v>
      </c>
      <c r="G260" s="0" t="n">
        <v>0</v>
      </c>
      <c r="J260" s="0" t="n">
        <v>58800</v>
      </c>
      <c r="L260" s="0" t="n">
        <v>1200</v>
      </c>
      <c r="M260" s="10" t="n">
        <f aca="false">(U260+71231)*5</f>
        <v>0</v>
      </c>
      <c r="N260" s="10" t="n">
        <f aca="false">AD260-38200</f>
        <v>300</v>
      </c>
      <c r="O260" s="0" t="n">
        <f aca="false">M260*0.0033</f>
        <v>0</v>
      </c>
      <c r="U260" s="0" t="n">
        <v>-71231</v>
      </c>
      <c r="AD260" s="0" t="n">
        <v>38500</v>
      </c>
    </row>
    <row r="261" customFormat="false" ht="13.8" hidden="false" customHeight="false" outlineLevel="0" collapsed="false">
      <c r="A261" s="0" t="n">
        <v>20190118</v>
      </c>
      <c r="D261" s="14" t="n">
        <v>42</v>
      </c>
      <c r="E261" s="10" t="s">
        <v>46</v>
      </c>
      <c r="F261" s="2" t="n">
        <f aca="false">L261*2</f>
        <v>2400</v>
      </c>
      <c r="G261" s="0" t="n">
        <v>2.7</v>
      </c>
      <c r="J261" s="0" t="n">
        <v>58800</v>
      </c>
      <c r="L261" s="0" t="n">
        <v>1200</v>
      </c>
      <c r="M261" s="10" t="n">
        <f aca="false">(U261+71231)*5</f>
        <v>0</v>
      </c>
      <c r="N261" s="10" t="n">
        <f aca="false">AD261-38200</f>
        <v>0</v>
      </c>
      <c r="O261" s="0" t="n">
        <f aca="false">M261*0.0033</f>
        <v>0</v>
      </c>
      <c r="U261" s="0" t="n">
        <v>-71231</v>
      </c>
      <c r="AD261" s="0" t="n">
        <v>38200</v>
      </c>
    </row>
    <row r="262" customFormat="false" ht="13.8" hidden="false" customHeight="false" outlineLevel="0" collapsed="false">
      <c r="A262" s="0" t="n">
        <v>20190118</v>
      </c>
      <c r="D262" s="14" t="n">
        <v>43</v>
      </c>
      <c r="E262" s="10" t="s">
        <v>46</v>
      </c>
      <c r="F262" s="2" t="n">
        <f aca="false">L262*2</f>
        <v>2400</v>
      </c>
      <c r="G262" s="0" t="n">
        <v>2.7</v>
      </c>
      <c r="J262" s="0" t="n">
        <v>58150</v>
      </c>
      <c r="L262" s="0" t="n">
        <v>1200</v>
      </c>
      <c r="M262" s="10" t="n">
        <f aca="false">(U262+71231)*5</f>
        <v>0</v>
      </c>
      <c r="N262" s="10" t="n">
        <f aca="false">AD262-38200</f>
        <v>0</v>
      </c>
      <c r="O262" s="0" t="n">
        <f aca="false">M262*0.0033</f>
        <v>0</v>
      </c>
      <c r="U262" s="0" t="n">
        <v>-71231</v>
      </c>
      <c r="AD262" s="0" t="n">
        <v>38200</v>
      </c>
    </row>
    <row r="263" customFormat="false" ht="13.8" hidden="false" customHeight="false" outlineLevel="0" collapsed="false">
      <c r="A263" s="0" t="n">
        <v>20190118</v>
      </c>
      <c r="D263" s="14" t="n">
        <v>44</v>
      </c>
      <c r="E263" s="10" t="s">
        <v>46</v>
      </c>
      <c r="F263" s="2" t="n">
        <f aca="false">L263*2</f>
        <v>2400</v>
      </c>
      <c r="G263" s="0" t="n">
        <v>2.8</v>
      </c>
      <c r="J263" s="0" t="n">
        <v>57500</v>
      </c>
      <c r="L263" s="0" t="n">
        <v>1200</v>
      </c>
      <c r="M263" s="10" t="n">
        <f aca="false">(U263+71231)*5</f>
        <v>0</v>
      </c>
      <c r="N263" s="10" t="n">
        <f aca="false">AD263-38200</f>
        <v>0</v>
      </c>
      <c r="O263" s="0" t="n">
        <f aca="false">M263*0.0033</f>
        <v>0</v>
      </c>
      <c r="U263" s="0" t="n">
        <v>-71231</v>
      </c>
      <c r="AD263" s="0" t="n">
        <v>38200</v>
      </c>
      <c r="AE263" s="0" t="n">
        <v>1000</v>
      </c>
      <c r="AF263" s="0" t="n">
        <v>-3000</v>
      </c>
    </row>
    <row r="264" customFormat="false" ht="13.8" hidden="false" customHeight="false" outlineLevel="0" collapsed="false">
      <c r="A264" s="0" t="n">
        <v>20190118</v>
      </c>
      <c r="D264" s="0" t="n">
        <v>45</v>
      </c>
      <c r="E264" s="10" t="s">
        <v>46</v>
      </c>
      <c r="F264" s="2" t="n">
        <f aca="false">L264*2</f>
        <v>2400</v>
      </c>
      <c r="G264" s="0" t="n">
        <v>4</v>
      </c>
      <c r="J264" s="0" t="n">
        <v>56850</v>
      </c>
      <c r="L264" s="0" t="n">
        <v>1200</v>
      </c>
      <c r="M264" s="10" t="n">
        <f aca="false">(U264+71231)*5</f>
        <v>0</v>
      </c>
      <c r="N264" s="10" t="n">
        <f aca="false">AD264-38200</f>
        <v>0</v>
      </c>
      <c r="O264" s="0" t="n">
        <f aca="false">M264*0.0033</f>
        <v>0</v>
      </c>
      <c r="U264" s="0" t="n">
        <v>-71231</v>
      </c>
      <c r="AD264" s="0" t="n">
        <v>38200</v>
      </c>
    </row>
    <row r="265" customFormat="false" ht="13.8" hidden="false" customHeight="false" outlineLevel="0" collapsed="false">
      <c r="A265" s="0" t="n">
        <v>20190118</v>
      </c>
      <c r="D265" s="0" t="n">
        <v>46</v>
      </c>
      <c r="E265" s="10" t="s">
        <v>46</v>
      </c>
      <c r="F265" s="2" t="n">
        <f aca="false">L265*2</f>
        <v>2400</v>
      </c>
      <c r="G265" s="0" t="n">
        <v>4.1</v>
      </c>
      <c r="J265" s="0" t="n">
        <v>56200</v>
      </c>
      <c r="L265" s="0" t="n">
        <v>1200</v>
      </c>
      <c r="M265" s="10" t="n">
        <f aca="false">(U265+71231)*5</f>
        <v>0</v>
      </c>
      <c r="N265" s="10" t="n">
        <f aca="false">AD265-38200</f>
        <v>0</v>
      </c>
      <c r="O265" s="0" t="n">
        <f aca="false">M265*0.0033</f>
        <v>0</v>
      </c>
      <c r="U265" s="0" t="n">
        <v>-71231</v>
      </c>
      <c r="AD265" s="0" t="n">
        <v>38200</v>
      </c>
      <c r="AE265" s="0" t="n">
        <v>2000</v>
      </c>
    </row>
    <row r="266" customFormat="false" ht="13.8" hidden="false" customHeight="false" outlineLevel="0" collapsed="false">
      <c r="A266" s="0" t="n">
        <v>20190118</v>
      </c>
      <c r="D266" s="0" t="n">
        <v>47</v>
      </c>
      <c r="E266" s="10" t="s">
        <v>46</v>
      </c>
      <c r="F266" s="2" t="n">
        <f aca="false">L266*2</f>
        <v>2400</v>
      </c>
      <c r="G266" s="0" t="n">
        <v>4.3</v>
      </c>
      <c r="J266" s="0" t="n">
        <v>55550</v>
      </c>
      <c r="L266" s="0" t="n">
        <v>1200</v>
      </c>
      <c r="M266" s="10" t="n">
        <f aca="false">(U266+71231)*5</f>
        <v>0</v>
      </c>
      <c r="N266" s="10" t="n">
        <f aca="false">AD266-38200</f>
        <v>300</v>
      </c>
      <c r="O266" s="0" t="n">
        <f aca="false">M266*0.0033</f>
        <v>0</v>
      </c>
      <c r="U266" s="0" t="n">
        <v>-71231</v>
      </c>
      <c r="AD266" s="0" t="n">
        <v>38500</v>
      </c>
    </row>
    <row r="267" customFormat="false" ht="13.8" hidden="false" customHeight="false" outlineLevel="0" collapsed="false">
      <c r="A267" s="0" t="n">
        <v>20190118</v>
      </c>
      <c r="D267" s="0" t="n">
        <v>48</v>
      </c>
      <c r="E267" s="10" t="s">
        <v>46</v>
      </c>
      <c r="F267" s="2" t="n">
        <f aca="false">L267*2</f>
        <v>2400</v>
      </c>
      <c r="G267" s="0" t="n">
        <v>4.3</v>
      </c>
      <c r="J267" s="0" t="n">
        <v>54900</v>
      </c>
      <c r="L267" s="0" t="n">
        <v>1200</v>
      </c>
      <c r="M267" s="10" t="n">
        <f aca="false">(U267+71231)*5</f>
        <v>0</v>
      </c>
      <c r="N267" s="10" t="n">
        <f aca="false">AD267-38200</f>
        <v>300</v>
      </c>
      <c r="O267" s="0" t="n">
        <f aca="false">M267*0.0033</f>
        <v>0</v>
      </c>
      <c r="U267" s="0" t="n">
        <v>-71231</v>
      </c>
      <c r="AD267" s="0" t="n">
        <v>38500</v>
      </c>
    </row>
    <row r="268" customFormat="false" ht="13.8" hidden="false" customHeight="false" outlineLevel="0" collapsed="false">
      <c r="A268" s="0" t="n">
        <v>20190118</v>
      </c>
      <c r="D268" s="0" t="n">
        <v>49</v>
      </c>
      <c r="E268" s="10" t="s">
        <v>46</v>
      </c>
      <c r="F268" s="2" t="n">
        <f aca="false">L268*2</f>
        <v>2400</v>
      </c>
      <c r="G268" s="0" t="n">
        <v>6.1</v>
      </c>
      <c r="J268" s="0" t="n">
        <v>54250</v>
      </c>
      <c r="L268" s="0" t="n">
        <v>1200</v>
      </c>
      <c r="M268" s="10" t="n">
        <f aca="false">(U268+71231)*5</f>
        <v>0</v>
      </c>
      <c r="N268" s="10" t="n">
        <f aca="false">AD268-38200</f>
        <v>600</v>
      </c>
      <c r="O268" s="0" t="n">
        <f aca="false">M268*0.0033</f>
        <v>0</v>
      </c>
      <c r="U268" s="0" t="n">
        <v>-71231</v>
      </c>
      <c r="AD268" s="0" t="n">
        <v>38800</v>
      </c>
    </row>
    <row r="269" customFormat="false" ht="13.8" hidden="false" customHeight="false" outlineLevel="0" collapsed="false">
      <c r="A269" s="0" t="n">
        <v>20190118</v>
      </c>
      <c r="C269" s="0" t="s">
        <v>58</v>
      </c>
      <c r="D269" s="0" t="n">
        <v>50</v>
      </c>
      <c r="E269" s="10" t="s">
        <v>46</v>
      </c>
      <c r="F269" s="2" t="n">
        <f aca="false">L269*2</f>
        <v>2200</v>
      </c>
      <c r="G269" s="0" t="n">
        <v>4.2</v>
      </c>
      <c r="I269" s="0" t="n">
        <v>13901</v>
      </c>
      <c r="J269" s="0" t="n">
        <v>64000</v>
      </c>
      <c r="K269" s="0" t="n">
        <v>15241</v>
      </c>
      <c r="L269" s="0" t="n">
        <v>1100</v>
      </c>
      <c r="M269" s="10" t="n">
        <f aca="false">(U269+71231)*5</f>
        <v>0</v>
      </c>
      <c r="N269" s="10" t="n">
        <f aca="false">AD269-38200</f>
        <v>300</v>
      </c>
      <c r="O269" s="0" t="n">
        <f aca="false">M269*0.0033</f>
        <v>0</v>
      </c>
      <c r="U269" s="0" t="n">
        <v>-71231</v>
      </c>
      <c r="AD269" s="0" t="n">
        <v>38500</v>
      </c>
    </row>
    <row r="270" customFormat="false" ht="13.8" hidden="false" customHeight="false" outlineLevel="0" collapsed="false">
      <c r="A270" s="0" t="n">
        <v>20190118</v>
      </c>
      <c r="D270" s="0" t="n">
        <v>51</v>
      </c>
      <c r="E270" s="0" t="s">
        <v>46</v>
      </c>
      <c r="F270" s="2" t="n">
        <f aca="false">L270*2</f>
        <v>2200</v>
      </c>
      <c r="G270" s="0" t="n">
        <v>4.1</v>
      </c>
      <c r="J270" s="0" t="n">
        <v>63350</v>
      </c>
      <c r="L270" s="0" t="n">
        <v>1100</v>
      </c>
      <c r="M270" s="10" t="n">
        <f aca="false">(U270+71231)*5</f>
        <v>0</v>
      </c>
      <c r="N270" s="10" t="n">
        <f aca="false">AD270-38200</f>
        <v>300</v>
      </c>
      <c r="O270" s="0" t="n">
        <f aca="false">M270*0.0033</f>
        <v>0</v>
      </c>
      <c r="U270" s="0" t="n">
        <v>-71231</v>
      </c>
      <c r="AD270" s="9" t="n">
        <v>38500</v>
      </c>
      <c r="AE270" s="0" t="n">
        <v>1000</v>
      </c>
      <c r="AF270" s="0" t="n">
        <v>-1000</v>
      </c>
    </row>
    <row r="271" customFormat="false" ht="13.8" hidden="false" customHeight="false" outlineLevel="0" collapsed="false">
      <c r="A271" s="0" t="n">
        <v>20190118</v>
      </c>
      <c r="D271" s="0" t="n">
        <v>52</v>
      </c>
      <c r="E271" s="0" t="s">
        <v>48</v>
      </c>
      <c r="F271" s="2" t="n">
        <f aca="false">L271*2</f>
        <v>2200</v>
      </c>
      <c r="G271" s="0" t="n">
        <v>4.4</v>
      </c>
      <c r="J271" s="0" t="n">
        <v>62700</v>
      </c>
      <c r="L271" s="0" t="n">
        <v>1100</v>
      </c>
      <c r="M271" s="10" t="n">
        <f aca="false">(U271+71231)*5</f>
        <v>1250</v>
      </c>
      <c r="N271" s="10" t="n">
        <f aca="false">AD271-38200</f>
        <v>300</v>
      </c>
      <c r="O271" s="0" t="n">
        <f aca="false">M271*0.0033</f>
        <v>4.125</v>
      </c>
      <c r="U271" s="0" t="n">
        <v>-70981</v>
      </c>
      <c r="AD271" s="0" t="n">
        <v>38500</v>
      </c>
    </row>
    <row r="272" customFormat="false" ht="13.8" hidden="false" customHeight="false" outlineLevel="0" collapsed="false">
      <c r="A272" s="0" t="n">
        <v>20190118</v>
      </c>
      <c r="D272" s="0" t="n">
        <v>53</v>
      </c>
      <c r="E272" s="0" t="s">
        <v>48</v>
      </c>
      <c r="F272" s="2" t="n">
        <f aca="false">L272*2</f>
        <v>2200</v>
      </c>
      <c r="G272" s="0" t="n">
        <v>4.6</v>
      </c>
      <c r="J272" s="0" t="n">
        <v>62050</v>
      </c>
      <c r="L272" s="0" t="n">
        <v>1100</v>
      </c>
      <c r="M272" s="10" t="n">
        <f aca="false">(U272+71231)*5</f>
        <v>1250</v>
      </c>
      <c r="N272" s="10" t="n">
        <f aca="false">AD272-38200</f>
        <v>300</v>
      </c>
      <c r="O272" s="0" t="n">
        <f aca="false">M272*0.0033</f>
        <v>4.125</v>
      </c>
      <c r="U272" s="0" t="n">
        <v>-70981</v>
      </c>
      <c r="AD272" s="9" t="n">
        <v>38500</v>
      </c>
    </row>
    <row r="273" customFormat="false" ht="13.8" hidden="false" customHeight="false" outlineLevel="0" collapsed="false">
      <c r="A273" s="0" t="n">
        <v>20190118</v>
      </c>
      <c r="D273" s="0" t="n">
        <v>54</v>
      </c>
      <c r="E273" s="0" t="s">
        <v>48</v>
      </c>
      <c r="F273" s="2" t="n">
        <f aca="false">L273*2</f>
        <v>2200</v>
      </c>
      <c r="G273" s="0" t="n">
        <v>4.5</v>
      </c>
      <c r="J273" s="0" t="n">
        <v>61400</v>
      </c>
      <c r="L273" s="0" t="n">
        <v>1100</v>
      </c>
      <c r="M273" s="10" t="n">
        <f aca="false">(U273+71231)*5</f>
        <v>1250</v>
      </c>
      <c r="N273" s="10" t="n">
        <f aca="false">AD273-38200</f>
        <v>300</v>
      </c>
      <c r="O273" s="0" t="n">
        <f aca="false">M273*0.0033</f>
        <v>4.125</v>
      </c>
      <c r="U273" s="0" t="n">
        <v>-70981</v>
      </c>
      <c r="AD273" s="0" t="n">
        <v>38500</v>
      </c>
      <c r="AE273" s="0" t="n">
        <v>-1000</v>
      </c>
    </row>
    <row r="274" customFormat="false" ht="13.8" hidden="false" customHeight="false" outlineLevel="0" collapsed="false">
      <c r="A274" s="0" t="n">
        <v>20190118</v>
      </c>
      <c r="D274" s="0" t="n">
        <v>55</v>
      </c>
      <c r="E274" s="0" t="s">
        <v>48</v>
      </c>
      <c r="F274" s="2" t="n">
        <f aca="false">L274*2</f>
        <v>1400</v>
      </c>
      <c r="G274" s="0" t="n">
        <v>4.6</v>
      </c>
      <c r="J274" s="0" t="n">
        <v>60750</v>
      </c>
      <c r="K274" s="0" t="n">
        <v>14841</v>
      </c>
      <c r="L274" s="0" t="n">
        <v>700</v>
      </c>
      <c r="M274" s="10" t="n">
        <f aca="false">(U274+71231)*5</f>
        <v>1250</v>
      </c>
      <c r="N274" s="10" t="n">
        <f aca="false">AD274-38200</f>
        <v>300</v>
      </c>
      <c r="O274" s="0" t="n">
        <f aca="false">M274*0.0033</f>
        <v>4.125</v>
      </c>
      <c r="U274" s="0" t="n">
        <v>-70981</v>
      </c>
      <c r="AD274" s="9" t="n">
        <v>38500</v>
      </c>
    </row>
    <row r="275" customFormat="false" ht="13.8" hidden="false" customHeight="false" outlineLevel="0" collapsed="false">
      <c r="A275" s="0" t="n">
        <v>20190118</v>
      </c>
      <c r="D275" s="0" t="n">
        <v>56</v>
      </c>
      <c r="E275" s="0" t="s">
        <v>48</v>
      </c>
      <c r="F275" s="2" t="n">
        <f aca="false">L275*2</f>
        <v>3000</v>
      </c>
      <c r="G275" s="0" t="n">
        <v>4.4</v>
      </c>
      <c r="J275" s="0" t="n">
        <v>60100</v>
      </c>
      <c r="K275" s="0" t="n">
        <v>15641</v>
      </c>
      <c r="L275" s="0" t="n">
        <v>1500</v>
      </c>
      <c r="M275" s="10" t="n">
        <f aca="false">(U275+71231)*5</f>
        <v>1250</v>
      </c>
      <c r="N275" s="10" t="n">
        <f aca="false">AD275-38200</f>
        <v>300</v>
      </c>
      <c r="O275" s="0" t="n">
        <f aca="false">M275*0.0033</f>
        <v>4.125</v>
      </c>
      <c r="U275" s="0" t="n">
        <v>-70981</v>
      </c>
      <c r="AD275" s="0" t="n">
        <v>38500</v>
      </c>
    </row>
    <row r="276" customFormat="false" ht="13.8" hidden="false" customHeight="false" outlineLevel="0" collapsed="false">
      <c r="A276" s="0" t="n">
        <v>20190118</v>
      </c>
      <c r="D276" s="0" t="n">
        <v>57</v>
      </c>
      <c r="E276" s="0" t="s">
        <v>48</v>
      </c>
      <c r="F276" s="2" t="n">
        <f aca="false">L276*2</f>
        <v>3000</v>
      </c>
      <c r="G276" s="0" t="n">
        <v>4.4</v>
      </c>
      <c r="J276" s="0" t="n">
        <v>59450</v>
      </c>
      <c r="L276" s="0" t="n">
        <v>1500</v>
      </c>
      <c r="M276" s="10" t="n">
        <f aca="false">(U276+71231)*5</f>
        <v>1250</v>
      </c>
      <c r="N276" s="10" t="n">
        <f aca="false">AD276-38200</f>
        <v>300</v>
      </c>
      <c r="O276" s="0" t="n">
        <f aca="false">M276*0.0033</f>
        <v>4.125</v>
      </c>
      <c r="U276" s="0" t="n">
        <v>-70981</v>
      </c>
      <c r="AD276" s="9" t="n">
        <v>38500</v>
      </c>
      <c r="AF276" s="0" t="n">
        <v>-3000</v>
      </c>
    </row>
    <row r="277" customFormat="false" ht="13.8" hidden="false" customHeight="false" outlineLevel="0" collapsed="false">
      <c r="A277" s="0" t="n">
        <v>20190118</v>
      </c>
      <c r="D277" s="0" t="n">
        <v>58</v>
      </c>
      <c r="E277" s="0" t="s">
        <v>48</v>
      </c>
      <c r="F277" s="2" t="n">
        <f aca="false">L277*2</f>
        <v>3000</v>
      </c>
      <c r="G277" s="0" t="n">
        <v>5.6</v>
      </c>
      <c r="J277" s="0" t="n">
        <v>58800</v>
      </c>
      <c r="L277" s="0" t="n">
        <v>1500</v>
      </c>
      <c r="M277" s="10" t="n">
        <f aca="false">(U277+71231)*5</f>
        <v>1250</v>
      </c>
      <c r="N277" s="10" t="n">
        <f aca="false">AD277-38200</f>
        <v>600</v>
      </c>
      <c r="O277" s="0" t="n">
        <f aca="false">M277*0.0033</f>
        <v>4.125</v>
      </c>
      <c r="U277" s="0" t="n">
        <v>-70981</v>
      </c>
      <c r="AD277" s="0" t="n">
        <v>38800</v>
      </c>
    </row>
    <row r="278" customFormat="false" ht="13.8" hidden="false" customHeight="false" outlineLevel="0" collapsed="false">
      <c r="A278" s="0" t="n">
        <v>20190118</v>
      </c>
      <c r="D278" s="0" t="n">
        <v>59</v>
      </c>
      <c r="E278" s="0" t="s">
        <v>48</v>
      </c>
      <c r="F278" s="2" t="n">
        <f aca="false">L278*2</f>
        <v>3000</v>
      </c>
      <c r="G278" s="0" t="n">
        <v>4.8</v>
      </c>
      <c r="J278" s="0" t="n">
        <v>58150</v>
      </c>
      <c r="L278" s="0" t="n">
        <v>1500</v>
      </c>
      <c r="M278" s="10" t="n">
        <f aca="false">(U278+71231)*5</f>
        <v>1250</v>
      </c>
      <c r="N278" s="10" t="n">
        <f aca="false">AD278-38200</f>
        <v>600</v>
      </c>
      <c r="O278" s="0" t="n">
        <f aca="false">M278*0.0033</f>
        <v>4.125</v>
      </c>
      <c r="U278" s="0" t="n">
        <v>-70981</v>
      </c>
      <c r="AD278" s="0" t="n">
        <v>38800</v>
      </c>
      <c r="AE278" s="0" t="n">
        <v>1000</v>
      </c>
    </row>
    <row r="279" customFormat="false" ht="13.8" hidden="false" customHeight="false" outlineLevel="0" collapsed="false">
      <c r="A279" s="0" t="n">
        <v>20190118</v>
      </c>
      <c r="D279" s="0" t="n">
        <v>60</v>
      </c>
      <c r="E279" s="0" t="s">
        <v>48</v>
      </c>
      <c r="F279" s="2" t="n">
        <f aca="false">L279*2</f>
        <v>2200</v>
      </c>
      <c r="G279" s="0" t="n">
        <v>5.8</v>
      </c>
      <c r="J279" s="0" t="n">
        <v>57500</v>
      </c>
      <c r="K279" s="0" t="n">
        <v>15241</v>
      </c>
      <c r="L279" s="0" t="n">
        <v>1100</v>
      </c>
      <c r="M279" s="10" t="n">
        <f aca="false">(U279+71231)*5</f>
        <v>1250</v>
      </c>
      <c r="N279" s="10" t="n">
        <f aca="false">AD279-38200</f>
        <v>600</v>
      </c>
      <c r="O279" s="0" t="n">
        <f aca="false">M279*0.0033</f>
        <v>4.125</v>
      </c>
      <c r="U279" s="0" t="n">
        <v>-70981</v>
      </c>
      <c r="AD279" s="0" t="n">
        <v>38800</v>
      </c>
    </row>
    <row r="280" customFormat="false" ht="13.8" hidden="false" customHeight="false" outlineLevel="0" collapsed="false">
      <c r="A280" s="0" t="n">
        <v>20190118</v>
      </c>
      <c r="D280" s="0" t="n">
        <v>61</v>
      </c>
      <c r="E280" s="0" t="s">
        <v>48</v>
      </c>
      <c r="F280" s="2" t="n">
        <f aca="false">L280*2</f>
        <v>2200</v>
      </c>
      <c r="G280" s="0" t="n">
        <v>4.97</v>
      </c>
      <c r="J280" s="0" t="n">
        <v>56850</v>
      </c>
      <c r="L280" s="9" t="n">
        <v>1100</v>
      </c>
      <c r="M280" s="10" t="n">
        <f aca="false">(U280+71231)*5</f>
        <v>1250</v>
      </c>
      <c r="N280" s="10" t="n">
        <f aca="false">AD280-38200</f>
        <v>600</v>
      </c>
      <c r="O280" s="0" t="n">
        <f aca="false">M280*0.0033</f>
        <v>4.125</v>
      </c>
      <c r="U280" s="0" t="n">
        <v>-70981</v>
      </c>
      <c r="AD280" s="0" t="n">
        <v>38800</v>
      </c>
      <c r="AE280" s="0" t="n">
        <v>-1000</v>
      </c>
    </row>
    <row r="281" customFormat="false" ht="13.8" hidden="false" customHeight="false" outlineLevel="0" collapsed="false">
      <c r="A281" s="0" t="n">
        <v>20190118</v>
      </c>
      <c r="D281" s="0" t="n">
        <v>62</v>
      </c>
      <c r="E281" s="0" t="s">
        <v>48</v>
      </c>
      <c r="F281" s="2" t="n">
        <f aca="false">L281*2</f>
        <v>2200</v>
      </c>
      <c r="G281" s="0" t="n">
        <v>4.9</v>
      </c>
      <c r="J281" s="0" t="n">
        <v>56200</v>
      </c>
      <c r="L281" s="0" t="n">
        <v>1100</v>
      </c>
      <c r="M281" s="10" t="n">
        <f aca="false">(U281+71231)*5</f>
        <v>1250</v>
      </c>
      <c r="N281" s="10" t="n">
        <f aca="false">AD281-38200</f>
        <v>600</v>
      </c>
      <c r="O281" s="0" t="n">
        <f aca="false">M281*0.0033</f>
        <v>4.125</v>
      </c>
      <c r="U281" s="0" t="n">
        <v>-70981</v>
      </c>
      <c r="AD281" s="0" t="n">
        <v>38800</v>
      </c>
    </row>
    <row r="282" customFormat="false" ht="13.8" hidden="false" customHeight="false" outlineLevel="0" collapsed="false">
      <c r="A282" s="0" t="n">
        <v>20190118</v>
      </c>
      <c r="D282" s="0" t="n">
        <v>63</v>
      </c>
      <c r="E282" s="0" t="s">
        <v>48</v>
      </c>
      <c r="F282" s="2" t="n">
        <f aca="false">L282*2</f>
        <v>2200</v>
      </c>
      <c r="G282" s="0" t="n">
        <v>5.9</v>
      </c>
      <c r="J282" s="0" t="n">
        <v>55550</v>
      </c>
      <c r="L282" s="9" t="n">
        <v>1100</v>
      </c>
      <c r="M282" s="10" t="n">
        <f aca="false">(U282+71231)*5</f>
        <v>1250</v>
      </c>
      <c r="N282" s="10" t="n">
        <f aca="false">AD282-38200</f>
        <v>600</v>
      </c>
      <c r="O282" s="0" t="n">
        <f aca="false">M282*0.0033</f>
        <v>4.125</v>
      </c>
      <c r="U282" s="0" t="n">
        <v>-70981</v>
      </c>
      <c r="AD282" s="0" t="n">
        <v>38800</v>
      </c>
      <c r="AE282" s="0" t="n">
        <v>0</v>
      </c>
    </row>
    <row r="283" customFormat="false" ht="13.8" hidden="false" customHeight="false" outlineLevel="0" collapsed="false">
      <c r="A283" s="0" t="n">
        <v>20190118</v>
      </c>
      <c r="D283" s="0" t="n">
        <v>64</v>
      </c>
      <c r="E283" s="0" t="s">
        <v>48</v>
      </c>
      <c r="F283" s="2" t="n">
        <f aca="false">L283*2</f>
        <v>2200</v>
      </c>
      <c r="G283" s="0" t="n">
        <v>4.41</v>
      </c>
      <c r="J283" s="0" t="n">
        <v>54900</v>
      </c>
      <c r="L283" s="0" t="n">
        <v>1100</v>
      </c>
      <c r="M283" s="10" t="n">
        <f aca="false">(U283+71231)*5</f>
        <v>1250</v>
      </c>
      <c r="N283" s="10" t="n">
        <f aca="false">AD283-38200</f>
        <v>300</v>
      </c>
      <c r="O283" s="0" t="n">
        <f aca="false">M283*0.0033</f>
        <v>4.125</v>
      </c>
      <c r="U283" s="0" t="n">
        <v>-70981</v>
      </c>
      <c r="AD283" s="0" t="n">
        <v>38500</v>
      </c>
    </row>
    <row r="284" customFormat="false" ht="13.8" hidden="false" customHeight="false" outlineLevel="0" collapsed="false">
      <c r="A284" s="0" t="n">
        <v>20190118</v>
      </c>
      <c r="D284" s="0" t="n">
        <v>65</v>
      </c>
      <c r="E284" s="0" t="s">
        <v>48</v>
      </c>
      <c r="F284" s="2" t="n">
        <f aca="false">L284*2</f>
        <v>2200</v>
      </c>
      <c r="G284" s="0" t="n">
        <v>4.5</v>
      </c>
      <c r="J284" s="0" t="n">
        <v>54250</v>
      </c>
      <c r="L284" s="9" t="n">
        <v>1100</v>
      </c>
      <c r="M284" s="10" t="n">
        <f aca="false">(U284+71231)*5</f>
        <v>1250</v>
      </c>
      <c r="N284" s="10" t="n">
        <f aca="false">AD284-38200</f>
        <v>0</v>
      </c>
      <c r="O284" s="0" t="n">
        <f aca="false">M284*0.0033</f>
        <v>4.125</v>
      </c>
      <c r="U284" s="0" t="n">
        <v>-70981</v>
      </c>
      <c r="AD284" s="0" t="n">
        <v>38200</v>
      </c>
    </row>
    <row r="285" customFormat="false" ht="13.8" hidden="false" customHeight="false" outlineLevel="0" collapsed="false">
      <c r="A285" s="0" t="n">
        <v>20190118</v>
      </c>
      <c r="C285" s="0" t="s">
        <v>58</v>
      </c>
      <c r="D285" s="0" t="n">
        <v>66</v>
      </c>
      <c r="E285" s="0" t="s">
        <v>48</v>
      </c>
      <c r="F285" s="2" t="n">
        <f aca="false">L285*2</f>
        <v>2200</v>
      </c>
      <c r="G285" s="0" t="n">
        <v>4.6</v>
      </c>
      <c r="I285" s="0" t="n">
        <v>12901</v>
      </c>
      <c r="J285" s="0" t="n">
        <v>64000</v>
      </c>
      <c r="K285" s="0" t="n">
        <v>15341</v>
      </c>
      <c r="L285" s="0" t="n">
        <v>1100</v>
      </c>
      <c r="M285" s="10" t="n">
        <f aca="false">(U285+71231)*5</f>
        <v>2000</v>
      </c>
      <c r="N285" s="10" t="n">
        <f aca="false">AD285-38200</f>
        <v>300</v>
      </c>
      <c r="O285" s="0" t="n">
        <f aca="false">M285*0.0033</f>
        <v>6.6</v>
      </c>
      <c r="U285" s="0" t="n">
        <v>-70831</v>
      </c>
      <c r="AD285" s="0" t="n">
        <v>38500</v>
      </c>
      <c r="AJ285" s="0" t="n">
        <v>-805</v>
      </c>
      <c r="AK285" s="0" t="n">
        <v>-350</v>
      </c>
    </row>
    <row r="286" customFormat="false" ht="13.8" hidden="false" customHeight="false" outlineLevel="0" collapsed="false">
      <c r="A286" s="0" t="n">
        <v>20190118</v>
      </c>
      <c r="D286" s="0" t="n">
        <v>67</v>
      </c>
      <c r="E286" s="0" t="s">
        <v>48</v>
      </c>
      <c r="F286" s="2" t="n">
        <f aca="false">L286*2</f>
        <v>2200</v>
      </c>
      <c r="G286" s="0" t="n">
        <v>4.4</v>
      </c>
      <c r="J286" s="0" t="n">
        <v>63350</v>
      </c>
      <c r="L286" s="9" t="n">
        <v>1100</v>
      </c>
      <c r="M286" s="10" t="n">
        <f aca="false">(U286+71231)*5</f>
        <v>2000</v>
      </c>
      <c r="N286" s="10" t="n">
        <f aca="false">AD286-38200</f>
        <v>300</v>
      </c>
      <c r="O286" s="0" t="n">
        <f aca="false">M286*0.0033</f>
        <v>6.6</v>
      </c>
      <c r="U286" s="0" t="n">
        <v>-70831</v>
      </c>
      <c r="AD286" s="0" t="n">
        <v>38500</v>
      </c>
      <c r="AF286" s="0" t="n">
        <v>0</v>
      </c>
    </row>
    <row r="287" customFormat="false" ht="13.8" hidden="false" customHeight="false" outlineLevel="0" collapsed="false">
      <c r="A287" s="0" t="n">
        <v>20190118</v>
      </c>
      <c r="D287" s="0" t="n">
        <v>68</v>
      </c>
      <c r="E287" s="0" t="s">
        <v>48</v>
      </c>
      <c r="F287" s="2" t="n">
        <f aca="false">L287*2</f>
        <v>2200</v>
      </c>
      <c r="G287" s="0" t="n">
        <v>4.9</v>
      </c>
      <c r="J287" s="0" t="n">
        <v>62700</v>
      </c>
      <c r="L287" s="0" t="n">
        <v>1100</v>
      </c>
      <c r="M287" s="10" t="n">
        <f aca="false">(U287+71231)*5</f>
        <v>2000</v>
      </c>
      <c r="N287" s="10" t="n">
        <f aca="false">AD287-38200</f>
        <v>300</v>
      </c>
      <c r="O287" s="0" t="n">
        <f aca="false">M287*0.0033</f>
        <v>6.6</v>
      </c>
      <c r="U287" s="0" t="n">
        <v>-70831</v>
      </c>
      <c r="AD287" s="0" t="n">
        <v>38500</v>
      </c>
      <c r="AE287" s="0" t="n">
        <v>-2000</v>
      </c>
    </row>
    <row r="288" customFormat="false" ht="13.8" hidden="false" customHeight="false" outlineLevel="0" collapsed="false">
      <c r="A288" s="0" t="n">
        <v>20190118</v>
      </c>
      <c r="D288" s="0" t="n">
        <v>69</v>
      </c>
      <c r="E288" s="0" t="s">
        <v>48</v>
      </c>
      <c r="F288" s="2" t="n">
        <f aca="false">L288*2</f>
        <v>2200</v>
      </c>
      <c r="G288" s="0" t="n">
        <v>4.5</v>
      </c>
      <c r="J288" s="0" t="n">
        <v>62050</v>
      </c>
      <c r="L288" s="9" t="n">
        <v>1100</v>
      </c>
      <c r="M288" s="10" t="n">
        <f aca="false">(U288+71231)*5</f>
        <v>2000</v>
      </c>
      <c r="N288" s="10" t="n">
        <f aca="false">AD288-38200</f>
        <v>300</v>
      </c>
      <c r="O288" s="0" t="n">
        <f aca="false">M288*0.0033</f>
        <v>6.6</v>
      </c>
      <c r="U288" s="0" t="n">
        <v>-70831</v>
      </c>
      <c r="AD288" s="0" t="n">
        <v>38500</v>
      </c>
    </row>
    <row r="289" customFormat="false" ht="13.8" hidden="false" customHeight="false" outlineLevel="0" collapsed="false">
      <c r="A289" s="0" t="n">
        <v>20190118</v>
      </c>
      <c r="D289" s="14" t="n">
        <v>70</v>
      </c>
      <c r="E289" s="0" t="s">
        <v>48</v>
      </c>
      <c r="F289" s="2" t="n">
        <f aca="false">L289*2</f>
        <v>2200</v>
      </c>
      <c r="G289" s="0" t="n">
        <v>2.9</v>
      </c>
      <c r="J289" s="0" t="n">
        <v>61400</v>
      </c>
      <c r="L289" s="0" t="n">
        <v>1100</v>
      </c>
      <c r="M289" s="10" t="n">
        <f aca="false">(U289+71231)*5</f>
        <v>2000</v>
      </c>
      <c r="N289" s="10" t="n">
        <f aca="false">AD289-38200</f>
        <v>300</v>
      </c>
      <c r="O289" s="0" t="n">
        <f aca="false">M289*0.0033</f>
        <v>6.6</v>
      </c>
      <c r="U289" s="0" t="n">
        <v>-70831</v>
      </c>
      <c r="AD289" s="0" t="n">
        <v>38500</v>
      </c>
    </row>
    <row r="290" customFormat="false" ht="13.8" hidden="false" customHeight="false" outlineLevel="0" collapsed="false">
      <c r="A290" s="0" t="n">
        <v>20190118</v>
      </c>
      <c r="D290" s="0" t="n">
        <v>71</v>
      </c>
      <c r="E290" s="0" t="s">
        <v>48</v>
      </c>
      <c r="F290" s="2" t="n">
        <f aca="false">L290*2</f>
        <v>3000</v>
      </c>
      <c r="G290" s="0" t="n">
        <v>4.7</v>
      </c>
      <c r="J290" s="0" t="n">
        <v>60750</v>
      </c>
      <c r="K290" s="0" t="n">
        <v>15741</v>
      </c>
      <c r="L290" s="0" t="n">
        <v>1500</v>
      </c>
      <c r="M290" s="10" t="n">
        <f aca="false">(U290+71231)*5</f>
        <v>2000</v>
      </c>
      <c r="N290" s="10" t="n">
        <f aca="false">AD290-38200</f>
        <v>300</v>
      </c>
      <c r="O290" s="0" t="n">
        <f aca="false">M290*0.0033</f>
        <v>6.6</v>
      </c>
      <c r="U290" s="0" t="n">
        <v>-70831</v>
      </c>
      <c r="AD290" s="0" t="n">
        <v>38500</v>
      </c>
    </row>
    <row r="291" customFormat="false" ht="13.8" hidden="false" customHeight="false" outlineLevel="0" collapsed="false">
      <c r="A291" s="0" t="n">
        <v>20190118</v>
      </c>
      <c r="D291" s="0" t="n">
        <v>72</v>
      </c>
      <c r="E291" s="0" t="s">
        <v>48</v>
      </c>
      <c r="F291" s="2" t="n">
        <f aca="false">L291*2</f>
        <v>3000</v>
      </c>
      <c r="G291" s="0" t="n">
        <v>4.5</v>
      </c>
      <c r="J291" s="0" t="n">
        <v>60100</v>
      </c>
      <c r="L291" s="0" t="n">
        <v>1500</v>
      </c>
      <c r="M291" s="10" t="n">
        <f aca="false">(U291+71231)*5</f>
        <v>2000</v>
      </c>
      <c r="N291" s="10" t="n">
        <f aca="false">AD291-38200</f>
        <v>300</v>
      </c>
      <c r="O291" s="0" t="n">
        <f aca="false">M291*0.0033</f>
        <v>6.6</v>
      </c>
      <c r="U291" s="0" t="n">
        <v>-70831</v>
      </c>
      <c r="AD291" s="0" t="n">
        <v>38500</v>
      </c>
      <c r="AF291" s="0" t="n">
        <v>-2000</v>
      </c>
    </row>
    <row r="292" customFormat="false" ht="13.8" hidden="false" customHeight="false" outlineLevel="0" collapsed="false">
      <c r="A292" s="0" t="n">
        <v>20190118</v>
      </c>
      <c r="D292" s="0" t="n">
        <v>73</v>
      </c>
      <c r="E292" s="0" t="s">
        <v>48</v>
      </c>
      <c r="F292" s="2" t="n">
        <f aca="false">L292*2</f>
        <v>3000</v>
      </c>
      <c r="G292" s="0" t="n">
        <v>5</v>
      </c>
      <c r="J292" s="0" t="n">
        <v>59450</v>
      </c>
      <c r="L292" s="0" t="n">
        <v>1500</v>
      </c>
      <c r="M292" s="10" t="n">
        <f aca="false">(U292+71231)*5</f>
        <v>2000</v>
      </c>
      <c r="N292" s="10" t="n">
        <f aca="false">AD292-38200</f>
        <v>600</v>
      </c>
      <c r="O292" s="0" t="n">
        <f aca="false">M292*0.0033</f>
        <v>6.6</v>
      </c>
      <c r="U292" s="0" t="n">
        <v>-70831</v>
      </c>
      <c r="AD292" s="0" t="n">
        <v>38800</v>
      </c>
    </row>
    <row r="293" customFormat="false" ht="13.8" hidden="false" customHeight="false" outlineLevel="0" collapsed="false">
      <c r="A293" s="0" t="n">
        <v>20190118</v>
      </c>
      <c r="D293" s="0" t="n">
        <v>74</v>
      </c>
      <c r="E293" s="0" t="s">
        <v>48</v>
      </c>
      <c r="F293" s="2" t="n">
        <f aca="false">L293*2</f>
        <v>2200</v>
      </c>
      <c r="G293" s="0" t="n">
        <v>5.2</v>
      </c>
      <c r="J293" s="0" t="n">
        <v>58800</v>
      </c>
      <c r="K293" s="0" t="n">
        <v>15341</v>
      </c>
      <c r="L293" s="0" t="n">
        <v>1100</v>
      </c>
      <c r="M293" s="10" t="n">
        <f aca="false">(U293+71231)*5</f>
        <v>2000</v>
      </c>
      <c r="N293" s="10" t="n">
        <f aca="false">AD293-38200</f>
        <v>600</v>
      </c>
      <c r="O293" s="0" t="n">
        <f aca="false">M293*0.0033</f>
        <v>6.6</v>
      </c>
      <c r="U293" s="0" t="n">
        <v>-70831</v>
      </c>
      <c r="AD293" s="0" t="n">
        <v>38800</v>
      </c>
    </row>
    <row r="294" customFormat="false" ht="13.8" hidden="false" customHeight="false" outlineLevel="0" collapsed="false">
      <c r="A294" s="0" t="n">
        <v>20190118</v>
      </c>
      <c r="D294" s="0" t="n">
        <v>75</v>
      </c>
      <c r="E294" s="0" t="s">
        <v>48</v>
      </c>
      <c r="F294" s="2" t="n">
        <f aca="false">L294*2</f>
        <v>2200</v>
      </c>
      <c r="G294" s="0" t="n">
        <v>4.5</v>
      </c>
      <c r="J294" s="0" t="n">
        <v>58150</v>
      </c>
      <c r="L294" s="0" t="n">
        <v>1100</v>
      </c>
      <c r="M294" s="10" t="n">
        <f aca="false">(U294+71231)*5</f>
        <v>2000</v>
      </c>
      <c r="N294" s="10" t="n">
        <f aca="false">AD294-38200</f>
        <v>0</v>
      </c>
      <c r="O294" s="0" t="n">
        <f aca="false">M294*0.0033</f>
        <v>6.6</v>
      </c>
      <c r="U294" s="0" t="n">
        <v>-70831</v>
      </c>
      <c r="AD294" s="0" t="n">
        <v>38200</v>
      </c>
    </row>
    <row r="295" customFormat="false" ht="13.8" hidden="false" customHeight="false" outlineLevel="0" collapsed="false">
      <c r="A295" s="0" t="n">
        <v>20190118</v>
      </c>
      <c r="D295" s="0" t="n">
        <v>76</v>
      </c>
      <c r="E295" s="0" t="s">
        <v>48</v>
      </c>
      <c r="F295" s="2" t="n">
        <f aca="false">L295*2</f>
        <v>3000</v>
      </c>
      <c r="G295" s="0" t="n">
        <v>4.4</v>
      </c>
      <c r="J295" s="0" t="n">
        <v>57500</v>
      </c>
      <c r="K295" s="0" t="n">
        <v>15741</v>
      </c>
      <c r="L295" s="0" t="n">
        <v>1500</v>
      </c>
      <c r="M295" s="10" t="n">
        <f aca="false">(U295+71231)*5</f>
        <v>2000</v>
      </c>
      <c r="N295" s="10" t="n">
        <f aca="false">AD295-38200</f>
        <v>0</v>
      </c>
      <c r="O295" s="0" t="n">
        <f aca="false">M295*0.0033</f>
        <v>6.6</v>
      </c>
      <c r="U295" s="0" t="n">
        <v>-70831</v>
      </c>
      <c r="AD295" s="0" t="n">
        <v>38200</v>
      </c>
    </row>
    <row r="296" customFormat="false" ht="13.8" hidden="false" customHeight="false" outlineLevel="0" collapsed="false">
      <c r="A296" s="0" t="n">
        <v>20190118</v>
      </c>
      <c r="D296" s="0" t="n">
        <v>77</v>
      </c>
      <c r="E296" s="0" t="s">
        <v>48</v>
      </c>
      <c r="F296" s="2" t="n">
        <f aca="false">L296*2</f>
        <v>3000</v>
      </c>
      <c r="G296" s="0" t="n">
        <v>4.6</v>
      </c>
      <c r="J296" s="0" t="n">
        <v>56850</v>
      </c>
      <c r="L296" s="0" t="n">
        <v>1500</v>
      </c>
      <c r="M296" s="10" t="n">
        <f aca="false">(U296+71231)*5</f>
        <v>2000</v>
      </c>
      <c r="N296" s="10" t="n">
        <f aca="false">AD296-38200</f>
        <v>0</v>
      </c>
      <c r="O296" s="0" t="n">
        <f aca="false">M296*0.0033</f>
        <v>6.6</v>
      </c>
      <c r="U296" s="0" t="n">
        <v>-70831</v>
      </c>
      <c r="AD296" s="0" t="n">
        <v>38200</v>
      </c>
    </row>
    <row r="297" customFormat="false" ht="13.8" hidden="false" customHeight="false" outlineLevel="0" collapsed="false">
      <c r="A297" s="0" t="n">
        <v>20190118</v>
      </c>
      <c r="D297" s="0" t="n">
        <v>78</v>
      </c>
      <c r="E297" s="0" t="s">
        <v>46</v>
      </c>
      <c r="F297" s="2" t="n">
        <f aca="false">L297*2</f>
        <v>3000</v>
      </c>
      <c r="G297" s="0" t="n">
        <v>4.4</v>
      </c>
      <c r="J297" s="0" t="n">
        <v>56200</v>
      </c>
      <c r="L297" s="0" t="n">
        <v>1500</v>
      </c>
      <c r="M297" s="10" t="n">
        <f aca="false">(U297+71231)*5</f>
        <v>0</v>
      </c>
      <c r="N297" s="10" t="n">
        <f aca="false">AD297-38200</f>
        <v>0</v>
      </c>
      <c r="O297" s="0" t="n">
        <f aca="false">M297*0.0033</f>
        <v>0</v>
      </c>
      <c r="U297" s="0" t="n">
        <v>-71231</v>
      </c>
      <c r="AD297" s="0" t="n">
        <v>38200</v>
      </c>
    </row>
    <row r="298" customFormat="false" ht="13.8" hidden="false" customHeight="false" outlineLevel="0" collapsed="false">
      <c r="A298" s="0" t="n">
        <v>20190118</v>
      </c>
      <c r="D298" s="0" t="n">
        <v>79</v>
      </c>
      <c r="E298" s="0" t="s">
        <v>46</v>
      </c>
      <c r="F298" s="2" t="n">
        <f aca="false">L298*2</f>
        <v>3000</v>
      </c>
      <c r="G298" s="0" t="n">
        <v>4.4</v>
      </c>
      <c r="J298" s="0" t="n">
        <v>55550</v>
      </c>
      <c r="L298" s="0" t="n">
        <v>1500</v>
      </c>
      <c r="M298" s="10" t="n">
        <f aca="false">(U298+71231)*5</f>
        <v>0</v>
      </c>
      <c r="N298" s="10" t="n">
        <f aca="false">AD298-38200</f>
        <v>0</v>
      </c>
      <c r="O298" s="0" t="n">
        <f aca="false">M298*0.0033</f>
        <v>0</v>
      </c>
      <c r="U298" s="0" t="n">
        <v>-71231</v>
      </c>
      <c r="AD298" s="0" t="n">
        <v>38200</v>
      </c>
      <c r="AE298" s="0" t="n">
        <v>0</v>
      </c>
    </row>
    <row r="299" customFormat="false" ht="13.8" hidden="false" customHeight="false" outlineLevel="0" collapsed="false">
      <c r="A299" s="0" t="n">
        <v>20190118</v>
      </c>
      <c r="D299" s="0" t="n">
        <v>80</v>
      </c>
      <c r="E299" s="0" t="s">
        <v>46</v>
      </c>
      <c r="F299" s="2" t="n">
        <f aca="false">L299*2</f>
        <v>3000</v>
      </c>
      <c r="G299" s="0" t="n">
        <v>4.7</v>
      </c>
      <c r="J299" s="0" t="n">
        <v>54900</v>
      </c>
      <c r="L299" s="0" t="n">
        <v>1500</v>
      </c>
      <c r="M299" s="10" t="n">
        <f aca="false">(U299+71231)*5</f>
        <v>0</v>
      </c>
      <c r="N299" s="10" t="n">
        <f aca="false">AD299-38200</f>
        <v>300</v>
      </c>
      <c r="O299" s="0" t="n">
        <f aca="false">M299*0.0033</f>
        <v>0</v>
      </c>
      <c r="U299" s="0" t="n">
        <v>-71231</v>
      </c>
      <c r="AD299" s="0" t="n">
        <v>38500</v>
      </c>
    </row>
    <row r="300" customFormat="false" ht="13.8" hidden="false" customHeight="false" outlineLevel="0" collapsed="false">
      <c r="A300" s="0" t="n">
        <v>20190118</v>
      </c>
      <c r="D300" s="0" t="n">
        <v>81</v>
      </c>
      <c r="E300" s="0" t="s">
        <v>46</v>
      </c>
      <c r="F300" s="2" t="n">
        <f aca="false">L300*2</f>
        <v>3000</v>
      </c>
      <c r="G300" s="0" t="n">
        <v>4.5</v>
      </c>
      <c r="J300" s="0" t="n">
        <v>54250</v>
      </c>
      <c r="L300" s="0" t="n">
        <v>1500</v>
      </c>
      <c r="M300" s="10" t="n">
        <f aca="false">(U300+71231)*5</f>
        <v>0</v>
      </c>
      <c r="N300" s="10" t="n">
        <f aca="false">AD300-38200</f>
        <v>300</v>
      </c>
      <c r="O300" s="0" t="n">
        <f aca="false">M300*0.0033</f>
        <v>0</v>
      </c>
      <c r="U300" s="0" t="n">
        <v>-71231</v>
      </c>
      <c r="AD300" s="0" t="n">
        <v>38500</v>
      </c>
      <c r="AE300" s="0" t="n">
        <v>-2000</v>
      </c>
    </row>
    <row r="301" customFormat="false" ht="13.8" hidden="false" customHeight="false" outlineLevel="0" collapsed="false">
      <c r="A301" s="0" t="n">
        <v>20190118</v>
      </c>
      <c r="C301" s="0" t="s">
        <v>58</v>
      </c>
      <c r="D301" s="0" t="n">
        <v>82</v>
      </c>
      <c r="E301" s="0" t="s">
        <v>48</v>
      </c>
      <c r="F301" s="2" t="n">
        <f aca="false">L301*2</f>
        <v>2200</v>
      </c>
      <c r="G301" s="0" t="n">
        <v>4.7</v>
      </c>
      <c r="I301" s="0" t="n">
        <v>11401</v>
      </c>
      <c r="J301" s="0" t="n">
        <v>64000</v>
      </c>
      <c r="K301" s="0" t="n">
        <v>16821</v>
      </c>
      <c r="L301" s="0" t="n">
        <v>1100</v>
      </c>
      <c r="M301" s="10" t="n">
        <f aca="false">(U301+71231)*5</f>
        <v>2750</v>
      </c>
      <c r="N301" s="10" t="n">
        <f aca="false">AD301-38200</f>
        <v>300</v>
      </c>
      <c r="O301" s="0" t="n">
        <f aca="false">M301*0.0033</f>
        <v>9.075</v>
      </c>
      <c r="U301" s="0" t="n">
        <v>-70681</v>
      </c>
      <c r="AD301" s="0" t="n">
        <v>38500</v>
      </c>
      <c r="AJ301" s="0" t="n">
        <v>-825</v>
      </c>
      <c r="AK301" s="0" t="n">
        <v>-370</v>
      </c>
    </row>
    <row r="302" customFormat="false" ht="13.8" hidden="false" customHeight="false" outlineLevel="0" collapsed="false">
      <c r="A302" s="0" t="n">
        <v>20190118</v>
      </c>
      <c r="D302" s="13" t="n">
        <v>83</v>
      </c>
      <c r="E302" s="0" t="s">
        <v>48</v>
      </c>
      <c r="F302" s="2" t="n">
        <f aca="false">L302*2</f>
        <v>2200</v>
      </c>
      <c r="G302" s="0" t="n">
        <v>4.8</v>
      </c>
      <c r="J302" s="0" t="n">
        <v>63350</v>
      </c>
      <c r="L302" s="0" t="n">
        <v>1100</v>
      </c>
      <c r="M302" s="10" t="n">
        <f aca="false">(U302+71231)*5</f>
        <v>2750</v>
      </c>
      <c r="N302" s="10" t="n">
        <f aca="false">AD302-38200</f>
        <v>300</v>
      </c>
      <c r="O302" s="0" t="n">
        <f aca="false">M302*0.0033</f>
        <v>9.075</v>
      </c>
      <c r="U302" s="0" t="n">
        <v>-70681</v>
      </c>
      <c r="AD302" s="0" t="n">
        <v>38500</v>
      </c>
      <c r="AE302" s="0" t="n">
        <v>-4000</v>
      </c>
    </row>
    <row r="303" customFormat="false" ht="13.8" hidden="false" customHeight="false" outlineLevel="0" collapsed="false">
      <c r="A303" s="0" t="n">
        <v>20190118</v>
      </c>
      <c r="D303" s="0" t="n">
        <v>84</v>
      </c>
      <c r="E303" s="0" t="s">
        <v>48</v>
      </c>
      <c r="F303" s="2" t="n">
        <f aca="false">L303*2</f>
        <v>2200</v>
      </c>
      <c r="G303" s="0" t="n">
        <v>4.6</v>
      </c>
      <c r="J303" s="0" t="n">
        <v>62700</v>
      </c>
      <c r="L303" s="0" t="n">
        <v>1100</v>
      </c>
      <c r="M303" s="10" t="n">
        <f aca="false">(U303+71231)*5</f>
        <v>2750</v>
      </c>
      <c r="N303" s="10" t="n">
        <f aca="false">AD303-38200</f>
        <v>300</v>
      </c>
      <c r="O303" s="0" t="n">
        <f aca="false">M303*0.0033</f>
        <v>9.075</v>
      </c>
      <c r="U303" s="0" t="n">
        <v>-70681</v>
      </c>
      <c r="AD303" s="0" t="n">
        <v>38500</v>
      </c>
      <c r="AE303" s="0" t="n">
        <v>-6000</v>
      </c>
    </row>
    <row r="304" customFormat="false" ht="13.8" hidden="false" customHeight="false" outlineLevel="0" collapsed="false">
      <c r="A304" s="0" t="n">
        <v>20190118</v>
      </c>
      <c r="D304" s="0" t="n">
        <v>85</v>
      </c>
      <c r="E304" s="0" t="s">
        <v>48</v>
      </c>
      <c r="F304" s="2" t="n">
        <f aca="false">L304*2</f>
        <v>2200</v>
      </c>
      <c r="G304" s="0" t="n">
        <v>4.5</v>
      </c>
      <c r="J304" s="0" t="n">
        <v>62050</v>
      </c>
      <c r="L304" s="0" t="n">
        <v>1100</v>
      </c>
      <c r="M304" s="10" t="n">
        <f aca="false">(U304+71231)*5</f>
        <v>2750</v>
      </c>
      <c r="N304" s="10" t="n">
        <f aca="false">AD304-38200</f>
        <v>300</v>
      </c>
      <c r="O304" s="0" t="n">
        <f aca="false">M304*0.0033</f>
        <v>9.075</v>
      </c>
      <c r="U304" s="0" t="n">
        <v>-70681</v>
      </c>
      <c r="AD304" s="0" t="n">
        <v>38500</v>
      </c>
      <c r="AE304" s="0" t="n">
        <v>-5000</v>
      </c>
      <c r="AF304" s="0" t="n">
        <v>-4000</v>
      </c>
    </row>
    <row r="305" customFormat="false" ht="13.8" hidden="false" customHeight="false" outlineLevel="0" collapsed="false">
      <c r="A305" s="0" t="n">
        <v>20190118</v>
      </c>
      <c r="D305" s="13" t="n">
        <v>86</v>
      </c>
      <c r="E305" s="0" t="s">
        <v>48</v>
      </c>
      <c r="F305" s="2" t="n">
        <f aca="false">L305*2</f>
        <v>2200</v>
      </c>
      <c r="G305" s="0" t="n">
        <v>5.1</v>
      </c>
      <c r="J305" s="0" t="n">
        <v>61400</v>
      </c>
      <c r="L305" s="0" t="n">
        <v>1100</v>
      </c>
      <c r="M305" s="10" t="n">
        <f aca="false">(U305+71231)*5</f>
        <v>2750</v>
      </c>
      <c r="N305" s="10" t="n">
        <f aca="false">AD305-38200</f>
        <v>300</v>
      </c>
      <c r="O305" s="0" t="n">
        <f aca="false">M305*0.0033</f>
        <v>9.075</v>
      </c>
      <c r="U305" s="0" t="n">
        <v>-70681</v>
      </c>
      <c r="AD305" s="0" t="n">
        <v>38500</v>
      </c>
      <c r="AF305" s="0" t="n">
        <v>-5000</v>
      </c>
    </row>
    <row r="306" customFormat="false" ht="13.8" hidden="false" customHeight="false" outlineLevel="0" collapsed="false">
      <c r="A306" s="0" t="n">
        <v>20190118</v>
      </c>
      <c r="D306" s="0" t="n">
        <v>87</v>
      </c>
      <c r="E306" s="0" t="s">
        <v>48</v>
      </c>
      <c r="F306" s="2" t="n">
        <f aca="false">L306*2</f>
        <v>2200</v>
      </c>
      <c r="G306" s="0" t="n">
        <v>4.6</v>
      </c>
      <c r="J306" s="0" t="n">
        <v>60750</v>
      </c>
      <c r="L306" s="0" t="n">
        <v>1100</v>
      </c>
      <c r="M306" s="10" t="n">
        <f aca="false">(U306+71231)*5</f>
        <v>2750</v>
      </c>
      <c r="N306" s="10" t="n">
        <f aca="false">AD306-38200</f>
        <v>300</v>
      </c>
      <c r="O306" s="0" t="n">
        <f aca="false">M306*0.0033</f>
        <v>9.075</v>
      </c>
      <c r="U306" s="0" t="n">
        <v>-70681</v>
      </c>
      <c r="AD306" s="0" t="n">
        <v>38500</v>
      </c>
    </row>
    <row r="307" customFormat="false" ht="13.8" hidden="false" customHeight="false" outlineLevel="0" collapsed="false">
      <c r="A307" s="0" t="n">
        <v>20190118</v>
      </c>
      <c r="D307" s="0" t="n">
        <v>88</v>
      </c>
      <c r="E307" s="0" t="s">
        <v>48</v>
      </c>
      <c r="F307" s="2" t="n">
        <f aca="false">L307*2</f>
        <v>2200</v>
      </c>
      <c r="G307" s="0" t="n">
        <v>5.5</v>
      </c>
      <c r="J307" s="0" t="n">
        <v>60100</v>
      </c>
      <c r="L307" s="0" t="n">
        <v>1100</v>
      </c>
      <c r="M307" s="10" t="n">
        <f aca="false">(U307+71231)*5</f>
        <v>2750</v>
      </c>
      <c r="N307" s="10" t="n">
        <f aca="false">AD307-38200</f>
        <v>600</v>
      </c>
      <c r="O307" s="0" t="n">
        <f aca="false">M307*0.0033</f>
        <v>9.075</v>
      </c>
      <c r="U307" s="0" t="n">
        <v>-70681</v>
      </c>
      <c r="AD307" s="0" t="n">
        <v>38800</v>
      </c>
    </row>
    <row r="308" customFormat="false" ht="13.8" hidden="false" customHeight="false" outlineLevel="0" collapsed="false">
      <c r="A308" s="0" t="n">
        <v>20190118</v>
      </c>
      <c r="D308" s="13" t="n">
        <v>89</v>
      </c>
      <c r="E308" s="0" t="s">
        <v>48</v>
      </c>
      <c r="F308" s="2" t="n">
        <f aca="false">L308*2</f>
        <v>2200</v>
      </c>
      <c r="G308" s="0" t="n">
        <v>5.3</v>
      </c>
      <c r="J308" s="0" t="n">
        <v>59450</v>
      </c>
      <c r="L308" s="0" t="n">
        <v>1100</v>
      </c>
      <c r="M308" s="10" t="n">
        <f aca="false">(U308+71231)*5</f>
        <v>2750</v>
      </c>
      <c r="N308" s="10" t="n">
        <f aca="false">AD308-38200</f>
        <v>600</v>
      </c>
      <c r="O308" s="0" t="n">
        <f aca="false">M308*0.0033</f>
        <v>9.075</v>
      </c>
      <c r="U308" s="0" t="n">
        <v>-70681</v>
      </c>
      <c r="AD308" s="0" t="n">
        <v>38800</v>
      </c>
      <c r="AE308" s="0" t="n">
        <v>-6000</v>
      </c>
    </row>
    <row r="309" customFormat="false" ht="13.8" hidden="false" customHeight="false" outlineLevel="0" collapsed="false">
      <c r="A309" s="0" t="n">
        <v>20190118</v>
      </c>
      <c r="D309" s="0" t="n">
        <v>90</v>
      </c>
      <c r="E309" s="0" t="s">
        <v>48</v>
      </c>
      <c r="F309" s="2" t="n">
        <f aca="false">L309*2</f>
        <v>2200</v>
      </c>
      <c r="G309" s="0" t="n">
        <v>5.2</v>
      </c>
      <c r="J309" s="0" t="n">
        <v>58800</v>
      </c>
      <c r="L309" s="0" t="n">
        <v>1100</v>
      </c>
      <c r="M309" s="10" t="n">
        <f aca="false">(U309+71231)*5</f>
        <v>2750</v>
      </c>
      <c r="N309" s="10" t="n">
        <f aca="false">AD309-38200</f>
        <v>600</v>
      </c>
      <c r="O309" s="0" t="n">
        <f aca="false">M309*0.0033</f>
        <v>9.075</v>
      </c>
      <c r="U309" s="0" t="n">
        <v>-70681</v>
      </c>
      <c r="AD309" s="0" t="n">
        <v>38800</v>
      </c>
      <c r="AE309" s="0" t="n">
        <v>-7000</v>
      </c>
    </row>
    <row r="310" customFormat="false" ht="13.8" hidden="false" customHeight="false" outlineLevel="0" collapsed="false">
      <c r="A310" s="0" t="n">
        <v>20190118</v>
      </c>
      <c r="D310" s="0" t="n">
        <v>91</v>
      </c>
      <c r="E310" s="0" t="s">
        <v>48</v>
      </c>
      <c r="F310" s="2" t="n">
        <f aca="false">L310*2</f>
        <v>2200</v>
      </c>
      <c r="G310" s="0" t="n">
        <v>5</v>
      </c>
      <c r="J310" s="0" t="n">
        <v>58150</v>
      </c>
      <c r="L310" s="0" t="n">
        <v>1100</v>
      </c>
      <c r="M310" s="10" t="n">
        <f aca="false">(U310+71231)*5</f>
        <v>2750</v>
      </c>
      <c r="N310" s="10" t="n">
        <f aca="false">AD310-38200</f>
        <v>600</v>
      </c>
      <c r="O310" s="0" t="n">
        <f aca="false">M310*0.0033</f>
        <v>9.075</v>
      </c>
      <c r="U310" s="0" t="n">
        <v>-70681</v>
      </c>
      <c r="AD310" s="0" t="n">
        <v>38800</v>
      </c>
      <c r="AE310" s="0" t="n">
        <v>-9000</v>
      </c>
    </row>
    <row r="311" customFormat="false" ht="13.8" hidden="false" customHeight="false" outlineLevel="0" collapsed="false">
      <c r="A311" s="0" t="n">
        <v>20190118</v>
      </c>
      <c r="D311" s="0" t="n">
        <v>92</v>
      </c>
      <c r="E311" s="0" t="s">
        <v>48</v>
      </c>
      <c r="F311" s="2" t="n">
        <f aca="false">L311*2</f>
        <v>3000</v>
      </c>
      <c r="G311" s="0" t="n">
        <v>5.8</v>
      </c>
      <c r="J311" s="0" t="n">
        <v>57500</v>
      </c>
      <c r="K311" s="0" t="n">
        <v>17221</v>
      </c>
      <c r="L311" s="0" t="n">
        <v>1500</v>
      </c>
      <c r="M311" s="10" t="n">
        <f aca="false">(U311+71231)*5</f>
        <v>2750</v>
      </c>
      <c r="N311" s="10" t="n">
        <f aca="false">AD311-38200</f>
        <v>600</v>
      </c>
      <c r="O311" s="0" t="n">
        <f aca="false">M311*0.0033</f>
        <v>9.075</v>
      </c>
      <c r="U311" s="0" t="n">
        <v>-70681</v>
      </c>
      <c r="AD311" s="0" t="n">
        <v>38800</v>
      </c>
    </row>
    <row r="312" customFormat="false" ht="13.8" hidden="false" customHeight="false" outlineLevel="0" collapsed="false">
      <c r="A312" s="0" t="n">
        <v>20190118</v>
      </c>
      <c r="D312" s="0" t="n">
        <v>93</v>
      </c>
      <c r="E312" s="0" t="s">
        <v>48</v>
      </c>
      <c r="F312" s="2" t="n">
        <f aca="false">L312*2</f>
        <v>2200</v>
      </c>
      <c r="G312" s="0" t="n">
        <v>4.6</v>
      </c>
      <c r="J312" s="0" t="n">
        <v>56850</v>
      </c>
      <c r="K312" s="0" t="n">
        <v>16821</v>
      </c>
      <c r="L312" s="0" t="n">
        <v>1100</v>
      </c>
      <c r="M312" s="10" t="n">
        <f aca="false">(U312+71231)*5</f>
        <v>2750</v>
      </c>
      <c r="N312" s="10" t="n">
        <f aca="false">AD312-38200</f>
        <v>0</v>
      </c>
      <c r="O312" s="0" t="n">
        <f aca="false">M312*0.0033</f>
        <v>9.075</v>
      </c>
      <c r="U312" s="0" t="n">
        <v>-70681</v>
      </c>
      <c r="AD312" s="0" t="n">
        <v>38200</v>
      </c>
    </row>
    <row r="313" customFormat="false" ht="13.8" hidden="false" customHeight="false" outlineLevel="0" collapsed="false">
      <c r="A313" s="0" t="n">
        <v>20190118</v>
      </c>
      <c r="D313" s="0" t="n">
        <v>94</v>
      </c>
      <c r="E313" s="0" t="s">
        <v>48</v>
      </c>
      <c r="F313" s="2" t="n">
        <f aca="false">L313*2</f>
        <v>2200</v>
      </c>
      <c r="G313" s="0" t="n">
        <v>4.7</v>
      </c>
      <c r="J313" s="0" t="n">
        <v>56200</v>
      </c>
      <c r="L313" s="0" t="n">
        <v>1100</v>
      </c>
      <c r="M313" s="10" t="n">
        <f aca="false">(U313+71231)*5</f>
        <v>2750</v>
      </c>
      <c r="N313" s="10" t="n">
        <f aca="false">AD313-38200</f>
        <v>0</v>
      </c>
      <c r="O313" s="0" t="n">
        <f aca="false">M313*0.0033</f>
        <v>9.075</v>
      </c>
      <c r="U313" s="0" t="n">
        <v>-70681</v>
      </c>
      <c r="AD313" s="0" t="n">
        <v>38200</v>
      </c>
      <c r="AF313" s="0" t="n">
        <v>-6000</v>
      </c>
    </row>
    <row r="314" customFormat="false" ht="13.8" hidden="false" customHeight="false" outlineLevel="0" collapsed="false">
      <c r="A314" s="0" t="n">
        <v>20190118</v>
      </c>
      <c r="D314" s="0" t="n">
        <v>95</v>
      </c>
      <c r="E314" s="0" t="s">
        <v>48</v>
      </c>
      <c r="F314" s="2" t="n">
        <f aca="false">L314*2</f>
        <v>2200</v>
      </c>
      <c r="G314" s="0" t="n">
        <v>4.9</v>
      </c>
      <c r="J314" s="0" t="n">
        <v>55550</v>
      </c>
      <c r="L314" s="0" t="n">
        <v>1100</v>
      </c>
      <c r="M314" s="10" t="n">
        <f aca="false">(U314+71231)*5</f>
        <v>2750</v>
      </c>
      <c r="N314" s="10" t="n">
        <f aca="false">AD314-38200</f>
        <v>300</v>
      </c>
      <c r="O314" s="0" t="n">
        <f aca="false">M314*0.0033</f>
        <v>9.075</v>
      </c>
      <c r="U314" s="0" t="n">
        <v>-70681</v>
      </c>
      <c r="AD314" s="0" t="n">
        <v>38500</v>
      </c>
      <c r="AF314" s="0" t="n">
        <v>-5000</v>
      </c>
    </row>
    <row r="315" customFormat="false" ht="13.8" hidden="false" customHeight="false" outlineLevel="0" collapsed="false">
      <c r="A315" s="0" t="n">
        <v>20190118</v>
      </c>
      <c r="D315" s="0" t="n">
        <v>96</v>
      </c>
      <c r="E315" s="0" t="s">
        <v>48</v>
      </c>
      <c r="F315" s="2" t="n">
        <f aca="false">L315*2</f>
        <v>3000</v>
      </c>
      <c r="G315" s="0" t="n">
        <v>4.9</v>
      </c>
      <c r="J315" s="0" t="n">
        <v>54900</v>
      </c>
      <c r="K315" s="0" t="n">
        <v>17221</v>
      </c>
      <c r="L315" s="0" t="n">
        <v>1500</v>
      </c>
      <c r="M315" s="10" t="n">
        <f aca="false">(U315+71231)*5</f>
        <v>2750</v>
      </c>
      <c r="N315" s="10" t="n">
        <f aca="false">AD315-38200</f>
        <v>300</v>
      </c>
      <c r="O315" s="0" t="n">
        <f aca="false">M315*0.0033</f>
        <v>9.075</v>
      </c>
      <c r="U315" s="0" t="n">
        <v>-70681</v>
      </c>
      <c r="AD315" s="0" t="n">
        <v>38500</v>
      </c>
    </row>
    <row r="316" customFormat="false" ht="13.8" hidden="false" customHeight="false" outlineLevel="0" collapsed="false">
      <c r="A316" s="0" t="n">
        <v>20190118</v>
      </c>
      <c r="D316" s="0" t="n">
        <v>97</v>
      </c>
      <c r="E316" s="0" t="s">
        <v>46</v>
      </c>
      <c r="F316" s="2" t="n">
        <f aca="false">L316*2</f>
        <v>3000</v>
      </c>
      <c r="G316" s="0" t="n">
        <v>4.8</v>
      </c>
      <c r="J316" s="0" t="n">
        <v>54250</v>
      </c>
      <c r="L316" s="0" t="n">
        <v>1500</v>
      </c>
      <c r="M316" s="10" t="n">
        <f aca="false">(U316+71231)*5</f>
        <v>0</v>
      </c>
      <c r="N316" s="10" t="n">
        <f aca="false">AD316-38200</f>
        <v>300</v>
      </c>
      <c r="O316" s="0" t="n">
        <f aca="false">M316*0.0033</f>
        <v>0</v>
      </c>
      <c r="U316" s="0" t="n">
        <v>-71231</v>
      </c>
      <c r="AD316" s="0" t="n">
        <v>38500</v>
      </c>
    </row>
    <row r="317" customFormat="false" ht="13.8" hidden="false" customHeight="false" outlineLevel="0" collapsed="false">
      <c r="A317" s="0" t="n">
        <v>20190118</v>
      </c>
      <c r="B317" s="0" t="s">
        <v>68</v>
      </c>
      <c r="D317" s="15" t="n">
        <v>98</v>
      </c>
      <c r="E317" s="0" t="s">
        <v>46</v>
      </c>
      <c r="F317" s="2" t="n">
        <f aca="false">L317*2</f>
        <v>3000</v>
      </c>
      <c r="G317" s="0" t="n">
        <v>4.7</v>
      </c>
      <c r="J317" s="0" t="s">
        <v>68</v>
      </c>
      <c r="L317" s="0" t="n">
        <v>1500</v>
      </c>
      <c r="M317" s="10" t="n">
        <f aca="false">(U317+71231)*5</f>
        <v>0</v>
      </c>
      <c r="N317" s="10" t="n">
        <f aca="false">AD317-38200</f>
        <v>300</v>
      </c>
      <c r="O317" s="0" t="n">
        <f aca="false">M317*0.0033</f>
        <v>0</v>
      </c>
      <c r="U317" s="0" t="n">
        <v>-71231</v>
      </c>
      <c r="AD317" s="0" t="n">
        <v>38500</v>
      </c>
    </row>
    <row r="318" customFormat="false" ht="13.8" hidden="false" customHeight="false" outlineLevel="0" collapsed="false">
      <c r="A318" s="0" t="n">
        <v>20190118</v>
      </c>
      <c r="B318" s="0" t="s">
        <v>69</v>
      </c>
      <c r="D318" s="0" t="n">
        <v>99</v>
      </c>
      <c r="E318" s="0" t="s">
        <v>46</v>
      </c>
      <c r="F318" s="2" t="n">
        <f aca="false">L318*2</f>
        <v>0</v>
      </c>
      <c r="G318" s="0" t="n">
        <v>4.7</v>
      </c>
      <c r="J318" s="0" t="s">
        <v>69</v>
      </c>
      <c r="K318" s="0" t="n">
        <v>15721</v>
      </c>
      <c r="L318" s="0" t="n">
        <v>0</v>
      </c>
      <c r="M318" s="10" t="n">
        <f aca="false">(U318+71231)*5</f>
        <v>0</v>
      </c>
      <c r="N318" s="0" t="n">
        <v>300</v>
      </c>
      <c r="O318" s="0" t="n">
        <f aca="false">M318*0.0033</f>
        <v>0</v>
      </c>
      <c r="U318" s="0" t="n">
        <v>-71231</v>
      </c>
      <c r="AD318" s="0" t="n">
        <v>38500</v>
      </c>
    </row>
    <row r="319" customFormat="false" ht="13.8" hidden="false" customHeight="false" outlineLevel="0" collapsed="false">
      <c r="A319" s="0" t="n">
        <v>20190118</v>
      </c>
      <c r="B319" s="0" t="s">
        <v>70</v>
      </c>
      <c r="D319" s="15" t="n">
        <v>100</v>
      </c>
      <c r="E319" s="0" t="s">
        <v>46</v>
      </c>
      <c r="F319" s="2" t="n">
        <f aca="false">L319*2</f>
        <v>0</v>
      </c>
      <c r="G319" s="0" t="n">
        <v>4.6</v>
      </c>
      <c r="J319" s="0" t="s">
        <v>70</v>
      </c>
      <c r="L319" s="0" t="n">
        <v>0</v>
      </c>
      <c r="M319" s="10" t="n">
        <f aca="false">(U319+71231)*5</f>
        <v>0</v>
      </c>
      <c r="N319" s="0" t="n">
        <v>300</v>
      </c>
      <c r="O319" s="0" t="n">
        <f aca="false">M319*0.0033</f>
        <v>0</v>
      </c>
      <c r="U319" s="0" t="n">
        <v>-71231</v>
      </c>
      <c r="AD319" s="0" t="n">
        <v>38500</v>
      </c>
    </row>
    <row r="320" customFormat="false" ht="13.8" hidden="false" customHeight="false" outlineLevel="0" collapsed="false">
      <c r="A320" s="0" t="n">
        <v>20190119</v>
      </c>
      <c r="B320" s="7"/>
      <c r="D320" s="0" t="n">
        <v>1</v>
      </c>
      <c r="E320" s="10" t="s">
        <v>48</v>
      </c>
      <c r="F320" s="2" t="n">
        <f aca="false">L320*2</f>
        <v>0</v>
      </c>
      <c r="G320" s="8" t="n">
        <v>4.5</v>
      </c>
      <c r="H320" s="0" t="n">
        <v>25</v>
      </c>
      <c r="I320" s="0" t="n">
        <v>18200</v>
      </c>
      <c r="J320" s="0" t="n">
        <v>64250</v>
      </c>
      <c r="K320" s="10" t="n">
        <v>10671</v>
      </c>
      <c r="L320" s="10" t="n">
        <v>0</v>
      </c>
      <c r="M320" s="10" t="n">
        <f aca="false">(U320+71231)*5</f>
        <v>2750</v>
      </c>
      <c r="N320" s="10" t="n">
        <f aca="false">AD320-38200</f>
        <v>300</v>
      </c>
      <c r="O320" s="0" t="n">
        <f aca="false">M320*0.0033</f>
        <v>9.075</v>
      </c>
      <c r="S320" s="11" t="n">
        <v>7442</v>
      </c>
      <c r="U320" s="0" t="n">
        <v>-70681</v>
      </c>
      <c r="V320" s="0" t="s">
        <v>47</v>
      </c>
      <c r="W320" s="0" t="s">
        <v>46</v>
      </c>
      <c r="AD320" s="0" t="n">
        <v>38500</v>
      </c>
      <c r="AE320" s="0" t="n">
        <v>0</v>
      </c>
      <c r="AF320" s="0" t="n">
        <v>0</v>
      </c>
      <c r="AJ320" s="0" t="n">
        <v>0</v>
      </c>
      <c r="AK320" s="0" t="n">
        <v>0</v>
      </c>
    </row>
    <row r="321" customFormat="false" ht="13.8" hidden="false" customHeight="false" outlineLevel="0" collapsed="false">
      <c r="A321" s="0" t="n">
        <v>20190119</v>
      </c>
      <c r="D321" s="0" t="n">
        <v>2</v>
      </c>
      <c r="E321" s="10" t="s">
        <v>48</v>
      </c>
      <c r="F321" s="2" t="n">
        <f aca="false">L321*2</f>
        <v>0</v>
      </c>
      <c r="G321" s="0" t="n">
        <v>4.2</v>
      </c>
      <c r="J321" s="0" t="n">
        <v>63600</v>
      </c>
      <c r="L321" s="10" t="n">
        <v>0</v>
      </c>
      <c r="M321" s="10" t="n">
        <f aca="false">(U321+71231)*5</f>
        <v>2750</v>
      </c>
      <c r="N321" s="10" t="n">
        <f aca="false">AD321-38200</f>
        <v>300</v>
      </c>
      <c r="O321" s="0" t="n">
        <f aca="false">M321*0.0033</f>
        <v>9.075</v>
      </c>
      <c r="U321" s="0" t="n">
        <v>-70681</v>
      </c>
      <c r="AD321" s="0" t="n">
        <v>38500</v>
      </c>
      <c r="AE321" s="0" t="n">
        <v>-2000</v>
      </c>
      <c r="AF321" s="0" t="n">
        <v>2000</v>
      </c>
    </row>
    <row r="322" customFormat="false" ht="13.8" hidden="false" customHeight="false" outlineLevel="0" collapsed="false">
      <c r="A322" s="0" t="n">
        <v>20190119</v>
      </c>
      <c r="D322" s="0" t="n">
        <v>3</v>
      </c>
      <c r="E322" s="10" t="s">
        <v>48</v>
      </c>
      <c r="F322" s="2" t="n">
        <f aca="false">L322*2</f>
        <v>0</v>
      </c>
      <c r="G322" s="0" t="n">
        <v>4.2</v>
      </c>
      <c r="J322" s="0" t="n">
        <v>62950</v>
      </c>
      <c r="L322" s="10" t="n">
        <v>0</v>
      </c>
      <c r="M322" s="10" t="n">
        <f aca="false">(U322+71231)*5</f>
        <v>2750</v>
      </c>
      <c r="N322" s="10" t="n">
        <f aca="false">AD322-38200</f>
        <v>300</v>
      </c>
      <c r="O322" s="0" t="n">
        <f aca="false">M322*0.0033</f>
        <v>9.075</v>
      </c>
      <c r="U322" s="0" t="n">
        <v>-70681</v>
      </c>
      <c r="AD322" s="0" t="n">
        <v>38500</v>
      </c>
      <c r="AF322" s="0" t="n">
        <v>3000</v>
      </c>
    </row>
    <row r="323" customFormat="false" ht="13.8" hidden="false" customHeight="false" outlineLevel="0" collapsed="false">
      <c r="A323" s="0" t="n">
        <v>20190119</v>
      </c>
      <c r="D323" s="0" t="n">
        <v>4</v>
      </c>
      <c r="E323" s="10" t="s">
        <v>48</v>
      </c>
      <c r="F323" s="2" t="n">
        <f aca="false">L323*2</f>
        <v>0</v>
      </c>
      <c r="G323" s="0" t="n">
        <v>5.4</v>
      </c>
      <c r="J323" s="0" t="n">
        <v>62300</v>
      </c>
      <c r="L323" s="10" t="n">
        <v>0</v>
      </c>
      <c r="M323" s="10" t="n">
        <f aca="false">(U323+71231)*5</f>
        <v>2750</v>
      </c>
      <c r="N323" s="10" t="n">
        <f aca="false">AD323-38200</f>
        <v>600</v>
      </c>
      <c r="O323" s="0" t="n">
        <f aca="false">M323*0.0033</f>
        <v>9.075</v>
      </c>
      <c r="U323" s="0" t="n">
        <v>-70681</v>
      </c>
      <c r="AD323" s="0" t="n">
        <v>38800</v>
      </c>
    </row>
    <row r="324" customFormat="false" ht="13.8" hidden="false" customHeight="false" outlineLevel="0" collapsed="false">
      <c r="A324" s="0" t="n">
        <v>20190119</v>
      </c>
      <c r="D324" s="0" t="n">
        <v>5</v>
      </c>
      <c r="E324" s="10" t="s">
        <v>48</v>
      </c>
      <c r="F324" s="2" t="n">
        <f aca="false">L324*2</f>
        <v>0</v>
      </c>
      <c r="G324" s="0" t="n">
        <v>4.9</v>
      </c>
      <c r="J324" s="0" t="n">
        <v>61650</v>
      </c>
      <c r="L324" s="10" t="n">
        <v>0</v>
      </c>
      <c r="M324" s="10" t="n">
        <f aca="false">(U324+71231)*5</f>
        <v>2750</v>
      </c>
      <c r="N324" s="10" t="n">
        <f aca="false">AD324-38200</f>
        <v>600</v>
      </c>
      <c r="O324" s="0" t="n">
        <f aca="false">M324*0.0033</f>
        <v>9.075</v>
      </c>
      <c r="U324" s="0" t="n">
        <v>-70681</v>
      </c>
      <c r="AD324" s="0" t="n">
        <v>38800</v>
      </c>
      <c r="AF324" s="0" t="n">
        <v>4000</v>
      </c>
    </row>
    <row r="325" customFormat="false" ht="13.8" hidden="false" customHeight="false" outlineLevel="0" collapsed="false">
      <c r="A325" s="0" t="n">
        <v>20190119</v>
      </c>
      <c r="D325" s="0" t="n">
        <v>6</v>
      </c>
      <c r="E325" s="10" t="s">
        <v>48</v>
      </c>
      <c r="F325" s="2" t="n">
        <f aca="false">L325*2</f>
        <v>2200</v>
      </c>
      <c r="G325" s="0" t="n">
        <v>5.2</v>
      </c>
      <c r="J325" s="0" t="n">
        <v>61000</v>
      </c>
      <c r="K325" s="0" t="n">
        <v>11771</v>
      </c>
      <c r="L325" s="0" t="n">
        <v>1100</v>
      </c>
      <c r="M325" s="10" t="n">
        <f aca="false">(U325+71231)*5</f>
        <v>2750</v>
      </c>
      <c r="N325" s="10" t="n">
        <f aca="false">AD325-38200</f>
        <v>600</v>
      </c>
      <c r="O325" s="0" t="n">
        <f aca="false">M325*0.0033</f>
        <v>9.075</v>
      </c>
      <c r="U325" s="0" t="n">
        <v>-70681</v>
      </c>
      <c r="AD325" s="0" t="n">
        <v>38800</v>
      </c>
    </row>
    <row r="326" customFormat="false" ht="13.8" hidden="false" customHeight="false" outlineLevel="0" collapsed="false">
      <c r="A326" s="0" t="n">
        <v>20190119</v>
      </c>
      <c r="D326" s="0" t="n">
        <v>7</v>
      </c>
      <c r="E326" s="10" t="s">
        <v>48</v>
      </c>
      <c r="F326" s="2" t="n">
        <f aca="false">L326*2</f>
        <v>2200</v>
      </c>
      <c r="G326" s="0" t="n">
        <v>4.2</v>
      </c>
      <c r="J326" s="0" t="n">
        <v>60350</v>
      </c>
      <c r="L326" s="0" t="n">
        <v>1100</v>
      </c>
      <c r="M326" s="10" t="n">
        <f aca="false">(U326+71231)*5</f>
        <v>2750</v>
      </c>
      <c r="N326" s="10" t="n">
        <f aca="false">AD326-38200</f>
        <v>600</v>
      </c>
      <c r="O326" s="0" t="n">
        <f aca="false">M326*0.0033</f>
        <v>9.075</v>
      </c>
      <c r="U326" s="0" t="n">
        <v>-70681</v>
      </c>
      <c r="AD326" s="0" t="n">
        <v>38800</v>
      </c>
      <c r="AE326" s="0" t="n">
        <v>0</v>
      </c>
      <c r="AF326" s="0" t="n">
        <v>1000</v>
      </c>
    </row>
    <row r="327" customFormat="false" ht="13.8" hidden="false" customHeight="false" outlineLevel="0" collapsed="false">
      <c r="A327" s="0" t="n">
        <v>20190119</v>
      </c>
      <c r="D327" s="13" t="n">
        <v>8</v>
      </c>
      <c r="E327" s="10" t="s">
        <v>48</v>
      </c>
      <c r="F327" s="2" t="n">
        <f aca="false">L327*2</f>
        <v>2200</v>
      </c>
      <c r="G327" s="0" t="n">
        <v>4.41</v>
      </c>
      <c r="J327" s="0" t="n">
        <v>59700</v>
      </c>
      <c r="L327" s="0" t="n">
        <v>1100</v>
      </c>
      <c r="M327" s="10" t="n">
        <f aca="false">(U327+71231)*5</f>
        <v>2750</v>
      </c>
      <c r="N327" s="10" t="n">
        <f aca="false">AD327-38200</f>
        <v>600</v>
      </c>
      <c r="O327" s="0" t="n">
        <f aca="false">M327*0.0033</f>
        <v>9.075</v>
      </c>
      <c r="U327" s="0" t="n">
        <v>-70681</v>
      </c>
      <c r="AD327" s="0" t="n">
        <v>38800</v>
      </c>
      <c r="AE327" s="0" t="n">
        <v>2000</v>
      </c>
      <c r="AF327" s="0" t="n">
        <v>-2000</v>
      </c>
    </row>
    <row r="328" customFormat="false" ht="13.8" hidden="false" customHeight="false" outlineLevel="0" collapsed="false">
      <c r="A328" s="0" t="n">
        <v>20190119</v>
      </c>
      <c r="D328" s="0" t="n">
        <v>9</v>
      </c>
      <c r="E328" s="10" t="s">
        <v>48</v>
      </c>
      <c r="F328" s="2" t="n">
        <f aca="false">L328*2</f>
        <v>2200</v>
      </c>
      <c r="G328" s="0" t="n">
        <v>4.2</v>
      </c>
      <c r="J328" s="0" t="n">
        <v>59050</v>
      </c>
      <c r="L328" s="0" t="n">
        <v>1100</v>
      </c>
      <c r="M328" s="10" t="n">
        <f aca="false">(U328+71231)*5</f>
        <v>2750</v>
      </c>
      <c r="N328" s="10" t="n">
        <f aca="false">AD328-38200</f>
        <v>600</v>
      </c>
      <c r="O328" s="0" t="n">
        <f aca="false">M328*0.0033</f>
        <v>9.075</v>
      </c>
      <c r="U328" s="0" t="n">
        <v>-70681</v>
      </c>
      <c r="AD328" s="0" t="n">
        <v>38800</v>
      </c>
    </row>
    <row r="329" customFormat="false" ht="13.8" hidden="false" customHeight="false" outlineLevel="0" collapsed="false">
      <c r="A329" s="0" t="n">
        <v>20190119</v>
      </c>
      <c r="D329" s="13" t="n">
        <v>10</v>
      </c>
      <c r="E329" s="10" t="s">
        <v>48</v>
      </c>
      <c r="F329" s="2" t="n">
        <f aca="false">L329*2</f>
        <v>2200</v>
      </c>
      <c r="G329" s="0" t="n">
        <v>4.2</v>
      </c>
      <c r="J329" s="0" t="n">
        <v>58400</v>
      </c>
      <c r="L329" s="0" t="n">
        <v>1100</v>
      </c>
      <c r="M329" s="10" t="n">
        <f aca="false">(U329+71231)*5</f>
        <v>2750</v>
      </c>
      <c r="N329" s="10" t="n">
        <f aca="false">AD329-38200</f>
        <v>600</v>
      </c>
      <c r="O329" s="0" t="n">
        <f aca="false">M329*0.0033</f>
        <v>9.075</v>
      </c>
      <c r="U329" s="0" t="n">
        <v>-70681</v>
      </c>
      <c r="AD329" s="0" t="n">
        <v>38800</v>
      </c>
    </row>
    <row r="330" customFormat="false" ht="13.8" hidden="false" customHeight="false" outlineLevel="0" collapsed="false">
      <c r="A330" s="0" t="n">
        <v>20190119</v>
      </c>
      <c r="D330" s="0" t="n">
        <v>11</v>
      </c>
      <c r="E330" s="10" t="s">
        <v>48</v>
      </c>
      <c r="F330" s="2" t="n">
        <f aca="false">L330*2</f>
        <v>2200</v>
      </c>
      <c r="G330" s="0" t="n">
        <v>3.9</v>
      </c>
      <c r="J330" s="0" t="n">
        <v>57750</v>
      </c>
      <c r="L330" s="0" t="n">
        <v>1100</v>
      </c>
      <c r="M330" s="10" t="n">
        <f aca="false">(U330+71231)*5</f>
        <v>2750</v>
      </c>
      <c r="N330" s="10" t="n">
        <f aca="false">AD330-38200</f>
        <v>300</v>
      </c>
      <c r="O330" s="0" t="n">
        <f aca="false">M330*0.0033</f>
        <v>9.075</v>
      </c>
      <c r="U330" s="0" t="n">
        <v>-70681</v>
      </c>
      <c r="AD330" s="0" t="n">
        <v>38500</v>
      </c>
    </row>
    <row r="331" customFormat="false" ht="13.8" hidden="false" customHeight="false" outlineLevel="0" collapsed="false">
      <c r="A331" s="0" t="n">
        <v>20190119</v>
      </c>
      <c r="D331" s="0" t="n">
        <v>12</v>
      </c>
      <c r="E331" s="10" t="s">
        <v>48</v>
      </c>
      <c r="F331" s="2" t="n">
        <f aca="false">L331*2</f>
        <v>2200</v>
      </c>
      <c r="G331" s="0" t="n">
        <v>4</v>
      </c>
      <c r="J331" s="0" t="n">
        <v>57100</v>
      </c>
      <c r="L331" s="0" t="n">
        <v>1100</v>
      </c>
      <c r="M331" s="10" t="n">
        <f aca="false">(U331+71231)*5</f>
        <v>2750</v>
      </c>
      <c r="N331" s="10" t="n">
        <f aca="false">AD331-38200</f>
        <v>300</v>
      </c>
      <c r="O331" s="0" t="n">
        <f aca="false">M331*0.0033</f>
        <v>9.075</v>
      </c>
      <c r="U331" s="0" t="n">
        <v>-70681</v>
      </c>
      <c r="AD331" s="0" t="n">
        <v>38500</v>
      </c>
      <c r="AE331" s="0" t="n">
        <v>4000</v>
      </c>
    </row>
    <row r="332" customFormat="false" ht="13.8" hidden="false" customHeight="false" outlineLevel="0" collapsed="false">
      <c r="A332" s="0" t="n">
        <v>20190119</v>
      </c>
      <c r="D332" s="0" t="n">
        <v>13</v>
      </c>
      <c r="E332" s="10" t="s">
        <v>48</v>
      </c>
      <c r="F332" s="2" t="n">
        <f aca="false">L332*2</f>
        <v>2200</v>
      </c>
      <c r="G332" s="0" t="n">
        <v>4.2</v>
      </c>
      <c r="J332" s="0" t="n">
        <v>56450</v>
      </c>
      <c r="L332" s="0" t="n">
        <v>1100</v>
      </c>
      <c r="M332" s="10" t="n">
        <f aca="false">(U332+71231)*5</f>
        <v>2750</v>
      </c>
      <c r="N332" s="10" t="n">
        <f aca="false">AD332-38200</f>
        <v>300</v>
      </c>
      <c r="O332" s="0" t="n">
        <f aca="false">M332*0.0033</f>
        <v>9.075</v>
      </c>
      <c r="U332" s="0" t="n">
        <v>-70681</v>
      </c>
      <c r="AD332" s="0" t="n">
        <v>38500</v>
      </c>
      <c r="AF332" s="0" t="n">
        <v>0</v>
      </c>
    </row>
    <row r="333" customFormat="false" ht="13.8" hidden="false" customHeight="false" outlineLevel="0" collapsed="false">
      <c r="A333" s="0" t="n">
        <v>20190119</v>
      </c>
      <c r="D333" s="0" t="n">
        <v>14</v>
      </c>
      <c r="E333" s="10" t="s">
        <v>48</v>
      </c>
      <c r="F333" s="2" t="n">
        <f aca="false">L333*2</f>
        <v>2200</v>
      </c>
      <c r="G333" s="0" t="n">
        <v>4</v>
      </c>
      <c r="J333" s="0" t="n">
        <v>55800</v>
      </c>
      <c r="L333" s="0" t="n">
        <v>1100</v>
      </c>
      <c r="M333" s="10" t="n">
        <f aca="false">(U333+71231)*5</f>
        <v>2750</v>
      </c>
      <c r="N333" s="10" t="n">
        <f aca="false">AD333-38200</f>
        <v>300</v>
      </c>
      <c r="O333" s="0" t="n">
        <f aca="false">M333*0.0033</f>
        <v>9.075</v>
      </c>
      <c r="U333" s="0" t="n">
        <v>-70681</v>
      </c>
      <c r="AD333" s="0" t="n">
        <v>38500</v>
      </c>
    </row>
    <row r="334" customFormat="false" ht="13.8" hidden="false" customHeight="false" outlineLevel="0" collapsed="false">
      <c r="A334" s="0" t="n">
        <v>20190119</v>
      </c>
      <c r="D334" s="0" t="n">
        <v>15</v>
      </c>
      <c r="E334" s="10" t="s">
        <v>48</v>
      </c>
      <c r="F334" s="2" t="n">
        <f aca="false">L334*2</f>
        <v>2200</v>
      </c>
      <c r="G334" s="0" t="n">
        <v>4.1</v>
      </c>
      <c r="J334" s="0" t="n">
        <v>55150</v>
      </c>
      <c r="L334" s="0" t="n">
        <v>1100</v>
      </c>
      <c r="M334" s="10" t="n">
        <f aca="false">(U334+71231)*5</f>
        <v>2750</v>
      </c>
      <c r="N334" s="10" t="n">
        <f aca="false">AD334-38200</f>
        <v>300</v>
      </c>
      <c r="O334" s="0" t="n">
        <f aca="false">M334*0.0033</f>
        <v>9.075</v>
      </c>
      <c r="U334" s="0" t="n">
        <v>-70681</v>
      </c>
      <c r="AD334" s="0" t="n">
        <v>38500</v>
      </c>
    </row>
    <row r="335" customFormat="false" ht="13.8" hidden="false" customHeight="false" outlineLevel="0" collapsed="false">
      <c r="A335" s="0" t="n">
        <v>20190119</v>
      </c>
      <c r="D335" s="0" t="n">
        <v>16</v>
      </c>
      <c r="E335" s="10" t="s">
        <v>48</v>
      </c>
      <c r="F335" s="2" t="n">
        <f aca="false">L335*2</f>
        <v>2200</v>
      </c>
      <c r="G335" s="0" t="n">
        <v>3.9</v>
      </c>
      <c r="J335" s="0" t="n">
        <v>54500</v>
      </c>
      <c r="L335" s="0" t="n">
        <v>1100</v>
      </c>
      <c r="M335" s="10" t="n">
        <f aca="false">(U335+71231)*5</f>
        <v>2750</v>
      </c>
      <c r="N335" s="10" t="n">
        <f aca="false">AD335-38200</f>
        <v>0</v>
      </c>
      <c r="O335" s="0" t="n">
        <f aca="false">M335*0.0033</f>
        <v>9.075</v>
      </c>
      <c r="U335" s="0" t="n">
        <v>-70681</v>
      </c>
      <c r="AD335" s="0" t="n">
        <v>38200</v>
      </c>
    </row>
    <row r="336" customFormat="false" ht="13.8" hidden="false" customHeight="false" outlineLevel="0" collapsed="false">
      <c r="A336" s="0" t="n">
        <v>20190119</v>
      </c>
      <c r="D336" s="0" t="n">
        <v>17</v>
      </c>
      <c r="E336" s="10" t="s">
        <v>48</v>
      </c>
      <c r="F336" s="2" t="n">
        <f aca="false">L336*2</f>
        <v>2200</v>
      </c>
      <c r="G336" s="0" t="n">
        <v>3.99</v>
      </c>
      <c r="J336" s="0" t="n">
        <v>53850</v>
      </c>
      <c r="L336" s="0" t="n">
        <v>1100</v>
      </c>
      <c r="M336" s="10" t="n">
        <f aca="false">(U336+71231)*5</f>
        <v>2750</v>
      </c>
      <c r="N336" s="10" t="n">
        <f aca="false">AD336-38200</f>
        <v>0</v>
      </c>
      <c r="O336" s="0" t="n">
        <f aca="false">M336*0.0033</f>
        <v>9.075</v>
      </c>
      <c r="U336" s="0" t="n">
        <v>-70681</v>
      </c>
      <c r="AD336" s="0" t="n">
        <v>38200</v>
      </c>
      <c r="AE336" s="0" t="n">
        <v>6000</v>
      </c>
      <c r="AF336" s="0" t="n">
        <v>2000</v>
      </c>
    </row>
    <row r="337" customFormat="false" ht="13.8" hidden="false" customHeight="false" outlineLevel="0" collapsed="false">
      <c r="A337" s="0" t="n">
        <v>20190119</v>
      </c>
      <c r="C337" s="0" t="s">
        <v>71</v>
      </c>
      <c r="D337" s="0" t="n">
        <v>18</v>
      </c>
      <c r="E337" s="10" t="s">
        <v>48</v>
      </c>
      <c r="F337" s="2" t="n">
        <f aca="false">L337*2</f>
        <v>2200</v>
      </c>
      <c r="G337" s="0" t="n">
        <v>4.2</v>
      </c>
      <c r="I337" s="0" t="n">
        <v>11688</v>
      </c>
      <c r="J337" s="0" t="n">
        <v>64250</v>
      </c>
      <c r="K337" s="0" t="n">
        <v>12788</v>
      </c>
      <c r="L337" s="0" t="n">
        <v>1100</v>
      </c>
      <c r="M337" s="10" t="n">
        <f aca="false">(U337+71231)*5</f>
        <v>2750</v>
      </c>
      <c r="N337" s="10" t="n">
        <f aca="false">AD337-38200</f>
        <v>0</v>
      </c>
      <c r="O337" s="0" t="n">
        <f aca="false">M337*0.0033</f>
        <v>9.075</v>
      </c>
      <c r="U337" s="0" t="n">
        <v>-70681</v>
      </c>
      <c r="AD337" s="0" t="n">
        <v>38200</v>
      </c>
    </row>
    <row r="338" customFormat="false" ht="13.8" hidden="false" customHeight="false" outlineLevel="0" collapsed="false">
      <c r="A338" s="0" t="n">
        <v>20190119</v>
      </c>
      <c r="D338" s="0" t="n">
        <v>19</v>
      </c>
      <c r="E338" s="10" t="s">
        <v>48</v>
      </c>
      <c r="F338" s="2" t="n">
        <f aca="false">L338*2</f>
        <v>2200</v>
      </c>
      <c r="G338" s="0" t="n">
        <v>4.2</v>
      </c>
      <c r="J338" s="0" t="n">
        <v>63600</v>
      </c>
      <c r="L338" s="0" t="n">
        <v>1100</v>
      </c>
      <c r="M338" s="10" t="n">
        <f aca="false">(U338+71231)*5</f>
        <v>2750</v>
      </c>
      <c r="N338" s="10" t="n">
        <f aca="false">AD338-38200</f>
        <v>0</v>
      </c>
      <c r="O338" s="0" t="n">
        <f aca="false">M338*0.0033</f>
        <v>9.075</v>
      </c>
      <c r="U338" s="0" t="n">
        <v>-70681</v>
      </c>
      <c r="AD338" s="0" t="n">
        <v>38200</v>
      </c>
      <c r="AE338" s="0" t="n">
        <v>8000</v>
      </c>
    </row>
    <row r="339" customFormat="false" ht="13.8" hidden="false" customHeight="false" outlineLevel="0" collapsed="false">
      <c r="A339" s="0" t="n">
        <v>20190119</v>
      </c>
      <c r="D339" s="0" t="n">
        <v>20</v>
      </c>
      <c r="E339" s="10" t="s">
        <v>48</v>
      </c>
      <c r="F339" s="2" t="n">
        <f aca="false">L339*2</f>
        <v>2200</v>
      </c>
      <c r="G339" s="0" t="n">
        <v>5.2</v>
      </c>
      <c r="J339" s="0" t="n">
        <v>62950</v>
      </c>
      <c r="L339" s="0" t="n">
        <v>1100</v>
      </c>
      <c r="M339" s="10" t="n">
        <f aca="false">(U339+71231)*5</f>
        <v>2750</v>
      </c>
      <c r="N339" s="10" t="n">
        <f aca="false">AD339-38200</f>
        <v>600</v>
      </c>
      <c r="O339" s="0" t="n">
        <f aca="false">M339*0.0033</f>
        <v>9.075</v>
      </c>
      <c r="U339" s="0" t="n">
        <v>-70681</v>
      </c>
      <c r="AD339" s="0" t="n">
        <v>38800</v>
      </c>
    </row>
    <row r="340" customFormat="false" ht="13.8" hidden="false" customHeight="false" outlineLevel="0" collapsed="false">
      <c r="A340" s="0" t="n">
        <v>20190119</v>
      </c>
      <c r="D340" s="0" t="n">
        <v>21</v>
      </c>
      <c r="E340" s="10" t="s">
        <v>48</v>
      </c>
      <c r="F340" s="2" t="n">
        <f aca="false">L340*2</f>
        <v>2200</v>
      </c>
      <c r="G340" s="0" t="n">
        <v>5</v>
      </c>
      <c r="J340" s="0" t="n">
        <v>62300</v>
      </c>
      <c r="L340" s="0" t="n">
        <v>1100</v>
      </c>
      <c r="M340" s="10" t="n">
        <f aca="false">(U340+71231)*5</f>
        <v>2750</v>
      </c>
      <c r="N340" s="10" t="n">
        <f aca="false">AD340-38200</f>
        <v>600</v>
      </c>
      <c r="O340" s="0" t="n">
        <f aca="false">M340*0.0033</f>
        <v>9.075</v>
      </c>
      <c r="U340" s="0" t="n">
        <v>-70681</v>
      </c>
      <c r="AD340" s="0" t="n">
        <v>38800</v>
      </c>
      <c r="AF340" s="0" t="n">
        <v>0</v>
      </c>
    </row>
    <row r="341" customFormat="false" ht="13.8" hidden="false" customHeight="false" outlineLevel="0" collapsed="false">
      <c r="A341" s="0" t="n">
        <v>20190119</v>
      </c>
      <c r="C341" s="0" t="s">
        <v>72</v>
      </c>
      <c r="D341" s="0" t="n">
        <v>22</v>
      </c>
      <c r="E341" s="10" t="s">
        <v>48</v>
      </c>
      <c r="F341" s="2" t="n">
        <f aca="false">L341*2</f>
        <v>2200</v>
      </c>
      <c r="G341" s="0" t="n">
        <v>0</v>
      </c>
      <c r="J341" s="0" t="n">
        <v>61650</v>
      </c>
      <c r="L341" s="0" t="n">
        <v>1100</v>
      </c>
      <c r="M341" s="10" t="n">
        <f aca="false">(U341+71231)*5</f>
        <v>2750</v>
      </c>
      <c r="N341" s="10" t="n">
        <f aca="false">AD341-38200</f>
        <v>900</v>
      </c>
      <c r="O341" s="0" t="n">
        <f aca="false">M341*0.0033</f>
        <v>9.075</v>
      </c>
      <c r="U341" s="0" t="n">
        <v>-70681</v>
      </c>
      <c r="AD341" s="0" t="n">
        <v>39100</v>
      </c>
    </row>
    <row r="342" customFormat="false" ht="13.8" hidden="false" customHeight="false" outlineLevel="0" collapsed="false">
      <c r="A342" s="0" t="n">
        <v>20190119</v>
      </c>
      <c r="D342" s="13" t="n">
        <v>23</v>
      </c>
      <c r="E342" s="10" t="s">
        <v>48</v>
      </c>
      <c r="F342" s="2" t="n">
        <f aca="false">L342*2</f>
        <v>2200</v>
      </c>
      <c r="G342" s="0" t="n">
        <v>11</v>
      </c>
      <c r="J342" s="0" t="n">
        <v>61650</v>
      </c>
      <c r="L342" s="0" t="n">
        <v>1100</v>
      </c>
      <c r="M342" s="10" t="n">
        <f aca="false">(U342+71231)*5</f>
        <v>2750</v>
      </c>
      <c r="N342" s="10" t="n">
        <f aca="false">AD342-38200</f>
        <v>900</v>
      </c>
      <c r="O342" s="0" t="n">
        <f aca="false">M342*0.0033</f>
        <v>9.075</v>
      </c>
      <c r="U342" s="0" t="n">
        <v>-70681</v>
      </c>
      <c r="AD342" s="0" t="n">
        <v>39100</v>
      </c>
    </row>
    <row r="343" customFormat="false" ht="13.8" hidden="false" customHeight="false" outlineLevel="0" collapsed="false">
      <c r="A343" s="0" t="n">
        <v>20190119</v>
      </c>
      <c r="D343" s="0" t="n">
        <v>24</v>
      </c>
      <c r="E343" s="10" t="s">
        <v>48</v>
      </c>
      <c r="F343" s="2" t="n">
        <f aca="false">L343*2</f>
        <v>2200</v>
      </c>
      <c r="G343" s="0" t="n">
        <v>11</v>
      </c>
      <c r="J343" s="0" t="n">
        <v>61000</v>
      </c>
      <c r="L343" s="0" t="n">
        <v>1100</v>
      </c>
      <c r="M343" s="10" t="n">
        <f aca="false">(U343+71231)*5</f>
        <v>2750</v>
      </c>
      <c r="N343" s="10" t="n">
        <f aca="false">AD343-38200</f>
        <v>900</v>
      </c>
      <c r="O343" s="0" t="n">
        <f aca="false">M343*0.0033</f>
        <v>9.075</v>
      </c>
      <c r="U343" s="0" t="n">
        <v>-70681</v>
      </c>
      <c r="AD343" s="0" t="n">
        <v>39100</v>
      </c>
    </row>
    <row r="344" customFormat="false" ht="13.8" hidden="false" customHeight="false" outlineLevel="0" collapsed="false">
      <c r="A344" s="0" t="n">
        <v>20190119</v>
      </c>
      <c r="D344" s="13" t="n">
        <v>25</v>
      </c>
      <c r="E344" s="0" t="s">
        <v>46</v>
      </c>
      <c r="F344" s="2" t="n">
        <f aca="false">L344*2</f>
        <v>2200</v>
      </c>
      <c r="G344" s="0" t="n">
        <v>11.2</v>
      </c>
      <c r="J344" s="0" t="n">
        <v>60350</v>
      </c>
      <c r="L344" s="0" t="n">
        <v>1100</v>
      </c>
      <c r="M344" s="10" t="n">
        <f aca="false">(U344+71231)*5</f>
        <v>0</v>
      </c>
      <c r="N344" s="10" t="n">
        <f aca="false">AD344-38200</f>
        <v>900</v>
      </c>
      <c r="O344" s="0" t="n">
        <f aca="false">M344*0.0033</f>
        <v>0</v>
      </c>
      <c r="U344" s="0" t="n">
        <v>-71231</v>
      </c>
      <c r="AD344" s="0" t="n">
        <v>39100</v>
      </c>
    </row>
    <row r="345" customFormat="false" ht="13.8" hidden="false" customHeight="false" outlineLevel="0" collapsed="false">
      <c r="A345" s="0" t="n">
        <v>20190119</v>
      </c>
      <c r="D345" s="13" t="n">
        <v>26</v>
      </c>
      <c r="E345" s="0" t="s">
        <v>46</v>
      </c>
      <c r="F345" s="2" t="n">
        <f aca="false">L345*2</f>
        <v>2200</v>
      </c>
      <c r="G345" s="0" t="n">
        <v>10.99</v>
      </c>
      <c r="J345" s="0" t="n">
        <v>59700</v>
      </c>
      <c r="L345" s="0" t="n">
        <v>1100</v>
      </c>
      <c r="M345" s="10" t="n">
        <f aca="false">(U345+71231)*5</f>
        <v>0</v>
      </c>
      <c r="N345" s="10" t="n">
        <f aca="false">AD345-38200</f>
        <v>900</v>
      </c>
      <c r="O345" s="0" t="n">
        <f aca="false">M345*0.0033</f>
        <v>0</v>
      </c>
      <c r="U345" s="0" t="n">
        <v>-71231</v>
      </c>
      <c r="AD345" s="0" t="n">
        <v>39100</v>
      </c>
      <c r="AE345" s="0" t="n">
        <v>6000</v>
      </c>
    </row>
    <row r="346" customFormat="false" ht="13.8" hidden="false" customHeight="false" outlineLevel="0" collapsed="false">
      <c r="A346" s="0" t="n">
        <v>20190119</v>
      </c>
      <c r="D346" s="13" t="n">
        <v>27</v>
      </c>
      <c r="E346" s="0" t="s">
        <v>46</v>
      </c>
      <c r="F346" s="2" t="n">
        <f aca="false">L346*2</f>
        <v>2200</v>
      </c>
      <c r="G346" s="0" t="n">
        <v>11</v>
      </c>
      <c r="J346" s="0" t="n">
        <v>59050</v>
      </c>
      <c r="L346" s="0" t="n">
        <v>1100</v>
      </c>
      <c r="M346" s="10" t="n">
        <f aca="false">(U346+71231)*5</f>
        <v>0</v>
      </c>
      <c r="N346" s="10" t="n">
        <f aca="false">AD346-38200</f>
        <v>900</v>
      </c>
      <c r="O346" s="0" t="n">
        <f aca="false">M346*0.0033</f>
        <v>0</v>
      </c>
      <c r="U346" s="0" t="n">
        <v>-71231</v>
      </c>
      <c r="AD346" s="0" t="n">
        <v>39100</v>
      </c>
    </row>
    <row r="347" customFormat="false" ht="13.8" hidden="false" customHeight="false" outlineLevel="0" collapsed="false">
      <c r="A347" s="0" t="n">
        <v>20190119</v>
      </c>
      <c r="D347" s="0" t="n">
        <v>28</v>
      </c>
      <c r="E347" s="0" t="s">
        <v>46</v>
      </c>
      <c r="F347" s="2" t="n">
        <f aca="false">L347*2</f>
        <v>2200</v>
      </c>
      <c r="G347" s="0" t="n">
        <v>5.5</v>
      </c>
      <c r="J347" s="0" t="n">
        <v>58400</v>
      </c>
      <c r="L347" s="0" t="n">
        <v>1100</v>
      </c>
      <c r="M347" s="10" t="n">
        <f aca="false">(U347+71231)*5</f>
        <v>0</v>
      </c>
      <c r="N347" s="10" t="n">
        <f aca="false">AD347-38200</f>
        <v>600</v>
      </c>
      <c r="O347" s="0" t="n">
        <f aca="false">M347*0.0033</f>
        <v>0</v>
      </c>
      <c r="U347" s="0" t="n">
        <v>-71231</v>
      </c>
      <c r="AD347" s="0" t="n">
        <v>38800</v>
      </c>
    </row>
    <row r="348" customFormat="false" ht="13.8" hidden="false" customHeight="false" outlineLevel="0" collapsed="false">
      <c r="A348" s="0" t="n">
        <v>20190119</v>
      </c>
      <c r="D348" s="0" t="n">
        <v>29</v>
      </c>
      <c r="E348" s="0" t="s">
        <v>46</v>
      </c>
      <c r="F348" s="2" t="n">
        <f aca="false">L348*2</f>
        <v>2200</v>
      </c>
      <c r="G348" s="0" t="n">
        <v>5.2</v>
      </c>
      <c r="J348" s="0" t="n">
        <v>57750</v>
      </c>
      <c r="L348" s="0" t="n">
        <v>1100</v>
      </c>
      <c r="M348" s="10" t="n">
        <f aca="false">(U348+71231)*5</f>
        <v>0</v>
      </c>
      <c r="N348" s="10" t="n">
        <f aca="false">AD348-38200</f>
        <v>600</v>
      </c>
      <c r="O348" s="0" t="n">
        <f aca="false">M348*0.0033</f>
        <v>0</v>
      </c>
      <c r="U348" s="0" t="n">
        <v>-71231</v>
      </c>
      <c r="AD348" s="0" t="n">
        <v>38800</v>
      </c>
      <c r="AE348" s="0" t="n">
        <v>8000</v>
      </c>
    </row>
    <row r="349" customFormat="false" ht="13.8" hidden="false" customHeight="false" outlineLevel="0" collapsed="false">
      <c r="A349" s="0" t="n">
        <v>20190119</v>
      </c>
      <c r="D349" s="0" t="n">
        <v>30</v>
      </c>
      <c r="E349" s="0" t="s">
        <v>46</v>
      </c>
      <c r="F349" s="2" t="n">
        <f aca="false">L349*2</f>
        <v>2200</v>
      </c>
      <c r="G349" s="0" t="n">
        <v>4.5</v>
      </c>
      <c r="J349" s="0" t="n">
        <v>57100</v>
      </c>
      <c r="L349" s="0" t="n">
        <v>1100</v>
      </c>
      <c r="M349" s="10" t="n">
        <f aca="false">(U349+71231)*5</f>
        <v>0</v>
      </c>
      <c r="N349" s="10" t="n">
        <f aca="false">AD349-38200</f>
        <v>300</v>
      </c>
      <c r="O349" s="0" t="n">
        <f aca="false">M349*0.0033</f>
        <v>0</v>
      </c>
      <c r="U349" s="0" t="n">
        <v>-71231</v>
      </c>
      <c r="AD349" s="0" t="n">
        <v>38500</v>
      </c>
    </row>
    <row r="350" customFormat="false" ht="13.8" hidden="false" customHeight="false" outlineLevel="0" collapsed="false">
      <c r="A350" s="0" t="n">
        <v>20190119</v>
      </c>
      <c r="D350" s="0" t="n">
        <v>31</v>
      </c>
      <c r="E350" s="0" t="s">
        <v>46</v>
      </c>
      <c r="F350" s="2" t="n">
        <f aca="false">L350*2</f>
        <v>2200</v>
      </c>
      <c r="G350" s="0" t="n">
        <v>4.4</v>
      </c>
      <c r="J350" s="0" t="n">
        <v>56450</v>
      </c>
      <c r="L350" s="0" t="n">
        <v>1100</v>
      </c>
      <c r="M350" s="10" t="n">
        <f aca="false">(U350+71231)*5</f>
        <v>0</v>
      </c>
      <c r="N350" s="10" t="n">
        <f aca="false">AD350-38200</f>
        <v>300</v>
      </c>
      <c r="O350" s="0" t="n">
        <f aca="false">M350*0.0033</f>
        <v>0</v>
      </c>
      <c r="U350" s="0" t="n">
        <v>-71231</v>
      </c>
      <c r="AD350" s="0" t="n">
        <v>38500</v>
      </c>
    </row>
    <row r="351" customFormat="false" ht="13.8" hidden="false" customHeight="false" outlineLevel="0" collapsed="false">
      <c r="A351" s="0" t="n">
        <v>20190119</v>
      </c>
      <c r="D351" s="0" t="n">
        <v>32</v>
      </c>
      <c r="E351" s="0" t="s">
        <v>46</v>
      </c>
      <c r="F351" s="2" t="n">
        <f aca="false">L351*2</f>
        <v>2200</v>
      </c>
      <c r="G351" s="0" t="n">
        <v>4.4</v>
      </c>
      <c r="J351" s="0" t="n">
        <v>55800</v>
      </c>
      <c r="L351" s="0" t="n">
        <v>1100</v>
      </c>
      <c r="M351" s="10" t="n">
        <f aca="false">(U351+71231)*5</f>
        <v>0</v>
      </c>
      <c r="N351" s="10" t="n">
        <f aca="false">AD351-38200</f>
        <v>300</v>
      </c>
      <c r="O351" s="0" t="n">
        <f aca="false">M351*0.0033</f>
        <v>0</v>
      </c>
      <c r="U351" s="0" t="n">
        <v>-71231</v>
      </c>
      <c r="AD351" s="0" t="n">
        <v>38500</v>
      </c>
      <c r="AE351" s="0" t="n">
        <v>6000</v>
      </c>
    </row>
    <row r="352" customFormat="false" ht="13.8" hidden="false" customHeight="false" outlineLevel="0" collapsed="false">
      <c r="A352" s="0" t="n">
        <v>20190119</v>
      </c>
      <c r="D352" s="0" t="n">
        <v>33</v>
      </c>
      <c r="E352" s="0" t="s">
        <v>46</v>
      </c>
      <c r="F352" s="2" t="n">
        <f aca="false">L352*2</f>
        <v>0</v>
      </c>
      <c r="G352" s="0" t="n">
        <v>4.5</v>
      </c>
      <c r="J352" s="0" t="n">
        <v>55150</v>
      </c>
      <c r="K352" s="0" t="n">
        <v>11688</v>
      </c>
      <c r="L352" s="0" t="n">
        <v>0</v>
      </c>
      <c r="M352" s="10" t="n">
        <f aca="false">(U352+71231)*5</f>
        <v>0</v>
      </c>
      <c r="N352" s="10" t="n">
        <f aca="false">AD352-38200</f>
        <v>300</v>
      </c>
      <c r="O352" s="0" t="n">
        <f aca="false">M352*0.0033</f>
        <v>0</v>
      </c>
      <c r="U352" s="0" t="n">
        <v>-71231</v>
      </c>
      <c r="AD352" s="0" t="n">
        <v>38500</v>
      </c>
    </row>
    <row r="353" customFormat="false" ht="13.8" hidden="false" customHeight="false" outlineLevel="0" collapsed="false">
      <c r="A353" s="0" t="n">
        <v>20190119</v>
      </c>
      <c r="D353" s="0" t="n">
        <v>34</v>
      </c>
      <c r="E353" s="0" t="s">
        <v>46</v>
      </c>
      <c r="F353" s="2" t="n">
        <f aca="false">L353*2</f>
        <v>0</v>
      </c>
      <c r="G353" s="0" t="n">
        <v>4.5</v>
      </c>
      <c r="J353" s="0" t="n">
        <v>54500</v>
      </c>
      <c r="L353" s="0" t="n">
        <v>0</v>
      </c>
      <c r="M353" s="10" t="n">
        <f aca="false">(U353+71231)*5</f>
        <v>0</v>
      </c>
      <c r="N353" s="10" t="n">
        <f aca="false">AD353-38200</f>
        <v>300</v>
      </c>
      <c r="O353" s="0" t="n">
        <f aca="false">M353*0.0033</f>
        <v>0</v>
      </c>
      <c r="U353" s="0" t="n">
        <v>-71231</v>
      </c>
      <c r="AD353" s="0" t="n">
        <v>38500</v>
      </c>
      <c r="AE353" s="0" t="n">
        <v>6000</v>
      </c>
      <c r="AF353" s="0" t="n">
        <v>3000</v>
      </c>
    </row>
    <row r="354" customFormat="false" ht="13.8" hidden="false" customHeight="false" outlineLevel="0" collapsed="false">
      <c r="A354" s="0" t="n">
        <v>20190119</v>
      </c>
      <c r="D354" s="0" t="n">
        <v>35</v>
      </c>
      <c r="E354" s="0" t="s">
        <v>46</v>
      </c>
      <c r="F354" s="2" t="n">
        <f aca="false">L354*2</f>
        <v>0</v>
      </c>
      <c r="G354" s="0" t="n">
        <v>4.5</v>
      </c>
      <c r="J354" s="0" t="s">
        <v>73</v>
      </c>
      <c r="L354" s="0" t="n">
        <v>0</v>
      </c>
      <c r="M354" s="10" t="n">
        <f aca="false">(U354+71231)*5</f>
        <v>0</v>
      </c>
      <c r="N354" s="10" t="n">
        <f aca="false">AD354-38200</f>
        <v>300</v>
      </c>
      <c r="O354" s="0" t="n">
        <f aca="false">M354*0.0033</f>
        <v>0</v>
      </c>
      <c r="U354" s="0" t="n">
        <v>-71231</v>
      </c>
      <c r="AD354" s="0" t="n">
        <v>38500</v>
      </c>
    </row>
    <row r="355" customFormat="false" ht="13.8" hidden="false" customHeight="false" outlineLevel="0" collapsed="false">
      <c r="A355" s="0" t="n">
        <v>20190119</v>
      </c>
      <c r="C355" s="0" t="s">
        <v>58</v>
      </c>
      <c r="D355" s="0" t="n">
        <v>36</v>
      </c>
      <c r="E355" s="0" t="s">
        <v>48</v>
      </c>
      <c r="F355" s="2" t="n">
        <f aca="false">L355*2</f>
        <v>2200</v>
      </c>
      <c r="G355" s="0" t="n">
        <v>4.4</v>
      </c>
      <c r="I355" s="0" t="n">
        <v>15200</v>
      </c>
      <c r="J355" s="0" t="n">
        <v>64300</v>
      </c>
      <c r="K355" s="0" t="n">
        <v>14005</v>
      </c>
      <c r="L355" s="0" t="n">
        <v>1100</v>
      </c>
      <c r="M355" s="10" t="n">
        <f aca="false">(U355+71231)*5</f>
        <v>3875</v>
      </c>
      <c r="N355" s="10" t="n">
        <f aca="false">AD355-38200</f>
        <v>300</v>
      </c>
      <c r="O355" s="0" t="n">
        <f aca="false">M355*0.0033</f>
        <v>12.7875</v>
      </c>
      <c r="U355" s="0" t="n">
        <v>-70456</v>
      </c>
      <c r="AD355" s="0" t="n">
        <v>38500</v>
      </c>
    </row>
    <row r="356" customFormat="false" ht="13.8" hidden="false" customHeight="false" outlineLevel="0" collapsed="false">
      <c r="A356" s="0" t="n">
        <v>20190119</v>
      </c>
      <c r="D356" s="0" t="n">
        <v>37</v>
      </c>
      <c r="E356" s="0" t="s">
        <v>48</v>
      </c>
      <c r="F356" s="2" t="n">
        <f aca="false">L356*2</f>
        <v>2200</v>
      </c>
      <c r="G356" s="0" t="n">
        <v>4.6</v>
      </c>
      <c r="J356" s="0" t="n">
        <v>63650</v>
      </c>
      <c r="L356" s="0" t="n">
        <v>1100</v>
      </c>
      <c r="M356" s="10" t="n">
        <f aca="false">(U356+71231)*5</f>
        <v>3875</v>
      </c>
      <c r="N356" s="10" t="n">
        <f aca="false">AD356-38200</f>
        <v>300</v>
      </c>
      <c r="O356" s="0" t="n">
        <f aca="false">M356*0.0033</f>
        <v>12.7875</v>
      </c>
      <c r="U356" s="0" t="n">
        <v>-70456</v>
      </c>
      <c r="AD356" s="0" t="n">
        <v>38500</v>
      </c>
      <c r="AF356" s="0" t="n">
        <v>1000</v>
      </c>
    </row>
    <row r="357" customFormat="false" ht="13.8" hidden="false" customHeight="false" outlineLevel="0" collapsed="false">
      <c r="A357" s="0" t="n">
        <v>20190119</v>
      </c>
      <c r="D357" s="0" t="n">
        <v>38</v>
      </c>
      <c r="E357" s="0" t="s">
        <v>48</v>
      </c>
      <c r="F357" s="2" t="n">
        <f aca="false">L357*2</f>
        <v>2200</v>
      </c>
      <c r="G357" s="0" t="n">
        <v>4.7</v>
      </c>
      <c r="J357" s="0" t="n">
        <v>63000</v>
      </c>
      <c r="L357" s="0" t="n">
        <v>1100</v>
      </c>
      <c r="M357" s="10" t="n">
        <f aca="false">(U357+71231)*5</f>
        <v>3875</v>
      </c>
      <c r="N357" s="10" t="n">
        <f aca="false">AD357-38200</f>
        <v>300</v>
      </c>
      <c r="O357" s="0" t="n">
        <f aca="false">M357*0.0033</f>
        <v>12.7875</v>
      </c>
      <c r="U357" s="0" t="n">
        <v>-70456</v>
      </c>
      <c r="AD357" s="0" t="n">
        <v>38500</v>
      </c>
      <c r="AE357" s="0" t="n">
        <v>8000</v>
      </c>
      <c r="AF357" s="0" t="n">
        <v>0</v>
      </c>
    </row>
    <row r="358" customFormat="false" ht="13.8" hidden="false" customHeight="false" outlineLevel="0" collapsed="false">
      <c r="A358" s="0" t="n">
        <v>20190119</v>
      </c>
      <c r="D358" s="0" t="n">
        <v>39</v>
      </c>
      <c r="E358" s="0" t="s">
        <v>48</v>
      </c>
      <c r="F358" s="2" t="n">
        <f aca="false">L358*2</f>
        <v>2200</v>
      </c>
      <c r="G358" s="0" t="n">
        <v>4.7</v>
      </c>
      <c r="J358" s="0" t="n">
        <v>62350</v>
      </c>
      <c r="L358" s="0" t="n">
        <v>1100</v>
      </c>
      <c r="M358" s="10" t="n">
        <f aca="false">(U358+71231)*5</f>
        <v>3875</v>
      </c>
      <c r="N358" s="10" t="n">
        <f aca="false">AD358-38200</f>
        <v>300</v>
      </c>
      <c r="O358" s="0" t="n">
        <f aca="false">M358*0.0033</f>
        <v>12.7875</v>
      </c>
      <c r="U358" s="0" t="n">
        <v>-70456</v>
      </c>
      <c r="AD358" s="0" t="n">
        <v>38500</v>
      </c>
    </row>
    <row r="359" customFormat="false" ht="13.8" hidden="false" customHeight="false" outlineLevel="0" collapsed="false">
      <c r="A359" s="0" t="n">
        <v>20190119</v>
      </c>
      <c r="D359" s="0" t="n">
        <v>40</v>
      </c>
      <c r="E359" s="0" t="s">
        <v>48</v>
      </c>
      <c r="F359" s="2" t="n">
        <f aca="false">L359*2</f>
        <v>2200</v>
      </c>
      <c r="G359" s="0" t="n">
        <v>4.95</v>
      </c>
      <c r="J359" s="0" t="n">
        <v>61700</v>
      </c>
      <c r="L359" s="0" t="n">
        <v>1100</v>
      </c>
      <c r="M359" s="10" t="n">
        <f aca="false">(U359+71231)*5</f>
        <v>3875</v>
      </c>
      <c r="N359" s="10" t="n">
        <f aca="false">AD359-38200</f>
        <v>600</v>
      </c>
      <c r="O359" s="0" t="n">
        <f aca="false">M359*0.0033</f>
        <v>12.7875</v>
      </c>
      <c r="U359" s="0" t="n">
        <v>-70456</v>
      </c>
      <c r="AD359" s="0" t="n">
        <v>38800</v>
      </c>
    </row>
    <row r="360" customFormat="false" ht="13.8" hidden="false" customHeight="false" outlineLevel="0" collapsed="false">
      <c r="A360" s="0" t="n">
        <v>20190119</v>
      </c>
      <c r="D360" s="0" t="n">
        <v>41</v>
      </c>
      <c r="E360" s="0" t="s">
        <v>48</v>
      </c>
      <c r="F360" s="2" t="n">
        <f aca="false">L360*2</f>
        <v>2200</v>
      </c>
      <c r="G360" s="0" t="n">
        <v>5.3</v>
      </c>
      <c r="J360" s="0" t="n">
        <v>61050</v>
      </c>
      <c r="L360" s="0" t="n">
        <v>1100</v>
      </c>
      <c r="M360" s="10" t="n">
        <f aca="false">(U360+71231)*5</f>
        <v>3875</v>
      </c>
      <c r="N360" s="10" t="n">
        <f aca="false">AD360-38200</f>
        <v>600</v>
      </c>
      <c r="O360" s="0" t="n">
        <f aca="false">M360*0.0033</f>
        <v>12.7875</v>
      </c>
      <c r="U360" s="0" t="n">
        <v>-70456</v>
      </c>
      <c r="AD360" s="0" t="n">
        <v>38800</v>
      </c>
      <c r="AF360" s="0" t="n">
        <v>-2000</v>
      </c>
    </row>
    <row r="361" customFormat="false" ht="13.8" hidden="false" customHeight="false" outlineLevel="0" collapsed="false">
      <c r="A361" s="0" t="n">
        <v>20190119</v>
      </c>
      <c r="D361" s="0" t="n">
        <v>42</v>
      </c>
      <c r="E361" s="0" t="s">
        <v>48</v>
      </c>
      <c r="F361" s="2" t="n">
        <f aca="false">L361*2</f>
        <v>2200</v>
      </c>
      <c r="G361" s="0" t="n">
        <v>5</v>
      </c>
      <c r="J361" s="0" t="n">
        <v>60400</v>
      </c>
      <c r="L361" s="0" t="n">
        <v>1100</v>
      </c>
      <c r="M361" s="10" t="n">
        <f aca="false">(U361+71231)*5</f>
        <v>3875</v>
      </c>
      <c r="N361" s="10" t="n">
        <f aca="false">AD361-38200</f>
        <v>600</v>
      </c>
      <c r="O361" s="0" t="n">
        <f aca="false">M361*0.0033</f>
        <v>12.7875</v>
      </c>
      <c r="U361" s="0" t="n">
        <v>-70456</v>
      </c>
      <c r="AD361" s="0" t="n">
        <v>38800</v>
      </c>
      <c r="AF361" s="0" t="n">
        <v>-1000</v>
      </c>
    </row>
    <row r="362" customFormat="false" ht="13.8" hidden="false" customHeight="false" outlineLevel="0" collapsed="false">
      <c r="A362" s="0" t="n">
        <v>20190119</v>
      </c>
      <c r="D362" s="0" t="n">
        <v>43</v>
      </c>
      <c r="E362" s="0" t="s">
        <v>48</v>
      </c>
      <c r="F362" s="2" t="n">
        <f aca="false">L362*2</f>
        <v>2200</v>
      </c>
      <c r="G362" s="0" t="n">
        <v>10.5</v>
      </c>
      <c r="J362" s="0" t="n">
        <v>59750</v>
      </c>
      <c r="L362" s="0" t="n">
        <v>1100</v>
      </c>
      <c r="M362" s="10" t="n">
        <f aca="false">(U362+71231)*5</f>
        <v>3875</v>
      </c>
      <c r="N362" s="10" t="n">
        <f aca="false">AD362-38200</f>
        <v>900</v>
      </c>
      <c r="O362" s="0" t="n">
        <f aca="false">M362*0.0033</f>
        <v>12.7875</v>
      </c>
      <c r="U362" s="0" t="n">
        <v>-70456</v>
      </c>
      <c r="AD362" s="0" t="n">
        <v>39100</v>
      </c>
    </row>
    <row r="363" customFormat="false" ht="13.8" hidden="false" customHeight="false" outlineLevel="0" collapsed="false">
      <c r="A363" s="0" t="n">
        <v>20190119</v>
      </c>
      <c r="D363" s="0" t="n">
        <v>44</v>
      </c>
      <c r="E363" s="0" t="s">
        <v>48</v>
      </c>
      <c r="F363" s="2" t="n">
        <f aca="false">L363*2</f>
        <v>2200</v>
      </c>
      <c r="G363" s="0" t="n">
        <v>9.8</v>
      </c>
      <c r="J363" s="0" t="n">
        <v>59100</v>
      </c>
      <c r="L363" s="0" t="n">
        <v>1100</v>
      </c>
      <c r="M363" s="10" t="n">
        <f aca="false">(U363+71231)*5</f>
        <v>3875</v>
      </c>
      <c r="N363" s="10" t="n">
        <f aca="false">AD363-38200</f>
        <v>900</v>
      </c>
      <c r="O363" s="0" t="n">
        <f aca="false">M363*0.0033</f>
        <v>12.7875</v>
      </c>
      <c r="U363" s="0" t="n">
        <v>-70456</v>
      </c>
      <c r="AD363" s="0" t="n">
        <v>39100</v>
      </c>
      <c r="AE363" s="0" t="n">
        <v>7000</v>
      </c>
    </row>
    <row r="364" customFormat="false" ht="13.8" hidden="false" customHeight="false" outlineLevel="0" collapsed="false">
      <c r="A364" s="0" t="n">
        <v>20190119</v>
      </c>
      <c r="D364" s="0" t="n">
        <v>45</v>
      </c>
      <c r="E364" s="0" t="s">
        <v>48</v>
      </c>
      <c r="F364" s="2" t="n">
        <f aca="false">L364*2</f>
        <v>2200</v>
      </c>
      <c r="G364" s="0" t="n">
        <v>9.8</v>
      </c>
      <c r="J364" s="0" t="n">
        <v>58450</v>
      </c>
      <c r="L364" s="0" t="n">
        <v>1100</v>
      </c>
      <c r="M364" s="10" t="n">
        <f aca="false">(U364+71231)*5</f>
        <v>3875</v>
      </c>
      <c r="N364" s="10" t="n">
        <f aca="false">AD364-38200</f>
        <v>900</v>
      </c>
      <c r="O364" s="0" t="n">
        <f aca="false">M364*0.0033</f>
        <v>12.7875</v>
      </c>
      <c r="U364" s="0" t="n">
        <v>-70456</v>
      </c>
      <c r="AD364" s="0" t="n">
        <v>39100</v>
      </c>
    </row>
    <row r="365" customFormat="false" ht="13.8" hidden="false" customHeight="false" outlineLevel="0" collapsed="false">
      <c r="A365" s="0" t="n">
        <v>20190119</v>
      </c>
      <c r="D365" s="0" t="n">
        <v>46</v>
      </c>
      <c r="E365" s="0" t="s">
        <v>48</v>
      </c>
      <c r="F365" s="2" t="n">
        <f aca="false">L365*2</f>
        <v>0</v>
      </c>
      <c r="G365" s="0" t="n">
        <v>10.5</v>
      </c>
      <c r="J365" s="0" t="n">
        <v>57800</v>
      </c>
      <c r="K365" s="0" t="n">
        <v>12905</v>
      </c>
      <c r="L365" s="0" t="n">
        <v>0</v>
      </c>
      <c r="M365" s="10" t="n">
        <f aca="false">(U365+71231)*5</f>
        <v>3875</v>
      </c>
      <c r="N365" s="10" t="n">
        <f aca="false">AD365-38200</f>
        <v>900</v>
      </c>
      <c r="O365" s="0" t="n">
        <f aca="false">M365*0.0033</f>
        <v>12.7875</v>
      </c>
      <c r="U365" s="0" t="n">
        <v>-70456</v>
      </c>
      <c r="AD365" s="0" t="n">
        <v>39100</v>
      </c>
    </row>
    <row r="366" customFormat="false" ht="13.8" hidden="false" customHeight="false" outlineLevel="0" collapsed="false">
      <c r="A366" s="0" t="n">
        <v>20190119</v>
      </c>
      <c r="D366" s="0" t="n">
        <v>47</v>
      </c>
      <c r="E366" s="0" t="s">
        <v>48</v>
      </c>
      <c r="F366" s="2" t="n">
        <f aca="false">L366*2</f>
        <v>0</v>
      </c>
      <c r="G366" s="0" t="n">
        <v>10</v>
      </c>
      <c r="J366" s="0" t="n">
        <v>57150</v>
      </c>
      <c r="L366" s="0" t="n">
        <v>0</v>
      </c>
      <c r="M366" s="10" t="n">
        <f aca="false">(U366+71231)*5</f>
        <v>3875</v>
      </c>
      <c r="N366" s="10" t="n">
        <f aca="false">AD366-38200</f>
        <v>900</v>
      </c>
      <c r="O366" s="0" t="n">
        <f aca="false">M366*0.0033</f>
        <v>12.7875</v>
      </c>
      <c r="U366" s="0" t="n">
        <v>-70456</v>
      </c>
      <c r="AD366" s="0" t="n">
        <v>39100</v>
      </c>
      <c r="AE366" s="0" t="n">
        <v>5000</v>
      </c>
      <c r="AF366" s="0" t="n">
        <v>1000</v>
      </c>
    </row>
    <row r="367" customFormat="false" ht="13.8" hidden="false" customHeight="false" outlineLevel="0" collapsed="false">
      <c r="A367" s="0" t="n">
        <v>20190119</v>
      </c>
      <c r="D367" s="0" t="n">
        <v>48</v>
      </c>
      <c r="E367" s="0" t="s">
        <v>48</v>
      </c>
      <c r="F367" s="2" t="n">
        <f aca="false">L367*2</f>
        <v>0</v>
      </c>
      <c r="G367" s="0" t="n">
        <v>10.3</v>
      </c>
      <c r="J367" s="0" t="n">
        <v>56500</v>
      </c>
      <c r="L367" s="0" t="n">
        <v>0</v>
      </c>
      <c r="M367" s="10" t="n">
        <f aca="false">(U367+71231)*5</f>
        <v>3875</v>
      </c>
      <c r="N367" s="10" t="n">
        <f aca="false">AD367-38200</f>
        <v>900</v>
      </c>
      <c r="O367" s="0" t="n">
        <f aca="false">M367*0.0033</f>
        <v>12.7875</v>
      </c>
      <c r="U367" s="0" t="n">
        <v>-70456</v>
      </c>
      <c r="AD367" s="0" t="n">
        <v>39100</v>
      </c>
      <c r="AE367" s="0" t="n">
        <v>3000</v>
      </c>
      <c r="AF367" s="0" t="n">
        <v>3000</v>
      </c>
    </row>
    <row r="368" customFormat="false" ht="13.8" hidden="false" customHeight="false" outlineLevel="0" collapsed="false">
      <c r="A368" s="0" t="n">
        <v>20190119</v>
      </c>
      <c r="D368" s="0" t="n">
        <v>49</v>
      </c>
      <c r="E368" s="0" t="s">
        <v>48</v>
      </c>
      <c r="F368" s="2" t="n">
        <f aca="false">L368*2</f>
        <v>0</v>
      </c>
      <c r="G368" s="0" t="n">
        <v>4.5</v>
      </c>
      <c r="J368" s="0" t="n">
        <v>55850</v>
      </c>
      <c r="L368" s="0" t="n">
        <v>0</v>
      </c>
      <c r="M368" s="10" t="n">
        <f aca="false">(U368+71231)*5</f>
        <v>3875</v>
      </c>
      <c r="N368" s="10" t="n">
        <f aca="false">AD368-38200</f>
        <v>600</v>
      </c>
      <c r="O368" s="0" t="n">
        <f aca="false">M368*0.0033</f>
        <v>12.7875</v>
      </c>
      <c r="U368" s="0" t="n">
        <v>-70456</v>
      </c>
      <c r="AD368" s="0" t="n">
        <v>38800</v>
      </c>
    </row>
    <row r="369" customFormat="false" ht="13.8" hidden="false" customHeight="false" outlineLevel="0" collapsed="false">
      <c r="A369" s="0" t="n">
        <v>20190119</v>
      </c>
      <c r="D369" s="0" t="n">
        <v>50</v>
      </c>
      <c r="E369" s="0" t="s">
        <v>48</v>
      </c>
      <c r="F369" s="2" t="n">
        <f aca="false">L369*2</f>
        <v>0</v>
      </c>
      <c r="G369" s="0" t="n">
        <v>4.8</v>
      </c>
      <c r="J369" s="0" t="n">
        <v>55200</v>
      </c>
      <c r="L369" s="0" t="n">
        <v>0</v>
      </c>
      <c r="M369" s="10" t="n">
        <f aca="false">(U369+71231)*5</f>
        <v>3875</v>
      </c>
      <c r="N369" s="10" t="n">
        <f aca="false">AD369-38200</f>
        <v>600</v>
      </c>
      <c r="O369" s="0" t="n">
        <f aca="false">M369*0.0033</f>
        <v>12.7875</v>
      </c>
      <c r="U369" s="0" t="n">
        <v>-70456</v>
      </c>
      <c r="AD369" s="0" t="n">
        <v>38800</v>
      </c>
      <c r="AE369" s="0" t="n">
        <v>1000</v>
      </c>
    </row>
    <row r="370" customFormat="false" ht="13.8" hidden="false" customHeight="false" outlineLevel="0" collapsed="false">
      <c r="A370" s="0" t="n">
        <v>20190119</v>
      </c>
      <c r="D370" s="0" t="n">
        <v>51</v>
      </c>
      <c r="E370" s="0" t="s">
        <v>48</v>
      </c>
      <c r="F370" s="2" t="n">
        <f aca="false">L370*2</f>
        <v>500</v>
      </c>
      <c r="G370" s="0" t="n">
        <v>4.7</v>
      </c>
      <c r="J370" s="0" t="n">
        <v>54550</v>
      </c>
      <c r="K370" s="0" t="n">
        <v>13155</v>
      </c>
      <c r="L370" s="0" t="n">
        <v>250</v>
      </c>
      <c r="M370" s="10" t="n">
        <f aca="false">(U370+71231)*5</f>
        <v>3875</v>
      </c>
      <c r="N370" s="10" t="n">
        <f aca="false">AD370-38200</f>
        <v>600</v>
      </c>
      <c r="O370" s="0" t="n">
        <f aca="false">M370*0.0033</f>
        <v>12.7875</v>
      </c>
      <c r="U370" s="0" t="n">
        <v>-70456</v>
      </c>
      <c r="AD370" s="0" t="n">
        <v>38800</v>
      </c>
    </row>
    <row r="371" customFormat="false" ht="13.8" hidden="false" customHeight="false" outlineLevel="0" collapsed="false">
      <c r="A371" s="0" t="n">
        <v>20190119</v>
      </c>
      <c r="D371" s="0" t="n">
        <v>52</v>
      </c>
      <c r="E371" s="0" t="s">
        <v>48</v>
      </c>
      <c r="F371" s="2" t="n">
        <f aca="false">L371*2</f>
        <v>500</v>
      </c>
      <c r="G371" s="0" t="n">
        <v>4.85</v>
      </c>
      <c r="J371" s="0" t="n">
        <v>53900</v>
      </c>
      <c r="L371" s="0" t="n">
        <v>250</v>
      </c>
      <c r="M371" s="10" t="n">
        <f aca="false">(U371+71231)*5</f>
        <v>3875</v>
      </c>
      <c r="N371" s="10" t="n">
        <f aca="false">AD371-38200</f>
        <v>600</v>
      </c>
      <c r="O371" s="0" t="n">
        <f aca="false">M371*0.0033</f>
        <v>12.7875</v>
      </c>
      <c r="U371" s="0" t="n">
        <v>-70456</v>
      </c>
      <c r="AD371" s="0" t="n">
        <v>38800</v>
      </c>
      <c r="AF371" s="0" t="n">
        <v>5000</v>
      </c>
    </row>
    <row r="372" customFormat="false" ht="13.8" hidden="false" customHeight="false" outlineLevel="0" collapsed="false">
      <c r="A372" s="0" t="n">
        <v>20190119</v>
      </c>
      <c r="B372" s="0" t="s">
        <v>74</v>
      </c>
      <c r="D372" s="0" t="n">
        <v>53</v>
      </c>
      <c r="E372" s="0" t="s">
        <v>48</v>
      </c>
      <c r="F372" s="2" t="n">
        <f aca="false">L372*2</f>
        <v>500</v>
      </c>
      <c r="G372" s="0" t="n">
        <v>4.4</v>
      </c>
      <c r="J372" s="0" t="s">
        <v>73</v>
      </c>
      <c r="L372" s="0" t="n">
        <v>250</v>
      </c>
      <c r="M372" s="10" t="n">
        <f aca="false">(U372+71231)*5</f>
        <v>3875</v>
      </c>
      <c r="N372" s="10" t="n">
        <f aca="false">AD372-38200</f>
        <v>600</v>
      </c>
      <c r="O372" s="0" t="n">
        <f aca="false">M372*0.0033</f>
        <v>12.7875</v>
      </c>
      <c r="U372" s="0" t="n">
        <v>-70456</v>
      </c>
      <c r="AD372" s="0" t="n">
        <v>38800</v>
      </c>
    </row>
    <row r="373" customFormat="false" ht="13.8" hidden="false" customHeight="false" outlineLevel="0" collapsed="false">
      <c r="A373" s="0" t="n">
        <v>20190122</v>
      </c>
      <c r="B373" s="7"/>
      <c r="D373" s="0" t="n">
        <v>1</v>
      </c>
      <c r="E373" s="10" t="s">
        <v>48</v>
      </c>
      <c r="F373" s="2" t="n">
        <f aca="false">L373*2</f>
        <v>0</v>
      </c>
      <c r="G373" s="8" t="n">
        <v>1.5</v>
      </c>
      <c r="H373" s="0" t="s">
        <v>55</v>
      </c>
      <c r="I373" s="0" t="n">
        <v>17655</v>
      </c>
      <c r="J373" s="0" t="n">
        <v>64000</v>
      </c>
      <c r="K373" s="10" t="n">
        <v>10705</v>
      </c>
      <c r="L373" s="10" t="n">
        <v>0</v>
      </c>
      <c r="M373" s="10" t="n">
        <f aca="false">(U373+71231)*5</f>
        <v>3875</v>
      </c>
      <c r="N373" s="10" t="n">
        <v>600</v>
      </c>
      <c r="O373" s="0" t="n">
        <f aca="false">M373*0.0033</f>
        <v>12.7875</v>
      </c>
      <c r="S373" s="11" t="n">
        <v>7442</v>
      </c>
      <c r="U373" s="0" t="n">
        <v>-70456</v>
      </c>
      <c r="V373" s="0" t="s">
        <v>47</v>
      </c>
      <c r="W373" s="0" t="s">
        <v>46</v>
      </c>
      <c r="AD373" s="0" t="n">
        <v>38800</v>
      </c>
      <c r="AE373" s="0" t="n">
        <v>0</v>
      </c>
      <c r="AF373" s="0" t="n">
        <v>0</v>
      </c>
      <c r="AJ373" s="0" t="n">
        <v>0</v>
      </c>
      <c r="AK373" s="0" t="n">
        <v>0</v>
      </c>
    </row>
    <row r="374" customFormat="false" ht="13.8" hidden="false" customHeight="false" outlineLevel="0" collapsed="false">
      <c r="A374" s="0" t="n">
        <v>20190122</v>
      </c>
      <c r="D374" s="0" t="n">
        <v>2</v>
      </c>
      <c r="E374" s="0" t="s">
        <v>48</v>
      </c>
      <c r="F374" s="2" t="n">
        <f aca="false">L374*2</f>
        <v>0</v>
      </c>
      <c r="G374" s="0" t="n">
        <v>1.7</v>
      </c>
      <c r="J374" s="0" t="n">
        <v>63350</v>
      </c>
      <c r="L374" s="0" t="n">
        <v>0</v>
      </c>
      <c r="M374" s="10" t="n">
        <f aca="false">(U374+71231)*5</f>
        <v>3875</v>
      </c>
      <c r="N374" s="0" t="n">
        <f aca="false">AD374-38200</f>
        <v>600</v>
      </c>
      <c r="O374" s="0" t="n">
        <f aca="false">M374*0.0033</f>
        <v>12.7875</v>
      </c>
      <c r="U374" s="0" t="n">
        <v>-70456</v>
      </c>
      <c r="AD374" s="0" t="n">
        <v>38800</v>
      </c>
    </row>
    <row r="375" customFormat="false" ht="13.8" hidden="false" customHeight="false" outlineLevel="0" collapsed="false">
      <c r="A375" s="0" t="n">
        <v>20190122</v>
      </c>
      <c r="D375" s="0" t="n">
        <v>3</v>
      </c>
      <c r="E375" s="10" t="s">
        <v>48</v>
      </c>
      <c r="F375" s="2" t="n">
        <f aca="false">L375*2</f>
        <v>0</v>
      </c>
      <c r="G375" s="0" t="n">
        <v>1.4</v>
      </c>
      <c r="J375" s="0" t="n">
        <v>62700</v>
      </c>
      <c r="L375" s="10" t="n">
        <v>0</v>
      </c>
      <c r="M375" s="10" t="n">
        <f aca="false">(U375+71231)*5</f>
        <v>3875</v>
      </c>
      <c r="N375" s="0" t="n">
        <f aca="false">AD375-38200</f>
        <v>600</v>
      </c>
      <c r="O375" s="0" t="n">
        <f aca="false">M375*0.0033</f>
        <v>12.7875</v>
      </c>
      <c r="U375" s="0" t="n">
        <v>-70456</v>
      </c>
      <c r="AD375" s="0" t="n">
        <v>38800</v>
      </c>
    </row>
    <row r="376" customFormat="false" ht="13.8" hidden="false" customHeight="false" outlineLevel="0" collapsed="false">
      <c r="A376" s="0" t="n">
        <v>20190122</v>
      </c>
      <c r="B376" s="0" t="s">
        <v>57</v>
      </c>
      <c r="D376" s="0" t="n">
        <v>4</v>
      </c>
      <c r="E376" s="0" t="s">
        <v>48</v>
      </c>
      <c r="F376" s="2" t="n">
        <f aca="false">L376*2</f>
        <v>0</v>
      </c>
      <c r="G376" s="0" t="n">
        <v>0</v>
      </c>
      <c r="J376" s="0" t="n">
        <v>62050</v>
      </c>
      <c r="L376" s="0" t="n">
        <v>0</v>
      </c>
      <c r="M376" s="10" t="n">
        <f aca="false">(U376+71231)*5</f>
        <v>3875</v>
      </c>
      <c r="N376" s="0" t="n">
        <f aca="false">AD376-38200</f>
        <v>600</v>
      </c>
      <c r="O376" s="0" t="n">
        <f aca="false">M376*0.0033</f>
        <v>12.7875</v>
      </c>
      <c r="U376" s="0" t="n">
        <v>-70456</v>
      </c>
      <c r="AD376" s="0" t="n">
        <v>38800</v>
      </c>
    </row>
    <row r="377" customFormat="false" ht="13.8" hidden="false" customHeight="false" outlineLevel="0" collapsed="false">
      <c r="A377" s="0" t="n">
        <v>20190122</v>
      </c>
      <c r="D377" s="0" t="n">
        <v>5</v>
      </c>
      <c r="E377" s="10" t="s">
        <v>48</v>
      </c>
      <c r="F377" s="2" t="n">
        <f aca="false">L377*2</f>
        <v>0</v>
      </c>
      <c r="G377" s="0" t="n">
        <v>5</v>
      </c>
      <c r="J377" s="0" t="n">
        <v>62050</v>
      </c>
      <c r="L377" s="10" t="n">
        <v>0</v>
      </c>
      <c r="M377" s="10" t="n">
        <f aca="false">(U377+71231)*5</f>
        <v>3875</v>
      </c>
      <c r="N377" s="0" t="n">
        <f aca="false">AD377-38200</f>
        <v>600</v>
      </c>
      <c r="O377" s="0" t="n">
        <f aca="false">M377*0.0033</f>
        <v>12.7875</v>
      </c>
      <c r="U377" s="0" t="n">
        <v>-70456</v>
      </c>
      <c r="AD377" s="0" t="n">
        <v>38800</v>
      </c>
    </row>
    <row r="378" customFormat="false" ht="13.8" hidden="false" customHeight="false" outlineLevel="0" collapsed="false">
      <c r="A378" s="0" t="n">
        <v>20190122</v>
      </c>
      <c r="D378" s="0" t="n">
        <v>6</v>
      </c>
      <c r="E378" s="0" t="s">
        <v>48</v>
      </c>
      <c r="F378" s="2" t="n">
        <f aca="false">L378*2</f>
        <v>0</v>
      </c>
      <c r="G378" s="0" t="n">
        <v>5.3</v>
      </c>
      <c r="J378" s="0" t="n">
        <v>61400</v>
      </c>
      <c r="L378" s="0" t="n">
        <v>0</v>
      </c>
      <c r="M378" s="10" t="n">
        <f aca="false">(U378+71231)*5</f>
        <v>3875</v>
      </c>
      <c r="N378" s="0" t="n">
        <f aca="false">AD378-38200</f>
        <v>600</v>
      </c>
      <c r="O378" s="0" t="n">
        <f aca="false">M378*0.0033</f>
        <v>12.7875</v>
      </c>
      <c r="U378" s="0" t="n">
        <v>-70456</v>
      </c>
      <c r="AD378" s="0" t="n">
        <v>38800</v>
      </c>
      <c r="AF378" s="0" t="n">
        <v>2000</v>
      </c>
    </row>
    <row r="379" customFormat="false" ht="13.8" hidden="false" customHeight="false" outlineLevel="0" collapsed="false">
      <c r="A379" s="0" t="n">
        <v>20190122</v>
      </c>
      <c r="D379" s="0" t="n">
        <v>7</v>
      </c>
      <c r="E379" s="10" t="s">
        <v>48</v>
      </c>
      <c r="F379" s="2" t="n">
        <f aca="false">L379*2</f>
        <v>0</v>
      </c>
      <c r="G379" s="0" t="n">
        <v>5</v>
      </c>
      <c r="J379" s="0" t="n">
        <v>60750</v>
      </c>
      <c r="L379" s="10" t="n">
        <v>0</v>
      </c>
      <c r="M379" s="10" t="n">
        <f aca="false">(U379+71231)*5</f>
        <v>3875</v>
      </c>
      <c r="N379" s="0" t="n">
        <f aca="false">AD379-38200</f>
        <v>600</v>
      </c>
      <c r="O379" s="0" t="n">
        <f aca="false">M379*0.0033</f>
        <v>12.7875</v>
      </c>
      <c r="U379" s="0" t="n">
        <v>-70456</v>
      </c>
      <c r="AD379" s="0" t="n">
        <v>38800</v>
      </c>
      <c r="AF379" s="0" t="n">
        <v>5000</v>
      </c>
    </row>
    <row r="380" customFormat="false" ht="13.8" hidden="false" customHeight="false" outlineLevel="0" collapsed="false">
      <c r="A380" s="0" t="n">
        <v>20190122</v>
      </c>
      <c r="D380" s="0" t="n">
        <v>8</v>
      </c>
      <c r="E380" s="0" t="s">
        <v>48</v>
      </c>
      <c r="F380" s="2" t="n">
        <f aca="false">L380*2</f>
        <v>0</v>
      </c>
      <c r="G380" s="0" t="n">
        <v>5.1</v>
      </c>
      <c r="J380" s="0" t="n">
        <v>60100</v>
      </c>
      <c r="L380" s="0" t="n">
        <v>0</v>
      </c>
      <c r="M380" s="10" t="n">
        <f aca="false">(U380+71231)*5</f>
        <v>3875</v>
      </c>
      <c r="N380" s="0" t="n">
        <f aca="false">AD380-38200</f>
        <v>600</v>
      </c>
      <c r="O380" s="0" t="n">
        <f aca="false">M380*0.0033</f>
        <v>12.7875</v>
      </c>
      <c r="U380" s="0" t="n">
        <v>-70456</v>
      </c>
      <c r="AD380" s="0" t="n">
        <v>38800</v>
      </c>
      <c r="AF380" s="0" t="n">
        <v>8000</v>
      </c>
    </row>
    <row r="381" customFormat="false" ht="13.8" hidden="false" customHeight="false" outlineLevel="0" collapsed="false">
      <c r="A381" s="0" t="n">
        <v>20190122</v>
      </c>
      <c r="D381" s="0" t="n">
        <v>9</v>
      </c>
      <c r="E381" s="10" t="s">
        <v>48</v>
      </c>
      <c r="F381" s="2" t="n">
        <f aca="false">L381*2</f>
        <v>0</v>
      </c>
      <c r="G381" s="0" t="n">
        <v>5</v>
      </c>
      <c r="J381" s="0" t="n">
        <v>59450</v>
      </c>
      <c r="L381" s="10" t="n">
        <v>0</v>
      </c>
      <c r="M381" s="10" t="n">
        <f aca="false">(U381+71231)*5</f>
        <v>3875</v>
      </c>
      <c r="N381" s="0" t="n">
        <f aca="false">AD381-38200</f>
        <v>600</v>
      </c>
      <c r="O381" s="0" t="n">
        <f aca="false">M381*0.0033</f>
        <v>12.7875</v>
      </c>
      <c r="U381" s="0" t="n">
        <v>-70456</v>
      </c>
      <c r="AD381" s="0" t="n">
        <v>38800</v>
      </c>
      <c r="AE381" s="0" t="n">
        <v>-2000</v>
      </c>
    </row>
    <row r="382" customFormat="false" ht="13.8" hidden="false" customHeight="false" outlineLevel="0" collapsed="false">
      <c r="A382" s="0" t="n">
        <v>20190122</v>
      </c>
      <c r="D382" s="0" t="n">
        <v>10</v>
      </c>
      <c r="E382" s="0" t="s">
        <v>48</v>
      </c>
      <c r="F382" s="2" t="n">
        <f aca="false">L382*2</f>
        <v>0</v>
      </c>
      <c r="G382" s="0" t="n">
        <v>10</v>
      </c>
      <c r="J382" s="0" t="n">
        <v>58800</v>
      </c>
      <c r="L382" s="0" t="n">
        <v>0</v>
      </c>
      <c r="M382" s="10" t="n">
        <f aca="false">(U382+71231)*5</f>
        <v>3875</v>
      </c>
      <c r="N382" s="0" t="n">
        <f aca="false">AD382-38200</f>
        <v>900</v>
      </c>
      <c r="O382" s="0" t="n">
        <f aca="false">M382*0.0033</f>
        <v>12.7875</v>
      </c>
      <c r="U382" s="0" t="n">
        <v>-70456</v>
      </c>
      <c r="AD382" s="0" t="n">
        <v>39100</v>
      </c>
    </row>
    <row r="383" customFormat="false" ht="13.8" hidden="false" customHeight="false" outlineLevel="0" collapsed="false">
      <c r="A383" s="0" t="n">
        <v>20190122</v>
      </c>
      <c r="D383" s="0" t="n">
        <v>11</v>
      </c>
      <c r="E383" s="10" t="s">
        <v>48</v>
      </c>
      <c r="F383" s="2" t="n">
        <f aca="false">L383*2</f>
        <v>0</v>
      </c>
      <c r="G383" s="0" t="n">
        <v>9.5</v>
      </c>
      <c r="J383" s="0" t="n">
        <v>58150</v>
      </c>
      <c r="L383" s="10" t="n">
        <v>0</v>
      </c>
      <c r="M383" s="10" t="n">
        <f aca="false">(U383+71231)*5</f>
        <v>3875</v>
      </c>
      <c r="N383" s="0" t="n">
        <f aca="false">AD383-38200</f>
        <v>900</v>
      </c>
      <c r="O383" s="0" t="n">
        <f aca="false">M383*0.0033</f>
        <v>12.7875</v>
      </c>
      <c r="U383" s="0" t="n">
        <v>-70456</v>
      </c>
      <c r="AD383" s="0" t="n">
        <v>39100</v>
      </c>
      <c r="AE383" s="0" t="n">
        <v>0</v>
      </c>
    </row>
    <row r="384" customFormat="false" ht="13.8" hidden="false" customHeight="false" outlineLevel="0" collapsed="false">
      <c r="A384" s="0" t="n">
        <v>20190122</v>
      </c>
      <c r="C384" s="0" t="s">
        <v>75</v>
      </c>
      <c r="D384" s="16" t="n">
        <v>12</v>
      </c>
      <c r="E384" s="0" t="s">
        <v>48</v>
      </c>
      <c r="F384" s="2" t="n">
        <f aca="false">L384*2</f>
        <v>0</v>
      </c>
      <c r="G384" s="0" t="n">
        <v>5.8</v>
      </c>
      <c r="J384" s="0" t="n">
        <v>57500</v>
      </c>
      <c r="L384" s="0" t="n">
        <v>0</v>
      </c>
      <c r="M384" s="10" t="n">
        <f aca="false">(U384+71231)*5</f>
        <v>3875</v>
      </c>
      <c r="N384" s="0" t="n">
        <f aca="false">AD384-38200</f>
        <v>900</v>
      </c>
      <c r="O384" s="0" t="n">
        <f aca="false">M384*0.0033</f>
        <v>12.7875</v>
      </c>
      <c r="U384" s="0" t="n">
        <v>-70456</v>
      </c>
      <c r="AD384" s="0" t="n">
        <v>39100</v>
      </c>
    </row>
    <row r="385" customFormat="false" ht="13.8" hidden="false" customHeight="false" outlineLevel="0" collapsed="false">
      <c r="A385" s="0" t="n">
        <v>20190122</v>
      </c>
      <c r="D385" s="14" t="n">
        <v>13</v>
      </c>
      <c r="E385" s="10" t="s">
        <v>48</v>
      </c>
      <c r="F385" s="2" t="n">
        <f aca="false">L385*2</f>
        <v>0</v>
      </c>
      <c r="G385" s="0" t="n">
        <v>5.1</v>
      </c>
      <c r="J385" s="0" t="n">
        <v>56850</v>
      </c>
      <c r="L385" s="10" t="n">
        <v>0</v>
      </c>
      <c r="M385" s="10" t="n">
        <f aca="false">(U385+71231)*5</f>
        <v>3875</v>
      </c>
      <c r="N385" s="0" t="n">
        <f aca="false">AD385-38200</f>
        <v>900</v>
      </c>
      <c r="O385" s="0" t="n">
        <f aca="false">M385*0.0033</f>
        <v>12.7875</v>
      </c>
      <c r="U385" s="0" t="n">
        <v>-70456</v>
      </c>
      <c r="AD385" s="0" t="n">
        <v>39100</v>
      </c>
      <c r="AF385" s="0" t="n">
        <v>10000</v>
      </c>
    </row>
    <row r="386" customFormat="false" ht="13.8" hidden="false" customHeight="false" outlineLevel="0" collapsed="false">
      <c r="A386" s="0" t="n">
        <v>20190122</v>
      </c>
      <c r="C386" s="0" t="s">
        <v>75</v>
      </c>
      <c r="D386" s="16" t="n">
        <v>14</v>
      </c>
      <c r="E386" s="0" t="s">
        <v>48</v>
      </c>
      <c r="F386" s="2" t="n">
        <f aca="false">L386*2</f>
        <v>0</v>
      </c>
      <c r="G386" s="0" t="n">
        <v>3.3</v>
      </c>
      <c r="J386" s="0" t="n">
        <v>56200</v>
      </c>
      <c r="L386" s="0" t="n">
        <v>0</v>
      </c>
      <c r="M386" s="10" t="n">
        <f aca="false">(U386+71231)*5</f>
        <v>3875</v>
      </c>
      <c r="N386" s="0" t="n">
        <f aca="false">AD386-38200</f>
        <v>600</v>
      </c>
      <c r="O386" s="0" t="n">
        <f aca="false">M386*0.0033</f>
        <v>12.7875</v>
      </c>
      <c r="U386" s="0" t="n">
        <v>-70456</v>
      </c>
      <c r="AD386" s="0" t="n">
        <v>38800</v>
      </c>
    </row>
    <row r="387" customFormat="false" ht="13.8" hidden="false" customHeight="false" outlineLevel="0" collapsed="false">
      <c r="A387" s="0" t="n">
        <v>20190122</v>
      </c>
      <c r="D387" s="14" t="n">
        <v>15</v>
      </c>
      <c r="E387" s="10" t="s">
        <v>48</v>
      </c>
      <c r="F387" s="2" t="n">
        <f aca="false">L387*2</f>
        <v>0</v>
      </c>
      <c r="G387" s="0" t="n">
        <v>3.3</v>
      </c>
      <c r="J387" s="0" t="n">
        <v>55550</v>
      </c>
      <c r="L387" s="10" t="n">
        <v>0</v>
      </c>
      <c r="M387" s="10" t="n">
        <f aca="false">(U387+71231)*5</f>
        <v>3875</v>
      </c>
      <c r="N387" s="0" t="n">
        <f aca="false">AD387-38200</f>
        <v>600</v>
      </c>
      <c r="O387" s="0" t="n">
        <f aca="false">M387*0.0033</f>
        <v>12.7875</v>
      </c>
      <c r="U387" s="0" t="n">
        <v>-70456</v>
      </c>
      <c r="AD387" s="0" t="n">
        <v>38800</v>
      </c>
      <c r="AF387" s="0" t="n">
        <v>14000</v>
      </c>
    </row>
    <row r="388" customFormat="false" ht="13.8" hidden="false" customHeight="false" outlineLevel="0" collapsed="false">
      <c r="A388" s="0" t="n">
        <v>20190122</v>
      </c>
      <c r="D388" s="14" t="n">
        <v>16</v>
      </c>
      <c r="E388" s="0" t="s">
        <v>48</v>
      </c>
      <c r="F388" s="2" t="n">
        <f aca="false">L388*2</f>
        <v>0</v>
      </c>
      <c r="G388" s="0" t="n">
        <v>3.2</v>
      </c>
      <c r="J388" s="0" t="n">
        <v>54900</v>
      </c>
      <c r="L388" s="0" t="n">
        <v>0</v>
      </c>
      <c r="M388" s="10" t="n">
        <f aca="false">(U388+71231)*5</f>
        <v>3875</v>
      </c>
      <c r="N388" s="0" t="n">
        <f aca="false">AD388-38200</f>
        <v>0</v>
      </c>
      <c r="O388" s="0" t="n">
        <f aca="false">M388*0.0033</f>
        <v>12.7875</v>
      </c>
      <c r="U388" s="0" t="n">
        <v>-70456</v>
      </c>
      <c r="AD388" s="0" t="n">
        <v>38200</v>
      </c>
    </row>
    <row r="389" customFormat="false" ht="13.8" hidden="false" customHeight="false" outlineLevel="0" collapsed="false">
      <c r="A389" s="0" t="n">
        <v>20190122</v>
      </c>
      <c r="C389" s="0" t="s">
        <v>76</v>
      </c>
      <c r="D389" s="0" t="n">
        <v>17</v>
      </c>
      <c r="E389" s="10" t="s">
        <v>48</v>
      </c>
      <c r="F389" s="2" t="n">
        <f aca="false">L389*2</f>
        <v>0</v>
      </c>
      <c r="G389" s="0" t="n">
        <v>4.9</v>
      </c>
      <c r="J389" s="0" t="n">
        <v>54250</v>
      </c>
      <c r="L389" s="10" t="n">
        <v>0</v>
      </c>
      <c r="M389" s="10" t="n">
        <f aca="false">(U389+71231)*5</f>
        <v>3875</v>
      </c>
      <c r="N389" s="0" t="n">
        <f aca="false">AD389-38200</f>
        <v>0</v>
      </c>
      <c r="O389" s="0" t="n">
        <f aca="false">M389*0.0033</f>
        <v>12.7875</v>
      </c>
      <c r="U389" s="0" t="n">
        <v>-70456</v>
      </c>
      <c r="AD389" s="0" t="n">
        <v>38200</v>
      </c>
    </row>
    <row r="390" customFormat="false" ht="13.8" hidden="false" customHeight="false" outlineLevel="0" collapsed="false">
      <c r="A390" s="0" t="n">
        <v>20190122</v>
      </c>
      <c r="D390" s="0" t="n">
        <v>18</v>
      </c>
      <c r="E390" s="0" t="s">
        <v>48</v>
      </c>
      <c r="F390" s="2" t="n">
        <f aca="false">L390*2</f>
        <v>0</v>
      </c>
      <c r="G390" s="0" t="n">
        <v>4.5</v>
      </c>
      <c r="I390" s="0" t="n">
        <v>16155</v>
      </c>
      <c r="J390" s="0" t="n">
        <v>64000</v>
      </c>
      <c r="K390" s="0" t="n">
        <v>12055</v>
      </c>
      <c r="L390" s="0" t="n">
        <v>0</v>
      </c>
      <c r="M390" s="10" t="n">
        <f aca="false">(U390+71231)*5</f>
        <v>3875</v>
      </c>
      <c r="N390" s="0" t="n">
        <f aca="false">AD390-38200</f>
        <v>0</v>
      </c>
      <c r="O390" s="0" t="n">
        <f aca="false">M390*0.0033</f>
        <v>12.7875</v>
      </c>
      <c r="U390" s="0" t="n">
        <v>-70456</v>
      </c>
      <c r="AD390" s="0" t="n">
        <v>38200</v>
      </c>
      <c r="AE390" s="0" t="n">
        <v>-2000</v>
      </c>
    </row>
    <row r="391" customFormat="false" ht="13.8" hidden="false" customHeight="false" outlineLevel="0" collapsed="false">
      <c r="A391" s="0" t="n">
        <v>20190122</v>
      </c>
      <c r="D391" s="0" t="n">
        <v>19</v>
      </c>
      <c r="E391" s="10" t="s">
        <v>48</v>
      </c>
      <c r="F391" s="2" t="n">
        <f aca="false">L391*2</f>
        <v>0</v>
      </c>
      <c r="G391" s="0" t="n">
        <v>4.5</v>
      </c>
      <c r="J391" s="0" t="n">
        <v>63350</v>
      </c>
      <c r="L391" s="0" t="n">
        <v>0</v>
      </c>
      <c r="M391" s="10" t="n">
        <f aca="false">(U391+71231)*5</f>
        <v>3875</v>
      </c>
      <c r="N391" s="0" t="n">
        <f aca="false">AD391-38200</f>
        <v>0</v>
      </c>
      <c r="O391" s="0" t="n">
        <f aca="false">M391*0.0033</f>
        <v>12.7875</v>
      </c>
      <c r="U391" s="0" t="n">
        <v>-70456</v>
      </c>
      <c r="AD391" s="0" t="n">
        <v>38200</v>
      </c>
      <c r="AF391" s="0" t="n">
        <v>10000</v>
      </c>
    </row>
    <row r="392" customFormat="false" ht="13.8" hidden="false" customHeight="false" outlineLevel="0" collapsed="false">
      <c r="A392" s="0" t="n">
        <v>20190122</v>
      </c>
      <c r="C392" s="0" t="n">
        <f aca="false">J393</f>
        <v>62050</v>
      </c>
      <c r="D392" s="0" t="n">
        <v>20</v>
      </c>
      <c r="E392" s="0" t="s">
        <v>48</v>
      </c>
      <c r="F392" s="2" t="n">
        <f aca="false">L392*2</f>
        <v>-400</v>
      </c>
      <c r="G392" s="0" t="n">
        <v>4.6</v>
      </c>
      <c r="J392" s="0" t="n">
        <v>62700</v>
      </c>
      <c r="K392" s="0" t="n">
        <v>11855</v>
      </c>
      <c r="L392" s="0" t="n">
        <v>-200</v>
      </c>
      <c r="M392" s="10" t="n">
        <f aca="false">(U392+71231)*5</f>
        <v>3875</v>
      </c>
      <c r="N392" s="0" t="n">
        <f aca="false">AD392-38200</f>
        <v>0</v>
      </c>
      <c r="O392" s="0" t="n">
        <f aca="false">M392*0.0033</f>
        <v>12.7875</v>
      </c>
      <c r="U392" s="0" t="n">
        <v>-70456</v>
      </c>
      <c r="AD392" s="0" t="n">
        <v>38200</v>
      </c>
    </row>
    <row r="393" customFormat="false" ht="13.8" hidden="false" customHeight="false" outlineLevel="0" collapsed="false">
      <c r="A393" s="0" t="n">
        <v>20190122</v>
      </c>
      <c r="D393" s="0" t="n">
        <v>21</v>
      </c>
      <c r="E393" s="10" t="s">
        <v>48</v>
      </c>
      <c r="F393" s="2" t="n">
        <f aca="false">L393*2</f>
        <v>-400</v>
      </c>
      <c r="G393" s="0" t="n">
        <v>4.8</v>
      </c>
      <c r="J393" s="0" t="n">
        <v>62050</v>
      </c>
      <c r="L393" s="0" t="n">
        <v>-200</v>
      </c>
      <c r="M393" s="10" t="n">
        <f aca="false">(U393+71231)*5</f>
        <v>3875</v>
      </c>
      <c r="N393" s="0" t="n">
        <f aca="false">AD393-38200</f>
        <v>600</v>
      </c>
      <c r="O393" s="0" t="n">
        <f aca="false">M393*0.0033</f>
        <v>12.7875</v>
      </c>
      <c r="U393" s="0" t="n">
        <v>-70456</v>
      </c>
      <c r="AD393" s="0" t="n">
        <v>38800</v>
      </c>
    </row>
    <row r="394" customFormat="false" ht="13.8" hidden="false" customHeight="false" outlineLevel="0" collapsed="false">
      <c r="A394" s="0" t="n">
        <v>20190122</v>
      </c>
      <c r="D394" s="0" t="n">
        <v>22</v>
      </c>
      <c r="E394" s="0" t="s">
        <v>48</v>
      </c>
      <c r="F394" s="2" t="n">
        <f aca="false">L394*2</f>
        <v>-400</v>
      </c>
      <c r="G394" s="0" t="n">
        <v>4.9</v>
      </c>
      <c r="J394" s="0" t="n">
        <v>61400</v>
      </c>
      <c r="L394" s="0" t="n">
        <v>-200</v>
      </c>
      <c r="M394" s="10" t="n">
        <f aca="false">(U394+71231)*5</f>
        <v>3875</v>
      </c>
      <c r="N394" s="0" t="n">
        <f aca="false">AD394-38200</f>
        <v>600</v>
      </c>
      <c r="O394" s="0" t="n">
        <f aca="false">M394*0.0033</f>
        <v>12.7875</v>
      </c>
      <c r="U394" s="0" t="n">
        <v>-70456</v>
      </c>
      <c r="AD394" s="0" t="n">
        <v>38800</v>
      </c>
    </row>
    <row r="395" customFormat="false" ht="13.8" hidden="false" customHeight="false" outlineLevel="0" collapsed="false">
      <c r="A395" s="0" t="n">
        <v>20190122</v>
      </c>
      <c r="D395" s="0" t="n">
        <v>23</v>
      </c>
      <c r="E395" s="10" t="s">
        <v>48</v>
      </c>
      <c r="F395" s="2" t="n">
        <f aca="false">L395*2</f>
        <v>-400</v>
      </c>
      <c r="G395" s="0" t="n">
        <v>8.9</v>
      </c>
      <c r="J395" s="0" t="n">
        <v>60750</v>
      </c>
      <c r="L395" s="0" t="n">
        <v>-200</v>
      </c>
      <c r="M395" s="10" t="n">
        <f aca="false">(U395+71231)*5</f>
        <v>3875</v>
      </c>
      <c r="N395" s="0" t="n">
        <f aca="false">AD395-38200</f>
        <v>900</v>
      </c>
      <c r="O395" s="0" t="n">
        <f aca="false">M395*0.0033</f>
        <v>12.7875</v>
      </c>
      <c r="U395" s="0" t="n">
        <v>-70456</v>
      </c>
      <c r="AD395" s="0" t="n">
        <v>39100</v>
      </c>
    </row>
    <row r="396" customFormat="false" ht="13.8" hidden="false" customHeight="false" outlineLevel="0" collapsed="false">
      <c r="A396" s="0" t="n">
        <v>20190122</v>
      </c>
      <c r="D396" s="0" t="n">
        <v>24</v>
      </c>
      <c r="E396" s="0" t="s">
        <v>48</v>
      </c>
      <c r="F396" s="2" t="n">
        <f aca="false">L396*2</f>
        <v>-400</v>
      </c>
      <c r="G396" s="0" t="n">
        <v>7.4</v>
      </c>
      <c r="J396" s="0" t="n">
        <v>60100</v>
      </c>
      <c r="L396" s="0" t="n">
        <v>-200</v>
      </c>
      <c r="M396" s="10" t="n">
        <f aca="false">(U396+71231)*5</f>
        <v>3875</v>
      </c>
      <c r="N396" s="0" t="n">
        <f aca="false">AD396-38200</f>
        <v>900</v>
      </c>
      <c r="O396" s="0" t="n">
        <f aca="false">M396*0.0033</f>
        <v>12.7875</v>
      </c>
      <c r="U396" s="0" t="n">
        <v>-70456</v>
      </c>
      <c r="AD396" s="0" t="n">
        <v>39100</v>
      </c>
      <c r="AF396" s="0" t="n">
        <v>13000</v>
      </c>
    </row>
    <row r="397" customFormat="false" ht="13.8" hidden="false" customHeight="false" outlineLevel="0" collapsed="false">
      <c r="A397" s="0" t="n">
        <v>20190122</v>
      </c>
      <c r="C397" s="0" t="s">
        <v>75</v>
      </c>
      <c r="D397" s="14" t="n">
        <v>25</v>
      </c>
      <c r="E397" s="10" t="s">
        <v>48</v>
      </c>
      <c r="F397" s="2" t="n">
        <f aca="false">L397*2</f>
        <v>-400</v>
      </c>
      <c r="G397" s="0" t="n">
        <v>3.1</v>
      </c>
      <c r="J397" s="0" t="n">
        <v>59450</v>
      </c>
      <c r="L397" s="0" t="n">
        <v>-200</v>
      </c>
      <c r="M397" s="10" t="n">
        <f aca="false">(U397+71231)*5</f>
        <v>3875</v>
      </c>
      <c r="N397" s="0" t="n">
        <f aca="false">AD397-38200</f>
        <v>0</v>
      </c>
      <c r="O397" s="0" t="n">
        <f aca="false">M397*0.0033</f>
        <v>12.7875</v>
      </c>
      <c r="U397" s="0" t="n">
        <v>-70456</v>
      </c>
      <c r="AD397" s="0" t="n">
        <v>38200</v>
      </c>
    </row>
    <row r="398" customFormat="false" ht="13.8" hidden="false" customHeight="false" outlineLevel="0" collapsed="false">
      <c r="A398" s="0" t="n">
        <v>20190122</v>
      </c>
      <c r="C398" s="0" t="s">
        <v>75</v>
      </c>
      <c r="D398" s="14" t="n">
        <v>26</v>
      </c>
      <c r="E398" s="0" t="s">
        <v>48</v>
      </c>
      <c r="F398" s="2" t="n">
        <f aca="false">L398*2</f>
        <v>-400</v>
      </c>
      <c r="G398" s="0" t="n">
        <v>3.2</v>
      </c>
      <c r="J398" s="0" t="n">
        <v>58800</v>
      </c>
      <c r="L398" s="0" t="n">
        <v>-200</v>
      </c>
      <c r="M398" s="10" t="n">
        <f aca="false">(U398+71231)*5</f>
        <v>3875</v>
      </c>
      <c r="N398" s="0" t="n">
        <f aca="false">AD398-38200</f>
        <v>0</v>
      </c>
      <c r="O398" s="0" t="n">
        <f aca="false">M398*0.0033</f>
        <v>12.7875</v>
      </c>
      <c r="U398" s="0" t="n">
        <v>-70456</v>
      </c>
      <c r="AD398" s="0" t="n">
        <v>38200</v>
      </c>
      <c r="AF398" s="0" t="n">
        <v>10000</v>
      </c>
    </row>
    <row r="399" customFormat="false" ht="13.8" hidden="false" customHeight="false" outlineLevel="0" collapsed="false">
      <c r="A399" s="0" t="n">
        <v>20190122</v>
      </c>
      <c r="C399" s="0" t="s">
        <v>75</v>
      </c>
      <c r="D399" s="14" t="n">
        <v>27</v>
      </c>
      <c r="E399" s="10" t="s">
        <v>48</v>
      </c>
      <c r="F399" s="2" t="n">
        <f aca="false">L399*2</f>
        <v>400</v>
      </c>
      <c r="G399" s="0" t="n">
        <v>3.4</v>
      </c>
      <c r="J399" s="0" t="n">
        <v>58150</v>
      </c>
      <c r="K399" s="0" t="n">
        <v>12255</v>
      </c>
      <c r="L399" s="0" t="n">
        <v>200</v>
      </c>
      <c r="M399" s="10" t="n">
        <f aca="false">(U399+71231)*5</f>
        <v>3875</v>
      </c>
      <c r="N399" s="0" t="n">
        <f aca="false">AD399-38200</f>
        <v>0</v>
      </c>
      <c r="O399" s="0" t="n">
        <f aca="false">M399*0.0033</f>
        <v>12.7875</v>
      </c>
      <c r="U399" s="0" t="n">
        <v>-70456</v>
      </c>
      <c r="AD399" s="0" t="n">
        <v>38200</v>
      </c>
    </row>
    <row r="400" customFormat="false" ht="13.8" hidden="false" customHeight="false" outlineLevel="0" collapsed="false">
      <c r="A400" s="0" t="n">
        <v>20190122</v>
      </c>
      <c r="C400" s="0" t="s">
        <v>76</v>
      </c>
      <c r="D400" s="0" t="n">
        <v>28</v>
      </c>
      <c r="E400" s="10" t="s">
        <v>48</v>
      </c>
      <c r="F400" s="2" t="n">
        <f aca="false">L400*2</f>
        <v>400</v>
      </c>
      <c r="G400" s="0" t="n">
        <v>4.5</v>
      </c>
      <c r="J400" s="0" t="n">
        <v>57500</v>
      </c>
      <c r="L400" s="0" t="n">
        <v>200</v>
      </c>
      <c r="M400" s="10" t="n">
        <f aca="false">(U400+71231)*5</f>
        <v>3875</v>
      </c>
      <c r="N400" s="0" t="n">
        <f aca="false">AD400-38200</f>
        <v>0</v>
      </c>
      <c r="O400" s="0" t="n">
        <f aca="false">M400*0.0033</f>
        <v>12.7875</v>
      </c>
      <c r="U400" s="0" t="n">
        <v>-70456</v>
      </c>
      <c r="AD400" s="0" t="n">
        <v>38200</v>
      </c>
    </row>
    <row r="401" customFormat="false" ht="13.8" hidden="false" customHeight="false" outlineLevel="0" collapsed="false">
      <c r="A401" s="0" t="n">
        <v>20190122</v>
      </c>
      <c r="D401" s="0" t="n">
        <v>29</v>
      </c>
      <c r="E401" s="0" t="s">
        <v>48</v>
      </c>
      <c r="F401" s="2" t="n">
        <f aca="false">L401*2</f>
        <v>400</v>
      </c>
      <c r="G401" s="0" t="n">
        <v>5.2</v>
      </c>
      <c r="J401" s="0" t="n">
        <v>56850</v>
      </c>
      <c r="L401" s="0" t="n">
        <v>200</v>
      </c>
      <c r="M401" s="10" t="n">
        <f aca="false">(U401+71231)*5</f>
        <v>3875</v>
      </c>
      <c r="N401" s="0" t="n">
        <f aca="false">AD401-38200</f>
        <v>600</v>
      </c>
      <c r="O401" s="0" t="n">
        <f aca="false">M401*0.0033</f>
        <v>12.7875</v>
      </c>
      <c r="U401" s="0" t="n">
        <v>-70456</v>
      </c>
      <c r="AD401" s="0" t="n">
        <v>38800</v>
      </c>
    </row>
    <row r="402" customFormat="false" ht="13.8" hidden="false" customHeight="false" outlineLevel="0" collapsed="false">
      <c r="A402" s="0" t="n">
        <v>20190122</v>
      </c>
      <c r="D402" s="0" t="n">
        <v>30</v>
      </c>
      <c r="E402" s="10" t="s">
        <v>48</v>
      </c>
      <c r="F402" s="2" t="n">
        <f aca="false">L402*2</f>
        <v>400</v>
      </c>
      <c r="G402" s="0" t="n">
        <v>5.2</v>
      </c>
      <c r="J402" s="0" t="n">
        <v>56200</v>
      </c>
      <c r="L402" s="0" t="n">
        <v>200</v>
      </c>
      <c r="M402" s="10" t="n">
        <f aca="false">(U402+71231)*5</f>
        <v>3875</v>
      </c>
      <c r="N402" s="0" t="n">
        <f aca="false">AD402-38200</f>
        <v>600</v>
      </c>
      <c r="O402" s="0" t="n">
        <f aca="false">M402*0.0033</f>
        <v>12.7875</v>
      </c>
      <c r="U402" s="0" t="n">
        <v>-70456</v>
      </c>
      <c r="AD402" s="0" t="n">
        <v>38800</v>
      </c>
    </row>
    <row r="403" customFormat="false" ht="13.8" hidden="false" customHeight="false" outlineLevel="0" collapsed="false">
      <c r="A403" s="0" t="n">
        <v>20190122</v>
      </c>
      <c r="C403" s="0" t="s">
        <v>75</v>
      </c>
      <c r="D403" s="14" t="n">
        <v>31</v>
      </c>
      <c r="E403" s="0" t="s">
        <v>48</v>
      </c>
      <c r="F403" s="2" t="n">
        <f aca="false">L403*2</f>
        <v>400</v>
      </c>
      <c r="G403" s="0" t="n">
        <v>3.2</v>
      </c>
      <c r="J403" s="0" t="n">
        <v>55550</v>
      </c>
      <c r="L403" s="0" t="n">
        <v>200</v>
      </c>
      <c r="M403" s="10" t="n">
        <f aca="false">(U403+71231)*5</f>
        <v>3875</v>
      </c>
      <c r="N403" s="0" t="n">
        <f aca="false">AD403-38200</f>
        <v>600</v>
      </c>
      <c r="O403" s="0" t="n">
        <f aca="false">M403*0.0033</f>
        <v>12.7875</v>
      </c>
      <c r="U403" s="0" t="n">
        <v>-70456</v>
      </c>
      <c r="AD403" s="0" t="n">
        <v>38800</v>
      </c>
    </row>
    <row r="404" customFormat="false" ht="13.8" hidden="false" customHeight="false" outlineLevel="0" collapsed="false">
      <c r="A404" s="0" t="n">
        <v>20190122</v>
      </c>
      <c r="C404" s="0" t="s">
        <v>76</v>
      </c>
      <c r="D404" s="0" t="n">
        <v>32</v>
      </c>
      <c r="E404" s="10" t="s">
        <v>48</v>
      </c>
      <c r="F404" s="2" t="n">
        <f aca="false">L404*2</f>
        <v>400</v>
      </c>
      <c r="G404" s="0" t="n">
        <v>9</v>
      </c>
      <c r="J404" s="0" t="n">
        <v>54900</v>
      </c>
      <c r="L404" s="0" t="n">
        <v>200</v>
      </c>
      <c r="M404" s="10" t="n">
        <f aca="false">(U404+71231)*5</f>
        <v>3875</v>
      </c>
      <c r="N404" s="0" t="n">
        <f aca="false">AD404-38200</f>
        <v>900</v>
      </c>
      <c r="O404" s="0" t="n">
        <f aca="false">M404*0.0033</f>
        <v>12.7875</v>
      </c>
      <c r="U404" s="0" t="n">
        <v>-70456</v>
      </c>
      <c r="AD404" s="0" t="n">
        <v>39100</v>
      </c>
    </row>
    <row r="405" customFormat="false" ht="13.8" hidden="false" customHeight="false" outlineLevel="0" collapsed="false">
      <c r="A405" s="0" t="n">
        <v>20190122</v>
      </c>
      <c r="D405" s="0" t="n">
        <v>33</v>
      </c>
      <c r="E405" s="0" t="s">
        <v>48</v>
      </c>
      <c r="F405" s="2" t="n">
        <f aca="false">L405*2</f>
        <v>400</v>
      </c>
      <c r="G405" s="0" t="n">
        <v>8.7</v>
      </c>
      <c r="J405" s="0" t="n">
        <v>54250</v>
      </c>
      <c r="L405" s="0" t="n">
        <v>200</v>
      </c>
      <c r="M405" s="10" t="n">
        <f aca="false">(U405+71231)*5</f>
        <v>3875</v>
      </c>
      <c r="N405" s="0" t="n">
        <f aca="false">AD405-38200</f>
        <v>900</v>
      </c>
      <c r="O405" s="0" t="n">
        <f aca="false">M405*0.0033</f>
        <v>12.7875</v>
      </c>
      <c r="U405" s="0" t="n">
        <v>-70456</v>
      </c>
      <c r="AD405" s="0" t="n">
        <v>39100</v>
      </c>
    </row>
    <row r="406" customFormat="false" ht="13.8" hidden="false" customHeight="false" outlineLevel="0" collapsed="false">
      <c r="A406" s="0" t="n">
        <v>20190122</v>
      </c>
      <c r="C406" s="0" t="s">
        <v>77</v>
      </c>
      <c r="D406" s="0" t="n">
        <v>34</v>
      </c>
      <c r="E406" s="0" t="s">
        <v>46</v>
      </c>
      <c r="F406" s="2" t="n">
        <f aca="false">L406*2</f>
        <v>0</v>
      </c>
      <c r="G406" s="0" t="n">
        <v>9.9</v>
      </c>
      <c r="I406" s="0" t="n">
        <v>14655</v>
      </c>
      <c r="J406" s="0" t="n">
        <v>64000</v>
      </c>
      <c r="K406" s="0" t="n">
        <v>13255</v>
      </c>
      <c r="L406" s="0" t="n">
        <v>0</v>
      </c>
      <c r="M406" s="10" t="n">
        <f aca="false">(U406+71231)*5</f>
        <v>0</v>
      </c>
      <c r="N406" s="0" t="n">
        <f aca="false">AD406-38200</f>
        <v>900</v>
      </c>
      <c r="O406" s="0" t="n">
        <f aca="false">M406*0.0033</f>
        <v>0</v>
      </c>
      <c r="U406" s="0" t="n">
        <v>-71231</v>
      </c>
      <c r="AD406" s="0" t="n">
        <v>39100</v>
      </c>
    </row>
    <row r="407" customFormat="false" ht="13.8" hidden="false" customHeight="false" outlineLevel="0" collapsed="false">
      <c r="A407" s="0" t="n">
        <v>20190122</v>
      </c>
      <c r="D407" s="0" t="n">
        <v>35</v>
      </c>
      <c r="E407" s="0" t="s">
        <v>46</v>
      </c>
      <c r="F407" s="2" t="n">
        <f aca="false">L407*2</f>
        <v>0</v>
      </c>
      <c r="G407" s="0" t="n">
        <v>9.5</v>
      </c>
      <c r="J407" s="0" t="n">
        <v>63350</v>
      </c>
      <c r="L407" s="0" t="n">
        <v>0</v>
      </c>
      <c r="M407" s="10" t="n">
        <f aca="false">(U407+71231)*5</f>
        <v>0</v>
      </c>
      <c r="N407" s="0" t="n">
        <f aca="false">AD407-38200</f>
        <v>900</v>
      </c>
      <c r="O407" s="0" t="n">
        <f aca="false">M407*0.0033</f>
        <v>0</v>
      </c>
      <c r="U407" s="0" t="n">
        <v>-71231</v>
      </c>
      <c r="AD407" s="0" t="n">
        <v>39100</v>
      </c>
    </row>
    <row r="408" customFormat="false" ht="13.8" hidden="false" customHeight="false" outlineLevel="0" collapsed="false">
      <c r="A408" s="0" t="n">
        <v>20190122</v>
      </c>
      <c r="D408" s="0" t="n">
        <v>36</v>
      </c>
      <c r="E408" s="0" t="s">
        <v>46</v>
      </c>
      <c r="F408" s="2" t="n">
        <f aca="false">L408*2</f>
        <v>0</v>
      </c>
      <c r="G408" s="0" t="n">
        <v>9.4</v>
      </c>
      <c r="J408" s="0" t="n">
        <v>62700</v>
      </c>
      <c r="L408" s="0" t="n">
        <v>0</v>
      </c>
      <c r="M408" s="10" t="n">
        <f aca="false">(U408+71231)*5</f>
        <v>0</v>
      </c>
      <c r="N408" s="0" t="n">
        <f aca="false">AD408-38200</f>
        <v>900</v>
      </c>
      <c r="O408" s="0" t="n">
        <f aca="false">M408*0.0033</f>
        <v>0</v>
      </c>
      <c r="U408" s="0" t="n">
        <v>-71231</v>
      </c>
      <c r="AD408" s="0" t="n">
        <v>39100</v>
      </c>
      <c r="AE408" s="0" t="n">
        <v>-4000</v>
      </c>
    </row>
    <row r="409" customFormat="false" ht="13.8" hidden="false" customHeight="false" outlineLevel="0" collapsed="false">
      <c r="A409" s="0" t="n">
        <v>20190122</v>
      </c>
      <c r="D409" s="0" t="n">
        <v>37</v>
      </c>
      <c r="E409" s="0" t="s">
        <v>46</v>
      </c>
      <c r="F409" s="2" t="n">
        <f aca="false">L409*2</f>
        <v>0</v>
      </c>
      <c r="G409" s="0" t="n">
        <v>9.4</v>
      </c>
      <c r="J409" s="0" t="n">
        <v>62050</v>
      </c>
      <c r="L409" s="0" t="n">
        <v>0</v>
      </c>
      <c r="M409" s="10" t="n">
        <f aca="false">(U409+71231)*5</f>
        <v>0</v>
      </c>
      <c r="N409" s="0" t="n">
        <f aca="false">AD409-38200</f>
        <v>900</v>
      </c>
      <c r="O409" s="0" t="n">
        <f aca="false">M409*0.0033</f>
        <v>0</v>
      </c>
      <c r="U409" s="0" t="n">
        <v>-71231</v>
      </c>
      <c r="AD409" s="0" t="n">
        <v>39100</v>
      </c>
      <c r="AF409" s="0" t="n">
        <v>13000</v>
      </c>
    </row>
    <row r="410" customFormat="false" ht="13.8" hidden="false" customHeight="false" outlineLevel="0" collapsed="false">
      <c r="A410" s="0" t="n">
        <v>20190122</v>
      </c>
      <c r="D410" s="0" t="n">
        <v>38</v>
      </c>
      <c r="E410" s="0" t="s">
        <v>46</v>
      </c>
      <c r="F410" s="2" t="n">
        <f aca="false">L410*2</f>
        <v>0</v>
      </c>
      <c r="G410" s="0" t="n">
        <v>9</v>
      </c>
      <c r="J410" s="0" t="n">
        <v>61400</v>
      </c>
      <c r="L410" s="0" t="n">
        <v>0</v>
      </c>
      <c r="M410" s="10" t="n">
        <f aca="false">(U410+71231)*5</f>
        <v>0</v>
      </c>
      <c r="N410" s="0" t="n">
        <f aca="false">AD410-38200</f>
        <v>900</v>
      </c>
      <c r="O410" s="0" t="n">
        <f aca="false">M410*0.0033</f>
        <v>0</v>
      </c>
      <c r="U410" s="0" t="n">
        <v>-71231</v>
      </c>
      <c r="AD410" s="0" t="n">
        <v>39100</v>
      </c>
      <c r="AF410" s="0" t="n">
        <v>7000</v>
      </c>
    </row>
    <row r="411" customFormat="false" ht="13.8" hidden="false" customHeight="false" outlineLevel="0" collapsed="false">
      <c r="A411" s="0" t="n">
        <v>20190122</v>
      </c>
      <c r="D411" s="0" t="n">
        <v>39</v>
      </c>
      <c r="E411" s="0" t="s">
        <v>46</v>
      </c>
      <c r="F411" s="2" t="n">
        <f aca="false">L411*2</f>
        <v>0</v>
      </c>
      <c r="G411" s="0" t="n">
        <v>5.7</v>
      </c>
      <c r="J411" s="0" t="n">
        <v>60750</v>
      </c>
      <c r="L411" s="0" t="n">
        <v>0</v>
      </c>
      <c r="M411" s="10" t="n">
        <f aca="false">(U411+71231)*5</f>
        <v>0</v>
      </c>
      <c r="N411" s="0" t="n">
        <f aca="false">AD411-38200</f>
        <v>600</v>
      </c>
      <c r="O411" s="0" t="n">
        <f aca="false">M411*0.0033</f>
        <v>0</v>
      </c>
      <c r="U411" s="0" t="n">
        <v>-71231</v>
      </c>
      <c r="AD411" s="0" t="n">
        <v>38800</v>
      </c>
    </row>
    <row r="412" customFormat="false" ht="13.8" hidden="false" customHeight="false" outlineLevel="0" collapsed="false">
      <c r="A412" s="0" t="n">
        <v>20190122</v>
      </c>
      <c r="D412" s="0" t="n">
        <v>40</v>
      </c>
      <c r="E412" s="0" t="s">
        <v>46</v>
      </c>
      <c r="F412" s="2" t="n">
        <f aca="false">L412*2</f>
        <v>0</v>
      </c>
      <c r="G412" s="0" t="n">
        <v>5.7</v>
      </c>
      <c r="J412" s="0" t="n">
        <v>60100</v>
      </c>
      <c r="L412" s="0" t="n">
        <v>0</v>
      </c>
      <c r="M412" s="10" t="n">
        <f aca="false">(U412+71231)*5</f>
        <v>0</v>
      </c>
      <c r="N412" s="0" t="n">
        <f aca="false">AD412-38200</f>
        <v>600</v>
      </c>
      <c r="O412" s="0" t="n">
        <f aca="false">M412*0.0033</f>
        <v>0</v>
      </c>
      <c r="U412" s="0" t="n">
        <v>-71231</v>
      </c>
      <c r="AD412" s="0" t="n">
        <v>38800</v>
      </c>
    </row>
    <row r="413" customFormat="false" ht="13.8" hidden="false" customHeight="false" outlineLevel="0" collapsed="false">
      <c r="A413" s="0" t="n">
        <v>20190122</v>
      </c>
      <c r="C413" s="0" t="s">
        <v>75</v>
      </c>
      <c r="D413" s="14" t="n">
        <v>41</v>
      </c>
      <c r="E413" s="0" t="s">
        <v>46</v>
      </c>
      <c r="F413" s="2" t="n">
        <f aca="false">L413*2</f>
        <v>0</v>
      </c>
      <c r="G413" s="0" t="n">
        <v>3.8</v>
      </c>
      <c r="J413" s="0" t="n">
        <v>59450</v>
      </c>
      <c r="L413" s="0" t="n">
        <v>0</v>
      </c>
      <c r="M413" s="10" t="n">
        <f aca="false">(U413+71231)*5</f>
        <v>0</v>
      </c>
      <c r="N413" s="0" t="n">
        <f aca="false">AD413-38200</f>
        <v>600</v>
      </c>
      <c r="O413" s="0" t="n">
        <f aca="false">M413*0.0033</f>
        <v>0</v>
      </c>
      <c r="U413" s="0" t="n">
        <v>-71231</v>
      </c>
      <c r="AD413" s="0" t="n">
        <v>38800</v>
      </c>
    </row>
    <row r="414" customFormat="false" ht="13.8" hidden="false" customHeight="false" outlineLevel="0" collapsed="false">
      <c r="A414" s="0" t="n">
        <v>20190122</v>
      </c>
      <c r="D414" s="14" t="n">
        <v>42</v>
      </c>
      <c r="E414" s="0" t="s">
        <v>46</v>
      </c>
      <c r="F414" s="2" t="n">
        <f aca="false">L414*2</f>
        <v>0</v>
      </c>
      <c r="G414" s="0" t="n">
        <v>3.5</v>
      </c>
      <c r="J414" s="0" t="n">
        <v>58800</v>
      </c>
      <c r="L414" s="0" t="n">
        <v>0</v>
      </c>
      <c r="M414" s="10" t="n">
        <f aca="false">(U414+71231)*5</f>
        <v>0</v>
      </c>
      <c r="N414" s="0" t="n">
        <f aca="false">AD414-38200</f>
        <v>0</v>
      </c>
      <c r="O414" s="0" t="n">
        <f aca="false">M414*0.0033</f>
        <v>0</v>
      </c>
      <c r="U414" s="0" t="n">
        <v>-71231</v>
      </c>
      <c r="AD414" s="0" t="n">
        <v>38200</v>
      </c>
    </row>
    <row r="415" customFormat="false" ht="13.8" hidden="false" customHeight="false" outlineLevel="0" collapsed="false">
      <c r="A415" s="0" t="n">
        <v>20190122</v>
      </c>
      <c r="D415" s="0" t="n">
        <v>43</v>
      </c>
      <c r="E415" s="0" t="s">
        <v>46</v>
      </c>
      <c r="F415" s="2" t="n">
        <f aca="false">L415*2</f>
        <v>0</v>
      </c>
      <c r="G415" s="0" t="n">
        <v>5.2</v>
      </c>
      <c r="J415" s="0" t="n">
        <v>58150</v>
      </c>
      <c r="L415" s="0" t="n">
        <v>0</v>
      </c>
      <c r="M415" s="10" t="n">
        <f aca="false">(U415+71231)*5</f>
        <v>0</v>
      </c>
      <c r="N415" s="0" t="n">
        <f aca="false">AD415-38200</f>
        <v>0</v>
      </c>
      <c r="O415" s="0" t="n">
        <f aca="false">M415*0.0033</f>
        <v>0</v>
      </c>
      <c r="U415" s="0" t="n">
        <v>-71231</v>
      </c>
      <c r="AD415" s="0" t="n">
        <v>38200</v>
      </c>
    </row>
    <row r="416" customFormat="false" ht="13.8" hidden="false" customHeight="false" outlineLevel="0" collapsed="false">
      <c r="A416" s="0" t="n">
        <v>20190122</v>
      </c>
      <c r="C416" s="0" t="s">
        <v>78</v>
      </c>
      <c r="D416" s="0" t="n">
        <v>44</v>
      </c>
      <c r="E416" s="0" t="s">
        <v>46</v>
      </c>
      <c r="F416" s="2" t="n">
        <f aca="false">L416*2</f>
        <v>-400</v>
      </c>
      <c r="G416" s="0" t="n">
        <v>5.5</v>
      </c>
      <c r="J416" s="0" t="n">
        <v>57500</v>
      </c>
      <c r="K416" s="0" t="n">
        <v>13055</v>
      </c>
      <c r="L416" s="0" t="n">
        <v>-200</v>
      </c>
      <c r="M416" s="10" t="n">
        <f aca="false">(U416+71231)*5</f>
        <v>0</v>
      </c>
      <c r="N416" s="0" t="n">
        <f aca="false">AD416-38200</f>
        <v>0</v>
      </c>
      <c r="O416" s="0" t="n">
        <f aca="false">M416*0.0033</f>
        <v>0</v>
      </c>
      <c r="U416" s="0" t="n">
        <v>-71231</v>
      </c>
      <c r="AD416" s="0" t="n">
        <v>38200</v>
      </c>
    </row>
    <row r="417" customFormat="false" ht="13.8" hidden="false" customHeight="false" outlineLevel="0" collapsed="false">
      <c r="A417" s="0" t="n">
        <v>20190122</v>
      </c>
      <c r="D417" s="0" t="n">
        <v>45</v>
      </c>
      <c r="E417" s="0" t="s">
        <v>46</v>
      </c>
      <c r="F417" s="2" t="n">
        <f aca="false">L417*2</f>
        <v>-400</v>
      </c>
      <c r="G417" s="0" t="n">
        <v>5.4</v>
      </c>
      <c r="J417" s="0" t="n">
        <v>56850</v>
      </c>
      <c r="L417" s="0" t="n">
        <v>-200</v>
      </c>
      <c r="M417" s="10" t="n">
        <f aca="false">(U417+71231)*5</f>
        <v>0</v>
      </c>
      <c r="N417" s="0" t="n">
        <f aca="false">AD417-38200</f>
        <v>0</v>
      </c>
      <c r="O417" s="0" t="n">
        <f aca="false">M417*0.0033</f>
        <v>0</v>
      </c>
      <c r="U417" s="0" t="n">
        <v>-71231</v>
      </c>
      <c r="AD417" s="0" t="n">
        <v>38200</v>
      </c>
      <c r="AE417" s="0" t="n">
        <v>-7000</v>
      </c>
    </row>
    <row r="418" customFormat="false" ht="13.8" hidden="false" customHeight="false" outlineLevel="0" collapsed="false">
      <c r="A418" s="0" t="n">
        <v>20190122</v>
      </c>
      <c r="C418" s="0" t="s">
        <v>75</v>
      </c>
      <c r="D418" s="14" t="n">
        <v>46</v>
      </c>
      <c r="E418" s="0" t="s">
        <v>46</v>
      </c>
      <c r="F418" s="2" t="n">
        <f aca="false">L418*2</f>
        <v>-400</v>
      </c>
      <c r="G418" s="0" t="n">
        <v>3.8</v>
      </c>
      <c r="J418" s="0" t="n">
        <v>56200</v>
      </c>
      <c r="L418" s="0" t="n">
        <v>-200</v>
      </c>
      <c r="M418" s="10" t="n">
        <f aca="false">(U418+71231)*5</f>
        <v>0</v>
      </c>
      <c r="N418" s="0" t="n">
        <f aca="false">AD418-38200</f>
        <v>0</v>
      </c>
      <c r="O418" s="0" t="n">
        <f aca="false">M418*0.0033</f>
        <v>0</v>
      </c>
      <c r="U418" s="0" t="n">
        <v>-71231</v>
      </c>
      <c r="AD418" s="0" t="n">
        <v>38200</v>
      </c>
    </row>
    <row r="419" customFormat="false" ht="13.8" hidden="false" customHeight="false" outlineLevel="0" collapsed="false">
      <c r="A419" s="0" t="n">
        <v>20190122</v>
      </c>
      <c r="D419" s="14" t="n">
        <v>47</v>
      </c>
      <c r="E419" s="0" t="s">
        <v>46</v>
      </c>
      <c r="F419" s="2" t="n">
        <f aca="false">L419*2</f>
        <v>-400</v>
      </c>
      <c r="G419" s="0" t="n">
        <v>3.5</v>
      </c>
      <c r="J419" s="0" t="n">
        <v>55550</v>
      </c>
      <c r="L419" s="0" t="n">
        <v>-200</v>
      </c>
      <c r="M419" s="10" t="n">
        <f aca="false">(U419+71231)*5</f>
        <v>0</v>
      </c>
      <c r="N419" s="0" t="n">
        <f aca="false">AD419-38200</f>
        <v>0</v>
      </c>
      <c r="O419" s="0" t="n">
        <f aca="false">M419*0.0033</f>
        <v>0</v>
      </c>
      <c r="U419" s="0" t="n">
        <v>-71231</v>
      </c>
      <c r="AD419" s="0" t="n">
        <v>38200</v>
      </c>
      <c r="AE419" s="0" t="n">
        <v>-4000</v>
      </c>
    </row>
    <row r="420" customFormat="false" ht="13.8" hidden="false" customHeight="false" outlineLevel="0" collapsed="false">
      <c r="A420" s="0" t="n">
        <v>20190122</v>
      </c>
      <c r="D420" s="14" t="n">
        <v>48</v>
      </c>
      <c r="E420" s="0" t="s">
        <v>46</v>
      </c>
      <c r="F420" s="2" t="n">
        <f aca="false">L420*2</f>
        <v>-400</v>
      </c>
      <c r="G420" s="0" t="n">
        <v>3.8</v>
      </c>
      <c r="J420" s="0" t="n">
        <v>54900</v>
      </c>
      <c r="L420" s="0" t="n">
        <v>-200</v>
      </c>
      <c r="M420" s="10" t="n">
        <f aca="false">(U420+71231)*5</f>
        <v>0</v>
      </c>
      <c r="N420" s="0" t="n">
        <f aca="false">AD420-38200</f>
        <v>600</v>
      </c>
      <c r="O420" s="0" t="n">
        <f aca="false">M420*0.0033</f>
        <v>0</v>
      </c>
      <c r="U420" s="0" t="n">
        <v>-71231</v>
      </c>
      <c r="AD420" s="0" t="n">
        <v>38800</v>
      </c>
    </row>
    <row r="421" customFormat="false" ht="13.8" hidden="false" customHeight="false" outlineLevel="0" collapsed="false">
      <c r="A421" s="0" t="n">
        <v>20190122</v>
      </c>
      <c r="C421" s="0" t="s">
        <v>76</v>
      </c>
      <c r="D421" s="0" t="n">
        <v>49</v>
      </c>
      <c r="E421" s="0" t="s">
        <v>46</v>
      </c>
      <c r="F421" s="2" t="n">
        <f aca="false">L421*2</f>
        <v>-400</v>
      </c>
      <c r="G421" s="0" t="n">
        <v>5.9</v>
      </c>
      <c r="J421" s="0" t="n">
        <v>54250</v>
      </c>
      <c r="L421" s="0" t="n">
        <v>-200</v>
      </c>
      <c r="M421" s="10" t="n">
        <f aca="false">(U421+71231)*5</f>
        <v>0</v>
      </c>
      <c r="N421" s="0" t="n">
        <f aca="false">AD421-38200</f>
        <v>600</v>
      </c>
      <c r="O421" s="0" t="n">
        <f aca="false">M421*0.0033</f>
        <v>0</v>
      </c>
      <c r="U421" s="0" t="n">
        <v>-71231</v>
      </c>
      <c r="AD421" s="0" t="n">
        <v>38800</v>
      </c>
    </row>
    <row r="422" customFormat="false" ht="13.8" hidden="false" customHeight="false" outlineLevel="0" collapsed="false">
      <c r="A422" s="0" t="n">
        <v>20190122</v>
      </c>
      <c r="C422" s="0" t="s">
        <v>78</v>
      </c>
      <c r="D422" s="0" t="n">
        <v>50</v>
      </c>
      <c r="E422" s="0" t="s">
        <v>46</v>
      </c>
      <c r="F422" s="2" t="n">
        <f aca="false">L422*2</f>
        <v>-400</v>
      </c>
      <c r="G422" s="0" t="n">
        <v>5.9</v>
      </c>
      <c r="I422" s="0" t="n">
        <v>13155</v>
      </c>
      <c r="J422" s="0" t="n">
        <v>64000</v>
      </c>
      <c r="K422" s="0" t="n">
        <v>14205</v>
      </c>
      <c r="L422" s="0" t="n">
        <v>-200</v>
      </c>
      <c r="M422" s="10" t="n">
        <f aca="false">(U422+71231)*5</f>
        <v>0</v>
      </c>
      <c r="N422" s="0" t="n">
        <f aca="false">AD422-38200</f>
        <v>600</v>
      </c>
      <c r="O422" s="0" t="n">
        <f aca="false">M422*0.0033</f>
        <v>0</v>
      </c>
      <c r="U422" s="0" t="n">
        <v>-71231</v>
      </c>
      <c r="AD422" s="0" t="n">
        <v>38800</v>
      </c>
    </row>
    <row r="423" customFormat="false" ht="13.8" hidden="false" customHeight="false" outlineLevel="0" collapsed="false">
      <c r="A423" s="0" t="n">
        <v>20190122</v>
      </c>
      <c r="D423" s="0" t="n">
        <v>51</v>
      </c>
      <c r="E423" s="0" t="s">
        <v>46</v>
      </c>
      <c r="F423" s="2" t="n">
        <f aca="false">L423*2</f>
        <v>-400</v>
      </c>
      <c r="G423" s="0" t="n">
        <v>8</v>
      </c>
      <c r="J423" s="0" t="n">
        <v>63350</v>
      </c>
      <c r="L423" s="0" t="n">
        <v>-200</v>
      </c>
      <c r="M423" s="10" t="n">
        <f aca="false">(U423+71231)*5</f>
        <v>0</v>
      </c>
      <c r="N423" s="0" t="n">
        <f aca="false">AD423-38200</f>
        <v>900</v>
      </c>
      <c r="O423" s="0" t="n">
        <f aca="false">M423*0.0033</f>
        <v>0</v>
      </c>
      <c r="U423" s="0" t="n">
        <v>-71231</v>
      </c>
      <c r="AD423" s="0" t="n">
        <v>39100</v>
      </c>
    </row>
    <row r="424" customFormat="false" ht="13.8" hidden="false" customHeight="false" outlineLevel="0" collapsed="false">
      <c r="A424" s="0" t="n">
        <v>20190122</v>
      </c>
      <c r="C424" s="0" t="s">
        <v>75</v>
      </c>
      <c r="D424" s="14" t="n">
        <v>52</v>
      </c>
      <c r="E424" s="0" t="s">
        <v>46</v>
      </c>
      <c r="F424" s="2" t="n">
        <f aca="false">L424*2</f>
        <v>-400</v>
      </c>
      <c r="G424" s="0" t="n">
        <v>4.3</v>
      </c>
      <c r="J424" s="0" t="n">
        <v>62700</v>
      </c>
      <c r="L424" s="0" t="n">
        <v>-200</v>
      </c>
      <c r="M424" s="10" t="n">
        <f aca="false">(U424+71231)*5</f>
        <v>0</v>
      </c>
      <c r="N424" s="0" t="n">
        <f aca="false">AD424-38200</f>
        <v>900</v>
      </c>
      <c r="O424" s="0" t="n">
        <f aca="false">M424*0.0033</f>
        <v>0</v>
      </c>
      <c r="U424" s="0" t="n">
        <v>-71231</v>
      </c>
      <c r="AD424" s="0" t="n">
        <v>39100</v>
      </c>
    </row>
    <row r="425" customFormat="false" ht="13.8" hidden="false" customHeight="false" outlineLevel="0" collapsed="false">
      <c r="A425" s="0" t="n">
        <v>20190122</v>
      </c>
      <c r="D425" s="14" t="n">
        <v>53</v>
      </c>
      <c r="E425" s="0" t="s">
        <v>46</v>
      </c>
      <c r="F425" s="2" t="n">
        <f aca="false">L425*2</f>
        <v>400</v>
      </c>
      <c r="G425" s="0" t="n">
        <v>4.3</v>
      </c>
      <c r="J425" s="0" t="n">
        <v>62050</v>
      </c>
      <c r="K425" s="0" t="n">
        <v>14605</v>
      </c>
      <c r="L425" s="0" t="n">
        <v>200</v>
      </c>
      <c r="M425" s="10" t="n">
        <f aca="false">(U425+71231)*5</f>
        <v>0</v>
      </c>
      <c r="N425" s="0" t="n">
        <f aca="false">AD425-38200</f>
        <v>900</v>
      </c>
      <c r="O425" s="0" t="n">
        <f aca="false">M425*0.0033</f>
        <v>0</v>
      </c>
      <c r="U425" s="0" t="n">
        <v>-71231</v>
      </c>
      <c r="AD425" s="0" t="n">
        <v>39100</v>
      </c>
    </row>
    <row r="426" customFormat="false" ht="13.8" hidden="false" customHeight="false" outlineLevel="0" collapsed="false">
      <c r="A426" s="0" t="n">
        <v>20190122</v>
      </c>
      <c r="C426" s="0" t="s">
        <v>76</v>
      </c>
      <c r="D426" s="0" t="n">
        <v>54</v>
      </c>
      <c r="E426" s="0" t="s">
        <v>46</v>
      </c>
      <c r="F426" s="2" t="n">
        <f aca="false">L426*2</f>
        <v>400</v>
      </c>
      <c r="G426" s="0" t="n">
        <v>7.3</v>
      </c>
      <c r="J426" s="0" t="n">
        <v>61400</v>
      </c>
      <c r="L426" s="0" t="n">
        <v>200</v>
      </c>
      <c r="M426" s="10" t="n">
        <f aca="false">(U426+71231)*5</f>
        <v>0</v>
      </c>
      <c r="N426" s="0" t="n">
        <f aca="false">AD426-38200</f>
        <v>900</v>
      </c>
      <c r="O426" s="0" t="n">
        <f aca="false">M426*0.0033</f>
        <v>0</v>
      </c>
      <c r="U426" s="0" t="n">
        <v>-71231</v>
      </c>
      <c r="AD426" s="0" t="n">
        <v>39100</v>
      </c>
    </row>
    <row r="427" customFormat="false" ht="13.8" hidden="false" customHeight="false" outlineLevel="0" collapsed="false">
      <c r="A427" s="0" t="n">
        <v>20190122</v>
      </c>
      <c r="D427" s="0" t="n">
        <v>55</v>
      </c>
      <c r="E427" s="0" t="s">
        <v>46</v>
      </c>
      <c r="F427" s="2" t="n">
        <f aca="false">L427*2</f>
        <v>400</v>
      </c>
      <c r="G427" s="0" t="n">
        <v>5.8</v>
      </c>
      <c r="J427" s="0" t="n">
        <v>60750</v>
      </c>
      <c r="L427" s="0" t="n">
        <v>200</v>
      </c>
      <c r="M427" s="10" t="n">
        <f aca="false">(U427+71231)*5</f>
        <v>0</v>
      </c>
      <c r="N427" s="0" t="n">
        <f aca="false">AD427-38200</f>
        <v>600</v>
      </c>
      <c r="O427" s="0" t="n">
        <f aca="false">M427*0.0033</f>
        <v>0</v>
      </c>
      <c r="U427" s="0" t="n">
        <v>-71231</v>
      </c>
      <c r="AD427" s="0" t="n">
        <v>38800</v>
      </c>
    </row>
    <row r="428" customFormat="false" ht="13.8" hidden="false" customHeight="false" outlineLevel="0" collapsed="false">
      <c r="A428" s="0" t="n">
        <v>20190122</v>
      </c>
      <c r="D428" s="0" t="n">
        <v>56</v>
      </c>
      <c r="E428" s="0" t="s">
        <v>46</v>
      </c>
      <c r="F428" s="2" t="n">
        <f aca="false">L428*2</f>
        <v>400</v>
      </c>
      <c r="G428" s="0" t="n">
        <v>8.8</v>
      </c>
      <c r="J428" s="0" t="n">
        <v>60100</v>
      </c>
      <c r="L428" s="0" t="n">
        <v>200</v>
      </c>
      <c r="M428" s="10" t="n">
        <f aca="false">(U428+71231)*5</f>
        <v>0</v>
      </c>
      <c r="N428" s="0" t="n">
        <f aca="false">AD428-38200</f>
        <v>600</v>
      </c>
      <c r="O428" s="0" t="n">
        <f aca="false">M428*0.0033</f>
        <v>0</v>
      </c>
      <c r="U428" s="0" t="n">
        <v>-71231</v>
      </c>
      <c r="AD428" s="0" t="n">
        <v>38800</v>
      </c>
    </row>
    <row r="429" customFormat="false" ht="13.8" hidden="false" customHeight="false" outlineLevel="0" collapsed="false">
      <c r="A429" s="0" t="n">
        <v>20190122</v>
      </c>
      <c r="C429" s="0" t="s">
        <v>75</v>
      </c>
      <c r="D429" s="14" t="n">
        <v>57</v>
      </c>
      <c r="E429" s="0" t="s">
        <v>46</v>
      </c>
      <c r="F429" s="2" t="n">
        <f aca="false">L429*2</f>
        <v>400</v>
      </c>
      <c r="G429" s="0" t="n">
        <v>3.5</v>
      </c>
      <c r="J429" s="0" t="n">
        <v>59450</v>
      </c>
      <c r="L429" s="0" t="n">
        <v>200</v>
      </c>
      <c r="M429" s="10" t="n">
        <f aca="false">(U429+71231)*5</f>
        <v>0</v>
      </c>
      <c r="N429" s="0" t="n">
        <f aca="false">AD429-38200</f>
        <v>600</v>
      </c>
      <c r="O429" s="0" t="n">
        <f aca="false">M429*0.0033</f>
        <v>0</v>
      </c>
      <c r="U429" s="0" t="n">
        <v>-71231</v>
      </c>
      <c r="AD429" s="0" t="n">
        <v>38800</v>
      </c>
    </row>
    <row r="430" customFormat="false" ht="13.8" hidden="false" customHeight="false" outlineLevel="0" collapsed="false">
      <c r="A430" s="0" t="n">
        <v>20190122</v>
      </c>
      <c r="D430" s="14" t="n">
        <v>58</v>
      </c>
      <c r="E430" s="0" t="s">
        <v>46</v>
      </c>
      <c r="F430" s="2" t="n">
        <f aca="false">L430*2</f>
        <v>400</v>
      </c>
      <c r="G430" s="0" t="n">
        <v>3.5</v>
      </c>
      <c r="J430" s="0" t="n">
        <v>58800</v>
      </c>
      <c r="L430" s="0" t="n">
        <v>200</v>
      </c>
      <c r="M430" s="10" t="n">
        <f aca="false">(U430+71231)*5</f>
        <v>0</v>
      </c>
      <c r="N430" s="0" t="n">
        <f aca="false">AD430-38200</f>
        <v>0</v>
      </c>
      <c r="O430" s="0" t="n">
        <f aca="false">M430*0.0033</f>
        <v>0</v>
      </c>
      <c r="U430" s="0" t="n">
        <v>-71231</v>
      </c>
      <c r="AD430" s="0" t="n">
        <v>38200</v>
      </c>
    </row>
    <row r="431" customFormat="false" ht="13.8" hidden="false" customHeight="false" outlineLevel="0" collapsed="false">
      <c r="A431" s="0" t="n">
        <v>20190122</v>
      </c>
      <c r="C431" s="0" t="s">
        <v>76</v>
      </c>
      <c r="D431" s="0" t="n">
        <v>59</v>
      </c>
      <c r="E431" s="0" t="s">
        <v>46</v>
      </c>
      <c r="F431" s="2" t="n">
        <f aca="false">L431*2</f>
        <v>400</v>
      </c>
      <c r="G431" s="0" t="n">
        <v>5.6</v>
      </c>
      <c r="J431" s="0" t="n">
        <v>58150</v>
      </c>
      <c r="L431" s="0" t="n">
        <v>200</v>
      </c>
      <c r="M431" s="10" t="n">
        <f aca="false">(U431+71231)*5</f>
        <v>0</v>
      </c>
      <c r="N431" s="0" t="n">
        <f aca="false">AD431-38200</f>
        <v>0</v>
      </c>
      <c r="O431" s="0" t="n">
        <f aca="false">M431*0.0033</f>
        <v>0</v>
      </c>
      <c r="U431" s="0" t="n">
        <v>-71231</v>
      </c>
      <c r="AD431" s="0" t="n">
        <v>38200</v>
      </c>
    </row>
    <row r="432" customFormat="false" ht="13.8" hidden="false" customHeight="false" outlineLevel="0" collapsed="false">
      <c r="A432" s="0" t="n">
        <v>20190122</v>
      </c>
      <c r="D432" s="0" t="n">
        <v>60</v>
      </c>
      <c r="E432" s="0" t="s">
        <v>46</v>
      </c>
      <c r="F432" s="2" t="n">
        <f aca="false">L432*2</f>
        <v>400</v>
      </c>
      <c r="G432" s="0" t="n">
        <v>5.4</v>
      </c>
      <c r="J432" s="0" t="n">
        <v>57500</v>
      </c>
      <c r="L432" s="0" t="n">
        <v>200</v>
      </c>
      <c r="M432" s="10" t="n">
        <f aca="false">(U432+71231)*5</f>
        <v>0</v>
      </c>
      <c r="N432" s="0" t="n">
        <f aca="false">AD432-38200</f>
        <v>0</v>
      </c>
      <c r="O432" s="0" t="n">
        <f aca="false">M432*0.0033</f>
        <v>0</v>
      </c>
      <c r="U432" s="0" t="n">
        <v>-71231</v>
      </c>
      <c r="AD432" s="0" t="n">
        <v>38200</v>
      </c>
      <c r="AE432" s="0" t="n">
        <v>-8000</v>
      </c>
    </row>
    <row r="433" customFormat="false" ht="13.8" hidden="false" customHeight="false" outlineLevel="0" collapsed="false">
      <c r="A433" s="0" t="n">
        <v>20190122</v>
      </c>
      <c r="D433" s="0" t="n">
        <v>61</v>
      </c>
      <c r="E433" s="0" t="s">
        <v>46</v>
      </c>
      <c r="F433" s="2" t="n">
        <f aca="false">L433*2</f>
        <v>-2200</v>
      </c>
      <c r="G433" s="0" t="n">
        <v>5.8</v>
      </c>
      <c r="J433" s="0" t="n">
        <v>56850</v>
      </c>
      <c r="K433" s="0" t="n">
        <v>13305</v>
      </c>
      <c r="L433" s="0" t="n">
        <v>-1100</v>
      </c>
      <c r="M433" s="10" t="n">
        <f aca="false">(U433+71231)*5</f>
        <v>0</v>
      </c>
      <c r="N433" s="0" t="n">
        <f aca="false">AD433-38200</f>
        <v>0</v>
      </c>
      <c r="O433" s="0" t="n">
        <f aca="false">M433*0.0033</f>
        <v>0</v>
      </c>
      <c r="U433" s="0" t="n">
        <v>-71231</v>
      </c>
      <c r="AD433" s="0" t="n">
        <v>38200</v>
      </c>
      <c r="AE433" s="0" t="n">
        <v>-4000</v>
      </c>
    </row>
    <row r="434" customFormat="false" ht="13.8" hidden="false" customHeight="false" outlineLevel="0" collapsed="false">
      <c r="A434" s="0" t="n">
        <v>20190122</v>
      </c>
      <c r="D434" s="0" t="n">
        <v>62</v>
      </c>
      <c r="E434" s="0" t="s">
        <v>46</v>
      </c>
      <c r="F434" s="2" t="n">
        <f aca="false">L434*2</f>
        <v>-2200</v>
      </c>
      <c r="G434" s="0" t="n">
        <v>8</v>
      </c>
      <c r="J434" s="0" t="n">
        <v>56200</v>
      </c>
      <c r="L434" s="0" t="n">
        <v>-1100</v>
      </c>
      <c r="M434" s="10" t="n">
        <f aca="false">(U434+71231)*5</f>
        <v>0</v>
      </c>
      <c r="N434" s="0" t="n">
        <f aca="false">AD434-38200</f>
        <v>900</v>
      </c>
      <c r="O434" s="0" t="n">
        <f aca="false">M434*0.0033</f>
        <v>0</v>
      </c>
      <c r="U434" s="0" t="n">
        <v>-71231</v>
      </c>
      <c r="AD434" s="0" t="n">
        <v>39100</v>
      </c>
    </row>
    <row r="435" customFormat="false" ht="13.8" hidden="false" customHeight="false" outlineLevel="0" collapsed="false">
      <c r="A435" s="0" t="n">
        <v>20190122</v>
      </c>
      <c r="D435" s="0" t="n">
        <v>63</v>
      </c>
      <c r="E435" s="0" t="s">
        <v>46</v>
      </c>
      <c r="F435" s="2" t="n">
        <f aca="false">L435*2</f>
        <v>-2200</v>
      </c>
      <c r="G435" s="0" t="n">
        <v>8.3</v>
      </c>
      <c r="J435" s="0" t="n">
        <v>55550</v>
      </c>
      <c r="L435" s="0" t="n">
        <v>-1100</v>
      </c>
      <c r="M435" s="10" t="n">
        <f aca="false">(U435+71231)*5</f>
        <v>0</v>
      </c>
      <c r="N435" s="0" t="n">
        <f aca="false">AD435-38200</f>
        <v>900</v>
      </c>
      <c r="O435" s="0" t="n">
        <f aca="false">M435*0.0033</f>
        <v>0</v>
      </c>
      <c r="U435" s="0" t="n">
        <v>-71231</v>
      </c>
      <c r="AD435" s="0" t="n">
        <v>39100</v>
      </c>
      <c r="AF435" s="0" t="n">
        <v>11000</v>
      </c>
    </row>
    <row r="436" customFormat="false" ht="13.8" hidden="false" customHeight="false" outlineLevel="0" collapsed="false">
      <c r="A436" s="0" t="n">
        <v>20190122</v>
      </c>
      <c r="C436" s="0" t="s">
        <v>75</v>
      </c>
      <c r="D436" s="14" t="n">
        <v>64</v>
      </c>
      <c r="E436" s="0" t="s">
        <v>46</v>
      </c>
      <c r="F436" s="2" t="n">
        <f aca="false">L436*2</f>
        <v>-2200</v>
      </c>
      <c r="G436" s="0" t="n">
        <v>3.7</v>
      </c>
      <c r="J436" s="0" t="n">
        <v>54900</v>
      </c>
      <c r="L436" s="0" t="n">
        <v>-1100</v>
      </c>
      <c r="M436" s="10" t="n">
        <f aca="false">(U436+71231)*5</f>
        <v>0</v>
      </c>
      <c r="N436" s="0" t="n">
        <f aca="false">AD436-38200</f>
        <v>0</v>
      </c>
      <c r="O436" s="0" t="n">
        <f aca="false">M436*0.0033</f>
        <v>0</v>
      </c>
      <c r="U436" s="0" t="n">
        <v>-71231</v>
      </c>
      <c r="AD436" s="0" t="n">
        <v>38200</v>
      </c>
      <c r="AF436" s="0" t="n">
        <v>7000</v>
      </c>
    </row>
    <row r="437" customFormat="false" ht="13.8" hidden="false" customHeight="false" outlineLevel="0" collapsed="false">
      <c r="A437" s="0" t="n">
        <v>20190122</v>
      </c>
      <c r="D437" s="14" t="n">
        <v>65</v>
      </c>
      <c r="E437" s="0" t="s">
        <v>46</v>
      </c>
      <c r="F437" s="2" t="n">
        <f aca="false">L437*2</f>
        <v>-2200</v>
      </c>
      <c r="G437" s="0" t="n">
        <v>4</v>
      </c>
      <c r="J437" s="0" t="n">
        <v>54250</v>
      </c>
      <c r="L437" s="0" t="n">
        <v>-1100</v>
      </c>
      <c r="M437" s="10" t="n">
        <f aca="false">(U437+71231)*5</f>
        <v>0</v>
      </c>
      <c r="N437" s="0" t="n">
        <f aca="false">AD437-38200</f>
        <v>600</v>
      </c>
      <c r="O437" s="0" t="n">
        <f aca="false">M437*0.0033</f>
        <v>0</v>
      </c>
      <c r="U437" s="0" t="n">
        <v>-71231</v>
      </c>
      <c r="AD437" s="0" t="n">
        <v>38800</v>
      </c>
    </row>
    <row r="438" customFormat="false" ht="13.8" hidden="false" customHeight="false" outlineLevel="0" collapsed="false">
      <c r="A438" s="0" t="n">
        <v>20190122</v>
      </c>
      <c r="C438" s="0" t="s">
        <v>76</v>
      </c>
      <c r="D438" s="0" t="n">
        <v>66</v>
      </c>
      <c r="E438" s="0" t="s">
        <v>46</v>
      </c>
      <c r="F438" s="2" t="n">
        <f aca="false">L438*2</f>
        <v>0</v>
      </c>
      <c r="G438" s="0" t="n">
        <v>6.2</v>
      </c>
      <c r="I438" s="0" t="n">
        <v>11800</v>
      </c>
      <c r="J438" s="0" t="n">
        <v>64000</v>
      </c>
      <c r="K438" s="0" t="n">
        <v>16555</v>
      </c>
      <c r="L438" s="0" t="n">
        <v>0</v>
      </c>
      <c r="M438" s="10" t="n">
        <f aca="false">(U438+71231)*5</f>
        <v>0</v>
      </c>
      <c r="N438" s="0" t="n">
        <f aca="false">AD438-38200</f>
        <v>600</v>
      </c>
      <c r="O438" s="0" t="n">
        <f aca="false">M438*0.0033</f>
        <v>0</v>
      </c>
      <c r="U438" s="0" t="n">
        <v>-71231</v>
      </c>
      <c r="AD438" s="0" t="n">
        <v>38800</v>
      </c>
    </row>
    <row r="439" customFormat="false" ht="13.8" hidden="false" customHeight="false" outlineLevel="0" collapsed="false">
      <c r="A439" s="0" t="n">
        <v>20190122</v>
      </c>
      <c r="D439" s="0" t="n">
        <v>67</v>
      </c>
      <c r="E439" s="0" t="s">
        <v>46</v>
      </c>
      <c r="F439" s="2" t="n">
        <f aca="false">L439*2</f>
        <v>0</v>
      </c>
      <c r="G439" s="0" t="n">
        <v>6.7</v>
      </c>
      <c r="J439" s="0" t="n">
        <v>63350</v>
      </c>
      <c r="L439" s="0" t="n">
        <v>0</v>
      </c>
      <c r="M439" s="10" t="n">
        <f aca="false">(U439+71231)*5</f>
        <v>0</v>
      </c>
      <c r="N439" s="0" t="n">
        <f aca="false">AD439-38200</f>
        <v>600</v>
      </c>
      <c r="O439" s="0" t="n">
        <f aca="false">M439*0.0033</f>
        <v>0</v>
      </c>
      <c r="U439" s="0" t="n">
        <v>-71231</v>
      </c>
      <c r="AD439" s="0" t="n">
        <v>38800</v>
      </c>
      <c r="AF439" s="0" t="n">
        <v>9000</v>
      </c>
    </row>
    <row r="440" customFormat="false" ht="13.8" hidden="false" customHeight="false" outlineLevel="0" collapsed="false">
      <c r="A440" s="0" t="n">
        <v>20190122</v>
      </c>
      <c r="D440" s="0" t="n">
        <v>68</v>
      </c>
      <c r="E440" s="0" t="s">
        <v>46</v>
      </c>
      <c r="F440" s="2" t="n">
        <f aca="false">L440*2</f>
        <v>0</v>
      </c>
      <c r="G440" s="0" t="n">
        <v>6.3</v>
      </c>
      <c r="J440" s="0" t="n">
        <v>63700</v>
      </c>
      <c r="L440" s="0" t="n">
        <v>0</v>
      </c>
      <c r="M440" s="10" t="n">
        <f aca="false">(U440+71231)*5</f>
        <v>0</v>
      </c>
      <c r="N440" s="0" t="n">
        <f aca="false">AD440-38200</f>
        <v>600</v>
      </c>
      <c r="O440" s="0" t="n">
        <f aca="false">M440*0.0033</f>
        <v>0</v>
      </c>
      <c r="U440" s="0" t="n">
        <v>-71231</v>
      </c>
      <c r="AD440" s="0" t="n">
        <v>38800</v>
      </c>
      <c r="AF440" s="0" t="n">
        <v>5000</v>
      </c>
    </row>
    <row r="441" customFormat="false" ht="13.8" hidden="false" customHeight="false" outlineLevel="0" collapsed="false">
      <c r="A441" s="0" t="n">
        <v>20190122</v>
      </c>
      <c r="D441" s="0" t="n">
        <v>69</v>
      </c>
      <c r="E441" s="0" t="s">
        <v>46</v>
      </c>
      <c r="F441" s="2" t="n">
        <f aca="false">L441*2</f>
        <v>0</v>
      </c>
      <c r="G441" s="0" t="n">
        <v>6.5</v>
      </c>
      <c r="J441" s="0" t="n">
        <v>62050</v>
      </c>
      <c r="L441" s="0" t="n">
        <v>0</v>
      </c>
      <c r="M441" s="10" t="n">
        <f aca="false">(U441+71231)*5</f>
        <v>0</v>
      </c>
      <c r="N441" s="0" t="n">
        <f aca="false">AD441-38200</f>
        <v>600</v>
      </c>
      <c r="O441" s="0" t="n">
        <f aca="false">M441*0.0033</f>
        <v>0</v>
      </c>
      <c r="U441" s="0" t="n">
        <v>-71231</v>
      </c>
      <c r="AD441" s="0" t="n">
        <v>38800</v>
      </c>
      <c r="AE441" s="0" t="n">
        <v>0</v>
      </c>
      <c r="AF441" s="0" t="n">
        <v>2000</v>
      </c>
    </row>
    <row r="442" customFormat="false" ht="13.8" hidden="false" customHeight="false" outlineLevel="0" collapsed="false">
      <c r="A442" s="0" t="n">
        <v>20190122</v>
      </c>
      <c r="D442" s="0" t="n">
        <v>70</v>
      </c>
      <c r="E442" s="0" t="s">
        <v>46</v>
      </c>
      <c r="F442" s="2" t="n">
        <f aca="false">L442*2</f>
        <v>0</v>
      </c>
      <c r="G442" s="0" t="n">
        <v>6.6</v>
      </c>
      <c r="J442" s="0" t="n">
        <v>61400</v>
      </c>
      <c r="L442" s="0" t="n">
        <v>0</v>
      </c>
      <c r="M442" s="10" t="n">
        <f aca="false">(U442+71231)*5</f>
        <v>0</v>
      </c>
      <c r="N442" s="0" t="n">
        <f aca="false">AD442-38200</f>
        <v>600</v>
      </c>
      <c r="O442" s="0" t="n">
        <f aca="false">M442*0.0033</f>
        <v>0</v>
      </c>
      <c r="U442" s="0" t="n">
        <v>-71231</v>
      </c>
      <c r="AD442" s="0" t="n">
        <v>38800</v>
      </c>
      <c r="AE442" s="0" t="n">
        <v>0</v>
      </c>
      <c r="AF442" s="0" t="n">
        <v>0</v>
      </c>
    </row>
    <row r="443" customFormat="false" ht="13.8" hidden="false" customHeight="false" outlineLevel="0" collapsed="false">
      <c r="A443" s="0" t="n">
        <v>20190122</v>
      </c>
      <c r="D443" s="11" t="n">
        <v>71</v>
      </c>
      <c r="E443" s="0" t="s">
        <v>46</v>
      </c>
      <c r="F443" s="2" t="n">
        <f aca="false">L443*2</f>
        <v>0</v>
      </c>
      <c r="G443" s="0" t="n">
        <v>9</v>
      </c>
      <c r="J443" s="0" t="n">
        <v>60750</v>
      </c>
      <c r="L443" s="0" t="n">
        <v>0</v>
      </c>
      <c r="M443" s="10" t="n">
        <f aca="false">(U443+71231)*5</f>
        <v>0</v>
      </c>
      <c r="N443" s="0" t="n">
        <f aca="false">AD443-38200</f>
        <v>900</v>
      </c>
      <c r="O443" s="0" t="n">
        <f aca="false">M443*0.0033</f>
        <v>0</v>
      </c>
      <c r="U443" s="0" t="n">
        <v>-71231</v>
      </c>
      <c r="AD443" s="0" t="n">
        <v>39100</v>
      </c>
    </row>
    <row r="444" customFormat="false" ht="13.8" hidden="false" customHeight="false" outlineLevel="0" collapsed="false">
      <c r="A444" s="0" t="n">
        <v>20190122</v>
      </c>
      <c r="D444" s="0" t="n">
        <v>72</v>
      </c>
      <c r="E444" s="0" t="s">
        <v>46</v>
      </c>
      <c r="F444" s="2" t="n">
        <f aca="false">L444*2</f>
        <v>0</v>
      </c>
      <c r="G444" s="0" t="n">
        <v>8</v>
      </c>
      <c r="J444" s="0" t="n">
        <v>60100</v>
      </c>
      <c r="L444" s="0" t="n">
        <v>0</v>
      </c>
      <c r="M444" s="10" t="n">
        <f aca="false">(U444+71231)*5</f>
        <v>0</v>
      </c>
      <c r="N444" s="0" t="n">
        <f aca="false">AD444-38200</f>
        <v>900</v>
      </c>
      <c r="O444" s="0" t="n">
        <f aca="false">M444*0.0033</f>
        <v>0</v>
      </c>
      <c r="U444" s="0" t="n">
        <v>-71231</v>
      </c>
      <c r="AD444" s="0" t="n">
        <v>39100</v>
      </c>
      <c r="AE444" s="0" t="n">
        <v>-2000</v>
      </c>
    </row>
    <row r="445" customFormat="false" ht="13.8" hidden="false" customHeight="false" outlineLevel="0" collapsed="false">
      <c r="A445" s="0" t="n">
        <v>20190122</v>
      </c>
      <c r="D445" s="10" t="n">
        <v>73</v>
      </c>
      <c r="E445" s="0" t="s">
        <v>46</v>
      </c>
      <c r="F445" s="2" t="n">
        <f aca="false">L445*2</f>
        <v>0</v>
      </c>
      <c r="G445" s="0" t="n">
        <v>6</v>
      </c>
      <c r="J445" s="0" t="n">
        <v>59450</v>
      </c>
      <c r="L445" s="0" t="n">
        <v>0</v>
      </c>
      <c r="M445" s="10" t="n">
        <f aca="false">(U445+71231)*5</f>
        <v>0</v>
      </c>
      <c r="N445" s="0" t="n">
        <f aca="false">AD445-38200</f>
        <v>0</v>
      </c>
      <c r="O445" s="0" t="n">
        <f aca="false">M445*0.0033</f>
        <v>0</v>
      </c>
      <c r="U445" s="0" t="n">
        <v>-71231</v>
      </c>
      <c r="AD445" s="0" t="n">
        <v>38200</v>
      </c>
      <c r="AE445" s="0" t="n">
        <v>0</v>
      </c>
      <c r="AF445" s="0" t="n">
        <v>0</v>
      </c>
    </row>
    <row r="446" customFormat="false" ht="13.8" hidden="false" customHeight="false" outlineLevel="0" collapsed="false">
      <c r="A446" s="0" t="n">
        <v>20190122</v>
      </c>
      <c r="D446" s="0" t="n">
        <v>74</v>
      </c>
      <c r="E446" s="0" t="s">
        <v>46</v>
      </c>
      <c r="F446" s="2" t="n">
        <f aca="false">L446*2</f>
        <v>0</v>
      </c>
      <c r="G446" s="0" t="n">
        <v>6.3</v>
      </c>
      <c r="J446" s="0" t="n">
        <v>58800</v>
      </c>
      <c r="L446" s="0" t="n">
        <v>0</v>
      </c>
      <c r="M446" s="10" t="n">
        <f aca="false">(U446+71231)*5</f>
        <v>0</v>
      </c>
      <c r="N446" s="0" t="n">
        <f aca="false">AD446-38200</f>
        <v>0</v>
      </c>
      <c r="O446" s="0" t="n">
        <f aca="false">M446*0.0033</f>
        <v>0</v>
      </c>
      <c r="U446" s="0" t="n">
        <v>-71231</v>
      </c>
      <c r="AD446" s="0" t="n">
        <v>38200</v>
      </c>
      <c r="AE446" s="0" t="n">
        <v>2000</v>
      </c>
    </row>
    <row r="447" customFormat="false" ht="13.8" hidden="false" customHeight="false" outlineLevel="0" collapsed="false">
      <c r="A447" s="0" t="n">
        <v>20190122</v>
      </c>
      <c r="C447" s="0" t="s">
        <v>75</v>
      </c>
      <c r="D447" s="14" t="n">
        <v>75</v>
      </c>
      <c r="E447" s="0" t="s">
        <v>46</v>
      </c>
      <c r="F447" s="2" t="n">
        <f aca="false">L447*2</f>
        <v>0</v>
      </c>
      <c r="G447" s="0" t="n">
        <v>3.8</v>
      </c>
      <c r="J447" s="0" t="n">
        <v>58150</v>
      </c>
      <c r="L447" s="0" t="n">
        <v>0</v>
      </c>
      <c r="M447" s="10" t="n">
        <f aca="false">(U447+71231)*5</f>
        <v>0</v>
      </c>
      <c r="N447" s="0" t="n">
        <f aca="false">AD447-38200</f>
        <v>0</v>
      </c>
      <c r="O447" s="0" t="n">
        <f aca="false">M447*0.0033</f>
        <v>0</v>
      </c>
      <c r="U447" s="0" t="n">
        <v>-71231</v>
      </c>
      <c r="AD447" s="0" t="n">
        <v>38200</v>
      </c>
    </row>
    <row r="448" customFormat="false" ht="13.8" hidden="false" customHeight="false" outlineLevel="0" collapsed="false">
      <c r="A448" s="0" t="n">
        <v>20190122</v>
      </c>
      <c r="D448" s="14" t="n">
        <v>76</v>
      </c>
      <c r="E448" s="0" t="s">
        <v>46</v>
      </c>
      <c r="F448" s="2" t="n">
        <f aca="false">L448*2</f>
        <v>1600</v>
      </c>
      <c r="G448" s="0" t="n">
        <v>3.9</v>
      </c>
      <c r="J448" s="0" t="n">
        <v>57500</v>
      </c>
      <c r="K448" s="0" t="n">
        <v>17355</v>
      </c>
      <c r="L448" s="0" t="n">
        <v>800</v>
      </c>
      <c r="M448" s="10" t="n">
        <f aca="false">(U448+71231)*5</f>
        <v>0</v>
      </c>
      <c r="N448" s="0" t="n">
        <f aca="false">AD448-38200</f>
        <v>0</v>
      </c>
      <c r="O448" s="0" t="n">
        <f aca="false">M448*0.0033</f>
        <v>0</v>
      </c>
      <c r="U448" s="0" t="n">
        <v>-71231</v>
      </c>
      <c r="AD448" s="0" t="n">
        <v>38200</v>
      </c>
    </row>
    <row r="449" customFormat="false" ht="13.8" hidden="false" customHeight="false" outlineLevel="0" collapsed="false">
      <c r="A449" s="0" t="n">
        <v>20190122</v>
      </c>
      <c r="C449" s="0" t="s">
        <v>76</v>
      </c>
      <c r="D449" s="10" t="n">
        <v>77</v>
      </c>
      <c r="E449" s="0" t="s">
        <v>46</v>
      </c>
      <c r="F449" s="2" t="n">
        <f aca="false">L449*2</f>
        <v>1600</v>
      </c>
      <c r="G449" s="0" t="n">
        <v>6.2</v>
      </c>
      <c r="J449" s="0" t="n">
        <v>56850</v>
      </c>
      <c r="L449" s="0" t="n">
        <v>800</v>
      </c>
      <c r="M449" s="10" t="n">
        <f aca="false">(U449+71231)*5</f>
        <v>0</v>
      </c>
      <c r="N449" s="0" t="n">
        <f aca="false">AD449-38200</f>
        <v>0</v>
      </c>
      <c r="O449" s="0" t="n">
        <f aca="false">M449*0.0033</f>
        <v>0</v>
      </c>
      <c r="U449" s="0" t="n">
        <v>-71231</v>
      </c>
      <c r="AD449" s="0" t="n">
        <v>38200</v>
      </c>
    </row>
    <row r="450" customFormat="false" ht="13.8" hidden="false" customHeight="false" outlineLevel="0" collapsed="false">
      <c r="A450" s="0" t="n">
        <v>20190122</v>
      </c>
      <c r="D450" s="0" t="n">
        <v>78</v>
      </c>
      <c r="E450" s="0" t="s">
        <v>46</v>
      </c>
      <c r="F450" s="2" t="n">
        <f aca="false">L450*2</f>
        <v>1600</v>
      </c>
      <c r="G450" s="0" t="n">
        <v>7.7</v>
      </c>
      <c r="J450" s="0" t="n">
        <v>56200</v>
      </c>
      <c r="L450" s="0" t="n">
        <v>800</v>
      </c>
      <c r="M450" s="10" t="n">
        <f aca="false">(U450+71231)*5</f>
        <v>0</v>
      </c>
      <c r="N450" s="0" t="n">
        <f aca="false">AD450-38200</f>
        <v>900</v>
      </c>
      <c r="O450" s="0" t="n">
        <f aca="false">M450*0.0033</f>
        <v>0</v>
      </c>
      <c r="U450" s="0" t="n">
        <v>-71231</v>
      </c>
      <c r="AD450" s="0" t="n">
        <v>39100</v>
      </c>
      <c r="AE450" s="0" t="n">
        <v>0</v>
      </c>
    </row>
    <row r="451" customFormat="false" ht="13.8" hidden="false" customHeight="false" outlineLevel="0" collapsed="false">
      <c r="A451" s="0" t="n">
        <v>20190122</v>
      </c>
      <c r="D451" s="10" t="n">
        <v>79</v>
      </c>
      <c r="E451" s="0" t="s">
        <v>46</v>
      </c>
      <c r="F451" s="2" t="n">
        <f aca="false">L451*2</f>
        <v>1600</v>
      </c>
      <c r="G451" s="0" t="n">
        <v>6.1</v>
      </c>
      <c r="J451" s="0" t="n">
        <v>55550</v>
      </c>
      <c r="L451" s="0" t="n">
        <v>800</v>
      </c>
      <c r="M451" s="10" t="n">
        <f aca="false">(U451+71231)*5</f>
        <v>0</v>
      </c>
      <c r="N451" s="0" t="n">
        <f aca="false">AD451-38200</f>
        <v>600</v>
      </c>
      <c r="O451" s="0" t="n">
        <f aca="false">M451*0.0033</f>
        <v>0</v>
      </c>
      <c r="U451" s="0" t="n">
        <v>-71231</v>
      </c>
      <c r="AD451" s="0" t="n">
        <v>38800</v>
      </c>
    </row>
    <row r="452" customFormat="false" ht="13.8" hidden="false" customHeight="false" outlineLevel="0" collapsed="false">
      <c r="A452" s="0" t="n">
        <v>20190122</v>
      </c>
      <c r="D452" s="0" t="n">
        <v>80</v>
      </c>
      <c r="E452" s="0" t="s">
        <v>46</v>
      </c>
      <c r="F452" s="2" t="n">
        <f aca="false">L452*2</f>
        <v>3200</v>
      </c>
      <c r="G452" s="0" t="n">
        <v>7.12</v>
      </c>
      <c r="J452" s="0" t="n">
        <v>54900</v>
      </c>
      <c r="K452" s="0" t="n">
        <v>18155</v>
      </c>
      <c r="L452" s="0" t="n">
        <v>1600</v>
      </c>
      <c r="M452" s="10" t="n">
        <f aca="false">(U452+71231)*5</f>
        <v>0</v>
      </c>
      <c r="N452" s="0" t="n">
        <f aca="false">AD452-38200</f>
        <v>900</v>
      </c>
      <c r="O452" s="0" t="n">
        <f aca="false">M452*0.0033</f>
        <v>0</v>
      </c>
      <c r="U452" s="0" t="n">
        <v>-71231</v>
      </c>
      <c r="AD452" s="0" t="n">
        <v>39100</v>
      </c>
    </row>
    <row r="453" customFormat="false" ht="13.8" hidden="false" customHeight="false" outlineLevel="0" collapsed="false">
      <c r="A453" s="0" t="n">
        <v>20190122</v>
      </c>
      <c r="D453" s="10" t="n">
        <v>81</v>
      </c>
      <c r="E453" s="0" t="s">
        <v>48</v>
      </c>
      <c r="F453" s="2" t="n">
        <f aca="false">L453*2</f>
        <v>3200</v>
      </c>
      <c r="G453" s="0" t="n">
        <v>7.6</v>
      </c>
      <c r="J453" s="0" t="n">
        <v>54250</v>
      </c>
      <c r="L453" s="0" t="n">
        <v>1600</v>
      </c>
      <c r="M453" s="10" t="n">
        <f aca="false">(U453+71231)*5</f>
        <v>3875</v>
      </c>
      <c r="N453" s="0" t="n">
        <f aca="false">AD453-38200</f>
        <v>900</v>
      </c>
      <c r="O453" s="0" t="n">
        <f aca="false">M453*0.0033</f>
        <v>12.7875</v>
      </c>
      <c r="U453" s="0" t="n">
        <v>-70456</v>
      </c>
      <c r="AD453" s="0" t="n">
        <v>39100</v>
      </c>
    </row>
    <row r="454" customFormat="false" ht="13.8" hidden="false" customHeight="false" outlineLevel="0" collapsed="false">
      <c r="A454" s="0" t="n">
        <v>20190123</v>
      </c>
      <c r="B454" s="7"/>
      <c r="D454" s="0" t="n">
        <v>1</v>
      </c>
      <c r="E454" s="10" t="s">
        <v>48</v>
      </c>
      <c r="F454" s="2" t="n">
        <f aca="false">L454*2</f>
        <v>0</v>
      </c>
      <c r="G454" s="8" t="n">
        <v>3.9</v>
      </c>
      <c r="H454" s="0" t="s">
        <v>55</v>
      </c>
      <c r="I454" s="0" t="n">
        <v>17950</v>
      </c>
      <c r="J454" s="0" t="n">
        <v>64500</v>
      </c>
      <c r="K454" s="10" t="n">
        <v>10755</v>
      </c>
      <c r="L454" s="10" t="n">
        <v>0</v>
      </c>
      <c r="M454" s="10" t="n">
        <f aca="false">(U454+71231)*5</f>
        <v>9960</v>
      </c>
      <c r="N454" s="10" t="n">
        <f aca="false">AD454-38200</f>
        <v>0</v>
      </c>
      <c r="O454" s="0" t="n">
        <f aca="false">M454*0.0033</f>
        <v>32.868</v>
      </c>
      <c r="S454" s="11" t="n">
        <v>7442</v>
      </c>
      <c r="U454" s="0" t="n">
        <v>-69239</v>
      </c>
      <c r="V454" s="0" t="s">
        <v>47</v>
      </c>
      <c r="W454" s="0" t="s">
        <v>46</v>
      </c>
      <c r="AD454" s="0" t="n">
        <v>38200</v>
      </c>
      <c r="AE454" s="0" t="n">
        <v>0</v>
      </c>
      <c r="AF454" s="0" t="n">
        <v>0</v>
      </c>
      <c r="AG454" s="0" t="n">
        <v>0</v>
      </c>
      <c r="AH454" s="0" t="n">
        <v>0</v>
      </c>
      <c r="AJ454" s="0" t="n">
        <v>0</v>
      </c>
      <c r="AK454" s="0" t="n">
        <v>0</v>
      </c>
    </row>
    <row r="455" customFormat="false" ht="13.8" hidden="false" customHeight="false" outlineLevel="0" collapsed="false">
      <c r="A455" s="0" t="n">
        <v>20190123</v>
      </c>
      <c r="D455" s="0" t="n">
        <v>2</v>
      </c>
      <c r="E455" s="10" t="s">
        <v>48</v>
      </c>
      <c r="F455" s="2" t="n">
        <f aca="false">L455*2</f>
        <v>0</v>
      </c>
      <c r="G455" s="0" t="n">
        <v>3.9</v>
      </c>
      <c r="J455" s="0" t="n">
        <v>63850</v>
      </c>
      <c r="L455" s="0" t="n">
        <v>0</v>
      </c>
      <c r="M455" s="10" t="n">
        <f aca="false">(U455+71231)*5</f>
        <v>9960</v>
      </c>
      <c r="N455" s="10" t="n">
        <f aca="false">AD455-38200</f>
        <v>0</v>
      </c>
      <c r="O455" s="0" t="n">
        <f aca="false">M455*0.0033</f>
        <v>32.868</v>
      </c>
      <c r="U455" s="0" t="n">
        <v>-69239</v>
      </c>
      <c r="AD455" s="0" t="n">
        <v>38200</v>
      </c>
      <c r="AF455" s="0" t="n">
        <v>3000</v>
      </c>
    </row>
    <row r="456" customFormat="false" ht="13.8" hidden="false" customHeight="false" outlineLevel="0" collapsed="false">
      <c r="A456" s="0" t="n">
        <v>20190123</v>
      </c>
      <c r="D456" s="0" t="n">
        <v>3</v>
      </c>
      <c r="E456" s="10" t="s">
        <v>48</v>
      </c>
      <c r="F456" s="2" t="n">
        <f aca="false">L456*2</f>
        <v>0</v>
      </c>
      <c r="G456" s="0" t="n">
        <v>3.9</v>
      </c>
      <c r="J456" s="0" t="n">
        <v>63200</v>
      </c>
      <c r="L456" s="0" t="n">
        <v>0</v>
      </c>
      <c r="M456" s="10" t="n">
        <f aca="false">(U456+71231)*5</f>
        <v>9960</v>
      </c>
      <c r="N456" s="10" t="n">
        <f aca="false">AD456-38200</f>
        <v>0</v>
      </c>
      <c r="O456" s="0" t="n">
        <f aca="false">M456*0.0033</f>
        <v>32.868</v>
      </c>
      <c r="U456" s="0" t="n">
        <v>-69239</v>
      </c>
      <c r="AD456" s="0" t="n">
        <v>38200</v>
      </c>
      <c r="AF456" s="0" t="n">
        <v>5000</v>
      </c>
    </row>
    <row r="457" customFormat="false" ht="13.8" hidden="false" customHeight="false" outlineLevel="0" collapsed="false">
      <c r="A457" s="0" t="n">
        <v>20190123</v>
      </c>
      <c r="D457" s="0" t="n">
        <v>4</v>
      </c>
      <c r="E457" s="10" t="s">
        <v>79</v>
      </c>
      <c r="F457" s="2" t="n">
        <f aca="false">L457*2</f>
        <v>0</v>
      </c>
      <c r="G457" s="0" t="n">
        <v>3.8</v>
      </c>
      <c r="J457" s="0" t="n">
        <v>62550</v>
      </c>
      <c r="L457" s="0" t="n">
        <v>0</v>
      </c>
      <c r="M457" s="10" t="n">
        <f aca="false">(U457+71231)*5</f>
        <v>0</v>
      </c>
      <c r="N457" s="10" t="n">
        <f aca="false">AD457-38200</f>
        <v>0</v>
      </c>
      <c r="O457" s="0" t="n">
        <f aca="false">M457*0.0033</f>
        <v>0</v>
      </c>
      <c r="U457" s="0" t="n">
        <v>-71231</v>
      </c>
      <c r="AD457" s="0" t="n">
        <v>38200</v>
      </c>
    </row>
    <row r="458" customFormat="false" ht="13.8" hidden="false" customHeight="false" outlineLevel="0" collapsed="false">
      <c r="A458" s="0" t="n">
        <v>20190123</v>
      </c>
      <c r="D458" s="0" t="n">
        <v>5</v>
      </c>
      <c r="E458" s="10" t="s">
        <v>79</v>
      </c>
      <c r="F458" s="2" t="n">
        <f aca="false">L458*2</f>
        <v>1600</v>
      </c>
      <c r="G458" s="0" t="n">
        <v>3.8</v>
      </c>
      <c r="J458" s="0" t="n">
        <v>61900</v>
      </c>
      <c r="K458" s="0" t="n">
        <v>11555</v>
      </c>
      <c r="L458" s="0" t="n">
        <v>800</v>
      </c>
      <c r="M458" s="10" t="n">
        <f aca="false">(U458+71231)*5</f>
        <v>0</v>
      </c>
      <c r="N458" s="10" t="n">
        <f aca="false">AD458-38200</f>
        <v>0</v>
      </c>
      <c r="O458" s="0" t="n">
        <f aca="false">M458*0.0033</f>
        <v>0</v>
      </c>
      <c r="U458" s="0" t="n">
        <v>-71231</v>
      </c>
      <c r="AD458" s="0" t="n">
        <v>38200</v>
      </c>
      <c r="AF458" s="0" t="n">
        <v>0</v>
      </c>
    </row>
    <row r="459" customFormat="false" ht="13.8" hidden="false" customHeight="false" outlineLevel="0" collapsed="false">
      <c r="A459" s="0" t="n">
        <v>20190123</v>
      </c>
      <c r="D459" s="0" t="n">
        <v>6</v>
      </c>
      <c r="E459" s="10" t="s">
        <v>79</v>
      </c>
      <c r="F459" s="2" t="n">
        <f aca="false">L459*2</f>
        <v>1600</v>
      </c>
      <c r="G459" s="0" t="n">
        <v>4</v>
      </c>
      <c r="J459" s="0" t="n">
        <v>61250</v>
      </c>
      <c r="L459" s="0" t="n">
        <v>800</v>
      </c>
      <c r="M459" s="10" t="n">
        <f aca="false">(U459+71231)*5</f>
        <v>0</v>
      </c>
      <c r="N459" s="10" t="n">
        <f aca="false">AD459-38200</f>
        <v>0</v>
      </c>
      <c r="O459" s="0" t="n">
        <f aca="false">M459*0.0033</f>
        <v>0</v>
      </c>
      <c r="U459" s="0" t="n">
        <v>-71231</v>
      </c>
      <c r="AD459" s="0" t="n">
        <v>38200</v>
      </c>
      <c r="AF459" s="0" t="n">
        <v>2000</v>
      </c>
    </row>
    <row r="460" customFormat="false" ht="13.8" hidden="false" customHeight="false" outlineLevel="0" collapsed="false">
      <c r="A460" s="0" t="n">
        <v>20190123</v>
      </c>
      <c r="D460" s="0" t="n">
        <v>7</v>
      </c>
      <c r="E460" s="10" t="s">
        <v>79</v>
      </c>
      <c r="F460" s="2" t="n">
        <f aca="false">L460*2</f>
        <v>1600</v>
      </c>
      <c r="G460" s="0" t="n">
        <v>7</v>
      </c>
      <c r="J460" s="0" t="n">
        <v>60600</v>
      </c>
      <c r="L460" s="0" t="n">
        <v>800</v>
      </c>
      <c r="M460" s="10" t="n">
        <f aca="false">(U460+71231)*5</f>
        <v>0</v>
      </c>
      <c r="N460" s="10" t="n">
        <f aca="false">AD460-38200</f>
        <v>600</v>
      </c>
      <c r="O460" s="0" t="n">
        <f aca="false">M460*0.0033</f>
        <v>0</v>
      </c>
      <c r="U460" s="0" t="n">
        <v>-71231</v>
      </c>
      <c r="AD460" s="0" t="n">
        <v>38800</v>
      </c>
    </row>
    <row r="461" customFormat="false" ht="13.8" hidden="false" customHeight="false" outlineLevel="0" collapsed="false">
      <c r="A461" s="0" t="n">
        <v>20190123</v>
      </c>
      <c r="D461" s="0" t="n">
        <v>8</v>
      </c>
      <c r="E461" s="10" t="s">
        <v>79</v>
      </c>
      <c r="F461" s="2" t="n">
        <f aca="false">L461*2</f>
        <v>1600</v>
      </c>
      <c r="G461" s="0" t="n">
        <v>4.3</v>
      </c>
      <c r="J461" s="0" t="n">
        <v>59950</v>
      </c>
      <c r="L461" s="0" t="n">
        <v>800</v>
      </c>
      <c r="M461" s="10" t="n">
        <f aca="false">(U461+71231)*5</f>
        <v>0</v>
      </c>
      <c r="N461" s="10" t="n">
        <f aca="false">AD461-38200</f>
        <v>600</v>
      </c>
      <c r="O461" s="0" t="n">
        <f aca="false">M461*0.0033</f>
        <v>0</v>
      </c>
      <c r="U461" s="0" t="n">
        <v>-71231</v>
      </c>
      <c r="AD461" s="0" t="n">
        <v>38800</v>
      </c>
      <c r="AE461" s="0" t="n">
        <v>-2000</v>
      </c>
    </row>
    <row r="462" customFormat="false" ht="13.8" hidden="false" customHeight="false" outlineLevel="0" collapsed="false">
      <c r="A462" s="0" t="n">
        <v>20190123</v>
      </c>
      <c r="D462" s="0" t="n">
        <v>9</v>
      </c>
      <c r="E462" s="10" t="s">
        <v>79</v>
      </c>
      <c r="F462" s="2" t="n">
        <f aca="false">L462*2</f>
        <v>1600</v>
      </c>
      <c r="G462" s="0" t="n">
        <v>4.1</v>
      </c>
      <c r="J462" s="0" t="n">
        <v>59300</v>
      </c>
      <c r="L462" s="0" t="n">
        <v>800</v>
      </c>
      <c r="M462" s="10" t="n">
        <f aca="false">(U462+71231)*5</f>
        <v>0</v>
      </c>
      <c r="N462" s="10" t="n">
        <f aca="false">AD462-38200</f>
        <v>600</v>
      </c>
      <c r="O462" s="0" t="n">
        <f aca="false">M462*0.0033</f>
        <v>0</v>
      </c>
      <c r="U462" s="0" t="n">
        <v>-71231</v>
      </c>
      <c r="AD462" s="0" t="n">
        <v>38800</v>
      </c>
    </row>
    <row r="463" customFormat="false" ht="13.8" hidden="false" customHeight="false" outlineLevel="0" collapsed="false">
      <c r="A463" s="0" t="n">
        <v>20190123</v>
      </c>
      <c r="D463" s="0" t="n">
        <v>10</v>
      </c>
      <c r="E463" s="10" t="s">
        <v>48</v>
      </c>
      <c r="F463" s="2" t="n">
        <f aca="false">L463*2</f>
        <v>1600</v>
      </c>
      <c r="G463" s="0" t="n">
        <v>4</v>
      </c>
      <c r="J463" s="0" t="n">
        <v>58650</v>
      </c>
      <c r="L463" s="0" t="n">
        <v>800</v>
      </c>
      <c r="M463" s="10" t="n">
        <f aca="false">(U463+71231)*5</f>
        <v>9960</v>
      </c>
      <c r="N463" s="10" t="n">
        <f aca="false">AD463-38200</f>
        <v>600</v>
      </c>
      <c r="O463" s="0" t="n">
        <f aca="false">M463*0.0033</f>
        <v>32.868</v>
      </c>
      <c r="U463" s="0" t="n">
        <v>-69239</v>
      </c>
      <c r="AD463" s="0" t="n">
        <v>38800</v>
      </c>
    </row>
    <row r="464" customFormat="false" ht="13.8" hidden="false" customHeight="false" outlineLevel="0" collapsed="false">
      <c r="A464" s="0" t="n">
        <v>20190123</v>
      </c>
      <c r="D464" s="13" t="n">
        <v>11</v>
      </c>
      <c r="E464" s="10" t="s">
        <v>48</v>
      </c>
      <c r="F464" s="2" t="n">
        <f aca="false">L464*2</f>
        <v>1600</v>
      </c>
      <c r="G464" s="0" t="n">
        <v>8</v>
      </c>
      <c r="J464" s="0" t="n">
        <v>58000</v>
      </c>
      <c r="L464" s="0" t="n">
        <v>800</v>
      </c>
      <c r="M464" s="10" t="n">
        <f aca="false">(U464+71231)*5</f>
        <v>9960</v>
      </c>
      <c r="N464" s="10" t="n">
        <f aca="false">AD464-38200</f>
        <v>900</v>
      </c>
      <c r="O464" s="0" t="n">
        <f aca="false">M464*0.0033</f>
        <v>32.868</v>
      </c>
      <c r="U464" s="0" t="n">
        <v>-69239</v>
      </c>
      <c r="AD464" s="0" t="n">
        <v>39100</v>
      </c>
    </row>
    <row r="465" customFormat="false" ht="13.8" hidden="false" customHeight="false" outlineLevel="0" collapsed="false">
      <c r="A465" s="0" t="n">
        <v>20190123</v>
      </c>
      <c r="D465" s="13" t="n">
        <v>12</v>
      </c>
      <c r="E465" s="10" t="s">
        <v>48</v>
      </c>
      <c r="F465" s="2" t="n">
        <f aca="false">L465*2</f>
        <v>1600</v>
      </c>
      <c r="G465" s="0" t="n">
        <v>9.6</v>
      </c>
      <c r="J465" s="0" t="n">
        <v>57350</v>
      </c>
      <c r="L465" s="0" t="n">
        <v>800</v>
      </c>
      <c r="M465" s="10" t="n">
        <f aca="false">(U465+71231)*5</f>
        <v>9960</v>
      </c>
      <c r="N465" s="10" t="n">
        <f aca="false">AD465-38200</f>
        <v>900</v>
      </c>
      <c r="O465" s="0" t="n">
        <f aca="false">M465*0.0033</f>
        <v>32.868</v>
      </c>
      <c r="U465" s="0" t="n">
        <v>-69239</v>
      </c>
      <c r="AD465" s="0" t="n">
        <v>39100</v>
      </c>
    </row>
    <row r="466" customFormat="false" ht="13.8" hidden="false" customHeight="false" outlineLevel="0" collapsed="false">
      <c r="A466" s="0" t="n">
        <v>20190123</v>
      </c>
      <c r="D466" s="0" t="n">
        <v>13</v>
      </c>
      <c r="E466" s="10" t="s">
        <v>48</v>
      </c>
      <c r="F466" s="2" t="n">
        <f aca="false">L466*2</f>
        <v>1600</v>
      </c>
      <c r="G466" s="0" t="n">
        <v>3.9</v>
      </c>
      <c r="J466" s="0" t="n">
        <v>56700</v>
      </c>
      <c r="L466" s="0" t="n">
        <v>800</v>
      </c>
      <c r="M466" s="10" t="n">
        <f aca="false">(U466+71231)*5</f>
        <v>9960</v>
      </c>
      <c r="N466" s="10" t="n">
        <f aca="false">AD466-38200</f>
        <v>0</v>
      </c>
      <c r="O466" s="0" t="n">
        <f aca="false">M466*0.0033</f>
        <v>32.868</v>
      </c>
      <c r="U466" s="0" t="n">
        <v>-69239</v>
      </c>
      <c r="AD466" s="0" t="n">
        <v>38200</v>
      </c>
    </row>
    <row r="467" customFormat="false" ht="13.8" hidden="false" customHeight="false" outlineLevel="0" collapsed="false">
      <c r="A467" s="0" t="n">
        <v>20190123</v>
      </c>
      <c r="D467" s="0" t="n">
        <v>14</v>
      </c>
      <c r="E467" s="10" t="s">
        <v>79</v>
      </c>
      <c r="F467" s="2" t="n">
        <f aca="false">L467*2</f>
        <v>1600</v>
      </c>
      <c r="G467" s="0" t="n">
        <v>8.1</v>
      </c>
      <c r="J467" s="0" t="n">
        <v>56050</v>
      </c>
      <c r="L467" s="0" t="n">
        <v>800</v>
      </c>
      <c r="M467" s="10" t="n">
        <f aca="false">(U467+71231)*5</f>
        <v>0</v>
      </c>
      <c r="N467" s="10" t="n">
        <f aca="false">AD467-38200</f>
        <v>900</v>
      </c>
      <c r="O467" s="0" t="n">
        <f aca="false">M467*0.0033</f>
        <v>0</v>
      </c>
      <c r="U467" s="0" t="n">
        <v>-71231</v>
      </c>
      <c r="AD467" s="0" t="n">
        <v>39100</v>
      </c>
    </row>
    <row r="468" customFormat="false" ht="13.8" hidden="false" customHeight="false" outlineLevel="0" collapsed="false">
      <c r="A468" s="0" t="n">
        <v>20190123</v>
      </c>
      <c r="D468" s="0" t="n">
        <v>15</v>
      </c>
      <c r="E468" s="10" t="s">
        <v>79</v>
      </c>
      <c r="F468" s="2" t="n">
        <f aca="false">L468*2</f>
        <v>2000</v>
      </c>
      <c r="G468" s="0" t="n">
        <v>8.2</v>
      </c>
      <c r="J468" s="0" t="n">
        <v>55400</v>
      </c>
      <c r="K468" s="0" t="n">
        <v>11755</v>
      </c>
      <c r="L468" s="0" t="n">
        <v>1000</v>
      </c>
      <c r="M468" s="10" t="n">
        <f aca="false">(U468+71231)*5</f>
        <v>0</v>
      </c>
      <c r="N468" s="10" t="n">
        <f aca="false">AD468-38200</f>
        <v>900</v>
      </c>
      <c r="O468" s="0" t="n">
        <f aca="false">M468*0.0033</f>
        <v>0</v>
      </c>
      <c r="U468" s="0" t="n">
        <v>-71231</v>
      </c>
      <c r="AD468" s="0" t="n">
        <v>39100</v>
      </c>
    </row>
    <row r="469" customFormat="false" ht="13.8" hidden="false" customHeight="false" outlineLevel="0" collapsed="false">
      <c r="A469" s="0" t="n">
        <v>20190123</v>
      </c>
      <c r="D469" s="0" t="n">
        <v>16</v>
      </c>
      <c r="E469" s="10" t="s">
        <v>79</v>
      </c>
      <c r="F469" s="2" t="n">
        <f aca="false">L469*2</f>
        <v>2000</v>
      </c>
      <c r="G469" s="0" t="n">
        <v>8.4</v>
      </c>
      <c r="J469" s="0" t="n">
        <v>54750</v>
      </c>
      <c r="L469" s="0" t="n">
        <v>1000</v>
      </c>
      <c r="M469" s="10" t="n">
        <f aca="false">(U469+71231)*5</f>
        <v>0</v>
      </c>
      <c r="N469" s="10" t="n">
        <f aca="false">AD469-38200</f>
        <v>900</v>
      </c>
      <c r="O469" s="0" t="n">
        <f aca="false">M469*0.0033</f>
        <v>0</v>
      </c>
      <c r="U469" s="0" t="n">
        <v>-71231</v>
      </c>
      <c r="AD469" s="0" t="n">
        <v>39100</v>
      </c>
      <c r="AE469" s="0" t="n">
        <v>-1000</v>
      </c>
    </row>
    <row r="470" customFormat="false" ht="13.8" hidden="false" customHeight="false" outlineLevel="0" collapsed="false">
      <c r="A470" s="0" t="n">
        <v>20190123</v>
      </c>
      <c r="D470" s="13" t="n">
        <v>17</v>
      </c>
      <c r="E470" s="10" t="s">
        <v>79</v>
      </c>
      <c r="F470" s="2" t="n">
        <f aca="false">L470*2</f>
        <v>2000</v>
      </c>
      <c r="G470" s="0" t="n">
        <v>7.4</v>
      </c>
      <c r="J470" s="0" t="n">
        <v>54131</v>
      </c>
      <c r="L470" s="0" t="n">
        <v>1000</v>
      </c>
      <c r="M470" s="10" t="n">
        <f aca="false">(U470+71231)*5</f>
        <v>0</v>
      </c>
      <c r="N470" s="10" t="n">
        <f aca="false">AD470-38200</f>
        <v>900</v>
      </c>
      <c r="O470" s="0" t="n">
        <f aca="false">M470*0.0033</f>
        <v>0</v>
      </c>
      <c r="U470" s="0" t="n">
        <v>-71231</v>
      </c>
      <c r="AD470" s="0" t="n">
        <v>39100</v>
      </c>
    </row>
    <row r="471" customFormat="false" ht="13.8" hidden="false" customHeight="false" outlineLevel="0" collapsed="false">
      <c r="A471" s="0" t="n">
        <v>20190123</v>
      </c>
      <c r="C471" s="0" t="s">
        <v>58</v>
      </c>
      <c r="D471" s="0" t="n">
        <v>18</v>
      </c>
      <c r="E471" s="10" t="s">
        <v>79</v>
      </c>
      <c r="F471" s="2" t="n">
        <f aca="false">L471*2</f>
        <v>2000</v>
      </c>
      <c r="G471" s="0" t="n">
        <v>6.7</v>
      </c>
      <c r="I471" s="0" t="n">
        <v>16600</v>
      </c>
      <c r="J471" s="0" t="n">
        <v>65031</v>
      </c>
      <c r="K471" s="0" t="n">
        <v>12955</v>
      </c>
      <c r="L471" s="0" t="n">
        <v>1000</v>
      </c>
      <c r="M471" s="10" t="n">
        <f aca="false">(U471+71231)*5</f>
        <v>0</v>
      </c>
      <c r="N471" s="10" t="n">
        <f aca="false">AD471-38200</f>
        <v>900</v>
      </c>
      <c r="O471" s="0" t="n">
        <f aca="false">M471*0.0033</f>
        <v>0</v>
      </c>
      <c r="U471" s="0" t="n">
        <v>-71231</v>
      </c>
      <c r="AD471" s="0" t="n">
        <v>39100</v>
      </c>
    </row>
    <row r="472" customFormat="false" ht="13.8" hidden="false" customHeight="false" outlineLevel="0" collapsed="false">
      <c r="A472" s="0" t="n">
        <v>20190123</v>
      </c>
      <c r="D472" s="0" t="n">
        <v>19</v>
      </c>
      <c r="E472" s="10" t="s">
        <v>79</v>
      </c>
      <c r="F472" s="2" t="n">
        <f aca="false">L472*2</f>
        <v>2000</v>
      </c>
      <c r="G472" s="0" t="n">
        <v>8.2</v>
      </c>
      <c r="J472" s="0" t="n">
        <v>64381</v>
      </c>
      <c r="L472" s="0" t="n">
        <v>1000</v>
      </c>
      <c r="M472" s="10" t="n">
        <f aca="false">(U472+71231)*5</f>
        <v>0</v>
      </c>
      <c r="N472" s="10" t="n">
        <f aca="false">AD472-38200</f>
        <v>900</v>
      </c>
      <c r="O472" s="0" t="n">
        <f aca="false">M472*0.0033</f>
        <v>0</v>
      </c>
      <c r="U472" s="0" t="n">
        <v>-71231</v>
      </c>
      <c r="AD472" s="0" t="n">
        <v>39100</v>
      </c>
      <c r="AF472" s="0" t="n">
        <v>0</v>
      </c>
    </row>
    <row r="473" customFormat="false" ht="13.8" hidden="false" customHeight="false" outlineLevel="0" collapsed="false">
      <c r="A473" s="0" t="n">
        <v>20190123</v>
      </c>
      <c r="D473" s="0" t="n">
        <v>20</v>
      </c>
      <c r="E473" s="10" t="s">
        <v>79</v>
      </c>
      <c r="F473" s="2" t="n">
        <f aca="false">L473*2</f>
        <v>2000</v>
      </c>
      <c r="G473" s="0" t="n">
        <v>4.2</v>
      </c>
      <c r="J473" s="0" t="n">
        <v>63731</v>
      </c>
      <c r="L473" s="0" t="n">
        <v>1000</v>
      </c>
      <c r="M473" s="10" t="n">
        <f aca="false">(U473+71231)*5</f>
        <v>0</v>
      </c>
      <c r="N473" s="10" t="n">
        <f aca="false">AD473-38200</f>
        <v>600</v>
      </c>
      <c r="O473" s="0" t="n">
        <f aca="false">M473*0.0033</f>
        <v>0</v>
      </c>
      <c r="U473" s="0" t="n">
        <v>-71231</v>
      </c>
      <c r="AD473" s="0" t="n">
        <v>38800</v>
      </c>
    </row>
    <row r="474" customFormat="false" ht="13.8" hidden="false" customHeight="false" outlineLevel="0" collapsed="false">
      <c r="A474" s="0" t="n">
        <v>20190123</v>
      </c>
      <c r="D474" s="0" t="n">
        <v>21</v>
      </c>
      <c r="E474" s="10" t="s">
        <v>79</v>
      </c>
      <c r="F474" s="2" t="n">
        <f aca="false">L474*2</f>
        <v>2000</v>
      </c>
      <c r="G474" s="0" t="n">
        <v>4.2</v>
      </c>
      <c r="J474" s="0" t="n">
        <v>63081</v>
      </c>
      <c r="L474" s="0" t="n">
        <v>1000</v>
      </c>
      <c r="M474" s="10" t="n">
        <f aca="false">(U474+71231)*5</f>
        <v>0</v>
      </c>
      <c r="N474" s="10" t="n">
        <f aca="false">AD474-38200</f>
        <v>600</v>
      </c>
      <c r="O474" s="0" t="n">
        <f aca="false">M474*0.0033</f>
        <v>0</v>
      </c>
      <c r="U474" s="0" t="n">
        <v>-71231</v>
      </c>
      <c r="AD474" s="0" t="n">
        <v>38800</v>
      </c>
      <c r="AE474" s="0" t="n">
        <v>1000</v>
      </c>
    </row>
    <row r="475" customFormat="false" ht="13.8" hidden="false" customHeight="false" outlineLevel="0" collapsed="false">
      <c r="A475" s="0" t="n">
        <v>20190123</v>
      </c>
      <c r="D475" s="0" t="n">
        <v>22</v>
      </c>
      <c r="E475" s="10" t="s">
        <v>79</v>
      </c>
      <c r="F475" s="2" t="n">
        <f aca="false">L475*2</f>
        <v>2000</v>
      </c>
      <c r="G475" s="0" t="n">
        <v>3.9</v>
      </c>
      <c r="J475" s="0" t="n">
        <v>62431</v>
      </c>
      <c r="L475" s="0" t="n">
        <v>1000</v>
      </c>
      <c r="M475" s="10" t="n">
        <f aca="false">(U475+71231)*5</f>
        <v>0</v>
      </c>
      <c r="N475" s="10" t="n">
        <f aca="false">AD475-38200</f>
        <v>0</v>
      </c>
      <c r="O475" s="0" t="n">
        <f aca="false">M475*0.0033</f>
        <v>0</v>
      </c>
      <c r="U475" s="0" t="n">
        <v>-71231</v>
      </c>
      <c r="AD475" s="0" t="n">
        <v>38200</v>
      </c>
    </row>
    <row r="476" customFormat="false" ht="13.8" hidden="false" customHeight="false" outlineLevel="0" collapsed="false">
      <c r="A476" s="0" t="n">
        <v>20190123</v>
      </c>
      <c r="D476" s="0" t="n">
        <v>23</v>
      </c>
      <c r="E476" s="10" t="s">
        <v>79</v>
      </c>
      <c r="F476" s="2" t="n">
        <f aca="false">L476*2</f>
        <v>2000</v>
      </c>
      <c r="G476" s="0" t="n">
        <v>4.1</v>
      </c>
      <c r="J476" s="0" t="n">
        <v>61781</v>
      </c>
      <c r="L476" s="0" t="n">
        <v>1000</v>
      </c>
      <c r="M476" s="10" t="n">
        <f aca="false">(U476+71231)*5</f>
        <v>0</v>
      </c>
      <c r="N476" s="10" t="n">
        <f aca="false">AD476-38200</f>
        <v>0</v>
      </c>
      <c r="O476" s="0" t="n">
        <f aca="false">M476*0.0033</f>
        <v>0</v>
      </c>
      <c r="U476" s="0" t="n">
        <v>-71231</v>
      </c>
      <c r="AD476" s="0" t="n">
        <v>38200</v>
      </c>
      <c r="AE476" s="0" t="n">
        <v>2000</v>
      </c>
    </row>
    <row r="477" customFormat="false" ht="13.8" hidden="false" customHeight="false" outlineLevel="0" collapsed="false">
      <c r="A477" s="0" t="n">
        <v>20190123</v>
      </c>
      <c r="D477" s="0" t="n">
        <v>24</v>
      </c>
      <c r="E477" s="10" t="s">
        <v>79</v>
      </c>
      <c r="F477" s="2" t="n">
        <f aca="false">L477*2</f>
        <v>2400</v>
      </c>
      <c r="G477" s="0" t="n">
        <v>3.9</v>
      </c>
      <c r="J477" s="0" t="n">
        <v>61131</v>
      </c>
      <c r="K477" s="0" t="n">
        <v>13155</v>
      </c>
      <c r="L477" s="0" t="n">
        <v>1200</v>
      </c>
      <c r="M477" s="10" t="n">
        <f aca="false">(U477+71231)*5</f>
        <v>0</v>
      </c>
      <c r="N477" s="10" t="n">
        <f aca="false">AD477-38200</f>
        <v>0</v>
      </c>
      <c r="O477" s="0" t="n">
        <f aca="false">M477*0.0033</f>
        <v>0</v>
      </c>
      <c r="U477" s="0" t="n">
        <v>-71231</v>
      </c>
      <c r="AD477" s="0" t="n">
        <v>38200</v>
      </c>
    </row>
    <row r="478" customFormat="false" ht="13.8" hidden="false" customHeight="false" outlineLevel="0" collapsed="false">
      <c r="A478" s="0" t="n">
        <v>20190123</v>
      </c>
      <c r="D478" s="0" t="n">
        <v>25</v>
      </c>
      <c r="E478" s="10" t="s">
        <v>79</v>
      </c>
      <c r="F478" s="2" t="n">
        <f aca="false">L478*2</f>
        <v>2400</v>
      </c>
      <c r="G478" s="0" t="n">
        <v>4</v>
      </c>
      <c r="J478" s="0" t="n">
        <v>60481</v>
      </c>
      <c r="L478" s="0" t="n">
        <v>1200</v>
      </c>
      <c r="M478" s="10" t="n">
        <f aca="false">(U478+71231)*5</f>
        <v>0</v>
      </c>
      <c r="N478" s="10" t="n">
        <f aca="false">AD478-38200</f>
        <v>0</v>
      </c>
      <c r="O478" s="0" t="n">
        <f aca="false">M478*0.0033</f>
        <v>0</v>
      </c>
      <c r="U478" s="0" t="n">
        <v>-71231</v>
      </c>
      <c r="AD478" s="0" t="n">
        <v>38200</v>
      </c>
      <c r="AE478" s="0" t="n">
        <v>5000</v>
      </c>
    </row>
    <row r="479" customFormat="false" ht="13.8" hidden="false" customHeight="false" outlineLevel="0" collapsed="false">
      <c r="A479" s="0" t="n">
        <v>20190123</v>
      </c>
      <c r="D479" s="0" t="n">
        <v>26</v>
      </c>
      <c r="E479" s="10" t="s">
        <v>79</v>
      </c>
      <c r="F479" s="2" t="n">
        <f aca="false">L479*2</f>
        <v>2400</v>
      </c>
      <c r="G479" s="0" t="n">
        <v>4.37</v>
      </c>
      <c r="J479" s="0" t="n">
        <v>59831</v>
      </c>
      <c r="L479" s="0" t="n">
        <v>1200</v>
      </c>
      <c r="M479" s="10" t="n">
        <f aca="false">(U479+71231)*5</f>
        <v>0</v>
      </c>
      <c r="N479" s="10" t="n">
        <f aca="false">AD479-38200</f>
        <v>600</v>
      </c>
      <c r="O479" s="0" t="n">
        <f aca="false">M479*0.0033</f>
        <v>0</v>
      </c>
      <c r="U479" s="0" t="n">
        <v>-71231</v>
      </c>
      <c r="AD479" s="0" t="n">
        <v>38800</v>
      </c>
    </row>
    <row r="480" customFormat="false" ht="13.8" hidden="false" customHeight="false" outlineLevel="0" collapsed="false">
      <c r="A480" s="0" t="n">
        <v>20190123</v>
      </c>
      <c r="D480" s="0" t="n">
        <v>27</v>
      </c>
      <c r="E480" s="10" t="s">
        <v>79</v>
      </c>
      <c r="F480" s="2" t="n">
        <f aca="false">L480*2</f>
        <v>2400</v>
      </c>
      <c r="G480" s="0" t="n">
        <v>4.2</v>
      </c>
      <c r="J480" s="0" t="n">
        <v>59181</v>
      </c>
      <c r="L480" s="0" t="n">
        <v>1200</v>
      </c>
      <c r="M480" s="10" t="n">
        <f aca="false">(U480+71231)*5</f>
        <v>0</v>
      </c>
      <c r="N480" s="10" t="n">
        <f aca="false">AD480-38200</f>
        <v>600</v>
      </c>
      <c r="O480" s="0" t="n">
        <f aca="false">M480*0.0033</f>
        <v>0</v>
      </c>
      <c r="U480" s="0" t="n">
        <v>-71231</v>
      </c>
      <c r="AD480" s="0" t="n">
        <v>38800</v>
      </c>
      <c r="AE480" s="0" t="n">
        <v>2000</v>
      </c>
    </row>
    <row r="481" customFormat="false" ht="13.8" hidden="false" customHeight="false" outlineLevel="0" collapsed="false">
      <c r="A481" s="0" t="n">
        <v>20190123</v>
      </c>
      <c r="D481" s="0" t="n">
        <v>28</v>
      </c>
      <c r="E481" s="10" t="s">
        <v>79</v>
      </c>
      <c r="F481" s="2" t="n">
        <f aca="false">L481*2</f>
        <v>2400</v>
      </c>
      <c r="G481" s="0" t="n">
        <v>4.3</v>
      </c>
      <c r="J481" s="0" t="n">
        <v>58531</v>
      </c>
      <c r="L481" s="0" t="n">
        <v>1200</v>
      </c>
      <c r="M481" s="10" t="n">
        <f aca="false">(U481+71231)*5</f>
        <v>0</v>
      </c>
      <c r="N481" s="10" t="n">
        <f aca="false">AD481-38200</f>
        <v>600</v>
      </c>
      <c r="O481" s="0" t="n">
        <f aca="false">M481*0.0033</f>
        <v>0</v>
      </c>
      <c r="U481" s="0" t="n">
        <v>-71231</v>
      </c>
      <c r="AD481" s="0" t="n">
        <v>38800</v>
      </c>
      <c r="AF481" s="0" t="n">
        <v>2000</v>
      </c>
    </row>
    <row r="482" customFormat="false" ht="13.8" hidden="false" customHeight="false" outlineLevel="0" collapsed="false">
      <c r="A482" s="0" t="n">
        <v>20190123</v>
      </c>
      <c r="D482" s="13" t="n">
        <v>29</v>
      </c>
      <c r="E482" s="10" t="s">
        <v>79</v>
      </c>
      <c r="F482" s="2" t="n">
        <f aca="false">L482*2</f>
        <v>2400</v>
      </c>
      <c r="G482" s="0" t="n">
        <v>8.2</v>
      </c>
      <c r="J482" s="0" t="n">
        <v>57881</v>
      </c>
      <c r="L482" s="0" t="n">
        <v>1200</v>
      </c>
      <c r="M482" s="10" t="n">
        <f aca="false">(U482+71231)*5</f>
        <v>0</v>
      </c>
      <c r="N482" s="10" t="n">
        <f aca="false">AD482-38200</f>
        <v>900</v>
      </c>
      <c r="O482" s="0" t="n">
        <f aca="false">M482*0.0033</f>
        <v>0</v>
      </c>
      <c r="U482" s="0" t="n">
        <v>-71231</v>
      </c>
      <c r="AD482" s="0" t="n">
        <v>39100</v>
      </c>
    </row>
    <row r="483" customFormat="false" ht="13.8" hidden="false" customHeight="false" outlineLevel="0" collapsed="false">
      <c r="A483" s="0" t="n">
        <v>20190123</v>
      </c>
      <c r="D483" s="13" t="n">
        <v>30</v>
      </c>
      <c r="E483" s="10" t="s">
        <v>79</v>
      </c>
      <c r="F483" s="2" t="n">
        <f aca="false">L483*2</f>
        <v>2400</v>
      </c>
      <c r="G483" s="0" t="n">
        <v>8.2</v>
      </c>
      <c r="J483" s="0" t="n">
        <v>57231</v>
      </c>
      <c r="L483" s="0" t="n">
        <v>1200</v>
      </c>
      <c r="M483" s="10" t="n">
        <f aca="false">(U483+71231)*5</f>
        <v>0</v>
      </c>
      <c r="N483" s="10" t="n">
        <f aca="false">AD483-38200</f>
        <v>900</v>
      </c>
      <c r="O483" s="0" t="n">
        <f aca="false">M483*0.0033</f>
        <v>0</v>
      </c>
      <c r="U483" s="0" t="n">
        <v>-71231</v>
      </c>
      <c r="AD483" s="0" t="n">
        <v>39100</v>
      </c>
    </row>
    <row r="484" customFormat="false" ht="13.8" hidden="false" customHeight="false" outlineLevel="0" collapsed="false">
      <c r="A484" s="0" t="n">
        <v>20190123</v>
      </c>
      <c r="D484" s="13" t="n">
        <v>31</v>
      </c>
      <c r="E484" s="10" t="s">
        <v>79</v>
      </c>
      <c r="F484" s="2" t="n">
        <f aca="false">L484*2</f>
        <v>2800</v>
      </c>
      <c r="G484" s="0" t="n">
        <v>8.4</v>
      </c>
      <c r="J484" s="0" t="n">
        <v>56581</v>
      </c>
      <c r="K484" s="0" t="n">
        <v>13355</v>
      </c>
      <c r="L484" s="0" t="n">
        <v>1400</v>
      </c>
      <c r="M484" s="10" t="n">
        <f aca="false">(U484+71231)*5</f>
        <v>0</v>
      </c>
      <c r="N484" s="10" t="n">
        <f aca="false">AD484-38200</f>
        <v>900</v>
      </c>
      <c r="O484" s="0" t="n">
        <f aca="false">M484*0.0033</f>
        <v>0</v>
      </c>
      <c r="U484" s="0" t="n">
        <v>-71231</v>
      </c>
      <c r="AD484" s="0" t="n">
        <v>39100</v>
      </c>
    </row>
    <row r="485" customFormat="false" ht="13.8" hidden="false" customHeight="false" outlineLevel="0" collapsed="false">
      <c r="A485" s="0" t="n">
        <v>20190123</v>
      </c>
      <c r="D485" s="0" t="n">
        <v>32</v>
      </c>
      <c r="E485" s="10" t="s">
        <v>79</v>
      </c>
      <c r="F485" s="2" t="n">
        <f aca="false">L485*2</f>
        <v>2800</v>
      </c>
      <c r="G485" s="0" t="n">
        <v>8.7</v>
      </c>
      <c r="J485" s="0" t="n">
        <v>55931</v>
      </c>
      <c r="L485" s="0" t="n">
        <v>1400</v>
      </c>
      <c r="M485" s="10" t="n">
        <f aca="false">(U485+71231)*5</f>
        <v>0</v>
      </c>
      <c r="N485" s="10" t="n">
        <f aca="false">AD485-38200</f>
        <v>900</v>
      </c>
      <c r="O485" s="0" t="n">
        <f aca="false">M485*0.0033</f>
        <v>0</v>
      </c>
      <c r="U485" s="0" t="n">
        <v>-71231</v>
      </c>
      <c r="AD485" s="0" t="n">
        <v>39100</v>
      </c>
    </row>
    <row r="486" customFormat="false" ht="13.8" hidden="false" customHeight="false" outlineLevel="0" collapsed="false">
      <c r="A486" s="0" t="n">
        <v>20190123</v>
      </c>
      <c r="D486" s="0" t="n">
        <v>33</v>
      </c>
      <c r="E486" s="10" t="s">
        <v>79</v>
      </c>
      <c r="F486" s="2" t="n">
        <f aca="false">L486*2</f>
        <v>2800</v>
      </c>
      <c r="G486" s="0" t="n">
        <v>4.1</v>
      </c>
      <c r="J486" s="0" t="n">
        <v>55281</v>
      </c>
      <c r="L486" s="0" t="n">
        <v>1400</v>
      </c>
      <c r="M486" s="10" t="n">
        <f aca="false">(U486+71231)*5</f>
        <v>0</v>
      </c>
      <c r="N486" s="10" t="n">
        <f aca="false">AD486-38200</f>
        <v>0</v>
      </c>
      <c r="O486" s="0" t="n">
        <f aca="false">M486*0.0033</f>
        <v>0</v>
      </c>
      <c r="U486" s="0" t="n">
        <v>-71231</v>
      </c>
      <c r="AD486" s="0" t="n">
        <v>38200</v>
      </c>
    </row>
    <row r="487" customFormat="false" ht="13.8" hidden="false" customHeight="false" outlineLevel="0" collapsed="false">
      <c r="A487" s="0" t="n">
        <v>20190123</v>
      </c>
      <c r="D487" s="13" t="n">
        <v>34</v>
      </c>
      <c r="E487" s="10" t="s">
        <v>79</v>
      </c>
      <c r="F487" s="2" t="n">
        <f aca="false">L487*2</f>
        <v>2800</v>
      </c>
      <c r="G487" s="0" t="n">
        <v>7.8</v>
      </c>
      <c r="J487" s="0" t="n">
        <v>54631</v>
      </c>
      <c r="L487" s="0" t="n">
        <v>1400</v>
      </c>
      <c r="M487" s="10" t="n">
        <f aca="false">(U487+71231)*5</f>
        <v>0</v>
      </c>
      <c r="N487" s="10" t="n">
        <f aca="false">AD487-38200</f>
        <v>900</v>
      </c>
      <c r="O487" s="0" t="n">
        <f aca="false">M487*0.0033</f>
        <v>0</v>
      </c>
      <c r="U487" s="0" t="n">
        <v>-71231</v>
      </c>
      <c r="AD487" s="0" t="n">
        <v>39100</v>
      </c>
    </row>
    <row r="488" customFormat="false" ht="13.8" hidden="false" customHeight="false" outlineLevel="0" collapsed="false">
      <c r="A488" s="0" t="n">
        <v>20190123</v>
      </c>
      <c r="C488" s="0" t="s">
        <v>58</v>
      </c>
      <c r="D488" s="0" t="n">
        <v>35</v>
      </c>
      <c r="E488" s="10" t="s">
        <v>79</v>
      </c>
      <c r="F488" s="2" t="n">
        <f aca="false">L488*2</f>
        <v>2800</v>
      </c>
      <c r="G488" s="0" t="n">
        <v>7.8</v>
      </c>
      <c r="I488" s="0" t="n">
        <v>15100</v>
      </c>
      <c r="J488" s="0" t="n">
        <v>64500</v>
      </c>
      <c r="K488" s="0" t="n">
        <v>14575</v>
      </c>
      <c r="L488" s="0" t="n">
        <v>1400</v>
      </c>
      <c r="M488" s="10" t="n">
        <f aca="false">(U488+71231)*5</f>
        <v>0</v>
      </c>
      <c r="N488" s="10" t="n">
        <f aca="false">AD488-38200</f>
        <v>900</v>
      </c>
      <c r="O488" s="0" t="n">
        <f aca="false">M488*0.0033</f>
        <v>0</v>
      </c>
      <c r="U488" s="0" t="n">
        <v>-71231</v>
      </c>
      <c r="AD488" s="0" t="n">
        <v>39100</v>
      </c>
    </row>
    <row r="489" customFormat="false" ht="13.8" hidden="false" customHeight="false" outlineLevel="0" collapsed="false">
      <c r="A489" s="0" t="n">
        <v>20190123</v>
      </c>
      <c r="D489" s="0" t="n">
        <v>36</v>
      </c>
      <c r="E489" s="10" t="s">
        <v>79</v>
      </c>
      <c r="F489" s="2" t="n">
        <f aca="false">L489*2</f>
        <v>2800</v>
      </c>
      <c r="G489" s="0" t="n">
        <v>7.9</v>
      </c>
      <c r="J489" s="0" t="n">
        <v>63850</v>
      </c>
      <c r="L489" s="0" t="n">
        <v>1400</v>
      </c>
      <c r="M489" s="10" t="n">
        <f aca="false">(U489+71231)*5</f>
        <v>0</v>
      </c>
      <c r="N489" s="10" t="n">
        <f aca="false">AD489-38200</f>
        <v>900</v>
      </c>
      <c r="O489" s="0" t="n">
        <f aca="false">M489*0.0033</f>
        <v>0</v>
      </c>
      <c r="U489" s="0" t="n">
        <v>-71231</v>
      </c>
      <c r="AD489" s="0" t="n">
        <v>39100</v>
      </c>
      <c r="AE489" s="0" t="n">
        <v>1000</v>
      </c>
    </row>
    <row r="490" customFormat="false" ht="13.8" hidden="false" customHeight="false" outlineLevel="0" collapsed="false">
      <c r="A490" s="0" t="n">
        <v>20190123</v>
      </c>
      <c r="D490" s="0" t="n">
        <v>37</v>
      </c>
      <c r="E490" s="10" t="s">
        <v>54</v>
      </c>
      <c r="F490" s="2" t="n">
        <f aca="false">L490*2</f>
        <v>2800</v>
      </c>
      <c r="G490" s="0" t="n">
        <v>7.1</v>
      </c>
      <c r="J490" s="0" t="n">
        <v>63200</v>
      </c>
      <c r="L490" s="0" t="n">
        <v>1400</v>
      </c>
      <c r="M490" s="10" t="n">
        <f aca="false">(U490+71231)*5</f>
        <v>9960</v>
      </c>
      <c r="N490" s="10" t="n">
        <f aca="false">AD490-38200</f>
        <v>900</v>
      </c>
      <c r="O490" s="0" t="n">
        <f aca="false">M490*0.0033</f>
        <v>32.868</v>
      </c>
      <c r="U490" s="0" t="n">
        <v>-69239</v>
      </c>
      <c r="AD490" s="0" t="n">
        <v>39100</v>
      </c>
    </row>
    <row r="491" customFormat="false" ht="13.8" hidden="false" customHeight="false" outlineLevel="0" collapsed="false">
      <c r="A491" s="0" t="n">
        <v>20190123</v>
      </c>
      <c r="D491" s="0" t="n">
        <v>38</v>
      </c>
      <c r="E491" s="10" t="s">
        <v>48</v>
      </c>
      <c r="F491" s="2" t="n">
        <f aca="false">L491*2</f>
        <v>2800</v>
      </c>
      <c r="G491" s="0" t="n">
        <v>7.4</v>
      </c>
      <c r="J491" s="0" t="n">
        <v>62550</v>
      </c>
      <c r="L491" s="0" t="n">
        <v>1400</v>
      </c>
      <c r="M491" s="10" t="n">
        <f aca="false">(U491+71231)*5</f>
        <v>9960</v>
      </c>
      <c r="N491" s="10" t="n">
        <f aca="false">AD491-38200</f>
        <v>900</v>
      </c>
      <c r="O491" s="0" t="n">
        <f aca="false">M491*0.0033</f>
        <v>32.868</v>
      </c>
      <c r="U491" s="0" t="n">
        <v>-69239</v>
      </c>
      <c r="AD491" s="0" t="n">
        <v>39100</v>
      </c>
    </row>
    <row r="492" customFormat="false" ht="13.8" hidden="false" customHeight="false" outlineLevel="0" collapsed="false">
      <c r="A492" s="0" t="n">
        <v>20190123</v>
      </c>
      <c r="D492" s="0" t="n">
        <v>39</v>
      </c>
      <c r="E492" s="10" t="s">
        <v>48</v>
      </c>
      <c r="F492" s="2" t="n">
        <f aca="false">L492*2</f>
        <v>2800</v>
      </c>
      <c r="G492" s="0" t="n">
        <v>4.7</v>
      </c>
      <c r="J492" s="0" t="n">
        <v>61900</v>
      </c>
      <c r="L492" s="0" t="n">
        <v>1400</v>
      </c>
      <c r="M492" s="10" t="n">
        <f aca="false">(U492+71231)*5</f>
        <v>9960</v>
      </c>
      <c r="N492" s="10" t="n">
        <f aca="false">AD492-38200</f>
        <v>600</v>
      </c>
      <c r="O492" s="0" t="n">
        <f aca="false">M492*0.0033</f>
        <v>32.868</v>
      </c>
      <c r="U492" s="0" t="n">
        <v>-69239</v>
      </c>
      <c r="AD492" s="0" t="n">
        <v>38800</v>
      </c>
    </row>
    <row r="493" customFormat="false" ht="13.8" hidden="false" customHeight="false" outlineLevel="0" collapsed="false">
      <c r="A493" s="0" t="n">
        <v>20190123</v>
      </c>
      <c r="D493" s="0" t="n">
        <v>40</v>
      </c>
      <c r="E493" s="10" t="s">
        <v>48</v>
      </c>
      <c r="F493" s="2" t="n">
        <f aca="false">L493*2</f>
        <v>2800</v>
      </c>
      <c r="G493" s="0" t="n">
        <v>3</v>
      </c>
      <c r="J493" s="0" t="n">
        <v>61250</v>
      </c>
      <c r="L493" s="0" t="n">
        <v>1400</v>
      </c>
      <c r="M493" s="10" t="n">
        <f aca="false">(U493+71231)*5</f>
        <v>9960</v>
      </c>
      <c r="N493" s="10" t="n">
        <f aca="false">AD493-38200</f>
        <v>600</v>
      </c>
      <c r="O493" s="0" t="n">
        <f aca="false">M493*0.0033</f>
        <v>32.868</v>
      </c>
      <c r="U493" s="0" t="n">
        <v>-69239</v>
      </c>
      <c r="AD493" s="0" t="n">
        <v>38800</v>
      </c>
    </row>
    <row r="494" customFormat="false" ht="13.8" hidden="false" customHeight="false" outlineLevel="0" collapsed="false">
      <c r="A494" s="0" t="n">
        <v>20190123</v>
      </c>
      <c r="D494" s="0" t="n">
        <v>41</v>
      </c>
      <c r="E494" s="10" t="s">
        <v>79</v>
      </c>
      <c r="F494" s="2" t="n">
        <f aca="false">L494*2</f>
        <v>2800</v>
      </c>
      <c r="G494" s="0" t="n">
        <v>4.6</v>
      </c>
      <c r="J494" s="0" t="n">
        <v>60600</v>
      </c>
      <c r="L494" s="0" t="n">
        <v>1400</v>
      </c>
      <c r="M494" s="10" t="n">
        <f aca="false">(U494+71231)*5</f>
        <v>0</v>
      </c>
      <c r="N494" s="10" t="n">
        <f aca="false">AD494-38200</f>
        <v>600</v>
      </c>
      <c r="O494" s="0" t="n">
        <f aca="false">M494*0.0033</f>
        <v>0</v>
      </c>
      <c r="U494" s="0" t="n">
        <v>-71231</v>
      </c>
      <c r="AD494" s="0" t="n">
        <v>38800</v>
      </c>
    </row>
    <row r="495" customFormat="false" ht="13.8" hidden="false" customHeight="false" outlineLevel="0" collapsed="false">
      <c r="A495" s="0" t="n">
        <v>20190123</v>
      </c>
      <c r="D495" s="0" t="n">
        <v>42</v>
      </c>
      <c r="E495" s="10" t="s">
        <v>46</v>
      </c>
      <c r="F495" s="2" t="n">
        <f aca="false">L495*2</f>
        <v>3200</v>
      </c>
      <c r="G495" s="0" t="n">
        <v>4.5</v>
      </c>
      <c r="J495" s="0" t="n">
        <v>59950</v>
      </c>
      <c r="K495" s="0" t="n">
        <v>14775</v>
      </c>
      <c r="L495" s="0" t="n">
        <v>1600</v>
      </c>
      <c r="M495" s="10" t="n">
        <f aca="false">(U495+71231)*5</f>
        <v>0</v>
      </c>
      <c r="N495" s="10" t="n">
        <f aca="false">AD495-38200</f>
        <v>600</v>
      </c>
      <c r="O495" s="0" t="n">
        <f aca="false">M495*0.0033</f>
        <v>0</v>
      </c>
      <c r="U495" s="0" t="n">
        <v>-71231</v>
      </c>
      <c r="AD495" s="17" t="n">
        <v>38800</v>
      </c>
    </row>
    <row r="496" customFormat="false" ht="13.8" hidden="false" customHeight="false" outlineLevel="0" collapsed="false">
      <c r="A496" s="0" t="n">
        <v>20190123</v>
      </c>
      <c r="D496" s="0" t="n">
        <v>43</v>
      </c>
      <c r="E496" s="10" t="s">
        <v>46</v>
      </c>
      <c r="F496" s="2" t="n">
        <f aca="false">L496*2</f>
        <v>3200</v>
      </c>
      <c r="G496" s="0" t="n">
        <v>4.5</v>
      </c>
      <c r="J496" s="0" t="n">
        <v>59300</v>
      </c>
      <c r="L496" s="0" t="n">
        <v>1600</v>
      </c>
      <c r="M496" s="10" t="n">
        <f aca="false">(U496+71231)*5</f>
        <v>0</v>
      </c>
      <c r="N496" s="10" t="n">
        <f aca="false">AD496-38200</f>
        <v>0</v>
      </c>
      <c r="O496" s="0" t="n">
        <f aca="false">M496*0.0033</f>
        <v>0</v>
      </c>
      <c r="U496" s="0" t="n">
        <v>-71231</v>
      </c>
      <c r="AD496" s="0" t="n">
        <v>38200</v>
      </c>
    </row>
    <row r="497" customFormat="false" ht="13.8" hidden="false" customHeight="false" outlineLevel="0" collapsed="false">
      <c r="A497" s="0" t="n">
        <v>20190123</v>
      </c>
      <c r="D497" s="13" t="n">
        <v>44</v>
      </c>
      <c r="E497" s="10" t="s">
        <v>79</v>
      </c>
      <c r="F497" s="2" t="n">
        <f aca="false">L497*2</f>
        <v>3200</v>
      </c>
      <c r="G497" s="0" t="n">
        <v>7.9</v>
      </c>
      <c r="J497" s="0" t="n">
        <v>58650</v>
      </c>
      <c r="L497" s="0" t="n">
        <v>1600</v>
      </c>
      <c r="M497" s="10" t="n">
        <f aca="false">(U497+71231)*5</f>
        <v>0</v>
      </c>
      <c r="N497" s="10" t="n">
        <f aca="false">AD497-38200</f>
        <v>900</v>
      </c>
      <c r="O497" s="0" t="n">
        <f aca="false">M497*0.0033</f>
        <v>0</v>
      </c>
      <c r="U497" s="0" t="n">
        <v>-71231</v>
      </c>
      <c r="AD497" s="0" t="n">
        <v>39100</v>
      </c>
    </row>
    <row r="498" customFormat="false" ht="13.8" hidden="false" customHeight="false" outlineLevel="0" collapsed="false">
      <c r="A498" s="0" t="n">
        <v>20190123</v>
      </c>
      <c r="D498" s="0" t="n">
        <v>45</v>
      </c>
      <c r="E498" s="10" t="s">
        <v>79</v>
      </c>
      <c r="F498" s="2" t="n">
        <f aca="false">L498*2</f>
        <v>3200</v>
      </c>
      <c r="G498" s="0" t="n">
        <v>6.9</v>
      </c>
      <c r="J498" s="0" t="n">
        <v>58000</v>
      </c>
      <c r="L498" s="0" t="n">
        <v>1600</v>
      </c>
      <c r="M498" s="10" t="n">
        <f aca="false">(U498+71231)*5</f>
        <v>0</v>
      </c>
      <c r="N498" s="10" t="n">
        <f aca="false">AD498-38200</f>
        <v>900</v>
      </c>
      <c r="O498" s="0" t="n">
        <f aca="false">M498*0.0033</f>
        <v>0</v>
      </c>
      <c r="U498" s="0" t="n">
        <v>-71231</v>
      </c>
      <c r="AD498" s="0" t="n">
        <v>39100</v>
      </c>
    </row>
    <row r="499" customFormat="false" ht="13.8" hidden="false" customHeight="false" outlineLevel="0" collapsed="false">
      <c r="A499" s="0" t="n">
        <v>20190123</v>
      </c>
      <c r="D499" s="13" t="n">
        <v>46</v>
      </c>
      <c r="E499" s="10" t="s">
        <v>79</v>
      </c>
      <c r="F499" s="2" t="n">
        <f aca="false">L499*2</f>
        <v>3600</v>
      </c>
      <c r="G499" s="0" t="n">
        <v>7.5</v>
      </c>
      <c r="J499" s="0" t="n">
        <v>57350</v>
      </c>
      <c r="K499" s="0" t="n">
        <v>14975</v>
      </c>
      <c r="L499" s="0" t="n">
        <v>1800</v>
      </c>
      <c r="M499" s="10" t="n">
        <f aca="false">(U499+71231)*5</f>
        <v>0</v>
      </c>
      <c r="N499" s="10" t="n">
        <f aca="false">AD499-38200</f>
        <v>900</v>
      </c>
      <c r="O499" s="0" t="n">
        <f aca="false">M499*0.0033</f>
        <v>0</v>
      </c>
      <c r="U499" s="0" t="n">
        <v>-71231</v>
      </c>
      <c r="AD499" s="0" t="n">
        <v>39100</v>
      </c>
    </row>
    <row r="500" customFormat="false" ht="13.8" hidden="false" customHeight="false" outlineLevel="0" collapsed="false">
      <c r="A500" s="0" t="n">
        <v>20190123</v>
      </c>
      <c r="D500" s="13" t="n">
        <v>47</v>
      </c>
      <c r="E500" s="10" t="s">
        <v>79</v>
      </c>
      <c r="F500" s="2" t="n">
        <f aca="false">L500*2</f>
        <v>3600</v>
      </c>
      <c r="G500" s="0" t="n">
        <v>7</v>
      </c>
      <c r="J500" s="0" t="n">
        <v>56700</v>
      </c>
      <c r="L500" s="0" t="n">
        <v>1800</v>
      </c>
      <c r="M500" s="10" t="n">
        <f aca="false">(U500+71231)*5</f>
        <v>0</v>
      </c>
      <c r="N500" s="10" t="n">
        <f aca="false">AD500-38200</f>
        <v>900</v>
      </c>
      <c r="O500" s="0" t="n">
        <f aca="false">M500*0.0033</f>
        <v>0</v>
      </c>
      <c r="U500" s="0" t="n">
        <v>-71231</v>
      </c>
      <c r="AD500" s="0" t="n">
        <v>39100</v>
      </c>
    </row>
    <row r="501" customFormat="false" ht="13.8" hidden="false" customHeight="false" outlineLevel="0" collapsed="false">
      <c r="A501" s="0" t="n">
        <v>20190123</v>
      </c>
      <c r="D501" s="0" t="n">
        <v>48</v>
      </c>
      <c r="E501" s="10" t="s">
        <v>79</v>
      </c>
      <c r="F501" s="2" t="n">
        <f aca="false">L501*2</f>
        <v>4000</v>
      </c>
      <c r="G501" s="0" t="n">
        <v>8</v>
      </c>
      <c r="J501" s="0" t="n">
        <v>56050</v>
      </c>
      <c r="K501" s="0" t="n">
        <v>15175</v>
      </c>
      <c r="L501" s="0" t="n">
        <v>2000</v>
      </c>
      <c r="M501" s="10" t="n">
        <f aca="false">(U501+71231)*5</f>
        <v>0</v>
      </c>
      <c r="N501" s="10" t="n">
        <f aca="false">AD501-38200</f>
        <v>900</v>
      </c>
      <c r="O501" s="0" t="n">
        <f aca="false">M501*0.0033</f>
        <v>0</v>
      </c>
      <c r="U501" s="0" t="n">
        <v>-71231</v>
      </c>
      <c r="AD501" s="0" t="n">
        <v>39100</v>
      </c>
    </row>
    <row r="502" customFormat="false" ht="13.8" hidden="false" customHeight="false" outlineLevel="0" collapsed="false">
      <c r="A502" s="0" t="n">
        <v>20190123</v>
      </c>
      <c r="D502" s="0" t="n">
        <v>49</v>
      </c>
      <c r="E502" s="10" t="s">
        <v>79</v>
      </c>
      <c r="F502" s="2" t="n">
        <f aca="false">L502*2</f>
        <v>4000</v>
      </c>
      <c r="G502" s="0" t="n">
        <v>7.2</v>
      </c>
      <c r="J502" s="0" t="n">
        <v>55400</v>
      </c>
      <c r="L502" s="0" t="n">
        <v>2000</v>
      </c>
      <c r="M502" s="10" t="n">
        <f aca="false">(U502+71231)*5</f>
        <v>0</v>
      </c>
      <c r="N502" s="10" t="n">
        <f aca="false">AD502-38200</f>
        <v>900</v>
      </c>
      <c r="O502" s="0" t="n">
        <f aca="false">M502*0.0033</f>
        <v>0</v>
      </c>
      <c r="U502" s="0" t="n">
        <v>-71231</v>
      </c>
      <c r="AD502" s="0" t="n">
        <v>39100</v>
      </c>
    </row>
    <row r="503" customFormat="false" ht="13.8" hidden="false" customHeight="false" outlineLevel="0" collapsed="false">
      <c r="A503" s="0" t="n">
        <v>20190123</v>
      </c>
      <c r="D503" s="0" t="n">
        <v>50</v>
      </c>
      <c r="E503" s="10" t="s">
        <v>79</v>
      </c>
      <c r="F503" s="2" t="n">
        <f aca="false">L503*2</f>
        <v>4400</v>
      </c>
      <c r="G503" s="0" t="n">
        <v>7.3</v>
      </c>
      <c r="J503" s="0" t="n">
        <v>54750</v>
      </c>
      <c r="K503" s="0" t="n">
        <v>15375</v>
      </c>
      <c r="L503" s="0" t="n">
        <v>2200</v>
      </c>
      <c r="M503" s="10" t="n">
        <f aca="false">(U503+71231)*5</f>
        <v>0</v>
      </c>
      <c r="N503" s="10" t="n">
        <f aca="false">AD503-38200</f>
        <v>900</v>
      </c>
      <c r="O503" s="0" t="n">
        <f aca="false">M503*0.0033</f>
        <v>0</v>
      </c>
      <c r="U503" s="0" t="n">
        <v>-71231</v>
      </c>
      <c r="AD503" s="0" t="n">
        <v>39100</v>
      </c>
    </row>
    <row r="504" customFormat="false" ht="13.8" hidden="false" customHeight="false" outlineLevel="0" collapsed="false">
      <c r="A504" s="0" t="n">
        <v>20190123</v>
      </c>
      <c r="D504" s="0" t="n">
        <v>51</v>
      </c>
      <c r="E504" s="10" t="s">
        <v>79</v>
      </c>
      <c r="F504" s="2" t="n">
        <f aca="false">L504*2</f>
        <v>4400</v>
      </c>
      <c r="G504" s="0" t="n">
        <v>8.5</v>
      </c>
      <c r="J504" s="0" t="n">
        <v>54191</v>
      </c>
      <c r="L504" s="0" t="n">
        <v>2200</v>
      </c>
      <c r="M504" s="10" t="n">
        <f aca="false">(U504+71231)*5</f>
        <v>0</v>
      </c>
      <c r="N504" s="10" t="n">
        <f aca="false">AD504-38200</f>
        <v>900</v>
      </c>
      <c r="O504" s="0" t="n">
        <f aca="false">M504*0.0033</f>
        <v>0</v>
      </c>
      <c r="U504" s="0" t="n">
        <v>-71231</v>
      </c>
      <c r="AD504" s="0" t="n">
        <v>39100</v>
      </c>
    </row>
    <row r="505" customFormat="false" ht="13.8" hidden="false" customHeight="false" outlineLevel="0" collapsed="false">
      <c r="A505" s="0" t="n">
        <v>20190123</v>
      </c>
      <c r="C505" s="0" t="s">
        <v>80</v>
      </c>
      <c r="D505" s="0" t="n">
        <v>52</v>
      </c>
      <c r="E505" s="10" t="s">
        <v>79</v>
      </c>
      <c r="F505" s="2" t="n">
        <f aca="false">L505*2</f>
        <v>4400</v>
      </c>
      <c r="G505" s="0" t="n">
        <v>7.6</v>
      </c>
      <c r="I505" s="0" t="n">
        <v>13600</v>
      </c>
      <c r="J505" s="0" t="n">
        <v>64500</v>
      </c>
      <c r="K505" s="0" t="n">
        <v>16575</v>
      </c>
      <c r="L505" s="0" t="n">
        <v>2200</v>
      </c>
      <c r="M505" s="10" t="n">
        <f aca="false">(U505+71231)*5</f>
        <v>0</v>
      </c>
      <c r="N505" s="10" t="n">
        <f aca="false">AD505-38200</f>
        <v>900</v>
      </c>
      <c r="O505" s="0" t="n">
        <f aca="false">M505*0.0033</f>
        <v>0</v>
      </c>
      <c r="U505" s="0" t="n">
        <v>-71231</v>
      </c>
      <c r="AD505" s="0" t="n">
        <v>39100</v>
      </c>
    </row>
    <row r="506" customFormat="false" ht="13.8" hidden="false" customHeight="false" outlineLevel="0" collapsed="false">
      <c r="A506" s="0" t="n">
        <v>20190123</v>
      </c>
      <c r="D506" s="0" t="n">
        <v>53</v>
      </c>
      <c r="E506" s="10" t="s">
        <v>79</v>
      </c>
      <c r="F506" s="2" t="n">
        <f aca="false">L506*2</f>
        <v>4000</v>
      </c>
      <c r="G506" s="0" t="n">
        <v>7.3</v>
      </c>
      <c r="J506" s="0" t="n">
        <v>63850</v>
      </c>
      <c r="K506" s="0" t="n">
        <v>16375</v>
      </c>
      <c r="L506" s="0" t="n">
        <v>2000</v>
      </c>
      <c r="M506" s="10" t="n">
        <f aca="false">(U506+71231)*5</f>
        <v>0</v>
      </c>
      <c r="N506" s="10" t="n">
        <f aca="false">AD506-38200</f>
        <v>900</v>
      </c>
      <c r="O506" s="0" t="n">
        <f aca="false">M506*0.0033</f>
        <v>0</v>
      </c>
      <c r="U506" s="0" t="n">
        <v>-71231</v>
      </c>
      <c r="AD506" s="0" t="n">
        <v>39100</v>
      </c>
    </row>
    <row r="507" customFormat="false" ht="13.8" hidden="false" customHeight="false" outlineLevel="0" collapsed="false">
      <c r="A507" s="0" t="n">
        <v>20190123</v>
      </c>
      <c r="D507" s="0" t="n">
        <v>54</v>
      </c>
      <c r="E507" s="10" t="s">
        <v>79</v>
      </c>
      <c r="F507" s="2" t="n">
        <f aca="false">L507*2</f>
        <v>4000</v>
      </c>
      <c r="G507" s="0" t="n">
        <v>7.9</v>
      </c>
      <c r="J507" s="0" t="n">
        <v>63200</v>
      </c>
      <c r="L507" s="0" t="n">
        <v>2000</v>
      </c>
      <c r="M507" s="10" t="n">
        <f aca="false">(U507+71231)*5</f>
        <v>0</v>
      </c>
      <c r="N507" s="10" t="n">
        <f aca="false">AD507-38200</f>
        <v>900</v>
      </c>
      <c r="O507" s="0" t="n">
        <f aca="false">M507*0.0033</f>
        <v>0</v>
      </c>
      <c r="U507" s="0" t="n">
        <v>-71231</v>
      </c>
      <c r="AD507" s="0" t="n">
        <v>39100</v>
      </c>
      <c r="AE507" s="0" t="n">
        <v>0</v>
      </c>
      <c r="AF507" s="0" t="n">
        <v>3000</v>
      </c>
    </row>
    <row r="508" customFormat="false" ht="13.8" hidden="false" customHeight="false" outlineLevel="0" collapsed="false">
      <c r="A508" s="0" t="n">
        <v>20190123</v>
      </c>
      <c r="D508" s="0" t="n">
        <v>55</v>
      </c>
      <c r="E508" s="10" t="s">
        <v>79</v>
      </c>
      <c r="F508" s="2" t="n">
        <f aca="false">L508*2</f>
        <v>3600</v>
      </c>
      <c r="G508" s="0" t="n">
        <v>8</v>
      </c>
      <c r="J508" s="0" t="n">
        <v>62550</v>
      </c>
      <c r="K508" s="0" t="n">
        <v>16175</v>
      </c>
      <c r="L508" s="0" t="n">
        <v>1800</v>
      </c>
      <c r="M508" s="10" t="n">
        <f aca="false">(U508+71231)*5</f>
        <v>0</v>
      </c>
      <c r="N508" s="10" t="n">
        <f aca="false">AD508-38200</f>
        <v>900</v>
      </c>
      <c r="O508" s="0" t="n">
        <f aca="false">M508*0.0033</f>
        <v>0</v>
      </c>
      <c r="U508" s="0" t="n">
        <v>-71231</v>
      </c>
      <c r="AD508" s="0" t="n">
        <v>39100</v>
      </c>
    </row>
    <row r="509" customFormat="false" ht="13.8" hidden="false" customHeight="false" outlineLevel="0" collapsed="false">
      <c r="A509" s="0" t="n">
        <v>20190123</v>
      </c>
      <c r="D509" s="0" t="n">
        <v>56</v>
      </c>
      <c r="E509" s="10" t="s">
        <v>79</v>
      </c>
      <c r="F509" s="2" t="n">
        <f aca="false">L509*2</f>
        <v>3600</v>
      </c>
      <c r="G509" s="0" t="n">
        <v>7.9</v>
      </c>
      <c r="J509" s="0" t="n">
        <v>61900</v>
      </c>
      <c r="L509" s="0" t="n">
        <v>1800</v>
      </c>
      <c r="M509" s="10" t="n">
        <f aca="false">(U509+71231)*5</f>
        <v>0</v>
      </c>
      <c r="N509" s="10" t="n">
        <f aca="false">AD509-38200</f>
        <v>900</v>
      </c>
      <c r="O509" s="0" t="n">
        <f aca="false">M509*0.0033</f>
        <v>0</v>
      </c>
      <c r="U509" s="0" t="n">
        <v>-71231</v>
      </c>
      <c r="AD509" s="0" t="n">
        <v>39100</v>
      </c>
      <c r="AF509" s="0" t="n">
        <v>4000</v>
      </c>
    </row>
    <row r="510" customFormat="false" ht="13.8" hidden="false" customHeight="false" outlineLevel="0" collapsed="false">
      <c r="A510" s="0" t="n">
        <v>20190123</v>
      </c>
      <c r="D510" s="0" t="n">
        <v>57</v>
      </c>
      <c r="E510" s="10" t="s">
        <v>79</v>
      </c>
      <c r="F510" s="2" t="n">
        <f aca="false">L510*2</f>
        <v>3200</v>
      </c>
      <c r="G510" s="0" t="n">
        <v>7.7</v>
      </c>
      <c r="J510" s="0" t="n">
        <v>61250</v>
      </c>
      <c r="K510" s="0" t="n">
        <v>15975</v>
      </c>
      <c r="L510" s="0" t="n">
        <v>1600</v>
      </c>
      <c r="M510" s="10" t="n">
        <f aca="false">(U510+71231)*5</f>
        <v>0</v>
      </c>
      <c r="N510" s="10" t="n">
        <f aca="false">AD510-38200</f>
        <v>900</v>
      </c>
      <c r="O510" s="0" t="n">
        <f aca="false">M510*0.0033</f>
        <v>0</v>
      </c>
      <c r="U510" s="0" t="n">
        <v>-71231</v>
      </c>
      <c r="AD510" s="0" t="n">
        <v>39100</v>
      </c>
    </row>
    <row r="511" customFormat="false" ht="13.8" hidden="false" customHeight="false" outlineLevel="0" collapsed="false">
      <c r="A511" s="0" t="n">
        <v>20190123</v>
      </c>
      <c r="D511" s="0" t="n">
        <v>58</v>
      </c>
      <c r="E511" s="10" t="s">
        <v>79</v>
      </c>
      <c r="F511" s="2" t="n">
        <f aca="false">L511*2</f>
        <v>3200</v>
      </c>
      <c r="G511" s="0" t="n">
        <v>7.6</v>
      </c>
      <c r="J511" s="0" t="n">
        <v>60600</v>
      </c>
      <c r="L511" s="0" t="n">
        <v>1600</v>
      </c>
      <c r="M511" s="10" t="n">
        <f aca="false">(U511+71231)*5</f>
        <v>0</v>
      </c>
      <c r="N511" s="10" t="n">
        <f aca="false">AD511-38200</f>
        <v>900</v>
      </c>
      <c r="O511" s="0" t="n">
        <f aca="false">M511*0.0033</f>
        <v>0</v>
      </c>
      <c r="U511" s="0" t="n">
        <v>-71231</v>
      </c>
      <c r="AD511" s="0" t="n">
        <v>39100</v>
      </c>
    </row>
    <row r="512" customFormat="false" ht="13.8" hidden="false" customHeight="false" outlineLevel="0" collapsed="false">
      <c r="A512" s="0" t="n">
        <v>20190123</v>
      </c>
      <c r="D512" s="13" t="n">
        <v>59</v>
      </c>
      <c r="E512" s="10" t="s">
        <v>79</v>
      </c>
      <c r="F512" s="2" t="n">
        <f aca="false">L512*2</f>
        <v>2800</v>
      </c>
      <c r="G512" s="0" t="n">
        <v>7.3</v>
      </c>
      <c r="J512" s="0" t="n">
        <v>59950</v>
      </c>
      <c r="K512" s="0" t="n">
        <v>15775</v>
      </c>
      <c r="L512" s="0" t="n">
        <v>1400</v>
      </c>
      <c r="M512" s="10" t="n">
        <f aca="false">(U512+71231)*5</f>
        <v>0</v>
      </c>
      <c r="N512" s="10" t="n">
        <f aca="false">AD512-38200</f>
        <v>900</v>
      </c>
      <c r="O512" s="0" t="n">
        <f aca="false">M512*0.0033</f>
        <v>0</v>
      </c>
      <c r="U512" s="0" t="n">
        <v>-71231</v>
      </c>
      <c r="AD512" s="0" t="n">
        <v>39100</v>
      </c>
    </row>
    <row r="513" customFormat="false" ht="13.8" hidden="false" customHeight="false" outlineLevel="0" collapsed="false">
      <c r="A513" s="0" t="n">
        <v>20190123</v>
      </c>
      <c r="D513" s="13" t="n">
        <v>60</v>
      </c>
      <c r="E513" s="10" t="s">
        <v>79</v>
      </c>
      <c r="F513" s="2" t="n">
        <f aca="false">L513*2</f>
        <v>2800</v>
      </c>
      <c r="G513" s="0" t="n">
        <v>7.2</v>
      </c>
      <c r="J513" s="0" t="n">
        <v>59300</v>
      </c>
      <c r="L513" s="0" t="n">
        <v>1400</v>
      </c>
      <c r="M513" s="10" t="n">
        <f aca="false">(U513+71231)*5</f>
        <v>0</v>
      </c>
      <c r="N513" s="10" t="n">
        <f aca="false">AD513-38200</f>
        <v>900</v>
      </c>
      <c r="O513" s="0" t="n">
        <f aca="false">M513*0.0033</f>
        <v>0</v>
      </c>
      <c r="U513" s="0" t="n">
        <v>-71231</v>
      </c>
      <c r="AD513" s="0" t="n">
        <v>39100</v>
      </c>
    </row>
    <row r="514" customFormat="false" ht="13.8" hidden="false" customHeight="false" outlineLevel="0" collapsed="false">
      <c r="A514" s="0" t="n">
        <v>20190123</v>
      </c>
      <c r="D514" s="0" t="n">
        <v>61</v>
      </c>
      <c r="E514" s="10" t="s">
        <v>79</v>
      </c>
      <c r="F514" s="2" t="n">
        <f aca="false">L514*2</f>
        <v>2400</v>
      </c>
      <c r="G514" s="0" t="n">
        <v>7.9</v>
      </c>
      <c r="J514" s="0" t="n">
        <v>58650</v>
      </c>
      <c r="K514" s="0" t="n">
        <v>15575</v>
      </c>
      <c r="L514" s="0" t="n">
        <v>1200</v>
      </c>
      <c r="M514" s="10" t="n">
        <f aca="false">(U514+71231)*5</f>
        <v>0</v>
      </c>
      <c r="N514" s="10" t="n">
        <f aca="false">AD514-38200</f>
        <v>900</v>
      </c>
      <c r="O514" s="0" t="n">
        <f aca="false">M514*0.0033</f>
        <v>0</v>
      </c>
      <c r="U514" s="0" t="n">
        <v>-71231</v>
      </c>
      <c r="AD514" s="0" t="n">
        <v>39100</v>
      </c>
    </row>
    <row r="515" customFormat="false" ht="13.8" hidden="false" customHeight="false" outlineLevel="0" collapsed="false">
      <c r="A515" s="0" t="n">
        <v>20190123</v>
      </c>
      <c r="D515" s="0" t="n">
        <v>62</v>
      </c>
      <c r="E515" s="10" t="s">
        <v>79</v>
      </c>
      <c r="F515" s="2" t="n">
        <f aca="false">L515*2</f>
        <v>2400</v>
      </c>
      <c r="G515" s="0" t="n">
        <v>8</v>
      </c>
      <c r="J515" s="0" t="n">
        <v>58000</v>
      </c>
      <c r="L515" s="0" t="n">
        <v>1200</v>
      </c>
      <c r="M515" s="10" t="n">
        <f aca="false">(U515+71231)*5</f>
        <v>0</v>
      </c>
      <c r="N515" s="10" t="n">
        <f aca="false">AD515-38200</f>
        <v>900</v>
      </c>
      <c r="O515" s="0" t="n">
        <f aca="false">M515*0.0033</f>
        <v>0</v>
      </c>
      <c r="U515" s="0" t="n">
        <v>-71231</v>
      </c>
      <c r="AD515" s="0" t="n">
        <v>39100</v>
      </c>
    </row>
    <row r="516" customFormat="false" ht="13.8" hidden="false" customHeight="false" outlineLevel="0" collapsed="false">
      <c r="A516" s="0" t="n">
        <v>20190123</v>
      </c>
      <c r="D516" s="0" t="n">
        <v>63</v>
      </c>
      <c r="E516" s="10" t="s">
        <v>79</v>
      </c>
      <c r="F516" s="2" t="n">
        <f aca="false">L516*2</f>
        <v>2000</v>
      </c>
      <c r="G516" s="0" t="n">
        <v>8.5</v>
      </c>
      <c r="J516" s="0" t="n">
        <v>57350</v>
      </c>
      <c r="K516" s="0" t="n">
        <v>15375</v>
      </c>
      <c r="L516" s="0" t="n">
        <v>1000</v>
      </c>
      <c r="M516" s="10" t="n">
        <f aca="false">(U516+71231)*5</f>
        <v>0</v>
      </c>
      <c r="N516" s="10" t="n">
        <f aca="false">AD516-38200</f>
        <v>900</v>
      </c>
      <c r="O516" s="0" t="n">
        <f aca="false">M516*0.0033</f>
        <v>0</v>
      </c>
      <c r="U516" s="0" t="n">
        <v>-71231</v>
      </c>
      <c r="AD516" s="0" t="n">
        <v>39100</v>
      </c>
    </row>
    <row r="517" customFormat="false" ht="13.8" hidden="false" customHeight="false" outlineLevel="0" collapsed="false">
      <c r="A517" s="0" t="n">
        <v>20190123</v>
      </c>
      <c r="D517" s="0" t="n">
        <v>64</v>
      </c>
      <c r="E517" s="10" t="s">
        <v>79</v>
      </c>
      <c r="F517" s="2" t="n">
        <f aca="false">L517*2</f>
        <v>2000</v>
      </c>
      <c r="G517" s="0" t="n">
        <v>7.3</v>
      </c>
      <c r="J517" s="0" t="n">
        <v>56700</v>
      </c>
      <c r="L517" s="0" t="n">
        <v>1000</v>
      </c>
      <c r="M517" s="10" t="n">
        <f aca="false">(U517+71231)*5</f>
        <v>0</v>
      </c>
      <c r="N517" s="10" t="n">
        <f aca="false">AD517-38200</f>
        <v>900</v>
      </c>
      <c r="O517" s="0" t="n">
        <f aca="false">M517*0.0033</f>
        <v>0</v>
      </c>
      <c r="U517" s="0" t="n">
        <v>-71231</v>
      </c>
      <c r="AD517" s="0" t="n">
        <v>39100</v>
      </c>
    </row>
    <row r="518" customFormat="false" ht="13.8" hidden="false" customHeight="false" outlineLevel="0" collapsed="false">
      <c r="A518" s="0" t="n">
        <v>20190123</v>
      </c>
      <c r="D518" s="0" t="n">
        <v>65</v>
      </c>
      <c r="E518" s="10" t="s">
        <v>79</v>
      </c>
      <c r="F518" s="2" t="n">
        <f aca="false">L518*2</f>
        <v>1600</v>
      </c>
      <c r="G518" s="0" t="n">
        <v>7.5</v>
      </c>
      <c r="J518" s="0" t="n">
        <v>56050</v>
      </c>
      <c r="K518" s="0" t="n">
        <v>15175</v>
      </c>
      <c r="L518" s="0" t="n">
        <v>800</v>
      </c>
      <c r="M518" s="10" t="n">
        <f aca="false">(U518+71231)*5</f>
        <v>0</v>
      </c>
      <c r="N518" s="10" t="n">
        <f aca="false">AD518-38200</f>
        <v>900</v>
      </c>
      <c r="O518" s="0" t="n">
        <f aca="false">M518*0.0033</f>
        <v>0</v>
      </c>
      <c r="U518" s="0" t="n">
        <v>-71231</v>
      </c>
      <c r="AD518" s="0" t="n">
        <v>39100</v>
      </c>
    </row>
    <row r="519" customFormat="false" ht="13.8" hidden="false" customHeight="false" outlineLevel="0" collapsed="false">
      <c r="A519" s="0" t="n">
        <v>20190123</v>
      </c>
      <c r="D519" s="0" t="n">
        <v>66</v>
      </c>
      <c r="E519" s="10" t="s">
        <v>79</v>
      </c>
      <c r="F519" s="2" t="n">
        <f aca="false">L519*2</f>
        <v>1600</v>
      </c>
      <c r="G519" s="0" t="n">
        <v>7.6</v>
      </c>
      <c r="J519" s="0" t="n">
        <v>55400</v>
      </c>
      <c r="L519" s="0" t="n">
        <v>800</v>
      </c>
      <c r="M519" s="10" t="n">
        <f aca="false">(U519+71231)*5</f>
        <v>0</v>
      </c>
      <c r="N519" s="10" t="n">
        <f aca="false">AD519-38200</f>
        <v>900</v>
      </c>
      <c r="O519" s="0" t="n">
        <f aca="false">M519*0.0033</f>
        <v>0</v>
      </c>
      <c r="U519" s="0" t="n">
        <v>-71231</v>
      </c>
      <c r="AD519" s="0" t="n">
        <v>39100</v>
      </c>
    </row>
    <row r="520" customFormat="false" ht="13.8" hidden="false" customHeight="false" outlineLevel="0" collapsed="false">
      <c r="A520" s="0" t="n">
        <v>20190123</v>
      </c>
      <c r="D520" s="0" t="n">
        <v>67</v>
      </c>
      <c r="E520" s="10" t="s">
        <v>79</v>
      </c>
      <c r="F520" s="2" t="n">
        <f aca="false">L520*2</f>
        <v>1600</v>
      </c>
      <c r="G520" s="0" t="n">
        <v>6.8</v>
      </c>
      <c r="J520" s="0" t="n">
        <v>54750</v>
      </c>
      <c r="L520" s="0" t="n">
        <v>800</v>
      </c>
      <c r="M520" s="10" t="n">
        <f aca="false">(U520+71231)*5</f>
        <v>0</v>
      </c>
      <c r="N520" s="10" t="n">
        <f aca="false">AD520-38200</f>
        <v>900</v>
      </c>
      <c r="O520" s="0" t="n">
        <f aca="false">M520*0.0033</f>
        <v>0</v>
      </c>
      <c r="U520" s="0" t="n">
        <v>-71231</v>
      </c>
      <c r="AD520" s="0" t="n">
        <v>39100</v>
      </c>
      <c r="AE520" s="0" t="n">
        <v>2000</v>
      </c>
    </row>
    <row r="521" customFormat="false" ht="13.8" hidden="false" customHeight="false" outlineLevel="0" collapsed="false">
      <c r="A521" s="0" t="n">
        <v>20190123</v>
      </c>
      <c r="D521" s="0" t="n">
        <v>68</v>
      </c>
      <c r="E521" s="10" t="s">
        <v>79</v>
      </c>
      <c r="F521" s="2" t="n">
        <f aca="false">L521*2</f>
        <v>1200</v>
      </c>
      <c r="G521" s="0" t="n">
        <v>7.4</v>
      </c>
      <c r="J521" s="0" t="n">
        <v>54223</v>
      </c>
      <c r="K521" s="0" t="n">
        <v>14975</v>
      </c>
      <c r="L521" s="0" t="n">
        <v>600</v>
      </c>
      <c r="M521" s="10" t="n">
        <f aca="false">(U521+71231)*5</f>
        <v>0</v>
      </c>
      <c r="N521" s="10" t="n">
        <f aca="false">AD521-38200</f>
        <v>900</v>
      </c>
      <c r="O521" s="0" t="n">
        <f aca="false">M521*0.0033</f>
        <v>0</v>
      </c>
      <c r="U521" s="0" t="n">
        <v>-71231</v>
      </c>
      <c r="AD521" s="0" t="n">
        <v>39100</v>
      </c>
      <c r="AG521" s="0" t="n">
        <v>-1000</v>
      </c>
    </row>
    <row r="522" customFormat="false" ht="13.8" hidden="false" customHeight="false" outlineLevel="0" collapsed="false">
      <c r="A522" s="0" t="n">
        <v>20190123</v>
      </c>
      <c r="B522" s="0" t="s">
        <v>81</v>
      </c>
      <c r="C522" s="0" t="s">
        <v>58</v>
      </c>
      <c r="D522" s="0" t="n">
        <v>69</v>
      </c>
      <c r="E522" s="10" t="s">
        <v>79</v>
      </c>
      <c r="F522" s="2" t="n">
        <f aca="false">L522*2</f>
        <v>2200</v>
      </c>
      <c r="G522" s="0" t="n">
        <v>3</v>
      </c>
      <c r="I522" s="0" t="n">
        <v>11550</v>
      </c>
      <c r="J522" s="0" t="n">
        <v>64500</v>
      </c>
      <c r="K522" s="0" t="n">
        <v>17125</v>
      </c>
      <c r="L522" s="0" t="n">
        <v>1100</v>
      </c>
      <c r="M522" s="10" t="n">
        <f aca="false">(U522+71231)*5</f>
        <v>0</v>
      </c>
      <c r="N522" s="10" t="n">
        <f aca="false">AD522-38200</f>
        <v>900</v>
      </c>
      <c r="O522" s="0" t="n">
        <f aca="false">M522*0.0033</f>
        <v>0</v>
      </c>
      <c r="P522" s="0" t="n">
        <v>31876</v>
      </c>
      <c r="Q522" s="0" t="n">
        <v>-956</v>
      </c>
      <c r="R522" s="0" t="n">
        <v>-2349</v>
      </c>
      <c r="U522" s="0" t="n">
        <v>-71231</v>
      </c>
      <c r="AD522" s="0" t="n">
        <v>39100</v>
      </c>
    </row>
    <row r="523" customFormat="false" ht="13.8" hidden="false" customHeight="false" outlineLevel="0" collapsed="false">
      <c r="A523" s="0" t="n">
        <v>20190123</v>
      </c>
      <c r="B523" s="0" t="s">
        <v>81</v>
      </c>
      <c r="D523" s="0" t="n">
        <v>70</v>
      </c>
      <c r="E523" s="10" t="s">
        <v>79</v>
      </c>
      <c r="F523" s="2" t="n">
        <f aca="false">L523*2</f>
        <v>2200</v>
      </c>
      <c r="G523" s="0" t="n">
        <v>3.9</v>
      </c>
      <c r="J523" s="0" t="n">
        <v>63850</v>
      </c>
      <c r="L523" s="0" t="n">
        <v>1100</v>
      </c>
      <c r="M523" s="10" t="n">
        <f aca="false">(U523+71231)*5</f>
        <v>0</v>
      </c>
      <c r="N523" s="10" t="n">
        <f aca="false">AD523-38200</f>
        <v>900</v>
      </c>
      <c r="O523" s="0" t="n">
        <f aca="false">M523*0.0033</f>
        <v>0</v>
      </c>
      <c r="Q523" s="0" t="n">
        <v>-1606</v>
      </c>
      <c r="U523" s="0" t="n">
        <v>-71231</v>
      </c>
      <c r="AD523" s="0" t="n">
        <v>39100</v>
      </c>
    </row>
    <row r="524" customFormat="false" ht="13.8" hidden="false" customHeight="false" outlineLevel="0" collapsed="false">
      <c r="A524" s="0" t="n">
        <v>20190123</v>
      </c>
      <c r="B524" s="0" t="s">
        <v>81</v>
      </c>
      <c r="D524" s="0" t="n">
        <v>71</v>
      </c>
      <c r="E524" s="10" t="s">
        <v>79</v>
      </c>
      <c r="F524" s="2" t="n">
        <f aca="false">L524*2</f>
        <v>2200</v>
      </c>
      <c r="G524" s="0" t="n">
        <v>5.98</v>
      </c>
      <c r="J524" s="0" t="n">
        <v>63200</v>
      </c>
      <c r="L524" s="0" t="n">
        <v>1100</v>
      </c>
      <c r="M524" s="10" t="n">
        <f aca="false">(U524+71231)*5</f>
        <v>0</v>
      </c>
      <c r="N524" s="10" t="n">
        <f aca="false">AD524-38200</f>
        <v>900</v>
      </c>
      <c r="O524" s="0" t="n">
        <f aca="false">M524*0.0033</f>
        <v>0</v>
      </c>
      <c r="Q524" s="0" t="n">
        <v>-2256</v>
      </c>
      <c r="U524" s="0" t="n">
        <v>-71231</v>
      </c>
      <c r="AD524" s="0" t="n">
        <v>39100</v>
      </c>
    </row>
    <row r="525" customFormat="false" ht="13.8" hidden="false" customHeight="false" outlineLevel="0" collapsed="false">
      <c r="A525" s="0" t="n">
        <v>20190123</v>
      </c>
      <c r="B525" s="0" t="s">
        <v>81</v>
      </c>
      <c r="D525" s="0" t="n">
        <v>72</v>
      </c>
      <c r="E525" s="10" t="s">
        <v>79</v>
      </c>
      <c r="F525" s="2" t="n">
        <f aca="false">L525*2</f>
        <v>2200</v>
      </c>
      <c r="G525" s="0" t="n">
        <v>6.3</v>
      </c>
      <c r="J525" s="0" t="n">
        <v>62550</v>
      </c>
      <c r="L525" s="0" t="n">
        <v>1100</v>
      </c>
      <c r="M525" s="10" t="n">
        <f aca="false">(U525+71231)*5</f>
        <v>0</v>
      </c>
      <c r="N525" s="10" t="n">
        <f aca="false">AD525-38200</f>
        <v>900</v>
      </c>
      <c r="O525" s="0" t="n">
        <f aca="false">M525*0.0033</f>
        <v>0</v>
      </c>
      <c r="Q525" s="0" t="n">
        <v>-2906</v>
      </c>
      <c r="U525" s="0" t="n">
        <v>-71231</v>
      </c>
      <c r="AD525" s="0" t="n">
        <v>39100</v>
      </c>
    </row>
    <row r="526" customFormat="false" ht="13.8" hidden="false" customHeight="false" outlineLevel="0" collapsed="false">
      <c r="A526" s="0" t="n">
        <v>20190123</v>
      </c>
      <c r="B526" s="0" t="s">
        <v>81</v>
      </c>
      <c r="D526" s="13" t="n">
        <v>73</v>
      </c>
      <c r="E526" s="10" t="s">
        <v>79</v>
      </c>
      <c r="F526" s="2" t="n">
        <f aca="false">L526*2</f>
        <v>2200</v>
      </c>
      <c r="G526" s="0" t="n">
        <v>6.7</v>
      </c>
      <c r="J526" s="0" t="n">
        <v>61900</v>
      </c>
      <c r="L526" s="0" t="n">
        <v>1100</v>
      </c>
      <c r="M526" s="10" t="n">
        <f aca="false">(U526+71231)*5</f>
        <v>0</v>
      </c>
      <c r="N526" s="10" t="n">
        <f aca="false">AD526-38200</f>
        <v>900</v>
      </c>
      <c r="O526" s="0" t="n">
        <f aca="false">M526*0.0033</f>
        <v>0</v>
      </c>
      <c r="Q526" s="0" t="n">
        <v>-3556</v>
      </c>
      <c r="U526" s="0" t="n">
        <v>-71231</v>
      </c>
      <c r="AD526" s="0" t="n">
        <v>39100</v>
      </c>
      <c r="AG526" s="0" t="n">
        <v>1000</v>
      </c>
      <c r="AH526" s="0" t="n">
        <v>-3000</v>
      </c>
    </row>
    <row r="527" customFormat="false" ht="13.8" hidden="false" customHeight="false" outlineLevel="0" collapsed="false">
      <c r="A527" s="0" t="n">
        <v>20190123</v>
      </c>
      <c r="B527" s="0" t="s">
        <v>82</v>
      </c>
      <c r="D527" s="13" t="n">
        <v>74</v>
      </c>
      <c r="E527" s="10" t="s">
        <v>79</v>
      </c>
      <c r="F527" s="2" t="n">
        <f aca="false">L527*2</f>
        <v>2200</v>
      </c>
      <c r="G527" s="0" t="n">
        <v>6.2</v>
      </c>
      <c r="J527" s="0" t="n">
        <v>61250</v>
      </c>
      <c r="L527" s="0" t="n">
        <v>1100</v>
      </c>
      <c r="M527" s="10" t="n">
        <f aca="false">(U527+71231)*5</f>
        <v>0</v>
      </c>
      <c r="N527" s="10" t="n">
        <f aca="false">AD527-38200</f>
        <v>900</v>
      </c>
      <c r="O527" s="0" t="n">
        <f aca="false">M527*0.0033</f>
        <v>0</v>
      </c>
      <c r="P527" s="0" t="n">
        <v>32176</v>
      </c>
      <c r="Q527" s="0" t="n">
        <v>-4206</v>
      </c>
      <c r="U527" s="0" t="n">
        <v>-71231</v>
      </c>
      <c r="AD527" s="0" t="n">
        <v>39100</v>
      </c>
    </row>
    <row r="528" customFormat="false" ht="13.8" hidden="false" customHeight="false" outlineLevel="0" collapsed="false">
      <c r="A528" s="0" t="n">
        <v>20190123</v>
      </c>
      <c r="B528" s="0" t="s">
        <v>82</v>
      </c>
      <c r="D528" s="0" t="n">
        <v>75</v>
      </c>
      <c r="E528" s="10" t="s">
        <v>79</v>
      </c>
      <c r="F528" s="2" t="n">
        <f aca="false">L528*2</f>
        <v>2200</v>
      </c>
      <c r="G528" s="0" t="n">
        <v>5.8</v>
      </c>
      <c r="J528" s="0" t="n">
        <v>60600</v>
      </c>
      <c r="L528" s="0" t="n">
        <v>1100</v>
      </c>
      <c r="M528" s="10" t="n">
        <f aca="false">(U528+71231)*5</f>
        <v>0</v>
      </c>
      <c r="N528" s="10" t="n">
        <f aca="false">AD528-38200</f>
        <v>900</v>
      </c>
      <c r="O528" s="0" t="n">
        <f aca="false">M528*0.0033</f>
        <v>0</v>
      </c>
      <c r="P528" s="0" t="n">
        <v>32476</v>
      </c>
      <c r="Q528" s="0" t="n">
        <v>-4856</v>
      </c>
      <c r="U528" s="0" t="n">
        <v>-71231</v>
      </c>
      <c r="AD528" s="0" t="n">
        <v>39100</v>
      </c>
    </row>
    <row r="529" customFormat="false" ht="13.8" hidden="false" customHeight="false" outlineLevel="0" collapsed="false">
      <c r="A529" s="0" t="n">
        <v>20190123</v>
      </c>
      <c r="B529" s="0" t="s">
        <v>82</v>
      </c>
      <c r="D529" s="0" t="n">
        <v>76</v>
      </c>
      <c r="E529" s="10" t="s">
        <v>79</v>
      </c>
      <c r="F529" s="2" t="n">
        <f aca="false">L529*2</f>
        <v>2200</v>
      </c>
      <c r="G529" s="0" t="n">
        <v>5.8</v>
      </c>
      <c r="J529" s="0" t="n">
        <v>59950</v>
      </c>
      <c r="L529" s="0" t="n">
        <v>1100</v>
      </c>
      <c r="M529" s="10" t="n">
        <f aca="false">(U529+71231)*5</f>
        <v>0</v>
      </c>
      <c r="N529" s="10" t="n">
        <f aca="false">AD529-38200</f>
        <v>900</v>
      </c>
      <c r="O529" s="0" t="n">
        <f aca="false">M529*0.0033</f>
        <v>0</v>
      </c>
      <c r="P529" s="0" t="n">
        <v>31676</v>
      </c>
      <c r="Q529" s="0" t="n">
        <v>-5506</v>
      </c>
      <c r="U529" s="0" t="n">
        <v>-71231</v>
      </c>
      <c r="AD529" s="0" t="n">
        <v>39100</v>
      </c>
    </row>
    <row r="530" customFormat="false" ht="13.8" hidden="false" customHeight="false" outlineLevel="0" collapsed="false">
      <c r="A530" s="0" t="n">
        <v>20190123</v>
      </c>
      <c r="B530" s="0" t="s">
        <v>82</v>
      </c>
      <c r="D530" s="0" t="n">
        <v>77</v>
      </c>
      <c r="E530" s="10" t="s">
        <v>79</v>
      </c>
      <c r="F530" s="2" t="n">
        <f aca="false">L530*2</f>
        <v>1200</v>
      </c>
      <c r="G530" s="0" t="n">
        <v>5.4</v>
      </c>
      <c r="J530" s="0" t="n">
        <v>58650</v>
      </c>
      <c r="K530" s="0" t="n">
        <v>16625</v>
      </c>
      <c r="L530" s="0" t="n">
        <v>600</v>
      </c>
      <c r="M530" s="10" t="n">
        <f aca="false">(U530+71231)*5</f>
        <v>0</v>
      </c>
      <c r="N530" s="10" t="n">
        <f aca="false">AD530-38200</f>
        <v>900</v>
      </c>
      <c r="O530" s="0" t="n">
        <f aca="false">M530*0.0033</f>
        <v>0</v>
      </c>
      <c r="P530" s="0" t="n">
        <v>33676</v>
      </c>
      <c r="Q530" s="0" t="n">
        <v>-6156</v>
      </c>
      <c r="U530" s="0" t="n">
        <v>-71231</v>
      </c>
      <c r="AD530" s="0" t="n">
        <v>39100</v>
      </c>
    </row>
    <row r="531" customFormat="false" ht="13.8" hidden="false" customHeight="false" outlineLevel="0" collapsed="false">
      <c r="A531" s="0" t="n">
        <v>20190123</v>
      </c>
      <c r="B531" s="0" t="s">
        <v>83</v>
      </c>
      <c r="D531" s="0" t="n">
        <v>78</v>
      </c>
      <c r="E531" s="10" t="s">
        <v>79</v>
      </c>
      <c r="F531" s="2" t="n">
        <f aca="false">L531*2</f>
        <v>1200</v>
      </c>
      <c r="G531" s="0" t="n">
        <v>5.4</v>
      </c>
      <c r="J531" s="0" t="n">
        <v>58000</v>
      </c>
      <c r="L531" s="0" t="n">
        <v>600</v>
      </c>
      <c r="M531" s="10" t="n">
        <f aca="false">(U531+71231)*5</f>
        <v>0</v>
      </c>
      <c r="N531" s="10" t="n">
        <f aca="false">AD531-38200</f>
        <v>900</v>
      </c>
      <c r="O531" s="0" t="n">
        <f aca="false">M531*0.0033</f>
        <v>0</v>
      </c>
      <c r="Q531" s="0" t="n">
        <v>-6806</v>
      </c>
      <c r="U531" s="0" t="n">
        <v>-71231</v>
      </c>
      <c r="AD531" s="0" t="n">
        <v>39100</v>
      </c>
    </row>
    <row r="532" customFormat="false" ht="13.8" hidden="false" customHeight="false" outlineLevel="0" collapsed="false">
      <c r="A532" s="0" t="n">
        <v>20190123</v>
      </c>
      <c r="B532" s="0" t="s">
        <v>83</v>
      </c>
      <c r="D532" s="0" t="n">
        <v>79</v>
      </c>
      <c r="E532" s="10" t="s">
        <v>79</v>
      </c>
      <c r="F532" s="2" t="n">
        <f aca="false">L532*2</f>
        <v>1200</v>
      </c>
      <c r="G532" s="0" t="n">
        <v>4.8</v>
      </c>
      <c r="J532" s="0" t="n">
        <v>57350</v>
      </c>
      <c r="L532" s="0" t="n">
        <v>600</v>
      </c>
      <c r="M532" s="10" t="n">
        <f aca="false">(U532+71231)*5</f>
        <v>0</v>
      </c>
      <c r="N532" s="10" t="n">
        <f aca="false">AD532-38200</f>
        <v>0</v>
      </c>
      <c r="O532" s="0" t="n">
        <f aca="false">M532*0.0033</f>
        <v>0</v>
      </c>
      <c r="Q532" s="0" t="n">
        <v>-7456</v>
      </c>
      <c r="U532" s="0" t="n">
        <v>-71231</v>
      </c>
      <c r="AD532" s="0" t="n">
        <v>38200</v>
      </c>
    </row>
    <row r="533" customFormat="false" ht="13.8" hidden="false" customHeight="false" outlineLevel="0" collapsed="false">
      <c r="A533" s="0" t="n">
        <v>20190123</v>
      </c>
      <c r="B533" s="0" t="s">
        <v>83</v>
      </c>
      <c r="D533" s="0" t="n">
        <v>80</v>
      </c>
      <c r="E533" s="10" t="s">
        <v>48</v>
      </c>
      <c r="F533" s="2" t="n">
        <f aca="false">L533*2</f>
        <v>1200</v>
      </c>
      <c r="G533" s="0" t="n">
        <v>6.1</v>
      </c>
      <c r="J533" s="0" t="n">
        <v>56700</v>
      </c>
      <c r="L533" s="0" t="n">
        <v>600</v>
      </c>
      <c r="M533" s="10" t="n">
        <f aca="false">(U533+71231)*5</f>
        <v>9960</v>
      </c>
      <c r="N533" s="10" t="n">
        <f aca="false">AD533-38200</f>
        <v>900</v>
      </c>
      <c r="O533" s="0" t="n">
        <f aca="false">M533*0.0033</f>
        <v>32.868</v>
      </c>
      <c r="Q533" s="0" t="n">
        <v>-8106</v>
      </c>
      <c r="U533" s="0" t="n">
        <v>-69239</v>
      </c>
      <c r="AD533" s="0" t="n">
        <v>39100</v>
      </c>
    </row>
    <row r="534" customFormat="false" ht="13.8" hidden="false" customHeight="false" outlineLevel="0" collapsed="false">
      <c r="A534" s="0" t="n">
        <v>20190123</v>
      </c>
      <c r="B534" s="0" t="s">
        <v>83</v>
      </c>
      <c r="D534" s="0" t="n">
        <v>81</v>
      </c>
      <c r="E534" s="10" t="s">
        <v>46</v>
      </c>
      <c r="F534" s="2" t="n">
        <f aca="false">L534*2</f>
        <v>1200</v>
      </c>
      <c r="G534" s="0" t="n">
        <v>5.5</v>
      </c>
      <c r="J534" s="0" t="n">
        <v>56050</v>
      </c>
      <c r="L534" s="0" t="n">
        <v>600</v>
      </c>
      <c r="M534" s="10" t="n">
        <f aca="false">(U534+71231)*5</f>
        <v>0</v>
      </c>
      <c r="N534" s="10" t="n">
        <f aca="false">AD534-38200</f>
        <v>900</v>
      </c>
      <c r="O534" s="0" t="n">
        <f aca="false">M534*0.0033</f>
        <v>0</v>
      </c>
      <c r="Q534" s="0" t="n">
        <v>-8756</v>
      </c>
      <c r="U534" s="0" t="n">
        <v>-71231</v>
      </c>
      <c r="AD534" s="0" t="n">
        <v>39100</v>
      </c>
    </row>
    <row r="535" customFormat="false" ht="13.8" hidden="false" customHeight="false" outlineLevel="0" collapsed="false">
      <c r="A535" s="0" t="n">
        <v>20190123</v>
      </c>
      <c r="B535" s="0" t="s">
        <v>84</v>
      </c>
      <c r="D535" s="0" t="n">
        <v>82</v>
      </c>
      <c r="E535" s="10" t="s">
        <v>79</v>
      </c>
      <c r="F535" s="2" t="n">
        <f aca="false">L535*2</f>
        <v>1200</v>
      </c>
      <c r="G535" s="0" t="n">
        <v>6.1</v>
      </c>
      <c r="J535" s="0" t="n">
        <v>55400</v>
      </c>
      <c r="L535" s="0" t="n">
        <v>600</v>
      </c>
      <c r="M535" s="10" t="n">
        <f aca="false">(U535+71231)*5</f>
        <v>0</v>
      </c>
      <c r="N535" s="10" t="n">
        <f aca="false">AD535-38200</f>
        <v>900</v>
      </c>
      <c r="O535" s="0" t="n">
        <f aca="false">M535*0.0033</f>
        <v>0</v>
      </c>
      <c r="P535" s="0" t="n">
        <v>32076</v>
      </c>
      <c r="Q535" s="0" t="n">
        <v>-9406</v>
      </c>
      <c r="U535" s="0" t="n">
        <v>-71231</v>
      </c>
      <c r="AD535" s="0" t="n">
        <v>39100</v>
      </c>
    </row>
    <row r="536" customFormat="false" ht="13.8" hidden="false" customHeight="false" outlineLevel="0" collapsed="false">
      <c r="A536" s="0" t="n">
        <v>20190123</v>
      </c>
      <c r="B536" s="0" t="s">
        <v>84</v>
      </c>
      <c r="D536" s="0" t="n">
        <v>83</v>
      </c>
      <c r="E536" s="10" t="s">
        <v>79</v>
      </c>
      <c r="F536" s="2" t="n">
        <f aca="false">L536*2</f>
        <v>1200</v>
      </c>
      <c r="G536" s="0" t="n">
        <v>6</v>
      </c>
      <c r="J536" s="0" t="n">
        <v>54750</v>
      </c>
      <c r="L536" s="0" t="n">
        <v>600</v>
      </c>
      <c r="M536" s="10" t="n">
        <f aca="false">(U536+71231)*5</f>
        <v>0</v>
      </c>
      <c r="N536" s="10" t="n">
        <f aca="false">AD536-38200</f>
        <v>900</v>
      </c>
      <c r="O536" s="0" t="n">
        <f aca="false">M536*0.0033</f>
        <v>0</v>
      </c>
      <c r="P536" s="0" t="n">
        <v>32876</v>
      </c>
      <c r="Q536" s="0" t="n">
        <v>-10056</v>
      </c>
      <c r="U536" s="0" t="n">
        <v>-71231</v>
      </c>
      <c r="AD536" s="0" t="n">
        <v>39100</v>
      </c>
    </row>
    <row r="537" customFormat="false" ht="13.8" hidden="false" customHeight="false" outlineLevel="0" collapsed="false">
      <c r="A537" s="0" t="n">
        <v>20190123</v>
      </c>
      <c r="B537" s="0" t="s">
        <v>84</v>
      </c>
      <c r="D537" s="0" t="n">
        <v>84</v>
      </c>
      <c r="E537" s="10" t="s">
        <v>79</v>
      </c>
      <c r="F537" s="2" t="n">
        <f aca="false">L537*2</f>
        <v>1200</v>
      </c>
      <c r="G537" s="0" t="n">
        <v>6</v>
      </c>
      <c r="J537" s="0" t="n">
        <v>54100</v>
      </c>
      <c r="L537" s="0" t="n">
        <v>600</v>
      </c>
      <c r="M537" s="10" t="n">
        <f aca="false">(U537+71231)*5</f>
        <v>0</v>
      </c>
      <c r="N537" s="10" t="n">
        <f aca="false">AD537-38200</f>
        <v>900</v>
      </c>
      <c r="O537" s="0" t="n">
        <f aca="false">M537*0.0033</f>
        <v>0</v>
      </c>
      <c r="P537" s="0" t="n">
        <v>33876</v>
      </c>
      <c r="Q537" s="0" t="n">
        <v>-10706</v>
      </c>
      <c r="U537" s="0" t="n">
        <v>-71231</v>
      </c>
      <c r="AD537" s="0" t="n">
        <v>39100</v>
      </c>
    </row>
    <row r="538" customFormat="false" ht="13.8" hidden="false" customHeight="false" outlineLevel="0" collapsed="false">
      <c r="A538" s="0" t="n">
        <v>20190125</v>
      </c>
      <c r="B538" s="0" t="s">
        <v>85</v>
      </c>
      <c r="D538" s="0" t="n">
        <v>1</v>
      </c>
      <c r="E538" s="10" t="s">
        <v>46</v>
      </c>
      <c r="F538" s="2" t="n">
        <f aca="false">L538*2</f>
        <v>0</v>
      </c>
      <c r="G538" s="8" t="n">
        <v>3.8</v>
      </c>
      <c r="H538" s="0" t="s">
        <v>55</v>
      </c>
      <c r="I538" s="0" t="n">
        <v>18890</v>
      </c>
      <c r="J538" s="0" t="n">
        <v>63990</v>
      </c>
      <c r="K538" s="10" t="n">
        <v>10525</v>
      </c>
      <c r="L538" s="10" t="n">
        <v>0</v>
      </c>
      <c r="M538" s="10" t="n">
        <f aca="false">(U538+71231)*5</f>
        <v>0</v>
      </c>
      <c r="N538" s="10" t="n">
        <v>-400</v>
      </c>
      <c r="O538" s="0" t="n">
        <f aca="false">M538*0.0033</f>
        <v>0</v>
      </c>
      <c r="S538" s="11" t="n">
        <v>7442</v>
      </c>
      <c r="U538" s="0" t="n">
        <v>-71231</v>
      </c>
      <c r="V538" s="0" t="s">
        <v>47</v>
      </c>
      <c r="W538" s="0" t="s">
        <v>46</v>
      </c>
      <c r="AD538" s="0" t="s">
        <v>86</v>
      </c>
      <c r="AE538" s="0" t="n">
        <v>0</v>
      </c>
      <c r="AF538" s="0" t="n">
        <v>0</v>
      </c>
      <c r="AG538" s="0" t="n">
        <v>0</v>
      </c>
      <c r="AH538" s="0" t="n">
        <v>0</v>
      </c>
      <c r="AJ538" s="0" t="n">
        <v>0</v>
      </c>
      <c r="AK538" s="0" t="n">
        <v>0</v>
      </c>
    </row>
    <row r="539" customFormat="false" ht="13.8" hidden="false" customHeight="false" outlineLevel="0" collapsed="false">
      <c r="A539" s="0" t="n">
        <v>20190125</v>
      </c>
      <c r="B539" s="0" t="s">
        <v>85</v>
      </c>
      <c r="D539" s="0" t="n">
        <v>2</v>
      </c>
      <c r="E539" s="0" t="s">
        <v>46</v>
      </c>
      <c r="F539" s="2" t="n">
        <f aca="false">L539*2</f>
        <v>0</v>
      </c>
      <c r="G539" s="0" t="n">
        <v>3.7</v>
      </c>
      <c r="J539" s="0" t="n">
        <v>63340</v>
      </c>
      <c r="L539" s="0" t="n">
        <v>0</v>
      </c>
      <c r="M539" s="10" t="n">
        <f aca="false">(U539+71231)*5</f>
        <v>0</v>
      </c>
      <c r="N539" s="10" t="n">
        <v>-400</v>
      </c>
      <c r="O539" s="0" t="n">
        <f aca="false">M539*0.0033</f>
        <v>0</v>
      </c>
      <c r="U539" s="0" t="n">
        <v>-71231</v>
      </c>
      <c r="AF539" s="0" t="n">
        <v>2000</v>
      </c>
    </row>
    <row r="540" customFormat="false" ht="13.8" hidden="false" customHeight="false" outlineLevel="0" collapsed="false">
      <c r="A540" s="0" t="n">
        <v>20190125</v>
      </c>
      <c r="B540" s="0" t="s">
        <v>85</v>
      </c>
      <c r="D540" s="0" t="n">
        <v>3</v>
      </c>
      <c r="E540" s="10" t="s">
        <v>46</v>
      </c>
      <c r="F540" s="2" t="n">
        <f aca="false">L540*2</f>
        <v>0</v>
      </c>
      <c r="G540" s="0" t="n">
        <v>4.2</v>
      </c>
      <c r="J540" s="0" t="n">
        <v>62690</v>
      </c>
      <c r="L540" s="10" t="n">
        <v>0</v>
      </c>
      <c r="M540" s="10" t="n">
        <f aca="false">(U540+71231)*5</f>
        <v>0</v>
      </c>
      <c r="N540" s="0" t="n">
        <f aca="false">AD540-37000</f>
        <v>-100</v>
      </c>
      <c r="O540" s="0" t="n">
        <f aca="false">M540*0.0033</f>
        <v>0</v>
      </c>
      <c r="U540" s="0" t="n">
        <v>-71231</v>
      </c>
      <c r="AD540" s="0" t="n">
        <v>36900</v>
      </c>
    </row>
    <row r="541" customFormat="false" ht="13.8" hidden="false" customHeight="false" outlineLevel="0" collapsed="false">
      <c r="A541" s="0" t="n">
        <v>20190125</v>
      </c>
      <c r="B541" s="0" t="s">
        <v>85</v>
      </c>
      <c r="D541" s="0" t="n">
        <v>4</v>
      </c>
      <c r="E541" s="0" t="s">
        <v>46</v>
      </c>
      <c r="F541" s="2" t="n">
        <f aca="false">L541*2</f>
        <v>0</v>
      </c>
      <c r="G541" s="0" t="n">
        <v>4.1</v>
      </c>
      <c r="J541" s="0" t="n">
        <v>62040</v>
      </c>
      <c r="L541" s="0" t="n">
        <v>0</v>
      </c>
      <c r="M541" s="10" t="n">
        <f aca="false">(U541+71231)*5</f>
        <v>0</v>
      </c>
      <c r="N541" s="0" t="n">
        <f aca="false">AD541-37000</f>
        <v>-100</v>
      </c>
      <c r="O541" s="0" t="n">
        <f aca="false">M541*0.0033</f>
        <v>0</v>
      </c>
      <c r="U541" s="0" t="n">
        <v>-71231</v>
      </c>
      <c r="AD541" s="0" t="n">
        <v>36900</v>
      </c>
      <c r="AE541" s="0" t="n">
        <v>500</v>
      </c>
      <c r="AF541" s="0" t="n">
        <v>4000</v>
      </c>
    </row>
    <row r="542" customFormat="false" ht="13.8" hidden="false" customHeight="false" outlineLevel="0" collapsed="false">
      <c r="A542" s="0" t="n">
        <v>20190125</v>
      </c>
      <c r="B542" s="0" t="s">
        <v>85</v>
      </c>
      <c r="D542" s="0" t="n">
        <v>5</v>
      </c>
      <c r="E542" s="10" t="s">
        <v>46</v>
      </c>
      <c r="F542" s="2" t="n">
        <f aca="false">L542*2</f>
        <v>0</v>
      </c>
      <c r="G542" s="0" t="n">
        <v>5.1</v>
      </c>
      <c r="J542" s="0" t="n">
        <v>61390</v>
      </c>
      <c r="L542" s="10" t="n">
        <v>0</v>
      </c>
      <c r="M542" s="10" t="n">
        <f aca="false">(U542+71231)*5</f>
        <v>0</v>
      </c>
      <c r="N542" s="0" t="n">
        <f aca="false">AD542-37000</f>
        <v>500</v>
      </c>
      <c r="O542" s="0" t="n">
        <f aca="false">M542*0.0033</f>
        <v>0</v>
      </c>
      <c r="U542" s="0" t="n">
        <v>-71231</v>
      </c>
      <c r="AD542" s="0" t="n">
        <v>37500</v>
      </c>
      <c r="AF542" s="0" t="n">
        <v>2000</v>
      </c>
    </row>
    <row r="543" customFormat="false" ht="13.8" hidden="false" customHeight="false" outlineLevel="0" collapsed="false">
      <c r="A543" s="0" t="n">
        <v>20190125</v>
      </c>
      <c r="B543" s="0" t="s">
        <v>85</v>
      </c>
      <c r="D543" s="0" t="n">
        <v>6</v>
      </c>
      <c r="E543" s="0" t="s">
        <v>46</v>
      </c>
      <c r="F543" s="2" t="n">
        <f aca="false">L543*2</f>
        <v>0</v>
      </c>
      <c r="G543" s="0" t="n">
        <v>5</v>
      </c>
      <c r="J543" s="0" t="n">
        <v>60740</v>
      </c>
      <c r="L543" s="0" t="n">
        <v>0</v>
      </c>
      <c r="M543" s="10" t="n">
        <f aca="false">(U543+71231)*5</f>
        <v>0</v>
      </c>
      <c r="N543" s="0" t="n">
        <f aca="false">AD543-37000</f>
        <v>500</v>
      </c>
      <c r="O543" s="0" t="n">
        <f aca="false">M543*0.0033</f>
        <v>0</v>
      </c>
      <c r="U543" s="0" t="n">
        <v>-71231</v>
      </c>
      <c r="AD543" s="0" t="n">
        <v>37500</v>
      </c>
      <c r="AF543" s="0" t="n">
        <v>4000</v>
      </c>
    </row>
    <row r="544" customFormat="false" ht="13.8" hidden="false" customHeight="false" outlineLevel="0" collapsed="false">
      <c r="A544" s="0" t="n">
        <v>20190125</v>
      </c>
      <c r="B544" s="0" t="s">
        <v>85</v>
      </c>
      <c r="D544" s="0" t="n">
        <v>7</v>
      </c>
      <c r="E544" s="10" t="s">
        <v>46</v>
      </c>
      <c r="F544" s="2" t="n">
        <f aca="false">L544*2</f>
        <v>0</v>
      </c>
      <c r="G544" s="0" t="n">
        <v>10.9</v>
      </c>
      <c r="J544" s="0" t="n">
        <v>60090</v>
      </c>
      <c r="L544" s="10" t="n">
        <v>0</v>
      </c>
      <c r="M544" s="10" t="n">
        <f aca="false">(U544+71231)*5</f>
        <v>0</v>
      </c>
      <c r="N544" s="0" t="n">
        <f aca="false">AD544-37000</f>
        <v>800</v>
      </c>
      <c r="O544" s="0" t="n">
        <f aca="false">M544*0.0033</f>
        <v>0</v>
      </c>
      <c r="U544" s="0" t="n">
        <v>-71231</v>
      </c>
      <c r="AD544" s="0" t="n">
        <v>37800</v>
      </c>
    </row>
    <row r="545" customFormat="false" ht="13.8" hidden="false" customHeight="false" outlineLevel="0" collapsed="false">
      <c r="A545" s="0" t="n">
        <v>20190125</v>
      </c>
      <c r="B545" s="0" t="s">
        <v>85</v>
      </c>
      <c r="D545" s="0" t="n">
        <v>8</v>
      </c>
      <c r="E545" s="0" t="s">
        <v>46</v>
      </c>
      <c r="F545" s="2" t="n">
        <f aca="false">L545*2</f>
        <v>0</v>
      </c>
      <c r="G545" s="0" t="n">
        <v>10.6</v>
      </c>
      <c r="J545" s="0" t="n">
        <v>59440</v>
      </c>
      <c r="L545" s="0" t="n">
        <v>0</v>
      </c>
      <c r="M545" s="10" t="n">
        <f aca="false">(U545+71231)*5</f>
        <v>0</v>
      </c>
      <c r="N545" s="0" t="n">
        <f aca="false">AD545-37000</f>
        <v>800</v>
      </c>
      <c r="O545" s="0" t="n">
        <f aca="false">M545*0.0033</f>
        <v>0</v>
      </c>
      <c r="U545" s="0" t="n">
        <v>-71231</v>
      </c>
      <c r="AD545" s="0" t="n">
        <v>37800</v>
      </c>
      <c r="AF545" s="0" t="n">
        <v>2000</v>
      </c>
    </row>
    <row r="546" customFormat="false" ht="13.8" hidden="false" customHeight="false" outlineLevel="0" collapsed="false">
      <c r="A546" s="0" t="n">
        <v>20190125</v>
      </c>
      <c r="B546" s="0" t="s">
        <v>85</v>
      </c>
      <c r="D546" s="0" t="n">
        <v>9</v>
      </c>
      <c r="E546" s="10" t="s">
        <v>46</v>
      </c>
      <c r="F546" s="2" t="n">
        <f aca="false">L546*2</f>
        <v>0</v>
      </c>
      <c r="G546" s="0" t="n">
        <v>4.1</v>
      </c>
      <c r="J546" s="0" t="n">
        <v>58790</v>
      </c>
      <c r="L546" s="10" t="n">
        <v>0</v>
      </c>
      <c r="M546" s="10" t="n">
        <f aca="false">(U546+71231)*5</f>
        <v>0</v>
      </c>
      <c r="N546" s="0" t="n">
        <f aca="false">AD546-37000</f>
        <v>-1000</v>
      </c>
      <c r="O546" s="0" t="n">
        <f aca="false">M546*0.0033</f>
        <v>0</v>
      </c>
      <c r="U546" s="0" t="n">
        <v>-71231</v>
      </c>
      <c r="AD546" s="0" t="n">
        <v>36000</v>
      </c>
    </row>
    <row r="547" customFormat="false" ht="13.8" hidden="false" customHeight="false" outlineLevel="0" collapsed="false">
      <c r="A547" s="0" t="n">
        <v>20190125</v>
      </c>
      <c r="B547" s="0" t="s">
        <v>85</v>
      </c>
      <c r="D547" s="0" t="n">
        <v>10</v>
      </c>
      <c r="E547" s="0" t="s">
        <v>46</v>
      </c>
      <c r="F547" s="2" t="n">
        <f aca="false">L547*2</f>
        <v>0</v>
      </c>
      <c r="G547" s="0" t="n">
        <v>4.7</v>
      </c>
      <c r="J547" s="0" t="n">
        <v>58140</v>
      </c>
      <c r="L547" s="0" t="n">
        <v>0</v>
      </c>
      <c r="M547" s="10" t="n">
        <f aca="false">(U547+71231)*5</f>
        <v>0</v>
      </c>
      <c r="N547" s="0" t="n">
        <f aca="false">AD547-37000</f>
        <v>-1000</v>
      </c>
      <c r="O547" s="0" t="n">
        <f aca="false">M547*0.0033</f>
        <v>0</v>
      </c>
      <c r="U547" s="0" t="n">
        <v>-71231</v>
      </c>
      <c r="AD547" s="0" t="n">
        <v>36000</v>
      </c>
      <c r="AF547" s="0" t="n">
        <v>4000</v>
      </c>
    </row>
    <row r="548" customFormat="false" ht="13.8" hidden="false" customHeight="false" outlineLevel="0" collapsed="false">
      <c r="A548" s="0" t="n">
        <v>20190125</v>
      </c>
      <c r="B548" s="0" t="s">
        <v>85</v>
      </c>
      <c r="D548" s="0" t="n">
        <v>11</v>
      </c>
      <c r="E548" s="10" t="s">
        <v>46</v>
      </c>
      <c r="F548" s="2" t="n">
        <f aca="false">L548*2</f>
        <v>0</v>
      </c>
      <c r="G548" s="0" t="n">
        <v>4</v>
      </c>
      <c r="J548" s="0" t="n">
        <v>57490</v>
      </c>
      <c r="L548" s="10" t="n">
        <v>0</v>
      </c>
      <c r="M548" s="10" t="n">
        <f aca="false">(U548+71231)*5</f>
        <v>0</v>
      </c>
      <c r="N548" s="0" t="n">
        <f aca="false">AD548-37000</f>
        <v>-1600</v>
      </c>
      <c r="O548" s="0" t="n">
        <f aca="false">M548*0.0033</f>
        <v>0</v>
      </c>
      <c r="U548" s="0" t="n">
        <v>-71231</v>
      </c>
      <c r="AD548" s="0" t="n">
        <v>35400</v>
      </c>
    </row>
    <row r="549" customFormat="false" ht="13.8" hidden="false" customHeight="false" outlineLevel="0" collapsed="false">
      <c r="A549" s="0" t="n">
        <v>20190125</v>
      </c>
      <c r="B549" s="0" t="s">
        <v>85</v>
      </c>
      <c r="D549" s="0" t="n">
        <v>12</v>
      </c>
      <c r="E549" s="0" t="s">
        <v>46</v>
      </c>
      <c r="F549" s="2" t="n">
        <f aca="false">L549*2</f>
        <v>800</v>
      </c>
      <c r="G549" s="0" t="n">
        <v>4.15</v>
      </c>
      <c r="J549" s="0" t="n">
        <v>56840</v>
      </c>
      <c r="K549" s="0" t="n">
        <v>10925</v>
      </c>
      <c r="L549" s="0" t="n">
        <v>400</v>
      </c>
      <c r="M549" s="10" t="n">
        <f aca="false">(U549+71231)*5</f>
        <v>0</v>
      </c>
      <c r="N549" s="0" t="n">
        <f aca="false">AD549-37000</f>
        <v>-400</v>
      </c>
      <c r="O549" s="0" t="n">
        <f aca="false">M549*0.0033</f>
        <v>0</v>
      </c>
      <c r="U549" s="0" t="n">
        <v>-71231</v>
      </c>
      <c r="AD549" s="0" t="n">
        <v>36600</v>
      </c>
    </row>
    <row r="550" customFormat="false" ht="13.8" hidden="false" customHeight="false" outlineLevel="0" collapsed="false">
      <c r="A550" s="0" t="n">
        <v>20190125</v>
      </c>
      <c r="B550" s="0" t="s">
        <v>85</v>
      </c>
      <c r="D550" s="0" t="n">
        <v>13</v>
      </c>
      <c r="E550" s="10" t="s">
        <v>46</v>
      </c>
      <c r="F550" s="2" t="n">
        <f aca="false">L550*2</f>
        <v>1600</v>
      </c>
      <c r="G550" s="0" t="n">
        <v>4.03</v>
      </c>
      <c r="J550" s="0" t="n">
        <v>56190</v>
      </c>
      <c r="K550" s="0" t="n">
        <v>11325</v>
      </c>
      <c r="L550" s="0" t="n">
        <v>800</v>
      </c>
      <c r="M550" s="10" t="n">
        <f aca="false">(U550+71231)*5</f>
        <v>0</v>
      </c>
      <c r="N550" s="0" t="n">
        <f aca="false">AD550-37000</f>
        <v>-400</v>
      </c>
      <c r="O550" s="0" t="n">
        <f aca="false">M550*0.0033</f>
        <v>0</v>
      </c>
      <c r="U550" s="0" t="n">
        <v>-71231</v>
      </c>
      <c r="AD550" s="0" t="n">
        <v>36600</v>
      </c>
    </row>
    <row r="551" customFormat="false" ht="13.8" hidden="false" customHeight="false" outlineLevel="0" collapsed="false">
      <c r="A551" s="0" t="n">
        <v>20190125</v>
      </c>
      <c r="B551" s="0" t="s">
        <v>85</v>
      </c>
      <c r="D551" s="0" t="n">
        <v>14</v>
      </c>
      <c r="E551" s="0" t="s">
        <v>46</v>
      </c>
      <c r="F551" s="2" t="n">
        <f aca="false">L551*2</f>
        <v>2400</v>
      </c>
      <c r="G551" s="0" t="n">
        <v>4.13</v>
      </c>
      <c r="J551" s="0" t="n">
        <v>55540</v>
      </c>
      <c r="K551" s="0" t="n">
        <v>11725</v>
      </c>
      <c r="L551" s="0" t="n">
        <v>1200</v>
      </c>
      <c r="M551" s="10" t="n">
        <f aca="false">(U551+71231)*5</f>
        <v>0</v>
      </c>
      <c r="N551" s="0" t="n">
        <f aca="false">AD551-37000</f>
        <v>-400</v>
      </c>
      <c r="O551" s="0" t="n">
        <f aca="false">M551*0.0033</f>
        <v>0</v>
      </c>
      <c r="U551" s="0" t="n">
        <v>-71231</v>
      </c>
      <c r="AD551" s="0" t="n">
        <v>36600</v>
      </c>
      <c r="AE551" s="0" t="n">
        <v>1500</v>
      </c>
    </row>
    <row r="552" customFormat="false" ht="13.8" hidden="false" customHeight="false" outlineLevel="0" collapsed="false">
      <c r="A552" s="0" t="n">
        <v>20190125</v>
      </c>
      <c r="B552" s="0" t="s">
        <v>85</v>
      </c>
      <c r="D552" s="0" t="n">
        <v>15</v>
      </c>
      <c r="E552" s="10" t="s">
        <v>46</v>
      </c>
      <c r="F552" s="2" t="n">
        <f aca="false">L552*2</f>
        <v>2000</v>
      </c>
      <c r="G552" s="0" t="n">
        <v>4</v>
      </c>
      <c r="J552" s="0" t="n">
        <v>54890</v>
      </c>
      <c r="K552" s="0" t="n">
        <v>11525</v>
      </c>
      <c r="L552" s="0" t="n">
        <v>1000</v>
      </c>
      <c r="M552" s="10" t="n">
        <f aca="false">(U552+71231)*5</f>
        <v>0</v>
      </c>
      <c r="N552" s="0" t="n">
        <f aca="false">AD552-37000</f>
        <v>-400</v>
      </c>
      <c r="O552" s="0" t="n">
        <f aca="false">M552*0.0033</f>
        <v>0</v>
      </c>
      <c r="U552" s="0" t="n">
        <v>-71231</v>
      </c>
      <c r="AD552" s="0" t="n">
        <v>36600</v>
      </c>
    </row>
    <row r="553" customFormat="false" ht="13.8" hidden="false" customHeight="false" outlineLevel="0" collapsed="false">
      <c r="A553" s="0" t="n">
        <v>20190125</v>
      </c>
      <c r="B553" s="0" t="s">
        <v>85</v>
      </c>
      <c r="D553" s="0" t="n">
        <v>16</v>
      </c>
      <c r="E553" s="0" t="s">
        <v>46</v>
      </c>
      <c r="F553" s="2" t="n">
        <f aca="false">L553*2</f>
        <v>2000</v>
      </c>
      <c r="G553" s="0" t="n">
        <v>4.9</v>
      </c>
      <c r="J553" s="0" t="n">
        <v>54279</v>
      </c>
      <c r="L553" s="0" t="n">
        <v>1000</v>
      </c>
      <c r="M553" s="10" t="n">
        <f aca="false">(U553+71231)*5</f>
        <v>0</v>
      </c>
      <c r="N553" s="0" t="n">
        <f aca="false">AD553-37000</f>
        <v>500</v>
      </c>
      <c r="O553" s="0" t="n">
        <f aca="false">M553*0.0033</f>
        <v>0</v>
      </c>
      <c r="U553" s="0" t="n">
        <v>-71231</v>
      </c>
      <c r="AD553" s="0" t="n">
        <v>37500</v>
      </c>
    </row>
    <row r="554" customFormat="false" ht="13.8" hidden="false" customHeight="false" outlineLevel="0" collapsed="false">
      <c r="A554" s="0" t="n">
        <v>20190125</v>
      </c>
      <c r="C554" s="0" t="s">
        <v>87</v>
      </c>
      <c r="D554" s="0" t="n">
        <v>17</v>
      </c>
      <c r="E554" s="10" t="s">
        <v>46</v>
      </c>
      <c r="F554" s="2" t="n">
        <f aca="false">L554*2</f>
        <v>0</v>
      </c>
      <c r="G554" s="0" t="n">
        <v>4.2</v>
      </c>
      <c r="I554" s="0" t="n">
        <v>17500</v>
      </c>
      <c r="J554" s="0" t="n">
        <v>65179</v>
      </c>
      <c r="K554" s="0" t="n">
        <v>11825</v>
      </c>
      <c r="L554" s="0" t="n">
        <v>0</v>
      </c>
      <c r="M554" s="10" t="n">
        <f aca="false">(U554+71231)*5</f>
        <v>0</v>
      </c>
      <c r="N554" s="0" t="n">
        <f aca="false">AD554-38200</f>
        <v>-700</v>
      </c>
      <c r="O554" s="0" t="n">
        <f aca="false">M554*0.0033</f>
        <v>0</v>
      </c>
      <c r="U554" s="0" t="n">
        <v>-71231</v>
      </c>
      <c r="AD554" s="0" t="n">
        <v>37500</v>
      </c>
    </row>
    <row r="555" customFormat="false" ht="13.8" hidden="false" customHeight="false" outlineLevel="0" collapsed="false">
      <c r="A555" s="0" t="n">
        <v>20190125</v>
      </c>
      <c r="D555" s="0" t="n">
        <v>18</v>
      </c>
      <c r="E555" s="0" t="s">
        <v>46</v>
      </c>
      <c r="F555" s="2" t="n">
        <f aca="false">L555*2</f>
        <v>0</v>
      </c>
      <c r="G555" s="0" t="n">
        <v>4.2</v>
      </c>
      <c r="I555" s="0" t="n">
        <v>17500</v>
      </c>
      <c r="J555" s="0" t="n">
        <v>65179</v>
      </c>
      <c r="K555" s="0" t="n">
        <v>11825</v>
      </c>
      <c r="L555" s="0" t="n">
        <v>0</v>
      </c>
      <c r="M555" s="10" t="n">
        <f aca="false">(U555+71231)*5</f>
        <v>0</v>
      </c>
      <c r="N555" s="0" t="n">
        <f aca="false">AD555-38200</f>
        <v>0</v>
      </c>
      <c r="O555" s="0" t="n">
        <f aca="false">M555*0.0033</f>
        <v>0</v>
      </c>
      <c r="U555" s="0" t="n">
        <v>-71231</v>
      </c>
      <c r="AD555" s="0" t="n">
        <v>38200</v>
      </c>
    </row>
    <row r="556" customFormat="false" ht="13.8" hidden="false" customHeight="false" outlineLevel="0" collapsed="false">
      <c r="A556" s="0" t="n">
        <v>20190125</v>
      </c>
      <c r="D556" s="0" t="n">
        <v>19</v>
      </c>
      <c r="E556" s="10" t="s">
        <v>46</v>
      </c>
      <c r="F556" s="2" t="n">
        <f aca="false">L556*2</f>
        <v>2000</v>
      </c>
      <c r="G556" s="0" t="n">
        <v>4.4</v>
      </c>
      <c r="J556" s="0" t="n">
        <v>64529</v>
      </c>
      <c r="K556" s="0" t="n">
        <v>12825</v>
      </c>
      <c r="L556" s="0" t="n">
        <v>1000</v>
      </c>
      <c r="M556" s="10" t="n">
        <f aca="false">(U556+71231)*5</f>
        <v>0</v>
      </c>
      <c r="N556" s="0" t="n">
        <f aca="false">AD556-38200</f>
        <v>0</v>
      </c>
      <c r="O556" s="0" t="n">
        <f aca="false">M556*0.0033</f>
        <v>0</v>
      </c>
      <c r="U556" s="0" t="n">
        <v>-71231</v>
      </c>
      <c r="AD556" s="0" t="n">
        <v>38200</v>
      </c>
    </row>
    <row r="557" customFormat="false" ht="13.8" hidden="false" customHeight="false" outlineLevel="0" collapsed="false">
      <c r="A557" s="0" t="n">
        <v>20190125</v>
      </c>
      <c r="D557" s="0" t="n">
        <v>20</v>
      </c>
      <c r="E557" s="0" t="s">
        <v>46</v>
      </c>
      <c r="F557" s="2" t="n">
        <f aca="false">L557*2</f>
        <v>2000</v>
      </c>
      <c r="G557" s="0" t="n">
        <v>4.5</v>
      </c>
      <c r="J557" s="0" t="n">
        <v>63879</v>
      </c>
      <c r="L557" s="0" t="n">
        <v>1000</v>
      </c>
      <c r="M557" s="10" t="n">
        <f aca="false">(U557+71231)*5</f>
        <v>0</v>
      </c>
      <c r="N557" s="0" t="n">
        <f aca="false">AD557-38200</f>
        <v>0</v>
      </c>
      <c r="O557" s="0" t="n">
        <f aca="false">M557*0.0033</f>
        <v>0</v>
      </c>
      <c r="U557" s="0" t="n">
        <v>-71231</v>
      </c>
      <c r="AD557" s="0" t="n">
        <v>38200</v>
      </c>
      <c r="AF557" s="0" t="n">
        <v>2000</v>
      </c>
    </row>
    <row r="558" customFormat="false" ht="13.8" hidden="false" customHeight="false" outlineLevel="0" collapsed="false">
      <c r="A558" s="0" t="n">
        <v>20190125</v>
      </c>
      <c r="D558" s="0" t="n">
        <v>21</v>
      </c>
      <c r="E558" s="10" t="s">
        <v>46</v>
      </c>
      <c r="F558" s="2" t="n">
        <f aca="false">L558*2</f>
        <v>2000</v>
      </c>
      <c r="G558" s="0" t="n">
        <v>4.5</v>
      </c>
      <c r="J558" s="0" t="n">
        <v>63229</v>
      </c>
      <c r="L558" s="0" t="n">
        <v>1000</v>
      </c>
      <c r="M558" s="10" t="n">
        <f aca="false">(U558+71231)*5</f>
        <v>0</v>
      </c>
      <c r="N558" s="0" t="n">
        <f aca="false">AD558-38200</f>
        <v>0</v>
      </c>
      <c r="O558" s="0" t="n">
        <f aca="false">M558*0.0033</f>
        <v>0</v>
      </c>
      <c r="U558" s="0" t="n">
        <v>-71231</v>
      </c>
      <c r="AD558" s="0" t="n">
        <v>38200</v>
      </c>
      <c r="AE558" s="0" t="n">
        <v>2500</v>
      </c>
      <c r="AF558" s="0" t="n">
        <v>0</v>
      </c>
    </row>
    <row r="559" customFormat="false" ht="13.8" hidden="false" customHeight="false" outlineLevel="0" collapsed="false">
      <c r="A559" s="0" t="n">
        <v>20190125</v>
      </c>
      <c r="D559" s="0" t="n">
        <v>22</v>
      </c>
      <c r="E559" s="0" t="s">
        <v>46</v>
      </c>
      <c r="F559" s="2" t="n">
        <f aca="false">L559*2</f>
        <v>2000</v>
      </c>
      <c r="G559" s="0" t="n">
        <v>11.53</v>
      </c>
      <c r="J559" s="0" t="n">
        <v>62579</v>
      </c>
      <c r="L559" s="0" t="n">
        <v>1000</v>
      </c>
      <c r="M559" s="10" t="n">
        <f aca="false">(U559+71231)*5</f>
        <v>0</v>
      </c>
      <c r="N559" s="0" t="n">
        <f aca="false">AD559-38200</f>
        <v>900</v>
      </c>
      <c r="O559" s="0" t="n">
        <f aca="false">M559*0.0033</f>
        <v>0</v>
      </c>
      <c r="U559" s="0" t="n">
        <v>-71231</v>
      </c>
      <c r="AD559" s="0" t="n">
        <v>39100</v>
      </c>
    </row>
    <row r="560" customFormat="false" ht="13.8" hidden="false" customHeight="false" outlineLevel="0" collapsed="false">
      <c r="A560" s="0" t="n">
        <v>20190125</v>
      </c>
      <c r="D560" s="0" t="n">
        <v>23</v>
      </c>
      <c r="E560" s="10" t="s">
        <v>46</v>
      </c>
      <c r="F560" s="2" t="n">
        <f aca="false">L560*2</f>
        <v>2000</v>
      </c>
      <c r="G560" s="0" t="n">
        <v>12</v>
      </c>
      <c r="J560" s="0" t="n">
        <v>61929</v>
      </c>
      <c r="L560" s="0" t="n">
        <v>1000</v>
      </c>
      <c r="M560" s="10" t="n">
        <f aca="false">(U560+71231)*5</f>
        <v>0</v>
      </c>
      <c r="N560" s="0" t="n">
        <f aca="false">AD560-38200</f>
        <v>900</v>
      </c>
      <c r="O560" s="0" t="n">
        <f aca="false">M560*0.0033</f>
        <v>0</v>
      </c>
      <c r="U560" s="0" t="n">
        <v>-71231</v>
      </c>
      <c r="AD560" s="0" t="n">
        <v>39100</v>
      </c>
      <c r="AF560" s="0" t="n">
        <v>-2000</v>
      </c>
    </row>
    <row r="561" customFormat="false" ht="13.8" hidden="false" customHeight="false" outlineLevel="0" collapsed="false">
      <c r="A561" s="0" t="n">
        <v>20190125</v>
      </c>
      <c r="D561" s="0" t="n">
        <v>24</v>
      </c>
      <c r="E561" s="0" t="s">
        <v>46</v>
      </c>
      <c r="F561" s="2" t="n">
        <f aca="false">L561*2</f>
        <v>2800</v>
      </c>
      <c r="G561" s="0" t="n">
        <v>12</v>
      </c>
      <c r="J561" s="0" t="n">
        <v>61279</v>
      </c>
      <c r="K561" s="0" t="n">
        <v>13225</v>
      </c>
      <c r="L561" s="0" t="n">
        <v>1400</v>
      </c>
      <c r="M561" s="10" t="n">
        <f aca="false">(U561+71231)*5</f>
        <v>0</v>
      </c>
      <c r="N561" s="0" t="n">
        <f aca="false">AD561-38200</f>
        <v>900</v>
      </c>
      <c r="O561" s="0" t="n">
        <f aca="false">M561*0.0033</f>
        <v>0</v>
      </c>
      <c r="U561" s="0" t="n">
        <v>-71231</v>
      </c>
      <c r="AD561" s="0" t="n">
        <v>39100</v>
      </c>
    </row>
    <row r="562" customFormat="false" ht="13.8" hidden="false" customHeight="false" outlineLevel="0" collapsed="false">
      <c r="A562" s="0" t="n">
        <v>20190125</v>
      </c>
      <c r="D562" s="0" t="n">
        <v>25</v>
      </c>
      <c r="E562" s="10" t="s">
        <v>46</v>
      </c>
      <c r="F562" s="2" t="n">
        <f aca="false">L562*2</f>
        <v>3600</v>
      </c>
      <c r="G562" s="0" t="n">
        <v>12</v>
      </c>
      <c r="J562" s="0" t="n">
        <v>60629</v>
      </c>
      <c r="K562" s="0" t="n">
        <v>13625</v>
      </c>
      <c r="L562" s="0" t="n">
        <v>1800</v>
      </c>
      <c r="M562" s="10" t="n">
        <f aca="false">(U562+71231)*5</f>
        <v>0</v>
      </c>
      <c r="N562" s="0" t="n">
        <f aca="false">AD562-38200</f>
        <v>900</v>
      </c>
      <c r="O562" s="0" t="n">
        <f aca="false">M562*0.0033</f>
        <v>0</v>
      </c>
      <c r="U562" s="0" t="n">
        <v>-71231</v>
      </c>
      <c r="AD562" s="0" t="n">
        <v>39100</v>
      </c>
    </row>
    <row r="563" customFormat="false" ht="13.8" hidden="false" customHeight="false" outlineLevel="0" collapsed="false">
      <c r="A563" s="0" t="n">
        <v>20190125</v>
      </c>
      <c r="D563" s="0" t="n">
        <v>26</v>
      </c>
      <c r="E563" s="0" t="s">
        <v>46</v>
      </c>
      <c r="F563" s="2" t="n">
        <f aca="false">L563*2</f>
        <v>3200</v>
      </c>
      <c r="G563" s="0" t="n">
        <v>12</v>
      </c>
      <c r="J563" s="0" t="n">
        <v>59979</v>
      </c>
      <c r="K563" s="0" t="n">
        <v>13425</v>
      </c>
      <c r="L563" s="0" t="n">
        <v>1600</v>
      </c>
      <c r="M563" s="10" t="n">
        <f aca="false">(U563+71231)*5</f>
        <v>0</v>
      </c>
      <c r="N563" s="0" t="n">
        <f aca="false">AD563-38200</f>
        <v>900</v>
      </c>
      <c r="O563" s="0" t="n">
        <f aca="false">M563*0.0033</f>
        <v>0</v>
      </c>
      <c r="U563" s="0" t="n">
        <v>-71231</v>
      </c>
      <c r="AD563" s="0" t="n">
        <v>39100</v>
      </c>
    </row>
    <row r="564" customFormat="false" ht="13.8" hidden="false" customHeight="false" outlineLevel="0" collapsed="false">
      <c r="A564" s="0" t="n">
        <v>20190125</v>
      </c>
      <c r="D564" s="0" t="n">
        <v>27</v>
      </c>
      <c r="E564" s="10" t="s">
        <v>46</v>
      </c>
      <c r="F564" s="2" t="n">
        <f aca="false">L564*2</f>
        <v>2800</v>
      </c>
      <c r="G564" s="0" t="n">
        <v>11</v>
      </c>
      <c r="J564" s="0" t="n">
        <v>59329</v>
      </c>
      <c r="K564" s="0" t="n">
        <v>13225</v>
      </c>
      <c r="L564" s="0" t="n">
        <v>1400</v>
      </c>
      <c r="M564" s="10" t="n">
        <f aca="false">(U564+71231)*5</f>
        <v>0</v>
      </c>
      <c r="N564" s="0" t="n">
        <f aca="false">AD564-38200</f>
        <v>900</v>
      </c>
      <c r="O564" s="0" t="n">
        <f aca="false">M564*0.0033</f>
        <v>0</v>
      </c>
      <c r="U564" s="0" t="n">
        <v>-71231</v>
      </c>
      <c r="AD564" s="0" t="n">
        <v>39100</v>
      </c>
    </row>
    <row r="565" customFormat="false" ht="13.8" hidden="false" customHeight="false" outlineLevel="0" collapsed="false">
      <c r="A565" s="0" t="n">
        <v>20190125</v>
      </c>
      <c r="B565" s="0" t="s">
        <v>88</v>
      </c>
      <c r="D565" s="15" t="n">
        <v>28</v>
      </c>
      <c r="E565" s="0" t="s">
        <v>46</v>
      </c>
      <c r="F565" s="2" t="n">
        <f aca="false">L565*2</f>
        <v>2800</v>
      </c>
      <c r="G565" s="0" t="n">
        <v>11</v>
      </c>
      <c r="J565" s="0" t="n">
        <v>58679</v>
      </c>
      <c r="L565" s="0" t="n">
        <v>1400</v>
      </c>
      <c r="M565" s="10" t="n">
        <f aca="false">(U565+71231)*5</f>
        <v>0</v>
      </c>
      <c r="N565" s="0" t="n">
        <f aca="false">AD565-38200</f>
        <v>600</v>
      </c>
      <c r="O565" s="0" t="n">
        <f aca="false">M565*0.0033</f>
        <v>0</v>
      </c>
      <c r="U565" s="0" t="n">
        <v>-71231</v>
      </c>
      <c r="AD565" s="0" t="n">
        <v>38800</v>
      </c>
    </row>
    <row r="566" customFormat="false" ht="15.75" hidden="false" customHeight="true" outlineLevel="0" collapsed="false">
      <c r="A566" s="0" t="n">
        <v>20190125</v>
      </c>
      <c r="D566" s="13" t="n">
        <v>29</v>
      </c>
      <c r="E566" s="10" t="s">
        <v>46</v>
      </c>
      <c r="F566" s="2" t="n">
        <f aca="false">L566*2</f>
        <v>2800</v>
      </c>
      <c r="G566" s="0" t="n">
        <v>11</v>
      </c>
      <c r="J566" s="0" t="n">
        <v>58679</v>
      </c>
      <c r="L566" s="0" t="n">
        <v>1400</v>
      </c>
      <c r="M566" s="10" t="n">
        <f aca="false">(U566+71231)*5</f>
        <v>0</v>
      </c>
      <c r="N566" s="0" t="n">
        <f aca="false">AD566-38200</f>
        <v>600</v>
      </c>
      <c r="O566" s="0" t="n">
        <f aca="false">M566*0.0033</f>
        <v>0</v>
      </c>
      <c r="U566" s="0" t="n">
        <v>-71231</v>
      </c>
      <c r="AD566" s="0" t="n">
        <v>38800</v>
      </c>
    </row>
    <row r="567" customFormat="false" ht="13.8" hidden="false" customHeight="false" outlineLevel="0" collapsed="false">
      <c r="A567" s="0" t="n">
        <v>20190125</v>
      </c>
      <c r="D567" s="13" t="n">
        <v>30</v>
      </c>
      <c r="E567" s="0" t="s">
        <v>46</v>
      </c>
      <c r="F567" s="2" t="n">
        <f aca="false">L567*2</f>
        <v>2400</v>
      </c>
      <c r="G567" s="0" t="n">
        <v>9.41</v>
      </c>
      <c r="J567" s="0" t="n">
        <v>58029</v>
      </c>
      <c r="K567" s="0" t="n">
        <v>13025</v>
      </c>
      <c r="L567" s="0" t="n">
        <v>1200</v>
      </c>
      <c r="M567" s="10" t="n">
        <f aca="false">(U567+71231)*5</f>
        <v>0</v>
      </c>
      <c r="N567" s="0" t="n">
        <f aca="false">AD567-38200</f>
        <v>600</v>
      </c>
      <c r="O567" s="0" t="n">
        <f aca="false">M567*0.0033</f>
        <v>0</v>
      </c>
      <c r="U567" s="0" t="n">
        <v>-71231</v>
      </c>
      <c r="AD567" s="0" t="n">
        <v>38800</v>
      </c>
    </row>
    <row r="568" customFormat="false" ht="13.8" hidden="false" customHeight="false" outlineLevel="0" collapsed="false">
      <c r="A568" s="0" t="n">
        <v>20190125</v>
      </c>
      <c r="D568" s="0" t="n">
        <v>31</v>
      </c>
      <c r="E568" s="10" t="s">
        <v>46</v>
      </c>
      <c r="F568" s="2" t="n">
        <f aca="false">L568*2</f>
        <v>2400</v>
      </c>
      <c r="G568" s="0" t="n">
        <v>9.2</v>
      </c>
      <c r="J568" s="0" t="n">
        <v>57379</v>
      </c>
      <c r="L568" s="0" t="n">
        <v>1200</v>
      </c>
      <c r="M568" s="10" t="n">
        <f aca="false">(U568+71231)*5</f>
        <v>0</v>
      </c>
      <c r="N568" s="0" t="n">
        <f aca="false">AD568-38200</f>
        <v>600</v>
      </c>
      <c r="O568" s="0" t="n">
        <f aca="false">M568*0.0033</f>
        <v>0</v>
      </c>
      <c r="U568" s="0" t="n">
        <v>-71231</v>
      </c>
      <c r="AD568" s="0" t="n">
        <v>38800</v>
      </c>
      <c r="AE568" s="0" t="n">
        <v>3500</v>
      </c>
    </row>
    <row r="569" customFormat="false" ht="13.8" hidden="false" customHeight="false" outlineLevel="0" collapsed="false">
      <c r="A569" s="0" t="n">
        <v>20190125</v>
      </c>
      <c r="C569" s="0" t="s">
        <v>89</v>
      </c>
      <c r="D569" s="14" t="n">
        <v>32</v>
      </c>
      <c r="E569" s="0" t="s">
        <v>46</v>
      </c>
      <c r="F569" s="2" t="n">
        <f aca="false">L569*2</f>
        <v>2400</v>
      </c>
      <c r="G569" s="0" t="n">
        <v>4.2</v>
      </c>
      <c r="J569" s="0" t="n">
        <v>56729</v>
      </c>
      <c r="L569" s="0" t="n">
        <v>1200</v>
      </c>
      <c r="M569" s="10" t="n">
        <f aca="false">(U569+71231)*5</f>
        <v>0</v>
      </c>
      <c r="N569" s="0" t="n">
        <f aca="false">AD569-38200</f>
        <v>600</v>
      </c>
      <c r="O569" s="0" t="n">
        <f aca="false">M569*0.0033</f>
        <v>0</v>
      </c>
      <c r="U569" s="0" t="n">
        <v>-71231</v>
      </c>
      <c r="AD569" s="0" t="n">
        <v>38800</v>
      </c>
    </row>
    <row r="570" customFormat="false" ht="13.8" hidden="false" customHeight="false" outlineLevel="0" collapsed="false">
      <c r="A570" s="0" t="n">
        <v>20190125</v>
      </c>
      <c r="C570" s="0" t="s">
        <v>90</v>
      </c>
      <c r="D570" s="14" t="n">
        <v>33</v>
      </c>
      <c r="E570" s="0" t="s">
        <v>46</v>
      </c>
      <c r="F570" s="2" t="n">
        <f aca="false">L570*2</f>
        <v>2400</v>
      </c>
      <c r="G570" s="0" t="n">
        <v>4.7</v>
      </c>
      <c r="J570" s="0" t="n">
        <v>56079</v>
      </c>
      <c r="L570" s="0" t="n">
        <v>1200</v>
      </c>
      <c r="M570" s="10" t="n">
        <f aca="false">(U570+71231)*5</f>
        <v>0</v>
      </c>
      <c r="N570" s="0" t="n">
        <f aca="false">AD570-38200</f>
        <v>600</v>
      </c>
      <c r="O570" s="0" t="n">
        <f aca="false">M570*0.0033</f>
        <v>0</v>
      </c>
      <c r="U570" s="0" t="n">
        <v>-71231</v>
      </c>
      <c r="AD570" s="0" t="n">
        <v>38800</v>
      </c>
      <c r="AE570" s="0" t="n">
        <v>2500</v>
      </c>
      <c r="AF570" s="0" t="n">
        <v>0</v>
      </c>
    </row>
    <row r="571" customFormat="false" ht="13.8" hidden="false" customHeight="false" outlineLevel="0" collapsed="false">
      <c r="A571" s="0" t="n">
        <v>20190125</v>
      </c>
      <c r="D571" s="14" t="n">
        <v>34</v>
      </c>
      <c r="E571" s="0" t="s">
        <v>46</v>
      </c>
      <c r="F571" s="2" t="n">
        <f aca="false">L571*2</f>
        <v>2400</v>
      </c>
      <c r="G571" s="0" t="n">
        <v>8.8</v>
      </c>
      <c r="J571" s="0" t="n">
        <v>55429</v>
      </c>
      <c r="L571" s="0" t="n">
        <v>1200</v>
      </c>
      <c r="M571" s="10" t="n">
        <f aca="false">(U571+71231)*5</f>
        <v>0</v>
      </c>
      <c r="N571" s="0" t="n">
        <f aca="false">AD571-38200</f>
        <v>600</v>
      </c>
      <c r="O571" s="0" t="n">
        <f aca="false">M571*0.0033</f>
        <v>0</v>
      </c>
      <c r="U571" s="0" t="n">
        <v>-71231</v>
      </c>
      <c r="AD571" s="0" t="n">
        <v>38800</v>
      </c>
    </row>
    <row r="572" customFormat="false" ht="13.8" hidden="false" customHeight="false" outlineLevel="0" collapsed="false">
      <c r="A572" s="0" t="n">
        <v>20190125</v>
      </c>
      <c r="D572" s="0" t="n">
        <v>35</v>
      </c>
      <c r="E572" s="0" t="s">
        <v>46</v>
      </c>
      <c r="F572" s="2" t="n">
        <f aca="false">L572*2</f>
        <v>2400</v>
      </c>
      <c r="G572" s="0" t="n">
        <v>12.2</v>
      </c>
      <c r="J572" s="0" t="n">
        <v>54779</v>
      </c>
      <c r="L572" s="0" t="n">
        <v>1200</v>
      </c>
      <c r="M572" s="10" t="n">
        <f aca="false">(U572+71231)*5</f>
        <v>0</v>
      </c>
      <c r="N572" s="0" t="n">
        <f aca="false">AD572-38200</f>
        <v>900</v>
      </c>
      <c r="O572" s="0" t="n">
        <f aca="false">M572*0.0033</f>
        <v>0</v>
      </c>
      <c r="U572" s="0" t="n">
        <v>-71231</v>
      </c>
      <c r="AD572" s="0" t="n">
        <v>39100</v>
      </c>
    </row>
    <row r="573" customFormat="false" ht="13.8" hidden="false" customHeight="false" outlineLevel="0" collapsed="false">
      <c r="A573" s="0" t="n">
        <v>20190125</v>
      </c>
      <c r="B573" s="0" t="s">
        <v>91</v>
      </c>
      <c r="C573" s="0" t="s">
        <v>58</v>
      </c>
      <c r="D573" s="0" t="n">
        <v>36</v>
      </c>
      <c r="E573" s="0" t="s">
        <v>46</v>
      </c>
      <c r="F573" s="2" t="n">
        <f aca="false">L573*2</f>
        <v>0</v>
      </c>
      <c r="G573" s="0" t="n">
        <v>0.8</v>
      </c>
      <c r="I573" s="0" t="n">
        <v>16000</v>
      </c>
      <c r="J573" s="0" t="n">
        <v>65179</v>
      </c>
      <c r="K573" s="0" t="n">
        <v>12725</v>
      </c>
      <c r="L573" s="0" t="n">
        <v>0</v>
      </c>
      <c r="M573" s="10" t="n">
        <f aca="false">(U573+71231)*5</f>
        <v>0</v>
      </c>
      <c r="N573" s="0" t="n">
        <f aca="false">AD573-38200</f>
        <v>-400</v>
      </c>
      <c r="O573" s="0" t="n">
        <f aca="false">M573*0.0033</f>
        <v>0</v>
      </c>
      <c r="U573" s="0" t="n">
        <v>-71231</v>
      </c>
      <c r="AD573" s="0" t="n">
        <v>37800</v>
      </c>
    </row>
    <row r="574" customFormat="false" ht="13.8" hidden="false" customHeight="false" outlineLevel="0" collapsed="false">
      <c r="A574" s="0" t="n">
        <v>20190125</v>
      </c>
      <c r="B574" s="0" t="s">
        <v>91</v>
      </c>
      <c r="D574" s="0" t="n">
        <v>37</v>
      </c>
      <c r="E574" s="0" t="s">
        <v>46</v>
      </c>
      <c r="F574" s="2" t="n">
        <f aca="false">L574*2</f>
        <v>0</v>
      </c>
      <c r="G574" s="0" t="n">
        <v>4.7</v>
      </c>
      <c r="J574" s="0" t="n">
        <v>64529</v>
      </c>
      <c r="L574" s="0" t="n">
        <v>0</v>
      </c>
      <c r="M574" s="10" t="n">
        <f aca="false">(U574+71231)*5</f>
        <v>0</v>
      </c>
      <c r="N574" s="0" t="n">
        <f aca="false">AD574-38200</f>
        <v>-400</v>
      </c>
      <c r="O574" s="0" t="n">
        <f aca="false">M574*0.0033</f>
        <v>0</v>
      </c>
      <c r="U574" s="0" t="n">
        <v>-71231</v>
      </c>
      <c r="AD574" s="0" t="n">
        <v>37800</v>
      </c>
    </row>
    <row r="575" customFormat="false" ht="13.8" hidden="false" customHeight="false" outlineLevel="0" collapsed="false">
      <c r="A575" s="0" t="n">
        <v>20190125</v>
      </c>
      <c r="B575" s="0" t="s">
        <v>91</v>
      </c>
      <c r="D575" s="0" t="n">
        <v>38</v>
      </c>
      <c r="E575" s="0" t="s">
        <v>46</v>
      </c>
      <c r="F575" s="2" t="n">
        <f aca="false">L575*2</f>
        <v>0</v>
      </c>
      <c r="G575" s="0" t="n">
        <v>4.8</v>
      </c>
      <c r="J575" s="0" t="n">
        <v>63879</v>
      </c>
      <c r="L575" s="0" t="n">
        <v>0</v>
      </c>
      <c r="M575" s="10" t="n">
        <f aca="false">(U575+71231)*5</f>
        <v>0</v>
      </c>
      <c r="N575" s="0" t="n">
        <f aca="false">AD575-38200</f>
        <v>-400</v>
      </c>
      <c r="O575" s="0" t="n">
        <f aca="false">M575*0.0033</f>
        <v>0</v>
      </c>
      <c r="U575" s="0" t="n">
        <v>-71231</v>
      </c>
      <c r="AD575" s="0" t="n">
        <v>37800</v>
      </c>
      <c r="AE575" s="0" t="n">
        <v>500</v>
      </c>
      <c r="AF575" s="0" t="n">
        <v>2000</v>
      </c>
    </row>
    <row r="576" customFormat="false" ht="13.8" hidden="false" customHeight="false" outlineLevel="0" collapsed="false">
      <c r="A576" s="0" t="n">
        <v>20190125</v>
      </c>
      <c r="B576" s="0" t="s">
        <v>91</v>
      </c>
      <c r="D576" s="0" t="n">
        <v>39</v>
      </c>
      <c r="E576" s="0" t="s">
        <v>46</v>
      </c>
      <c r="F576" s="2" t="n">
        <f aca="false">L576*2</f>
        <v>0</v>
      </c>
      <c r="G576" s="0" t="n">
        <v>4.7</v>
      </c>
      <c r="J576" s="0" t="n">
        <v>63229</v>
      </c>
      <c r="L576" s="0" t="n">
        <v>0</v>
      </c>
      <c r="M576" s="10" t="n">
        <f aca="false">(U576+71231)*5</f>
        <v>0</v>
      </c>
      <c r="N576" s="0" t="n">
        <f aca="false">AD576-38200</f>
        <v>-400</v>
      </c>
      <c r="O576" s="0" t="n">
        <f aca="false">M576*0.0033</f>
        <v>0</v>
      </c>
      <c r="U576" s="0" t="n">
        <v>-71231</v>
      </c>
      <c r="AD576" s="0" t="n">
        <v>37800</v>
      </c>
    </row>
    <row r="577" customFormat="false" ht="13.8" hidden="false" customHeight="false" outlineLevel="0" collapsed="false">
      <c r="A577" s="0" t="n">
        <v>20190125</v>
      </c>
      <c r="B577" s="0" t="s">
        <v>91</v>
      </c>
      <c r="C577" s="0" t="s">
        <v>92</v>
      </c>
      <c r="D577" s="14" t="n">
        <v>40</v>
      </c>
      <c r="E577" s="0" t="s">
        <v>46</v>
      </c>
      <c r="F577" s="2" t="n">
        <f aca="false">L577*2</f>
        <v>0</v>
      </c>
      <c r="G577" s="0" t="n">
        <v>2.6</v>
      </c>
      <c r="J577" s="0" t="n">
        <v>62579</v>
      </c>
      <c r="L577" s="0" t="n">
        <v>0</v>
      </c>
      <c r="M577" s="10" t="n">
        <f aca="false">(U577+71231)*5</f>
        <v>0</v>
      </c>
      <c r="N577" s="0" t="n">
        <f aca="false">AD577-38200</f>
        <v>-400</v>
      </c>
      <c r="O577" s="0" t="n">
        <f aca="false">M577*0.0033</f>
        <v>0</v>
      </c>
      <c r="U577" s="0" t="n">
        <v>-71231</v>
      </c>
      <c r="AD577" s="0" t="n">
        <v>37800</v>
      </c>
    </row>
    <row r="578" customFormat="false" ht="13.8" hidden="false" customHeight="false" outlineLevel="0" collapsed="false">
      <c r="A578" s="0" t="n">
        <v>20190125</v>
      </c>
      <c r="B578" s="0" t="s">
        <v>91</v>
      </c>
      <c r="D578" s="0" t="n">
        <v>41</v>
      </c>
      <c r="E578" s="0" t="s">
        <v>46</v>
      </c>
      <c r="F578" s="2" t="n">
        <f aca="false">L578*2</f>
        <v>0</v>
      </c>
      <c r="G578" s="0" t="n">
        <v>4.7</v>
      </c>
      <c r="J578" s="0" t="n">
        <v>61929</v>
      </c>
      <c r="L578" s="0" t="n">
        <v>0</v>
      </c>
      <c r="M578" s="10" t="n">
        <f aca="false">(U578+71231)*5</f>
        <v>0</v>
      </c>
      <c r="N578" s="0" t="n">
        <f aca="false">AD578-38200</f>
        <v>-100</v>
      </c>
      <c r="O578" s="0" t="n">
        <f aca="false">M578*0.0033</f>
        <v>0</v>
      </c>
      <c r="U578" s="0" t="n">
        <v>-71231</v>
      </c>
      <c r="AD578" s="0" t="n">
        <v>38100</v>
      </c>
    </row>
    <row r="579" customFormat="false" ht="14.25" hidden="false" customHeight="true" outlineLevel="0" collapsed="false">
      <c r="A579" s="0" t="n">
        <v>20190125</v>
      </c>
      <c r="B579" s="0" t="s">
        <v>91</v>
      </c>
      <c r="D579" s="0" t="n">
        <v>42</v>
      </c>
      <c r="E579" s="0" t="s">
        <v>46</v>
      </c>
      <c r="F579" s="2" t="n">
        <f aca="false">L579*2</f>
        <v>1600</v>
      </c>
      <c r="G579" s="0" t="n">
        <v>4.9</v>
      </c>
      <c r="J579" s="0" t="n">
        <v>61279</v>
      </c>
      <c r="K579" s="0" t="n">
        <v>13525</v>
      </c>
      <c r="L579" s="0" t="n">
        <v>800</v>
      </c>
      <c r="M579" s="10" t="n">
        <f aca="false">(U579+71231)*5</f>
        <v>0</v>
      </c>
      <c r="N579" s="0" t="n">
        <f aca="false">AD579-38200</f>
        <v>-100</v>
      </c>
      <c r="O579" s="0" t="n">
        <f aca="false">M579*0.0033</f>
        <v>0</v>
      </c>
      <c r="U579" s="0" t="n">
        <v>-71231</v>
      </c>
      <c r="AD579" s="0" t="n">
        <v>38100</v>
      </c>
    </row>
    <row r="580" customFormat="false" ht="13.8" hidden="false" customHeight="false" outlineLevel="0" collapsed="false">
      <c r="A580" s="0" t="n">
        <v>20190125</v>
      </c>
      <c r="B580" s="0" t="s">
        <v>91</v>
      </c>
      <c r="D580" s="0" t="n">
        <v>43</v>
      </c>
      <c r="E580" s="0" t="s">
        <v>46</v>
      </c>
      <c r="F580" s="2" t="n">
        <f aca="false">L580*2</f>
        <v>1600</v>
      </c>
      <c r="G580" s="0" t="n">
        <v>4.8</v>
      </c>
      <c r="J580" s="0" t="n">
        <v>60629</v>
      </c>
      <c r="L580" s="0" t="n">
        <v>800</v>
      </c>
      <c r="M580" s="10" t="n">
        <f aca="false">(U580+71231)*5</f>
        <v>0</v>
      </c>
      <c r="N580" s="0" t="n">
        <f aca="false">AD580-38200</f>
        <v>-100</v>
      </c>
      <c r="O580" s="0" t="n">
        <f aca="false">M580*0.0033</f>
        <v>0</v>
      </c>
      <c r="U580" s="0" t="n">
        <v>-71231</v>
      </c>
      <c r="AD580" s="0" t="n">
        <v>38100</v>
      </c>
      <c r="AE580" s="0" t="n">
        <v>-1500</v>
      </c>
    </row>
    <row r="581" customFormat="false" ht="13.8" hidden="false" customHeight="false" outlineLevel="0" collapsed="false">
      <c r="A581" s="0" t="n">
        <v>20190125</v>
      </c>
      <c r="B581" s="0" t="s">
        <v>91</v>
      </c>
      <c r="D581" s="0" t="n">
        <v>44</v>
      </c>
      <c r="E581" s="0" t="s">
        <v>46</v>
      </c>
      <c r="F581" s="2" t="n">
        <f aca="false">L581*2</f>
        <v>1600</v>
      </c>
      <c r="G581" s="0" t="n">
        <v>5</v>
      </c>
      <c r="J581" s="0" t="n">
        <v>59979</v>
      </c>
      <c r="L581" s="0" t="n">
        <v>800</v>
      </c>
      <c r="M581" s="10" t="n">
        <f aca="false">(U581+71231)*5</f>
        <v>0</v>
      </c>
      <c r="N581" s="0" t="n">
        <f aca="false">AD581-38200</f>
        <v>200</v>
      </c>
      <c r="O581" s="0" t="n">
        <f aca="false">M581*0.0033</f>
        <v>0</v>
      </c>
      <c r="U581" s="0" t="n">
        <v>-71231</v>
      </c>
      <c r="AD581" s="0" t="n">
        <v>38400</v>
      </c>
    </row>
    <row r="582" customFormat="false" ht="13.8" hidden="false" customHeight="false" outlineLevel="0" collapsed="false">
      <c r="A582" s="0" t="n">
        <v>20190125</v>
      </c>
      <c r="B582" s="0" t="s">
        <v>91</v>
      </c>
      <c r="D582" s="0" t="n">
        <v>45</v>
      </c>
      <c r="E582" s="0" t="s">
        <v>46</v>
      </c>
      <c r="F582" s="2" t="n">
        <f aca="false">L582*2</f>
        <v>2000</v>
      </c>
      <c r="G582" s="0" t="n">
        <v>5</v>
      </c>
      <c r="J582" s="0" t="n">
        <v>59329</v>
      </c>
      <c r="K582" s="0" t="n">
        <v>13725</v>
      </c>
      <c r="L582" s="0" t="n">
        <v>1000</v>
      </c>
      <c r="M582" s="10" t="n">
        <f aca="false">(U582+71231)*5</f>
        <v>0</v>
      </c>
      <c r="N582" s="0" t="n">
        <f aca="false">AD582-38200</f>
        <v>200</v>
      </c>
      <c r="O582" s="0" t="n">
        <f aca="false">M582*0.0033</f>
        <v>0</v>
      </c>
      <c r="U582" s="0" t="n">
        <v>-71231</v>
      </c>
      <c r="AD582" s="0" t="n">
        <v>38400</v>
      </c>
    </row>
    <row r="583" customFormat="false" ht="14.25" hidden="false" customHeight="true" outlineLevel="0" collapsed="false">
      <c r="A583" s="0" t="n">
        <v>20190125</v>
      </c>
      <c r="B583" s="0" t="s">
        <v>91</v>
      </c>
      <c r="D583" s="0" t="n">
        <v>46</v>
      </c>
      <c r="E583" s="0" t="s">
        <v>46</v>
      </c>
      <c r="F583" s="2" t="n">
        <f aca="false">L583*2</f>
        <v>2000</v>
      </c>
      <c r="G583" s="0" t="n">
        <v>4.8</v>
      </c>
      <c r="J583" s="0" t="n">
        <v>58679</v>
      </c>
      <c r="L583" s="0" t="n">
        <v>1000</v>
      </c>
      <c r="M583" s="10" t="n">
        <f aca="false">(U583+71231)*5</f>
        <v>0</v>
      </c>
      <c r="N583" s="0" t="n">
        <f aca="false">AD583-38200</f>
        <v>500</v>
      </c>
      <c r="O583" s="0" t="n">
        <f aca="false">M583*0.0033</f>
        <v>0</v>
      </c>
      <c r="U583" s="0" t="n">
        <v>-71231</v>
      </c>
      <c r="AD583" s="0" t="n">
        <v>38700</v>
      </c>
    </row>
    <row r="584" customFormat="false" ht="13.8" hidden="false" customHeight="false" outlineLevel="0" collapsed="false">
      <c r="A584" s="0" t="n">
        <v>20190125</v>
      </c>
      <c r="B584" s="0" t="s">
        <v>91</v>
      </c>
      <c r="D584" s="0" t="n">
        <v>47</v>
      </c>
      <c r="E584" s="0" t="s">
        <v>46</v>
      </c>
      <c r="F584" s="2" t="n">
        <f aca="false">L584*2</f>
        <v>2000</v>
      </c>
      <c r="G584" s="0" t="n">
        <v>4.8</v>
      </c>
      <c r="J584" s="0" t="n">
        <v>58029</v>
      </c>
      <c r="L584" s="0" t="n">
        <v>1000</v>
      </c>
      <c r="M584" s="10" t="n">
        <f aca="false">(U584+71231)*5</f>
        <v>0</v>
      </c>
      <c r="N584" s="0" t="n">
        <f aca="false">AD584-38200</f>
        <v>500</v>
      </c>
      <c r="O584" s="0" t="n">
        <f aca="false">M584*0.0033</f>
        <v>0</v>
      </c>
      <c r="U584" s="0" t="n">
        <v>-71231</v>
      </c>
      <c r="AD584" s="0" t="n">
        <v>38700</v>
      </c>
    </row>
    <row r="585" customFormat="false" ht="13.8" hidden="false" customHeight="false" outlineLevel="0" collapsed="false">
      <c r="A585" s="0" t="n">
        <v>20190125</v>
      </c>
      <c r="B585" s="0" t="s">
        <v>91</v>
      </c>
      <c r="D585" s="13" t="n">
        <v>48</v>
      </c>
      <c r="E585" s="0" t="s">
        <v>46</v>
      </c>
      <c r="F585" s="2" t="n">
        <f aca="false">L585*2</f>
        <v>2400</v>
      </c>
      <c r="G585" s="0" t="n">
        <v>5</v>
      </c>
      <c r="J585" s="0" t="n">
        <v>57379</v>
      </c>
      <c r="K585" s="0" t="n">
        <v>13925</v>
      </c>
      <c r="L585" s="0" t="n">
        <v>1200</v>
      </c>
      <c r="M585" s="10" t="n">
        <f aca="false">(U585+71231)*5</f>
        <v>0</v>
      </c>
      <c r="N585" s="0" t="n">
        <f aca="false">AD585-38200</f>
        <v>500</v>
      </c>
      <c r="O585" s="0" t="n">
        <f aca="false">M585*0.0033</f>
        <v>0</v>
      </c>
      <c r="U585" s="0" t="n">
        <v>-71231</v>
      </c>
      <c r="AD585" s="0" t="n">
        <v>38700</v>
      </c>
    </row>
    <row r="586" customFormat="false" ht="13.8" hidden="false" customHeight="false" outlineLevel="0" collapsed="false">
      <c r="A586" s="0" t="n">
        <v>20190125</v>
      </c>
      <c r="B586" s="0" t="s">
        <v>91</v>
      </c>
      <c r="D586" s="0" t="n">
        <v>49</v>
      </c>
      <c r="E586" s="0" t="s">
        <v>46</v>
      </c>
      <c r="F586" s="2" t="n">
        <f aca="false">L586*2</f>
        <v>2400</v>
      </c>
      <c r="G586" s="0" t="n">
        <v>5.2</v>
      </c>
      <c r="J586" s="0" t="n">
        <v>56729</v>
      </c>
      <c r="L586" s="0" t="n">
        <v>1200</v>
      </c>
      <c r="M586" s="10" t="n">
        <f aca="false">(U586+71231)*5</f>
        <v>0</v>
      </c>
      <c r="N586" s="0" t="n">
        <f aca="false">AD586-38200</f>
        <v>500</v>
      </c>
      <c r="O586" s="0" t="n">
        <f aca="false">M586*0.0033</f>
        <v>0</v>
      </c>
      <c r="U586" s="0" t="n">
        <v>-71231</v>
      </c>
      <c r="AD586" s="0" t="n">
        <v>38700</v>
      </c>
      <c r="AE586" s="0" t="n">
        <v>-500</v>
      </c>
      <c r="AF586" s="0" t="n">
        <v>0</v>
      </c>
    </row>
    <row r="587" customFormat="false" ht="13.8" hidden="false" customHeight="false" outlineLevel="0" collapsed="false">
      <c r="A587" s="0" t="n">
        <v>20190125</v>
      </c>
      <c r="B587" s="0" t="s">
        <v>91</v>
      </c>
      <c r="D587" s="0" t="n">
        <v>50</v>
      </c>
      <c r="E587" s="0" t="s">
        <v>46</v>
      </c>
      <c r="F587" s="2" t="n">
        <f aca="false">L587*2</f>
        <v>2400</v>
      </c>
      <c r="G587" s="0" t="n">
        <v>11</v>
      </c>
      <c r="J587" s="0" t="n">
        <v>56079</v>
      </c>
      <c r="L587" s="0" t="n">
        <v>1200</v>
      </c>
      <c r="M587" s="10" t="n">
        <f aca="false">(U587+71231)*5</f>
        <v>0</v>
      </c>
      <c r="N587" s="0" t="n">
        <f aca="false">AD587-38200</f>
        <v>800</v>
      </c>
      <c r="O587" s="0" t="n">
        <f aca="false">M587*0.0033</f>
        <v>0</v>
      </c>
      <c r="U587" s="0" t="n">
        <v>-71231</v>
      </c>
      <c r="AD587" s="0" t="n">
        <v>39000</v>
      </c>
    </row>
    <row r="588" customFormat="false" ht="13.8" hidden="false" customHeight="false" outlineLevel="0" collapsed="false">
      <c r="A588" s="0" t="n">
        <v>20190125</v>
      </c>
      <c r="B588" s="0" t="s">
        <v>91</v>
      </c>
      <c r="D588" s="0" t="n">
        <v>51</v>
      </c>
      <c r="E588" s="0" t="s">
        <v>46</v>
      </c>
      <c r="F588" s="2" t="n">
        <f aca="false">L588*2</f>
        <v>2400</v>
      </c>
      <c r="G588" s="0" t="n">
        <v>11.2</v>
      </c>
      <c r="J588" s="0" t="n">
        <v>55429</v>
      </c>
      <c r="L588" s="0" t="n">
        <v>1200</v>
      </c>
      <c r="M588" s="10" t="n">
        <f aca="false">(U588+71231)*5</f>
        <v>0</v>
      </c>
      <c r="N588" s="0" t="n">
        <f aca="false">AD588-38200</f>
        <v>800</v>
      </c>
      <c r="O588" s="0" t="n">
        <f aca="false">M588*0.0033</f>
        <v>0</v>
      </c>
      <c r="U588" s="0" t="n">
        <v>-71231</v>
      </c>
      <c r="AD588" s="0" t="n">
        <v>39000</v>
      </c>
    </row>
    <row r="589" customFormat="false" ht="13.8" hidden="false" customHeight="false" outlineLevel="0" collapsed="false">
      <c r="A589" s="0" t="n">
        <v>20190125</v>
      </c>
      <c r="B589" s="0" t="s">
        <v>91</v>
      </c>
      <c r="D589" s="0" t="n">
        <v>52</v>
      </c>
      <c r="E589" s="0" t="s">
        <v>46</v>
      </c>
      <c r="F589" s="2" t="n">
        <f aca="false">L589*2</f>
        <v>1600</v>
      </c>
      <c r="G589" s="0" t="n">
        <v>11.5</v>
      </c>
      <c r="J589" s="0" t="n">
        <v>54779</v>
      </c>
      <c r="K589" s="0" t="n">
        <v>13525</v>
      </c>
      <c r="L589" s="0" t="n">
        <v>800</v>
      </c>
      <c r="M589" s="10" t="n">
        <f aca="false">(U589+71231)*5</f>
        <v>0</v>
      </c>
      <c r="N589" s="0" t="n">
        <f aca="false">AD589-38200</f>
        <v>800</v>
      </c>
      <c r="O589" s="0" t="n">
        <f aca="false">M589*0.0033</f>
        <v>0</v>
      </c>
      <c r="U589" s="0" t="n">
        <v>-71231</v>
      </c>
      <c r="AD589" s="0" t="n">
        <v>39000</v>
      </c>
    </row>
    <row r="590" customFormat="false" ht="13.8" hidden="false" customHeight="false" outlineLevel="0" collapsed="false">
      <c r="A590" s="0" t="n">
        <v>20190125</v>
      </c>
      <c r="B590" s="0" t="s">
        <v>91</v>
      </c>
      <c r="C590" s="0" t="s">
        <v>58</v>
      </c>
      <c r="D590" s="0" t="n">
        <v>53</v>
      </c>
      <c r="E590" s="0" t="s">
        <v>46</v>
      </c>
      <c r="F590" s="2" t="n">
        <f aca="false">L590*2</f>
        <v>2400</v>
      </c>
      <c r="G590" s="0" t="n">
        <v>8.7</v>
      </c>
      <c r="I590" s="0" t="n">
        <v>14590</v>
      </c>
      <c r="J590" s="0" t="n">
        <v>65279</v>
      </c>
      <c r="K590" s="0" t="n">
        <v>15075</v>
      </c>
      <c r="L590" s="0" t="n">
        <v>1200</v>
      </c>
      <c r="M590" s="10" t="n">
        <f aca="false">(U590+71231)*5</f>
        <v>0</v>
      </c>
      <c r="N590" s="0" t="n">
        <f aca="false">AD590-38200</f>
        <v>800</v>
      </c>
      <c r="O590" s="0" t="n">
        <f aca="false">M590*0.0033</f>
        <v>0</v>
      </c>
      <c r="U590" s="0" t="n">
        <v>-71231</v>
      </c>
      <c r="AD590" s="0" t="n">
        <v>39000</v>
      </c>
    </row>
    <row r="591" customFormat="false" ht="13.8" hidden="false" customHeight="false" outlineLevel="0" collapsed="false">
      <c r="A591" s="0" t="n">
        <v>20190125</v>
      </c>
      <c r="B591" s="0" t="s">
        <v>91</v>
      </c>
      <c r="D591" s="0" t="n">
        <v>54</v>
      </c>
      <c r="E591" s="0" t="s">
        <v>46</v>
      </c>
      <c r="F591" s="2" t="n">
        <f aca="false">L591*2</f>
        <v>2800</v>
      </c>
      <c r="G591" s="0" t="n">
        <v>10.31</v>
      </c>
      <c r="J591" s="0" t="n">
        <v>64629</v>
      </c>
      <c r="K591" s="0" t="n">
        <v>15275</v>
      </c>
      <c r="L591" s="0" t="n">
        <v>1400</v>
      </c>
      <c r="M591" s="10" t="n">
        <f aca="false">(U591+71231)*5</f>
        <v>0</v>
      </c>
      <c r="N591" s="0" t="n">
        <f aca="false">AD591-38200</f>
        <v>800</v>
      </c>
      <c r="O591" s="0" t="n">
        <f aca="false">M591*0.0033</f>
        <v>0</v>
      </c>
      <c r="U591" s="0" t="n">
        <v>-71231</v>
      </c>
      <c r="AD591" s="0" t="n">
        <v>39000</v>
      </c>
    </row>
    <row r="592" customFormat="false" ht="13.8" hidden="false" customHeight="false" outlineLevel="0" collapsed="false">
      <c r="A592" s="0" t="n">
        <v>20190125</v>
      </c>
      <c r="B592" s="0" t="s">
        <v>91</v>
      </c>
      <c r="D592" s="0" t="n">
        <v>55</v>
      </c>
      <c r="E592" s="0" t="s">
        <v>46</v>
      </c>
      <c r="F592" s="2" t="n">
        <f aca="false">L592*2</f>
        <v>2000</v>
      </c>
      <c r="G592" s="0" t="n">
        <v>8.5</v>
      </c>
      <c r="J592" s="0" t="n">
        <v>63979</v>
      </c>
      <c r="K592" s="0" t="n">
        <v>14875</v>
      </c>
      <c r="L592" s="0" t="n">
        <v>1000</v>
      </c>
      <c r="M592" s="10" t="n">
        <f aca="false">(U592+71231)*5</f>
        <v>0</v>
      </c>
      <c r="N592" s="0" t="n">
        <f aca="false">AD592-38200</f>
        <v>800</v>
      </c>
      <c r="O592" s="0" t="n">
        <f aca="false">M592*0.0033</f>
        <v>0</v>
      </c>
      <c r="U592" s="0" t="n">
        <v>-71231</v>
      </c>
      <c r="AD592" s="0" t="n">
        <v>39000</v>
      </c>
    </row>
    <row r="593" customFormat="false" ht="13.8" hidden="false" customHeight="false" outlineLevel="0" collapsed="false">
      <c r="A593" s="0" t="n">
        <v>20190125</v>
      </c>
      <c r="B593" s="0" t="s">
        <v>91</v>
      </c>
      <c r="D593" s="0" t="n">
        <v>56</v>
      </c>
      <c r="E593" s="0" t="s">
        <v>46</v>
      </c>
      <c r="F593" s="2" t="n">
        <f aca="false">L593*2</f>
        <v>2000</v>
      </c>
      <c r="G593" s="0" t="n">
        <v>8.7</v>
      </c>
      <c r="J593" s="0" t="n">
        <v>63329</v>
      </c>
      <c r="L593" s="0" t="n">
        <v>1000</v>
      </c>
      <c r="M593" s="10" t="n">
        <f aca="false">(U593+71231)*5</f>
        <v>0</v>
      </c>
      <c r="N593" s="0" t="n">
        <f aca="false">AD593-38200</f>
        <v>800</v>
      </c>
      <c r="O593" s="0" t="n">
        <f aca="false">M593*0.0033</f>
        <v>0</v>
      </c>
      <c r="U593" s="0" t="n">
        <v>-71231</v>
      </c>
      <c r="AD593" s="0" t="n">
        <v>39000</v>
      </c>
      <c r="AF593" s="0" t="n">
        <v>1000</v>
      </c>
    </row>
    <row r="594" customFormat="false" ht="13.8" hidden="false" customHeight="false" outlineLevel="0" collapsed="false">
      <c r="A594" s="0" t="n">
        <v>20190125</v>
      </c>
      <c r="B594" s="0" t="s">
        <v>91</v>
      </c>
      <c r="D594" s="0" t="n">
        <v>57</v>
      </c>
      <c r="E594" s="0" t="s">
        <v>46</v>
      </c>
      <c r="F594" s="2" t="n">
        <f aca="false">L594*2</f>
        <v>2000</v>
      </c>
      <c r="G594" s="0" t="n">
        <v>5.2</v>
      </c>
      <c r="J594" s="0" t="n">
        <v>62679</v>
      </c>
      <c r="L594" s="0" t="n">
        <v>1000</v>
      </c>
      <c r="M594" s="10" t="n">
        <f aca="false">(U594+71231)*5</f>
        <v>0</v>
      </c>
      <c r="N594" s="0" t="n">
        <f aca="false">AD594-38200</f>
        <v>500</v>
      </c>
      <c r="O594" s="0" t="n">
        <f aca="false">M594*0.0033</f>
        <v>0</v>
      </c>
      <c r="U594" s="0" t="n">
        <v>-71231</v>
      </c>
      <c r="AD594" s="0" t="n">
        <v>38700</v>
      </c>
    </row>
    <row r="595" customFormat="false" ht="14.25" hidden="false" customHeight="true" outlineLevel="0" collapsed="false">
      <c r="A595" s="0" t="n">
        <v>20190125</v>
      </c>
      <c r="B595" s="0" t="s">
        <v>91</v>
      </c>
      <c r="D595" s="0" t="n">
        <v>58</v>
      </c>
      <c r="E595" s="0" t="s">
        <v>46</v>
      </c>
      <c r="F595" s="2" t="n">
        <f aca="false">L595*2</f>
        <v>2000</v>
      </c>
      <c r="G595" s="0" t="n">
        <v>5.5</v>
      </c>
      <c r="J595" s="0" t="n">
        <v>62029</v>
      </c>
      <c r="L595" s="0" t="n">
        <v>1000</v>
      </c>
      <c r="M595" s="10" t="n">
        <f aca="false">(U595+71231)*5</f>
        <v>0</v>
      </c>
      <c r="N595" s="0" t="n">
        <f aca="false">AD595-38200</f>
        <v>500</v>
      </c>
      <c r="O595" s="0" t="n">
        <f aca="false">M595*0.0033</f>
        <v>0</v>
      </c>
      <c r="U595" s="0" t="n">
        <v>-71231</v>
      </c>
      <c r="AD595" s="0" t="n">
        <v>38700</v>
      </c>
    </row>
    <row r="596" customFormat="false" ht="13.8" hidden="false" customHeight="false" outlineLevel="0" collapsed="false">
      <c r="A596" s="0" t="n">
        <v>20190125</v>
      </c>
      <c r="B596" s="0" t="s">
        <v>91</v>
      </c>
      <c r="D596" s="0" t="n">
        <v>59</v>
      </c>
      <c r="E596" s="0" t="s">
        <v>46</v>
      </c>
      <c r="F596" s="2" t="n">
        <f aca="false">L596*2</f>
        <v>2400</v>
      </c>
      <c r="G596" s="0" t="n">
        <v>5.3</v>
      </c>
      <c r="J596" s="0" t="n">
        <v>61379</v>
      </c>
      <c r="K596" s="0" t="n">
        <v>15075</v>
      </c>
      <c r="L596" s="0" t="n">
        <v>1200</v>
      </c>
      <c r="M596" s="10" t="n">
        <f aca="false">(U596+71231)*5</f>
        <v>0</v>
      </c>
      <c r="N596" s="0" t="n">
        <f aca="false">AD596-38200</f>
        <v>500</v>
      </c>
      <c r="O596" s="0" t="n">
        <f aca="false">M596*0.0033</f>
        <v>0</v>
      </c>
      <c r="U596" s="0" t="n">
        <v>-71231</v>
      </c>
      <c r="AD596" s="0" t="n">
        <v>38700</v>
      </c>
    </row>
    <row r="597" customFormat="false" ht="13.8" hidden="false" customHeight="false" outlineLevel="0" collapsed="false">
      <c r="A597" s="0" t="n">
        <v>20190125</v>
      </c>
      <c r="B597" s="0" t="s">
        <v>91</v>
      </c>
      <c r="D597" s="0" t="n">
        <v>60</v>
      </c>
      <c r="E597" s="0" t="s">
        <v>46</v>
      </c>
      <c r="F597" s="2" t="n">
        <f aca="false">L597*2</f>
        <v>2400</v>
      </c>
      <c r="G597" s="0" t="n">
        <v>5.2</v>
      </c>
      <c r="J597" s="0" t="n">
        <v>60729</v>
      </c>
      <c r="L597" s="0" t="n">
        <v>1200</v>
      </c>
      <c r="M597" s="10" t="n">
        <f aca="false">(U597+71231)*5</f>
        <v>0</v>
      </c>
      <c r="N597" s="0" t="n">
        <f aca="false">AD597-38200</f>
        <v>500</v>
      </c>
      <c r="O597" s="0" t="n">
        <f aca="false">M597*0.0033</f>
        <v>0</v>
      </c>
      <c r="U597" s="0" t="n">
        <v>-71231</v>
      </c>
      <c r="AD597" s="0" t="n">
        <v>38700</v>
      </c>
      <c r="AE597" s="0" t="n">
        <v>-1500</v>
      </c>
      <c r="AF597" s="0" t="n">
        <v>0</v>
      </c>
    </row>
    <row r="598" customFormat="false" ht="13.8" hidden="false" customHeight="false" outlineLevel="0" collapsed="false">
      <c r="A598" s="0" t="n">
        <v>20190125</v>
      </c>
      <c r="B598" s="0" t="s">
        <v>91</v>
      </c>
      <c r="D598" s="0" t="n">
        <v>61</v>
      </c>
      <c r="E598" s="0" t="s">
        <v>46</v>
      </c>
      <c r="F598" s="2" t="n">
        <f aca="false">L598*2</f>
        <v>2400</v>
      </c>
      <c r="G598" s="0" t="n">
        <v>9.2</v>
      </c>
      <c r="J598" s="0" t="n">
        <v>60079</v>
      </c>
      <c r="L598" s="0" t="n">
        <v>1200</v>
      </c>
      <c r="M598" s="10" t="n">
        <f aca="false">(U598+71231)*5</f>
        <v>0</v>
      </c>
      <c r="N598" s="0" t="n">
        <f aca="false">AD598-38200</f>
        <v>800</v>
      </c>
      <c r="O598" s="0" t="n">
        <f aca="false">M598*0.0033</f>
        <v>0</v>
      </c>
      <c r="U598" s="0" t="n">
        <v>-71231</v>
      </c>
      <c r="AD598" s="0" t="n">
        <v>39000</v>
      </c>
    </row>
    <row r="599" customFormat="false" ht="13.8" hidden="false" customHeight="false" outlineLevel="0" collapsed="false">
      <c r="A599" s="0" t="n">
        <v>20190125</v>
      </c>
      <c r="B599" s="0" t="s">
        <v>91</v>
      </c>
      <c r="D599" s="0" t="n">
        <v>62</v>
      </c>
      <c r="E599" s="0" t="s">
        <v>46</v>
      </c>
      <c r="F599" s="2" t="n">
        <f aca="false">L599*2</f>
        <v>2000</v>
      </c>
      <c r="G599" s="0" t="n">
        <v>10.2</v>
      </c>
      <c r="J599" s="0" t="n">
        <v>59429</v>
      </c>
      <c r="K599" s="0" t="n">
        <v>14875</v>
      </c>
      <c r="L599" s="0" t="n">
        <v>1000</v>
      </c>
      <c r="M599" s="10" t="n">
        <f aca="false">(U599+71231)*5</f>
        <v>0</v>
      </c>
      <c r="N599" s="0" t="n">
        <f aca="false">AD599-38200</f>
        <v>800</v>
      </c>
      <c r="O599" s="0" t="n">
        <f aca="false">M599*0.0033</f>
        <v>0</v>
      </c>
      <c r="U599" s="0" t="n">
        <v>-71231</v>
      </c>
      <c r="AD599" s="0" t="n">
        <v>39000</v>
      </c>
    </row>
    <row r="600" customFormat="false" ht="13.8" hidden="false" customHeight="false" outlineLevel="0" collapsed="false">
      <c r="A600" s="0" t="n">
        <v>20190125</v>
      </c>
      <c r="B600" s="0" t="s">
        <v>91</v>
      </c>
      <c r="D600" s="0" t="n">
        <v>63</v>
      </c>
      <c r="E600" s="0" t="s">
        <v>46</v>
      </c>
      <c r="F600" s="2" t="n">
        <f aca="false">L600*2</f>
        <v>2000</v>
      </c>
      <c r="G600" s="0" t="n">
        <v>11</v>
      </c>
      <c r="J600" s="0" t="n">
        <v>58779</v>
      </c>
      <c r="L600" s="0" t="n">
        <v>1000</v>
      </c>
      <c r="M600" s="10" t="n">
        <f aca="false">(U600+71231)*5</f>
        <v>0</v>
      </c>
      <c r="N600" s="0" t="n">
        <f aca="false">AD600-38200</f>
        <v>800</v>
      </c>
      <c r="O600" s="0" t="n">
        <f aca="false">M600*0.0033</f>
        <v>0</v>
      </c>
      <c r="U600" s="0" t="n">
        <v>-71231</v>
      </c>
      <c r="AD600" s="0" t="n">
        <v>39000</v>
      </c>
      <c r="AF600" s="0" t="n">
        <v>1000</v>
      </c>
    </row>
    <row r="601" customFormat="false" ht="13.8" hidden="false" customHeight="false" outlineLevel="0" collapsed="false">
      <c r="A601" s="0" t="n">
        <v>20190125</v>
      </c>
      <c r="B601" s="0" t="s">
        <v>91</v>
      </c>
      <c r="D601" s="0" t="n">
        <v>64</v>
      </c>
      <c r="E601" s="0" t="s">
        <v>46</v>
      </c>
      <c r="F601" s="2" t="n">
        <f aca="false">L601*2</f>
        <v>1600</v>
      </c>
      <c r="G601" s="0" t="n">
        <v>9.7</v>
      </c>
      <c r="J601" s="0" t="n">
        <v>58129</v>
      </c>
      <c r="K601" s="0" t="n">
        <v>14675</v>
      </c>
      <c r="L601" s="0" t="n">
        <v>800</v>
      </c>
      <c r="M601" s="10" t="n">
        <f aca="false">(U601+71231)*5</f>
        <v>0</v>
      </c>
      <c r="N601" s="0" t="n">
        <f aca="false">AD601-38200</f>
        <v>800</v>
      </c>
      <c r="O601" s="0" t="n">
        <f aca="false">M601*0.0033</f>
        <v>0</v>
      </c>
      <c r="U601" s="0" t="n">
        <v>-71231</v>
      </c>
      <c r="AD601" s="0" t="n">
        <v>39000</v>
      </c>
    </row>
    <row r="602" customFormat="false" ht="13.8" hidden="false" customHeight="false" outlineLevel="0" collapsed="false">
      <c r="A602" s="0" t="n">
        <v>20190125</v>
      </c>
      <c r="B602" s="0" t="s">
        <v>91</v>
      </c>
      <c r="D602" s="0" t="n">
        <v>65</v>
      </c>
      <c r="E602" s="0" t="s">
        <v>46</v>
      </c>
      <c r="F602" s="2" t="n">
        <f aca="false">L602*2</f>
        <v>1600</v>
      </c>
      <c r="G602" s="0" t="n">
        <v>9.6</v>
      </c>
      <c r="J602" s="0" t="n">
        <v>57479</v>
      </c>
      <c r="L602" s="0" t="n">
        <v>800</v>
      </c>
      <c r="M602" s="10" t="n">
        <f aca="false">(U602+71231)*5</f>
        <v>0</v>
      </c>
      <c r="N602" s="0" t="n">
        <f aca="false">AD602-38200</f>
        <v>800</v>
      </c>
      <c r="O602" s="0" t="n">
        <f aca="false">M602*0.0033</f>
        <v>0</v>
      </c>
      <c r="U602" s="0" t="n">
        <v>-71231</v>
      </c>
      <c r="AD602" s="0" t="n">
        <v>39000</v>
      </c>
      <c r="AF602" s="0" t="n">
        <v>3000</v>
      </c>
    </row>
    <row r="603" customFormat="false" ht="13.8" hidden="false" customHeight="false" outlineLevel="0" collapsed="false">
      <c r="A603" s="0" t="n">
        <v>20190125</v>
      </c>
      <c r="B603" s="0" t="s">
        <v>91</v>
      </c>
      <c r="D603" s="0" t="n">
        <v>66</v>
      </c>
      <c r="E603" s="0" t="s">
        <v>46</v>
      </c>
      <c r="F603" s="2" t="n">
        <f aca="false">L603*2</f>
        <v>0</v>
      </c>
      <c r="G603" s="0" t="n">
        <v>10.5</v>
      </c>
      <c r="J603" s="0" t="n">
        <v>56829</v>
      </c>
      <c r="K603" s="0" t="n">
        <v>13875</v>
      </c>
      <c r="L603" s="0" t="n">
        <v>0</v>
      </c>
      <c r="M603" s="10" t="n">
        <f aca="false">(U603+71231)*5</f>
        <v>0</v>
      </c>
      <c r="N603" s="0" t="n">
        <f aca="false">AD603-38200</f>
        <v>800</v>
      </c>
      <c r="O603" s="0" t="n">
        <f aca="false">M603*0.0033</f>
        <v>0</v>
      </c>
      <c r="U603" s="0" t="n">
        <v>-71231</v>
      </c>
      <c r="AD603" s="0" t="n">
        <v>39000</v>
      </c>
    </row>
    <row r="604" customFormat="false" ht="13.8" hidden="false" customHeight="false" outlineLevel="0" collapsed="false">
      <c r="A604" s="0" t="n">
        <v>20190125</v>
      </c>
      <c r="B604" s="0" t="s">
        <v>91</v>
      </c>
      <c r="D604" s="0" t="n">
        <v>67</v>
      </c>
      <c r="E604" s="0" t="s">
        <v>46</v>
      </c>
      <c r="F604" s="2" t="n">
        <f aca="false">L604*2</f>
        <v>0</v>
      </c>
      <c r="G604" s="0" t="n">
        <v>10</v>
      </c>
      <c r="J604" s="0" t="n">
        <v>56179</v>
      </c>
      <c r="L604" s="0" t="n">
        <v>0</v>
      </c>
      <c r="M604" s="10" t="n">
        <f aca="false">(U604+71231)*5</f>
        <v>0</v>
      </c>
      <c r="N604" s="0" t="n">
        <f aca="false">AD604-38200</f>
        <v>800</v>
      </c>
      <c r="O604" s="0" t="n">
        <f aca="false">M604*0.0033</f>
        <v>0</v>
      </c>
      <c r="U604" s="0" t="n">
        <v>-71231</v>
      </c>
      <c r="AD604" s="0" t="n">
        <v>39000</v>
      </c>
      <c r="AF604" s="0" t="n">
        <v>7000</v>
      </c>
    </row>
    <row r="605" customFormat="false" ht="13.8" hidden="false" customHeight="false" outlineLevel="0" collapsed="false">
      <c r="A605" s="0" t="n">
        <v>20190125</v>
      </c>
      <c r="B605" s="0" t="s">
        <v>91</v>
      </c>
      <c r="D605" s="0" t="n">
        <v>68</v>
      </c>
      <c r="E605" s="0" t="s">
        <v>46</v>
      </c>
      <c r="F605" s="2" t="n">
        <f aca="false">L605*2</f>
        <v>0</v>
      </c>
      <c r="G605" s="0" t="n">
        <v>9.6</v>
      </c>
      <c r="J605" s="0" t="n">
        <v>55529</v>
      </c>
      <c r="L605" s="0" t="n">
        <v>0</v>
      </c>
      <c r="M605" s="10" t="n">
        <f aca="false">(U605+71231)*5</f>
        <v>0</v>
      </c>
      <c r="N605" s="0" t="n">
        <f aca="false">AD605-38200</f>
        <v>800</v>
      </c>
      <c r="O605" s="0" t="n">
        <f aca="false">M605*0.0033</f>
        <v>0</v>
      </c>
      <c r="U605" s="0" t="n">
        <v>-71231</v>
      </c>
      <c r="AD605" s="0" t="n">
        <v>39000</v>
      </c>
      <c r="AF605" s="0" t="n">
        <v>10000</v>
      </c>
    </row>
    <row r="606" customFormat="false" ht="13.8" hidden="false" customHeight="false" outlineLevel="0" collapsed="false">
      <c r="A606" s="0" t="n">
        <v>20190125</v>
      </c>
      <c r="B606" s="0" t="s">
        <v>91</v>
      </c>
      <c r="D606" s="0" t="n">
        <v>69</v>
      </c>
      <c r="E606" s="0" t="s">
        <v>46</v>
      </c>
      <c r="F606" s="2" t="n">
        <f aca="false">L606*2</f>
        <v>0</v>
      </c>
      <c r="G606" s="0" t="n">
        <v>5.5</v>
      </c>
      <c r="J606" s="0" t="n">
        <v>54879</v>
      </c>
      <c r="L606" s="0" t="n">
        <v>0</v>
      </c>
      <c r="M606" s="10" t="n">
        <f aca="false">(U606+71231)*5</f>
        <v>0</v>
      </c>
      <c r="N606" s="0" t="n">
        <f aca="false">AD606-38200</f>
        <v>500</v>
      </c>
      <c r="O606" s="0" t="n">
        <f aca="false">M606*0.0033</f>
        <v>0</v>
      </c>
      <c r="U606" s="0" t="n">
        <v>-71231</v>
      </c>
      <c r="AD606" s="0" t="n">
        <v>38700</v>
      </c>
    </row>
    <row r="607" customFormat="false" ht="13.8" hidden="false" customHeight="false" outlineLevel="0" collapsed="false">
      <c r="A607" s="0" t="n">
        <v>20190125</v>
      </c>
      <c r="B607" s="0" t="s">
        <v>91</v>
      </c>
      <c r="D607" s="0" t="n">
        <v>70</v>
      </c>
      <c r="E607" s="0" t="s">
        <v>46</v>
      </c>
      <c r="F607" s="2" t="n">
        <f aca="false">L607*2</f>
        <v>0</v>
      </c>
      <c r="G607" s="0" t="n">
        <v>5.5</v>
      </c>
      <c r="J607" s="0" t="n">
        <v>54368</v>
      </c>
      <c r="L607" s="0" t="n">
        <v>0</v>
      </c>
      <c r="M607" s="10" t="n">
        <f aca="false">(U607+71231)*5</f>
        <v>0</v>
      </c>
      <c r="N607" s="0" t="n">
        <f aca="false">AD607-38200</f>
        <v>500</v>
      </c>
      <c r="O607" s="0" t="n">
        <f aca="false">M607*0.0033</f>
        <v>0</v>
      </c>
      <c r="U607" s="0" t="n">
        <v>-71231</v>
      </c>
      <c r="AD607" s="0" t="n">
        <v>38700</v>
      </c>
      <c r="AE607" s="0" t="n">
        <v>-3500</v>
      </c>
      <c r="AF607" s="0" t="n">
        <v>13000</v>
      </c>
    </row>
    <row r="608" customFormat="false" ht="13.8" hidden="false" customHeight="false" outlineLevel="0" collapsed="false">
      <c r="A608" s="0" t="n">
        <v>20190129</v>
      </c>
      <c r="B608" s="7" t="s">
        <v>74</v>
      </c>
      <c r="C608" s="13" t="s">
        <v>51</v>
      </c>
      <c r="D608" s="0" t="n">
        <v>1</v>
      </c>
      <c r="E608" s="10" t="s">
        <v>46</v>
      </c>
      <c r="F608" s="2" t="n">
        <f aca="false">L608*2</f>
        <v>2200</v>
      </c>
      <c r="G608" s="8"/>
      <c r="H608" s="0" t="s">
        <v>55</v>
      </c>
      <c r="I608" s="0" t="n">
        <v>12500</v>
      </c>
      <c r="J608" s="0" t="n">
        <v>65000</v>
      </c>
      <c r="K608" s="10" t="n">
        <v>16300</v>
      </c>
      <c r="L608" s="10" t="n">
        <v>1100</v>
      </c>
      <c r="M608" s="10" t="n">
        <f aca="false">(U608+71231)*5</f>
        <v>0</v>
      </c>
      <c r="N608" s="10" t="n">
        <f aca="false">AD608-38200</f>
        <v>500</v>
      </c>
      <c r="O608" s="0" t="n">
        <f aca="false">M608*0.0033</f>
        <v>0</v>
      </c>
      <c r="S608" s="11" t="n">
        <v>7442</v>
      </c>
      <c r="U608" s="0" t="n">
        <v>-71231</v>
      </c>
      <c r="V608" s="0" t="s">
        <v>47</v>
      </c>
      <c r="W608" s="0" t="s">
        <v>46</v>
      </c>
      <c r="AD608" s="0" t="n">
        <v>38700</v>
      </c>
      <c r="AE608" s="0" t="n">
        <v>0</v>
      </c>
      <c r="AF608" s="0" t="n">
        <v>0</v>
      </c>
      <c r="AG608" s="0" t="n">
        <v>0</v>
      </c>
      <c r="AH608" s="0" t="n">
        <v>0</v>
      </c>
      <c r="AJ608" s="0" t="n">
        <v>0</v>
      </c>
      <c r="AK608" s="0" t="n">
        <v>0</v>
      </c>
    </row>
    <row r="609" customFormat="false" ht="13.8" hidden="false" customHeight="false" outlineLevel="0" collapsed="false">
      <c r="A609" s="0" t="n">
        <v>20190129</v>
      </c>
      <c r="B609" s="0" t="s">
        <v>74</v>
      </c>
      <c r="C609" s="13" t="s">
        <v>93</v>
      </c>
      <c r="D609" s="0" t="n">
        <v>2</v>
      </c>
      <c r="E609" s="10" t="s">
        <v>46</v>
      </c>
      <c r="F609" s="2" t="n">
        <f aca="false">L609*2</f>
        <v>2200</v>
      </c>
      <c r="G609" s="0" t="n">
        <v>5.99</v>
      </c>
      <c r="J609" s="0" t="n">
        <v>64350</v>
      </c>
      <c r="L609" s="10" t="n">
        <v>1100</v>
      </c>
      <c r="M609" s="10" t="n">
        <f aca="false">(U609+71231)*5</f>
        <v>0</v>
      </c>
      <c r="N609" s="10" t="n">
        <f aca="false">AD609-38200</f>
        <v>500</v>
      </c>
      <c r="O609" s="0" t="n">
        <f aca="false">M609*0.0033</f>
        <v>0</v>
      </c>
      <c r="U609" s="0" t="n">
        <v>-71231</v>
      </c>
      <c r="AD609" s="0" t="n">
        <v>38700</v>
      </c>
    </row>
    <row r="610" customFormat="false" ht="13.8" hidden="false" customHeight="false" outlineLevel="0" collapsed="false">
      <c r="A610" s="0" t="n">
        <v>20190129</v>
      </c>
      <c r="B610" s="0" t="s">
        <v>74</v>
      </c>
      <c r="C610" s="13" t="s">
        <v>94</v>
      </c>
      <c r="D610" s="0" t="n">
        <v>3</v>
      </c>
      <c r="E610" s="10" t="s">
        <v>46</v>
      </c>
      <c r="F610" s="2" t="n">
        <f aca="false">L610*2</f>
        <v>2200</v>
      </c>
      <c r="J610" s="0" t="s">
        <v>95</v>
      </c>
      <c r="L610" s="10" t="n">
        <v>1100</v>
      </c>
      <c r="M610" s="10" t="n">
        <f aca="false">(U610+71231)*5</f>
        <v>0</v>
      </c>
      <c r="N610" s="10" t="n">
        <f aca="false">AD610-38200</f>
        <v>500</v>
      </c>
      <c r="O610" s="0" t="n">
        <f aca="false">M610*0.0033</f>
        <v>0</v>
      </c>
      <c r="U610" s="0" t="n">
        <v>-71231</v>
      </c>
      <c r="AD610" s="0" t="n">
        <v>38700</v>
      </c>
    </row>
    <row r="611" customFormat="false" ht="13.8" hidden="false" customHeight="false" outlineLevel="0" collapsed="false">
      <c r="A611" s="0" t="n">
        <v>20190129</v>
      </c>
      <c r="D611" s="0" t="n">
        <v>4</v>
      </c>
      <c r="E611" s="10" t="s">
        <v>46</v>
      </c>
      <c r="F611" s="2" t="n">
        <f aca="false">L611*2</f>
        <v>2200</v>
      </c>
      <c r="J611" s="0" t="n">
        <v>63700</v>
      </c>
      <c r="L611" s="10" t="n">
        <v>1100</v>
      </c>
      <c r="M611" s="10" t="n">
        <f aca="false">(U611+71231)*5</f>
        <v>0</v>
      </c>
      <c r="N611" s="10" t="n">
        <f aca="false">AD611-38200</f>
        <v>500</v>
      </c>
      <c r="O611" s="0" t="n">
        <f aca="false">M611*0.0033</f>
        <v>0</v>
      </c>
      <c r="U611" s="0" t="n">
        <v>-71231</v>
      </c>
      <c r="AD611" s="0" t="n">
        <v>38700</v>
      </c>
    </row>
    <row r="612" customFormat="false" ht="13.8" hidden="false" customHeight="false" outlineLevel="0" collapsed="false">
      <c r="A612" s="0" t="n">
        <v>20190129</v>
      </c>
      <c r="D612" s="0" t="n">
        <v>5</v>
      </c>
      <c r="E612" s="10" t="s">
        <v>46</v>
      </c>
      <c r="F612" s="2" t="n">
        <f aca="false">L612*2</f>
        <v>2200</v>
      </c>
      <c r="J612" s="0" t="n">
        <v>63050</v>
      </c>
      <c r="L612" s="10" t="n">
        <v>1100</v>
      </c>
      <c r="M612" s="10" t="n">
        <f aca="false">(U612+71231)*5</f>
        <v>0</v>
      </c>
      <c r="N612" s="10" t="n">
        <f aca="false">AD612-38200</f>
        <v>500</v>
      </c>
      <c r="O612" s="0" t="n">
        <f aca="false">M612*0.0033</f>
        <v>0</v>
      </c>
      <c r="U612" s="0" t="n">
        <v>-71231</v>
      </c>
      <c r="AD612" s="0" t="n">
        <v>38700</v>
      </c>
      <c r="AE612" s="0" t="n">
        <v>2000</v>
      </c>
      <c r="AF612" s="0" t="n">
        <v>-2000</v>
      </c>
    </row>
    <row r="613" customFormat="false" ht="13.8" hidden="false" customHeight="false" outlineLevel="0" collapsed="false">
      <c r="A613" s="0" t="n">
        <v>20190129</v>
      </c>
      <c r="D613" s="0" t="n">
        <v>6</v>
      </c>
      <c r="E613" s="10" t="s">
        <v>46</v>
      </c>
      <c r="F613" s="2" t="n">
        <f aca="false">L613*2</f>
        <v>2200</v>
      </c>
      <c r="J613" s="0" t="n">
        <v>62400</v>
      </c>
      <c r="L613" s="10" t="n">
        <v>1100</v>
      </c>
      <c r="M613" s="10" t="n">
        <f aca="false">(U613+71231)*5</f>
        <v>0</v>
      </c>
      <c r="N613" s="10" t="n">
        <f aca="false">AD613-38200</f>
        <v>500</v>
      </c>
      <c r="O613" s="0" t="n">
        <f aca="false">M613*0.0033</f>
        <v>0</v>
      </c>
      <c r="U613" s="0" t="n">
        <v>-71231</v>
      </c>
      <c r="AD613" s="0" t="n">
        <v>38700</v>
      </c>
      <c r="AE613" s="0" t="n">
        <v>4000</v>
      </c>
    </row>
    <row r="614" customFormat="false" ht="13.8" hidden="false" customHeight="false" outlineLevel="0" collapsed="false">
      <c r="A614" s="0" t="n">
        <v>20190129</v>
      </c>
      <c r="D614" s="0" t="n">
        <v>7</v>
      </c>
      <c r="E614" s="10" t="s">
        <v>46</v>
      </c>
      <c r="F614" s="2" t="n">
        <f aca="false">L614*2</f>
        <v>2200</v>
      </c>
      <c r="J614" s="0" t="n">
        <v>61750</v>
      </c>
      <c r="L614" s="10" t="n">
        <v>1100</v>
      </c>
      <c r="M614" s="10" t="n">
        <f aca="false">(U614+71231)*5</f>
        <v>0</v>
      </c>
      <c r="N614" s="10" t="n">
        <f aca="false">AD614-38200</f>
        <v>500</v>
      </c>
      <c r="O614" s="0" t="n">
        <f aca="false">M614*0.0033</f>
        <v>0</v>
      </c>
      <c r="U614" s="0" t="n">
        <v>-71231</v>
      </c>
      <c r="AD614" s="0" t="n">
        <v>38700</v>
      </c>
      <c r="AF614" s="0" t="n">
        <v>-4000</v>
      </c>
    </row>
    <row r="615" customFormat="false" ht="15.75" hidden="false" customHeight="true" outlineLevel="0" collapsed="false">
      <c r="A615" s="0" t="n">
        <v>20190129</v>
      </c>
      <c r="D615" s="0" t="n">
        <v>8</v>
      </c>
      <c r="E615" s="10" t="s">
        <v>46</v>
      </c>
      <c r="F615" s="2" t="n">
        <f aca="false">L615*2</f>
        <v>2200</v>
      </c>
      <c r="J615" s="0" t="n">
        <v>61100</v>
      </c>
      <c r="L615" s="10" t="n">
        <v>1100</v>
      </c>
      <c r="M615" s="10" t="n">
        <f aca="false">(U615+71231)*5</f>
        <v>0</v>
      </c>
      <c r="N615" s="10" t="n">
        <f aca="false">AD615-38200</f>
        <v>800</v>
      </c>
      <c r="O615" s="0" t="n">
        <f aca="false">M615*0.0033</f>
        <v>0</v>
      </c>
      <c r="U615" s="0" t="n">
        <v>-71231</v>
      </c>
      <c r="AD615" s="0" t="n">
        <v>39000</v>
      </c>
      <c r="AE615" s="0" t="n">
        <v>3000</v>
      </c>
    </row>
    <row r="616" customFormat="false" ht="13.8" hidden="false" customHeight="false" outlineLevel="0" collapsed="false">
      <c r="A616" s="0" t="n">
        <v>20190129</v>
      </c>
      <c r="D616" s="0" t="n">
        <v>9</v>
      </c>
      <c r="E616" s="10" t="s">
        <v>46</v>
      </c>
      <c r="F616" s="2" t="n">
        <f aca="false">L616*2</f>
        <v>2200</v>
      </c>
      <c r="J616" s="0" t="n">
        <v>60450</v>
      </c>
      <c r="L616" s="10" t="n">
        <v>1100</v>
      </c>
      <c r="M616" s="10" t="n">
        <f aca="false">(U616+71231)*5</f>
        <v>0</v>
      </c>
      <c r="N616" s="10" t="n">
        <f aca="false">AD616-38200</f>
        <v>800</v>
      </c>
      <c r="O616" s="0" t="n">
        <f aca="false">M616*0.0033</f>
        <v>0</v>
      </c>
      <c r="U616" s="0" t="n">
        <v>-71231</v>
      </c>
      <c r="AD616" s="0" t="n">
        <v>39000</v>
      </c>
    </row>
    <row r="617" customFormat="false" ht="13.8" hidden="false" customHeight="false" outlineLevel="0" collapsed="false">
      <c r="A617" s="0" t="n">
        <v>20190129</v>
      </c>
      <c r="D617" s="0" t="n">
        <v>10</v>
      </c>
      <c r="E617" s="10" t="s">
        <v>46</v>
      </c>
      <c r="F617" s="2" t="n">
        <f aca="false">L617*2</f>
        <v>2200</v>
      </c>
      <c r="J617" s="0" t="n">
        <v>59800</v>
      </c>
      <c r="L617" s="10" t="n">
        <v>1100</v>
      </c>
      <c r="M617" s="10" t="n">
        <f aca="false">(U617+71231)*5</f>
        <v>0</v>
      </c>
      <c r="N617" s="10" t="n">
        <f aca="false">AD617-38200</f>
        <v>200</v>
      </c>
      <c r="O617" s="0" t="n">
        <f aca="false">M617*0.0033</f>
        <v>0</v>
      </c>
      <c r="U617" s="0" t="n">
        <v>-71231</v>
      </c>
      <c r="AD617" s="0" t="n">
        <v>38400</v>
      </c>
      <c r="AF617" s="0" t="n">
        <v>-2000</v>
      </c>
    </row>
    <row r="618" customFormat="false" ht="13.8" hidden="false" customHeight="false" outlineLevel="0" collapsed="false">
      <c r="A618" s="0" t="n">
        <v>20190129</v>
      </c>
      <c r="D618" s="0" t="n">
        <v>11</v>
      </c>
      <c r="E618" s="10" t="s">
        <v>46</v>
      </c>
      <c r="F618" s="2" t="n">
        <f aca="false">L618*2</f>
        <v>2200</v>
      </c>
      <c r="J618" s="0" t="n">
        <v>59150</v>
      </c>
      <c r="L618" s="10" t="n">
        <v>1100</v>
      </c>
      <c r="M618" s="10" t="n">
        <f aca="false">(U618+71231)*5</f>
        <v>0</v>
      </c>
      <c r="N618" s="10" t="n">
        <f aca="false">AD618-38200</f>
        <v>200</v>
      </c>
      <c r="O618" s="0" t="n">
        <f aca="false">M618*0.0033</f>
        <v>0</v>
      </c>
      <c r="U618" s="0" t="n">
        <v>-71231</v>
      </c>
      <c r="AD618" s="0" t="n">
        <v>38400</v>
      </c>
      <c r="AF618" s="0" t="n">
        <v>-3000</v>
      </c>
    </row>
    <row r="619" customFormat="false" ht="13.8" hidden="false" customHeight="false" outlineLevel="0" collapsed="false">
      <c r="A619" s="0" t="n">
        <v>20190129</v>
      </c>
      <c r="D619" s="0" t="n">
        <v>12</v>
      </c>
      <c r="E619" s="10" t="s">
        <v>46</v>
      </c>
      <c r="F619" s="2" t="n">
        <f aca="false">L619*2</f>
        <v>2200</v>
      </c>
      <c r="J619" s="0" t="n">
        <v>58500</v>
      </c>
      <c r="L619" s="10" t="n">
        <v>1100</v>
      </c>
      <c r="M619" s="10" t="n">
        <f aca="false">(U619+71231)*5</f>
        <v>0</v>
      </c>
      <c r="N619" s="10" t="n">
        <f aca="false">AD619-38200</f>
        <v>500</v>
      </c>
      <c r="O619" s="0" t="n">
        <f aca="false">M619*0.0033</f>
        <v>0</v>
      </c>
      <c r="U619" s="0" t="n">
        <v>-71231</v>
      </c>
      <c r="AD619" s="0" t="n">
        <v>38700</v>
      </c>
    </row>
    <row r="620" customFormat="false" ht="13.8" hidden="false" customHeight="false" outlineLevel="0" collapsed="false">
      <c r="A620" s="0" t="n">
        <v>20190129</v>
      </c>
      <c r="D620" s="13" t="n">
        <v>13</v>
      </c>
      <c r="E620" s="10" t="s">
        <v>46</v>
      </c>
      <c r="F620" s="2" t="n">
        <f aca="false">L620*2</f>
        <v>2200</v>
      </c>
      <c r="J620" s="0" t="n">
        <v>57850</v>
      </c>
      <c r="L620" s="10" t="n">
        <v>1100</v>
      </c>
      <c r="M620" s="10" t="n">
        <f aca="false">(U620+71231)*5</f>
        <v>0</v>
      </c>
      <c r="N620" s="10" t="n">
        <f aca="false">AD620-38200</f>
        <v>500</v>
      </c>
      <c r="O620" s="0" t="n">
        <f aca="false">M620*0.0033</f>
        <v>0</v>
      </c>
      <c r="U620" s="0" t="n">
        <v>-71231</v>
      </c>
      <c r="AD620" s="0" t="n">
        <v>38700</v>
      </c>
      <c r="AE620" s="0" t="n">
        <v>1000</v>
      </c>
    </row>
    <row r="621" customFormat="false" ht="15.75" hidden="false" customHeight="true" outlineLevel="0" collapsed="false">
      <c r="A621" s="0" t="n">
        <v>20190129</v>
      </c>
      <c r="D621" s="0" t="n">
        <v>14</v>
      </c>
      <c r="E621" s="10" t="s">
        <v>46</v>
      </c>
      <c r="F621" s="2" t="n">
        <f aca="false">L621*2</f>
        <v>2600</v>
      </c>
      <c r="J621" s="0" t="n">
        <v>57200</v>
      </c>
      <c r="K621" s="0" t="n">
        <v>16500</v>
      </c>
      <c r="L621" s="0" t="n">
        <v>1300</v>
      </c>
      <c r="M621" s="10" t="n">
        <f aca="false">(U621+71231)*5</f>
        <v>0</v>
      </c>
      <c r="N621" s="10" t="n">
        <f aca="false">AD621-38200</f>
        <v>500</v>
      </c>
      <c r="O621" s="0" t="n">
        <f aca="false">M621*0.0033</f>
        <v>0</v>
      </c>
      <c r="U621" s="0" t="n">
        <v>-71231</v>
      </c>
      <c r="AD621" s="0" t="n">
        <v>38700</v>
      </c>
    </row>
    <row r="622" customFormat="false" ht="13.8" hidden="false" customHeight="false" outlineLevel="0" collapsed="false">
      <c r="A622" s="0" t="n">
        <v>20190129</v>
      </c>
      <c r="D622" s="0" t="n">
        <v>15</v>
      </c>
      <c r="E622" s="10" t="s">
        <v>46</v>
      </c>
      <c r="F622" s="2" t="n">
        <f aca="false">L622*2</f>
        <v>2600</v>
      </c>
      <c r="J622" s="0" t="n">
        <v>56550</v>
      </c>
      <c r="L622" s="0" t="n">
        <v>1300</v>
      </c>
      <c r="M622" s="10" t="n">
        <f aca="false">(U622+71231)*5</f>
        <v>0</v>
      </c>
      <c r="N622" s="10" t="n">
        <f aca="false">AD622-38200</f>
        <v>500</v>
      </c>
      <c r="O622" s="0" t="n">
        <f aca="false">M622*0.0033</f>
        <v>0</v>
      </c>
      <c r="U622" s="0" t="n">
        <v>-71231</v>
      </c>
      <c r="AD622" s="0" t="n">
        <v>38700</v>
      </c>
    </row>
    <row r="623" customFormat="false" ht="13.8" hidden="false" customHeight="false" outlineLevel="0" collapsed="false">
      <c r="A623" s="0" t="n">
        <v>20190129</v>
      </c>
      <c r="D623" s="13" t="n">
        <v>16</v>
      </c>
      <c r="E623" s="10" t="s">
        <v>46</v>
      </c>
      <c r="F623" s="2" t="n">
        <f aca="false">L623*2</f>
        <v>1800</v>
      </c>
      <c r="J623" s="0" t="n">
        <v>55900</v>
      </c>
      <c r="K623" s="0" t="n">
        <v>16100</v>
      </c>
      <c r="L623" s="0" t="n">
        <v>900</v>
      </c>
      <c r="M623" s="10" t="n">
        <f aca="false">(U623+71231)*5</f>
        <v>0</v>
      </c>
      <c r="N623" s="10" t="n">
        <f aca="false">AD623-38200</f>
        <v>500</v>
      </c>
      <c r="O623" s="0" t="n">
        <f aca="false">M623*0.0033</f>
        <v>0</v>
      </c>
      <c r="U623" s="0" t="n">
        <v>-71231</v>
      </c>
      <c r="AD623" s="0" t="n">
        <v>38700</v>
      </c>
    </row>
    <row r="624" customFormat="false" ht="13.8" hidden="false" customHeight="false" outlineLevel="0" collapsed="false">
      <c r="A624" s="0" t="n">
        <v>20190129</v>
      </c>
      <c r="D624" s="0" t="n">
        <v>17</v>
      </c>
      <c r="E624" s="10" t="s">
        <v>46</v>
      </c>
      <c r="F624" s="2" t="n">
        <f aca="false">L624*2</f>
        <v>1800</v>
      </c>
      <c r="J624" s="0" t="n">
        <v>55250</v>
      </c>
      <c r="L624" s="0" t="n">
        <v>900</v>
      </c>
      <c r="M624" s="10" t="n">
        <f aca="false">(U624+71231)*5</f>
        <v>0</v>
      </c>
      <c r="N624" s="10" t="n">
        <f aca="false">AD624-38200</f>
        <v>500</v>
      </c>
      <c r="O624" s="0" t="n">
        <f aca="false">M624*0.0033</f>
        <v>0</v>
      </c>
      <c r="U624" s="0" t="n">
        <v>-71231</v>
      </c>
      <c r="AD624" s="0" t="n">
        <v>38700</v>
      </c>
    </row>
    <row r="625" customFormat="false" ht="13.8" hidden="false" customHeight="false" outlineLevel="0" collapsed="false">
      <c r="A625" s="0" t="n">
        <v>20190129</v>
      </c>
      <c r="C625" s="0" t="s">
        <v>58</v>
      </c>
      <c r="D625" s="0" t="n">
        <v>18</v>
      </c>
      <c r="E625" s="10" t="s">
        <v>46</v>
      </c>
      <c r="F625" s="2" t="n">
        <f aca="false">L625*2</f>
        <v>2200</v>
      </c>
      <c r="I625" s="0" t="n">
        <v>14000</v>
      </c>
      <c r="J625" s="0" t="n">
        <v>65000</v>
      </c>
      <c r="K625" s="0" t="n">
        <v>15100</v>
      </c>
      <c r="L625" s="0" t="n">
        <v>1100</v>
      </c>
      <c r="M625" s="10" t="n">
        <f aca="false">(U625+71231)*5</f>
        <v>0</v>
      </c>
      <c r="N625" s="10" t="n">
        <f aca="false">AD625-38200</f>
        <v>500</v>
      </c>
      <c r="O625" s="0" t="n">
        <f aca="false">M625*0.0033</f>
        <v>0</v>
      </c>
      <c r="U625" s="0" t="n">
        <v>-71231</v>
      </c>
      <c r="AD625" s="0" t="n">
        <v>38700</v>
      </c>
    </row>
    <row r="626" customFormat="false" ht="13.8" hidden="false" customHeight="false" outlineLevel="0" collapsed="false">
      <c r="A626" s="0" t="n">
        <v>20190129</v>
      </c>
      <c r="D626" s="0" t="n">
        <v>19</v>
      </c>
      <c r="E626" s="10" t="s">
        <v>46</v>
      </c>
      <c r="F626" s="2" t="n">
        <f aca="false">L626*2</f>
        <v>2200</v>
      </c>
      <c r="J626" s="0" t="n">
        <v>64350</v>
      </c>
      <c r="L626" s="0" t="n">
        <v>1100</v>
      </c>
      <c r="M626" s="10" t="n">
        <f aca="false">(U626+71231)*5</f>
        <v>0</v>
      </c>
      <c r="N626" s="10" t="n">
        <f aca="false">AD626-38200</f>
        <v>500</v>
      </c>
      <c r="O626" s="0" t="n">
        <f aca="false">M626*0.0033</f>
        <v>0</v>
      </c>
      <c r="U626" s="0" t="n">
        <v>-71231</v>
      </c>
      <c r="AD626" s="0" t="n">
        <v>38700</v>
      </c>
    </row>
    <row r="627" customFormat="false" ht="13.8" hidden="false" customHeight="false" outlineLevel="0" collapsed="false">
      <c r="A627" s="0" t="n">
        <v>20190129</v>
      </c>
      <c r="D627" s="0" t="n">
        <v>20</v>
      </c>
      <c r="E627" s="10" t="s">
        <v>46</v>
      </c>
      <c r="F627" s="2" t="n">
        <f aca="false">L627*2</f>
        <v>2000</v>
      </c>
      <c r="J627" s="0" t="n">
        <v>63700</v>
      </c>
      <c r="K627" s="0" t="n">
        <v>15000</v>
      </c>
      <c r="L627" s="0" t="n">
        <v>1000</v>
      </c>
      <c r="M627" s="10" t="n">
        <f aca="false">(U627+71231)*5</f>
        <v>0</v>
      </c>
      <c r="N627" s="10" t="n">
        <f aca="false">AD627-38200</f>
        <v>500</v>
      </c>
      <c r="O627" s="0" t="n">
        <f aca="false">M627*0.0033</f>
        <v>0</v>
      </c>
      <c r="U627" s="0" t="n">
        <v>-71231</v>
      </c>
      <c r="AD627" s="0" t="n">
        <v>38700</v>
      </c>
    </row>
    <row r="628" customFormat="false" ht="13.8" hidden="false" customHeight="false" outlineLevel="0" collapsed="false">
      <c r="A628" s="0" t="n">
        <v>20190129</v>
      </c>
      <c r="D628" s="0" t="n">
        <v>21</v>
      </c>
      <c r="E628" s="10" t="s">
        <v>46</v>
      </c>
      <c r="F628" s="2" t="n">
        <f aca="false">L628*2</f>
        <v>2400</v>
      </c>
      <c r="J628" s="0" t="n">
        <v>63050</v>
      </c>
      <c r="K628" s="0" t="n">
        <v>15200</v>
      </c>
      <c r="L628" s="0" t="n">
        <v>1200</v>
      </c>
      <c r="M628" s="10" t="n">
        <f aca="false">(U628+71231)*5</f>
        <v>0</v>
      </c>
      <c r="N628" s="10" t="n">
        <f aca="false">AD628-38200</f>
        <v>500</v>
      </c>
      <c r="O628" s="0" t="n">
        <f aca="false">M628*0.0033</f>
        <v>0</v>
      </c>
      <c r="U628" s="0" t="n">
        <v>-71231</v>
      </c>
      <c r="AD628" s="0" t="n">
        <v>38700</v>
      </c>
    </row>
    <row r="629" customFormat="false" ht="13.8" hidden="false" customHeight="false" outlineLevel="0" collapsed="false">
      <c r="A629" s="0" t="n">
        <v>20190129</v>
      </c>
      <c r="D629" s="0" t="n">
        <v>22</v>
      </c>
      <c r="E629" s="10" t="s">
        <v>46</v>
      </c>
      <c r="F629" s="2" t="n">
        <f aca="false">L629*2</f>
        <v>2400</v>
      </c>
      <c r="J629" s="0" t="n">
        <v>62400</v>
      </c>
      <c r="L629" s="0" t="n">
        <v>1200</v>
      </c>
      <c r="M629" s="10" t="n">
        <f aca="false">(U629+71231)*5</f>
        <v>0</v>
      </c>
      <c r="N629" s="10" t="n">
        <f aca="false">AD629-38200</f>
        <v>500</v>
      </c>
      <c r="O629" s="0" t="n">
        <f aca="false">M629*0.0033</f>
        <v>0</v>
      </c>
      <c r="U629" s="0" t="n">
        <v>-71231</v>
      </c>
      <c r="AD629" s="0" t="n">
        <v>38700</v>
      </c>
    </row>
    <row r="630" customFormat="false" ht="13.8" hidden="false" customHeight="false" outlineLevel="0" collapsed="false">
      <c r="A630" s="0" t="n">
        <v>20190129</v>
      </c>
      <c r="D630" s="0" t="n">
        <v>23</v>
      </c>
      <c r="E630" s="10" t="s">
        <v>46</v>
      </c>
      <c r="F630" s="2" t="n">
        <f aca="false">L630*2</f>
        <v>1800</v>
      </c>
      <c r="J630" s="0" t="n">
        <v>61750</v>
      </c>
      <c r="K630" s="0" t="n">
        <v>14900</v>
      </c>
      <c r="L630" s="0" t="n">
        <v>900</v>
      </c>
      <c r="M630" s="10" t="n">
        <f aca="false">(U630+71231)*5</f>
        <v>0</v>
      </c>
      <c r="N630" s="10" t="n">
        <f aca="false">AD630-38200</f>
        <v>500</v>
      </c>
      <c r="O630" s="0" t="n">
        <f aca="false">M630*0.0033</f>
        <v>0</v>
      </c>
      <c r="U630" s="0" t="n">
        <v>-71231</v>
      </c>
      <c r="AD630" s="0" t="n">
        <v>38700</v>
      </c>
    </row>
    <row r="631" customFormat="false" ht="13.8" hidden="false" customHeight="false" outlineLevel="0" collapsed="false">
      <c r="A631" s="0" t="n">
        <v>20190129</v>
      </c>
      <c r="D631" s="0" t="n">
        <v>24</v>
      </c>
      <c r="E631" s="10" t="s">
        <v>46</v>
      </c>
      <c r="F631" s="2" t="n">
        <f aca="false">L631*2</f>
        <v>2200</v>
      </c>
      <c r="J631" s="0" t="n">
        <v>61100</v>
      </c>
      <c r="L631" s="0" t="n">
        <v>1100</v>
      </c>
      <c r="M631" s="10" t="n">
        <f aca="false">(U631+71231)*5</f>
        <v>0</v>
      </c>
      <c r="N631" s="10" t="n">
        <f aca="false">AD631-38200</f>
        <v>500</v>
      </c>
      <c r="O631" s="0" t="n">
        <f aca="false">M631*0.0033</f>
        <v>0</v>
      </c>
      <c r="U631" s="0" t="n">
        <v>-71231</v>
      </c>
      <c r="AD631" s="0" t="n">
        <v>38700</v>
      </c>
    </row>
    <row r="632" customFormat="false" ht="13.8" hidden="false" customHeight="false" outlineLevel="0" collapsed="false">
      <c r="A632" s="0" t="n">
        <v>20190129</v>
      </c>
      <c r="D632" s="0" t="n">
        <v>25</v>
      </c>
      <c r="E632" s="10" t="s">
        <v>46</v>
      </c>
      <c r="F632" s="2" t="n">
        <f aca="false">L632*2</f>
        <v>2200</v>
      </c>
      <c r="J632" s="0" t="n">
        <v>60450</v>
      </c>
      <c r="K632" s="0" t="n">
        <v>15100</v>
      </c>
      <c r="L632" s="0" t="n">
        <v>1100</v>
      </c>
      <c r="M632" s="10" t="n">
        <f aca="false">(U632+71231)*5</f>
        <v>0</v>
      </c>
      <c r="N632" s="10" t="n">
        <f aca="false">AD632-38200</f>
        <v>500</v>
      </c>
      <c r="O632" s="0" t="n">
        <f aca="false">M632*0.0033</f>
        <v>0</v>
      </c>
      <c r="U632" s="0" t="n">
        <v>-71231</v>
      </c>
      <c r="AD632" s="0" t="n">
        <v>38700</v>
      </c>
    </row>
    <row r="633" customFormat="false" ht="13.8" hidden="false" customHeight="false" outlineLevel="0" collapsed="false">
      <c r="A633" s="0" t="n">
        <v>20190129</v>
      </c>
      <c r="C633" s="0" t="s">
        <v>96</v>
      </c>
      <c r="D633" s="0" t="n">
        <v>26</v>
      </c>
      <c r="E633" s="10" t="s">
        <v>46</v>
      </c>
      <c r="F633" s="2" t="n">
        <f aca="false">L633*2</f>
        <v>2200</v>
      </c>
      <c r="J633" s="0" t="n">
        <v>59800</v>
      </c>
      <c r="L633" s="0" t="n">
        <v>1100</v>
      </c>
      <c r="M633" s="10" t="n">
        <f aca="false">(U633+71231)*5</f>
        <v>0</v>
      </c>
      <c r="N633" s="10" t="n">
        <f aca="false">AD633-38200</f>
        <v>500</v>
      </c>
      <c r="O633" s="0" t="n">
        <f aca="false">M633*0.0033</f>
        <v>0</v>
      </c>
      <c r="U633" s="0" t="n">
        <v>-71231</v>
      </c>
      <c r="AD633" s="0" t="n">
        <v>38700</v>
      </c>
    </row>
    <row r="634" customFormat="false" ht="13.8" hidden="false" customHeight="false" outlineLevel="0" collapsed="false">
      <c r="A634" s="0" t="n">
        <v>20190129</v>
      </c>
      <c r="C634" s="0" t="s">
        <v>96</v>
      </c>
      <c r="D634" s="0" t="n">
        <v>27</v>
      </c>
      <c r="E634" s="10" t="s">
        <v>46</v>
      </c>
      <c r="F634" s="2" t="n">
        <f aca="false">L634*2</f>
        <v>2200</v>
      </c>
      <c r="J634" s="0" t="n">
        <v>59150</v>
      </c>
      <c r="L634" s="0" t="n">
        <v>1100</v>
      </c>
      <c r="M634" s="10" t="n">
        <f aca="false">(U634+71231)*5</f>
        <v>0</v>
      </c>
      <c r="N634" s="10" t="n">
        <f aca="false">AD634-38200</f>
        <v>500</v>
      </c>
      <c r="O634" s="0" t="n">
        <f aca="false">M634*0.0033</f>
        <v>0</v>
      </c>
      <c r="U634" s="0" t="n">
        <v>-71231</v>
      </c>
      <c r="AD634" s="0" t="n">
        <v>38700</v>
      </c>
      <c r="AE634" s="0" t="n">
        <v>3000</v>
      </c>
    </row>
    <row r="635" customFormat="false" ht="13.8" hidden="false" customHeight="false" outlineLevel="0" collapsed="false">
      <c r="A635" s="0" t="n">
        <v>20190129</v>
      </c>
      <c r="D635" s="0" t="n">
        <v>28</v>
      </c>
      <c r="E635" s="10" t="s">
        <v>46</v>
      </c>
      <c r="F635" s="2" t="n">
        <f aca="false">L635*2</f>
        <v>2200</v>
      </c>
      <c r="J635" s="0" t="n">
        <v>58500</v>
      </c>
      <c r="L635" s="0" t="n">
        <v>1100</v>
      </c>
      <c r="M635" s="10" t="n">
        <f aca="false">(U635+71231)*5</f>
        <v>0</v>
      </c>
      <c r="N635" s="10" t="n">
        <f aca="false">AD635-38200</f>
        <v>500</v>
      </c>
      <c r="O635" s="0" t="n">
        <f aca="false">M635*0.0033</f>
        <v>0</v>
      </c>
      <c r="U635" s="0" t="n">
        <v>-71231</v>
      </c>
      <c r="AD635" s="0" t="n">
        <v>38700</v>
      </c>
    </row>
    <row r="636" customFormat="false" ht="13.8" hidden="false" customHeight="false" outlineLevel="0" collapsed="false">
      <c r="A636" s="0" t="n">
        <v>20190129</v>
      </c>
      <c r="D636" s="0" t="n">
        <v>29</v>
      </c>
      <c r="E636" s="10" t="s">
        <v>46</v>
      </c>
      <c r="F636" s="2" t="n">
        <f aca="false">L636*2</f>
        <v>2200</v>
      </c>
      <c r="J636" s="0" t="n">
        <v>57850</v>
      </c>
      <c r="L636" s="0" t="n">
        <v>1100</v>
      </c>
      <c r="M636" s="10" t="n">
        <f aca="false">(U636+71231)*5</f>
        <v>0</v>
      </c>
      <c r="N636" s="0" t="n">
        <f aca="false">AD636-38200</f>
        <v>700</v>
      </c>
      <c r="O636" s="0" t="n">
        <f aca="false">M636*0.0033</f>
        <v>0</v>
      </c>
      <c r="U636" s="0" t="n">
        <v>-71231</v>
      </c>
      <c r="AD636" s="0" t="n">
        <v>38900</v>
      </c>
    </row>
    <row r="637" customFormat="false" ht="13.8" hidden="false" customHeight="false" outlineLevel="0" collapsed="false">
      <c r="A637" s="0" t="n">
        <v>20190129</v>
      </c>
      <c r="C637" s="0" t="s">
        <v>97</v>
      </c>
      <c r="D637" s="13" t="n">
        <v>30</v>
      </c>
      <c r="E637" s="10" t="s">
        <v>46</v>
      </c>
      <c r="F637" s="2" t="n">
        <f aca="false">L637*2</f>
        <v>2200</v>
      </c>
      <c r="J637" s="0" t="n">
        <v>57200</v>
      </c>
      <c r="L637" s="0" t="n">
        <v>1100</v>
      </c>
      <c r="M637" s="10" t="n">
        <f aca="false">(U637+71231)*5</f>
        <v>0</v>
      </c>
      <c r="N637" s="0" t="n">
        <f aca="false">AD637-38200</f>
        <v>900</v>
      </c>
      <c r="O637" s="0" t="n">
        <f aca="false">M637*0.0033</f>
        <v>0</v>
      </c>
      <c r="U637" s="0" t="n">
        <v>-71231</v>
      </c>
      <c r="AD637" s="0" t="n">
        <v>39100</v>
      </c>
    </row>
    <row r="638" customFormat="false" ht="13.8" hidden="false" customHeight="false" outlineLevel="0" collapsed="false">
      <c r="A638" s="0" t="n">
        <v>20190129</v>
      </c>
      <c r="D638" s="0" t="n">
        <v>31</v>
      </c>
      <c r="E638" s="10" t="s">
        <v>46</v>
      </c>
      <c r="F638" s="2" t="n">
        <f aca="false">L638*2</f>
        <v>2200</v>
      </c>
      <c r="J638" s="0" t="n">
        <v>56550</v>
      </c>
      <c r="L638" s="0" t="n">
        <v>1100</v>
      </c>
      <c r="M638" s="10" t="n">
        <f aca="false">(U638+71231)*5</f>
        <v>0</v>
      </c>
      <c r="N638" s="0" t="n">
        <f aca="false">AD638-38200</f>
        <v>1100</v>
      </c>
      <c r="O638" s="0" t="n">
        <f aca="false">M638*0.0033</f>
        <v>0</v>
      </c>
      <c r="U638" s="0" t="n">
        <v>-71231</v>
      </c>
      <c r="AD638" s="0" t="n">
        <v>39300</v>
      </c>
    </row>
    <row r="639" customFormat="false" ht="13.8" hidden="false" customHeight="false" outlineLevel="0" collapsed="false">
      <c r="A639" s="0" t="n">
        <v>20190129</v>
      </c>
      <c r="D639" s="0" t="n">
        <v>32</v>
      </c>
      <c r="E639" s="10" t="s">
        <v>46</v>
      </c>
      <c r="F639" s="2" t="n">
        <f aca="false">L639*2</f>
        <v>2200</v>
      </c>
      <c r="J639" s="0" t="n">
        <v>55900</v>
      </c>
      <c r="L639" s="0" t="n">
        <v>1100</v>
      </c>
      <c r="M639" s="10" t="n">
        <f aca="false">(U639+71231)*5</f>
        <v>0</v>
      </c>
      <c r="N639" s="0" t="n">
        <f aca="false">AD639-38200</f>
        <v>800</v>
      </c>
      <c r="O639" s="0" t="n">
        <f aca="false">M639*0.0033</f>
        <v>0</v>
      </c>
      <c r="U639" s="0" t="n">
        <v>-71231</v>
      </c>
      <c r="AD639" s="0" t="n">
        <v>39000</v>
      </c>
    </row>
    <row r="640" customFormat="false" ht="13.8" hidden="false" customHeight="false" outlineLevel="0" collapsed="false">
      <c r="A640" s="0" t="n">
        <v>20190129</v>
      </c>
      <c r="D640" s="13" t="n">
        <v>33</v>
      </c>
      <c r="E640" s="10" t="s">
        <v>46</v>
      </c>
      <c r="F640" s="2" t="n">
        <f aca="false">L640*2</f>
        <v>2200</v>
      </c>
      <c r="J640" s="0" t="n">
        <v>55250</v>
      </c>
      <c r="L640" s="0" t="n">
        <v>1100</v>
      </c>
      <c r="M640" s="10" t="n">
        <f aca="false">(U640+71231)*5</f>
        <v>0</v>
      </c>
      <c r="N640" s="0" t="n">
        <f aca="false">AD640-38200</f>
        <v>700</v>
      </c>
      <c r="O640" s="0" t="n">
        <f aca="false">M640*0.0033</f>
        <v>0</v>
      </c>
      <c r="U640" s="0" t="n">
        <v>-71231</v>
      </c>
      <c r="AD640" s="0" t="n">
        <v>38900</v>
      </c>
    </row>
    <row r="641" customFormat="false" ht="13.8" hidden="false" customHeight="false" outlineLevel="0" collapsed="false">
      <c r="A641" s="0" t="n">
        <v>20190129</v>
      </c>
      <c r="C641" s="0" t="s">
        <v>96</v>
      </c>
      <c r="D641" s="13" t="n">
        <v>34</v>
      </c>
      <c r="E641" s="10" t="s">
        <v>46</v>
      </c>
      <c r="F641" s="2" t="n">
        <f aca="false">L641*2</f>
        <v>2200</v>
      </c>
      <c r="J641" s="0" t="n">
        <v>54600</v>
      </c>
      <c r="L641" s="0" t="n">
        <v>1100</v>
      </c>
      <c r="M641" s="10" t="n">
        <f aca="false">(U641+71231)*5</f>
        <v>0</v>
      </c>
      <c r="N641" s="0" t="n">
        <f aca="false">AD641-38200</f>
        <v>700</v>
      </c>
      <c r="O641" s="0" t="n">
        <f aca="false">M641*0.0033</f>
        <v>0</v>
      </c>
      <c r="U641" s="0" t="n">
        <v>-71231</v>
      </c>
      <c r="AD641" s="0" t="n">
        <v>38900</v>
      </c>
    </row>
    <row r="642" customFormat="false" ht="13.8" hidden="false" customHeight="false" outlineLevel="0" collapsed="false">
      <c r="A642" s="0" t="n">
        <v>20190129</v>
      </c>
      <c r="C642" s="0" t="s">
        <v>58</v>
      </c>
      <c r="D642" s="0" t="n">
        <v>35</v>
      </c>
      <c r="E642" s="10" t="s">
        <v>46</v>
      </c>
      <c r="F642" s="2" t="n">
        <f aca="false">L642*2</f>
        <v>2200</v>
      </c>
      <c r="G642" s="0" t="n">
        <v>3.7</v>
      </c>
      <c r="I642" s="0" t="n">
        <v>15250</v>
      </c>
      <c r="J642" s="0" t="n">
        <v>65000</v>
      </c>
      <c r="K642" s="0" t="n">
        <v>14100</v>
      </c>
      <c r="L642" s="0" t="n">
        <v>1100</v>
      </c>
      <c r="M642" s="10" t="n">
        <f aca="false">(U642+71231)*5</f>
        <v>0</v>
      </c>
      <c r="N642" s="0" t="n">
        <f aca="false">AD642-38200</f>
        <v>700</v>
      </c>
      <c r="O642" s="0" t="n">
        <f aca="false">M642*0.0033</f>
        <v>0</v>
      </c>
      <c r="U642" s="0" t="n">
        <v>-71231</v>
      </c>
      <c r="AD642" s="0" t="n">
        <v>38900</v>
      </c>
    </row>
    <row r="643" customFormat="false" ht="13.8" hidden="false" customHeight="false" outlineLevel="0" collapsed="false">
      <c r="A643" s="0" t="n">
        <v>20190129</v>
      </c>
      <c r="D643" s="0" t="n">
        <v>36</v>
      </c>
      <c r="E643" s="10" t="s">
        <v>46</v>
      </c>
      <c r="F643" s="2" t="n">
        <f aca="false">L643*2</f>
        <v>2200</v>
      </c>
      <c r="G643" s="0" t="n">
        <v>3.2</v>
      </c>
      <c r="J643" s="0" t="n">
        <v>64350</v>
      </c>
      <c r="L643" s="0" t="n">
        <v>1100</v>
      </c>
      <c r="M643" s="10" t="n">
        <f aca="false">(U643+71231)*5</f>
        <v>0</v>
      </c>
      <c r="N643" s="0" t="n">
        <f aca="false">AD643-38200</f>
        <v>700</v>
      </c>
      <c r="O643" s="0" t="n">
        <f aca="false">M643*0.0033</f>
        <v>0</v>
      </c>
      <c r="U643" s="0" t="n">
        <v>-71231</v>
      </c>
      <c r="AD643" s="0" t="n">
        <v>38900</v>
      </c>
    </row>
    <row r="644" customFormat="false" ht="13.8" hidden="false" customHeight="false" outlineLevel="0" collapsed="false">
      <c r="A644" s="0" t="n">
        <v>20190129</v>
      </c>
      <c r="C644" s="0" t="s">
        <v>96</v>
      </c>
      <c r="D644" s="0" t="n">
        <v>37</v>
      </c>
      <c r="E644" s="10" t="s">
        <v>46</v>
      </c>
      <c r="F644" s="2" t="n">
        <f aca="false">L644*2</f>
        <v>2200</v>
      </c>
      <c r="G644" s="0" t="n">
        <v>3.3</v>
      </c>
      <c r="J644" s="0" t="n">
        <v>63700</v>
      </c>
      <c r="L644" s="0" t="n">
        <v>1100</v>
      </c>
      <c r="M644" s="10" t="n">
        <f aca="false">(U644+71231)*5</f>
        <v>0</v>
      </c>
      <c r="N644" s="0" t="n">
        <f aca="false">AD644-38200</f>
        <v>700</v>
      </c>
      <c r="O644" s="0" t="n">
        <f aca="false">M644*0.0033</f>
        <v>0</v>
      </c>
      <c r="U644" s="0" t="n">
        <v>-71231</v>
      </c>
      <c r="AD644" s="0" t="n">
        <v>38900</v>
      </c>
    </row>
    <row r="645" customFormat="false" ht="13.8" hidden="false" customHeight="false" outlineLevel="0" collapsed="false">
      <c r="A645" s="0" t="n">
        <v>20190129</v>
      </c>
      <c r="D645" s="0" t="n">
        <v>38</v>
      </c>
      <c r="E645" s="10" t="s">
        <v>46</v>
      </c>
      <c r="F645" s="2" t="n">
        <f aca="false">L645*2</f>
        <v>2200</v>
      </c>
      <c r="G645" s="0" t="n">
        <v>3.4</v>
      </c>
      <c r="J645" s="0" t="n">
        <v>63050</v>
      </c>
      <c r="L645" s="0" t="n">
        <v>1100</v>
      </c>
      <c r="M645" s="10" t="n">
        <f aca="false">(U645+71231)*5</f>
        <v>0</v>
      </c>
      <c r="N645" s="0" t="n">
        <f aca="false">AD645-38200</f>
        <v>700</v>
      </c>
      <c r="O645" s="0" t="n">
        <f aca="false">M645*0.0033</f>
        <v>0</v>
      </c>
      <c r="U645" s="0" t="n">
        <v>-71231</v>
      </c>
      <c r="AD645" s="0" t="n">
        <v>38900</v>
      </c>
    </row>
    <row r="646" customFormat="false" ht="13.8" hidden="false" customHeight="false" outlineLevel="0" collapsed="false">
      <c r="A646" s="0" t="n">
        <v>20190129</v>
      </c>
      <c r="C646" s="0" t="s">
        <v>96</v>
      </c>
      <c r="D646" s="0" t="n">
        <v>39</v>
      </c>
      <c r="E646" s="10" t="s">
        <v>46</v>
      </c>
      <c r="F646" s="2" t="n">
        <f aca="false">L646*2</f>
        <v>2200</v>
      </c>
      <c r="G646" s="0" t="n">
        <v>3.3</v>
      </c>
      <c r="J646" s="0" t="n">
        <v>62400</v>
      </c>
      <c r="L646" s="0" t="n">
        <v>1100</v>
      </c>
      <c r="M646" s="10" t="n">
        <f aca="false">(U646+71231)*5</f>
        <v>0</v>
      </c>
      <c r="N646" s="0" t="n">
        <f aca="false">AD646-38200</f>
        <v>700</v>
      </c>
      <c r="O646" s="0" t="n">
        <f aca="false">M646*0.0033</f>
        <v>0</v>
      </c>
      <c r="U646" s="0" t="n">
        <v>-71231</v>
      </c>
      <c r="AD646" s="0" t="n">
        <v>38900</v>
      </c>
    </row>
    <row r="647" customFormat="false" ht="13.8" hidden="false" customHeight="false" outlineLevel="0" collapsed="false">
      <c r="A647" s="0" t="n">
        <v>20190129</v>
      </c>
      <c r="D647" s="0" t="n">
        <v>40</v>
      </c>
      <c r="E647" s="10" t="s">
        <v>46</v>
      </c>
      <c r="F647" s="2" t="n">
        <f aca="false">L647*2</f>
        <v>2200</v>
      </c>
      <c r="G647" s="0" t="n">
        <v>3</v>
      </c>
      <c r="J647" s="0" t="n">
        <v>61750</v>
      </c>
      <c r="L647" s="0" t="n">
        <v>1100</v>
      </c>
      <c r="M647" s="10" t="n">
        <f aca="false">(U647+71231)*5</f>
        <v>0</v>
      </c>
      <c r="N647" s="0" t="n">
        <f aca="false">AD647-38200</f>
        <v>700</v>
      </c>
      <c r="O647" s="0" t="n">
        <f aca="false">M647*0.0033</f>
        <v>0</v>
      </c>
      <c r="U647" s="0" t="n">
        <v>-71231</v>
      </c>
      <c r="AD647" s="0" t="n">
        <v>38900</v>
      </c>
    </row>
    <row r="648" customFormat="false" ht="13.8" hidden="false" customHeight="false" outlineLevel="0" collapsed="false">
      <c r="A648" s="0" t="n">
        <v>20190129</v>
      </c>
      <c r="C648" s="0" t="s">
        <v>96</v>
      </c>
      <c r="D648" s="0" t="n">
        <v>41</v>
      </c>
      <c r="E648" s="10" t="s">
        <v>46</v>
      </c>
      <c r="F648" s="2" t="n">
        <f aca="false">L648*2</f>
        <v>2200</v>
      </c>
      <c r="G648" s="0" t="n">
        <v>3.1</v>
      </c>
      <c r="J648" s="0" t="n">
        <v>61100</v>
      </c>
      <c r="L648" s="0" t="n">
        <v>1100</v>
      </c>
      <c r="M648" s="10" t="n">
        <f aca="false">(U648+71231)*5</f>
        <v>0</v>
      </c>
      <c r="N648" s="0" t="n">
        <f aca="false">AD648-38200</f>
        <v>700</v>
      </c>
      <c r="O648" s="0" t="n">
        <f aca="false">M648*0.0033</f>
        <v>0</v>
      </c>
      <c r="U648" s="0" t="n">
        <v>-71231</v>
      </c>
      <c r="AD648" s="0" t="n">
        <v>38900</v>
      </c>
    </row>
    <row r="649" customFormat="false" ht="13.8" hidden="false" customHeight="false" outlineLevel="0" collapsed="false">
      <c r="A649" s="0" t="n">
        <v>20190129</v>
      </c>
      <c r="D649" s="0" t="n">
        <v>42</v>
      </c>
      <c r="E649" s="10" t="s">
        <v>46</v>
      </c>
      <c r="F649" s="2" t="n">
        <f aca="false">L649*2</f>
        <v>2200</v>
      </c>
      <c r="G649" s="0" t="n">
        <v>3.1</v>
      </c>
      <c r="J649" s="0" t="n">
        <v>60450</v>
      </c>
      <c r="L649" s="0" t="n">
        <v>1100</v>
      </c>
      <c r="M649" s="10" t="n">
        <f aca="false">(U649+71231)*5</f>
        <v>0</v>
      </c>
      <c r="N649" s="0" t="n">
        <f aca="false">AD649-38200</f>
        <v>700</v>
      </c>
      <c r="O649" s="0" t="n">
        <f aca="false">M649*0.0033</f>
        <v>0</v>
      </c>
      <c r="U649" s="0" t="n">
        <v>-71231</v>
      </c>
      <c r="AD649" s="0" t="n">
        <v>38900</v>
      </c>
    </row>
    <row r="650" customFormat="false" ht="13.8" hidden="false" customHeight="false" outlineLevel="0" collapsed="false">
      <c r="A650" s="0" t="n">
        <v>20190129</v>
      </c>
      <c r="C650" s="0" t="s">
        <v>96</v>
      </c>
      <c r="D650" s="0" t="n">
        <v>43</v>
      </c>
      <c r="E650" s="10" t="s">
        <v>46</v>
      </c>
      <c r="F650" s="2" t="n">
        <f aca="false">L650*2</f>
        <v>2200</v>
      </c>
      <c r="G650" s="0" t="n">
        <v>3.1</v>
      </c>
      <c r="J650" s="0" t="n">
        <v>59800</v>
      </c>
      <c r="L650" s="0" t="n">
        <v>1100</v>
      </c>
      <c r="M650" s="10" t="n">
        <f aca="false">(U650+71231)*5</f>
        <v>0</v>
      </c>
      <c r="N650" s="0" t="n">
        <f aca="false">AD650-38200</f>
        <v>700</v>
      </c>
      <c r="O650" s="0" t="n">
        <f aca="false">M650*0.0033</f>
        <v>0</v>
      </c>
      <c r="U650" s="0" t="n">
        <v>-71231</v>
      </c>
      <c r="AD650" s="0" t="n">
        <v>38900</v>
      </c>
    </row>
    <row r="651" customFormat="false" ht="13.8" hidden="false" customHeight="false" outlineLevel="0" collapsed="false">
      <c r="A651" s="0" t="n">
        <v>20190129</v>
      </c>
      <c r="D651" s="0" t="n">
        <v>44</v>
      </c>
      <c r="E651" s="10" t="s">
        <v>46</v>
      </c>
      <c r="F651" s="2" t="n">
        <f aca="false">L651*2</f>
        <v>2200</v>
      </c>
      <c r="G651" s="0" t="n">
        <v>3</v>
      </c>
      <c r="J651" s="0" t="n">
        <v>59150</v>
      </c>
      <c r="L651" s="0" t="n">
        <v>1100</v>
      </c>
      <c r="M651" s="10" t="n">
        <f aca="false">(U651+71231)*5</f>
        <v>0</v>
      </c>
      <c r="N651" s="0" t="n">
        <f aca="false">AD651-38200</f>
        <v>700</v>
      </c>
      <c r="O651" s="0" t="n">
        <f aca="false">M651*0.0033</f>
        <v>0</v>
      </c>
      <c r="U651" s="0" t="n">
        <v>-71231</v>
      </c>
      <c r="AD651" s="0" t="n">
        <v>38900</v>
      </c>
    </row>
    <row r="652" customFormat="false" ht="13.8" hidden="false" customHeight="false" outlineLevel="0" collapsed="false">
      <c r="A652" s="0" t="n">
        <v>20190129</v>
      </c>
      <c r="D652" s="0" t="n">
        <v>45</v>
      </c>
      <c r="E652" s="10" t="s">
        <v>46</v>
      </c>
      <c r="F652" s="2" t="n">
        <f aca="false">L652*2</f>
        <v>2200</v>
      </c>
      <c r="G652" s="0" t="n">
        <v>3</v>
      </c>
      <c r="J652" s="0" t="n">
        <v>58500</v>
      </c>
      <c r="L652" s="0" t="n">
        <v>1100</v>
      </c>
      <c r="M652" s="10" t="n">
        <f aca="false">(U652+71231)*5</f>
        <v>0</v>
      </c>
      <c r="N652" s="0" t="n">
        <f aca="false">AD652-38200</f>
        <v>700</v>
      </c>
      <c r="O652" s="0" t="n">
        <f aca="false">M652*0.0033</f>
        <v>0</v>
      </c>
      <c r="U652" s="0" t="n">
        <v>-71231</v>
      </c>
      <c r="AD652" s="0" t="n">
        <v>38900</v>
      </c>
    </row>
    <row r="653" customFormat="false" ht="13.8" hidden="false" customHeight="false" outlineLevel="0" collapsed="false">
      <c r="A653" s="0" t="n">
        <v>20190129</v>
      </c>
      <c r="D653" s="0" t="n">
        <v>46</v>
      </c>
      <c r="E653" s="10" t="s">
        <v>46</v>
      </c>
      <c r="F653" s="2" t="n">
        <f aca="false">L653*2</f>
        <v>2200</v>
      </c>
      <c r="G653" s="0" t="n">
        <v>2.7</v>
      </c>
      <c r="J653" s="0" t="n">
        <v>57850</v>
      </c>
      <c r="L653" s="0" t="n">
        <v>1100</v>
      </c>
      <c r="M653" s="10" t="n">
        <f aca="false">(U653+71231)*5</f>
        <v>0</v>
      </c>
      <c r="N653" s="0" t="n">
        <f aca="false">AD653-38200</f>
        <v>700</v>
      </c>
      <c r="O653" s="0" t="n">
        <f aca="false">M653*0.0033</f>
        <v>0</v>
      </c>
      <c r="U653" s="0" t="n">
        <v>-71231</v>
      </c>
      <c r="AD653" s="0" t="n">
        <v>38900</v>
      </c>
    </row>
    <row r="654" customFormat="false" ht="13.8" hidden="false" customHeight="false" outlineLevel="0" collapsed="false">
      <c r="A654" s="0" t="n">
        <v>20190129</v>
      </c>
      <c r="C654" s="0" t="s">
        <v>96</v>
      </c>
      <c r="D654" s="0" t="n">
        <v>47</v>
      </c>
      <c r="E654" s="10" t="s">
        <v>46</v>
      </c>
      <c r="F654" s="2" t="n">
        <f aca="false">L654*2</f>
        <v>2200</v>
      </c>
      <c r="G654" s="0" t="n">
        <v>2.7</v>
      </c>
      <c r="J654" s="0" t="n">
        <v>57200</v>
      </c>
      <c r="L654" s="0" t="n">
        <v>1100</v>
      </c>
      <c r="M654" s="10" t="n">
        <f aca="false">(U654+71231)*5</f>
        <v>0</v>
      </c>
      <c r="N654" s="0" t="n">
        <f aca="false">AD654-38200</f>
        <v>700</v>
      </c>
      <c r="O654" s="0" t="n">
        <f aca="false">M654*0.0033</f>
        <v>0</v>
      </c>
      <c r="U654" s="0" t="n">
        <v>-71231</v>
      </c>
      <c r="AD654" s="0" t="n">
        <v>38900</v>
      </c>
    </row>
    <row r="655" customFormat="false" ht="13.8" hidden="false" customHeight="false" outlineLevel="0" collapsed="false">
      <c r="A655" s="0" t="n">
        <v>20190129</v>
      </c>
      <c r="D655" s="0" t="n">
        <v>48</v>
      </c>
      <c r="E655" s="10" t="s">
        <v>46</v>
      </c>
      <c r="F655" s="2" t="n">
        <f aca="false">L655*2</f>
        <v>2200</v>
      </c>
      <c r="G655" s="0" t="n">
        <v>2.6</v>
      </c>
      <c r="J655" s="0" t="n">
        <v>56550</v>
      </c>
      <c r="L655" s="0" t="n">
        <v>1100</v>
      </c>
      <c r="M655" s="10" t="n">
        <f aca="false">(U655+71231)*5</f>
        <v>0</v>
      </c>
      <c r="N655" s="0" t="n">
        <f aca="false">AD655-38200</f>
        <v>700</v>
      </c>
      <c r="O655" s="0" t="n">
        <f aca="false">M655*0.0033</f>
        <v>0</v>
      </c>
      <c r="U655" s="0" t="n">
        <v>-71231</v>
      </c>
      <c r="AD655" s="0" t="n">
        <v>38900</v>
      </c>
    </row>
    <row r="656" customFormat="false" ht="13.8" hidden="false" customHeight="false" outlineLevel="0" collapsed="false">
      <c r="A656" s="0" t="n">
        <v>20190129</v>
      </c>
      <c r="B656" s="0" t="s">
        <v>51</v>
      </c>
      <c r="D656" s="0" t="n">
        <v>49</v>
      </c>
      <c r="E656" s="10" t="s">
        <v>46</v>
      </c>
      <c r="F656" s="2" t="n">
        <f aca="false">L656*2</f>
        <v>2200</v>
      </c>
      <c r="J656" s="0" t="n">
        <v>55900</v>
      </c>
      <c r="L656" s="0" t="n">
        <v>1100</v>
      </c>
      <c r="M656" s="10" t="n">
        <f aca="false">(U656+71231)*5</f>
        <v>0</v>
      </c>
      <c r="N656" s="0" t="n">
        <f aca="false">AD656-38200</f>
        <v>700</v>
      </c>
      <c r="O656" s="0" t="n">
        <f aca="false">M656*0.0033</f>
        <v>0</v>
      </c>
      <c r="U656" s="0" t="n">
        <v>-71231</v>
      </c>
      <c r="AD656" s="0" t="n">
        <v>38900</v>
      </c>
    </row>
    <row r="657" customFormat="false" ht="13.8" hidden="false" customHeight="false" outlineLevel="0" collapsed="false">
      <c r="A657" s="0" t="n">
        <v>20190129</v>
      </c>
      <c r="D657" s="0" t="n">
        <v>50</v>
      </c>
      <c r="E657" s="10" t="s">
        <v>46</v>
      </c>
      <c r="F657" s="2" t="n">
        <f aca="false">L657*2</f>
        <v>2200</v>
      </c>
      <c r="G657" s="0" t="n">
        <v>2.5</v>
      </c>
      <c r="J657" s="0" t="n">
        <v>55250</v>
      </c>
      <c r="L657" s="0" t="n">
        <v>1100</v>
      </c>
      <c r="M657" s="10" t="n">
        <f aca="false">(U657+71231)*5</f>
        <v>0</v>
      </c>
      <c r="N657" s="0" t="n">
        <f aca="false">AD657-38200</f>
        <v>700</v>
      </c>
      <c r="O657" s="0" t="n">
        <f aca="false">M657*0.0033</f>
        <v>0</v>
      </c>
      <c r="U657" s="0" t="n">
        <v>-71231</v>
      </c>
      <c r="AD657" s="0" t="n">
        <v>38900</v>
      </c>
    </row>
    <row r="658" customFormat="false" ht="13.8" hidden="false" customHeight="false" outlineLevel="0" collapsed="false">
      <c r="A658" s="0" t="n">
        <v>20190129</v>
      </c>
      <c r="C658" s="0" t="s">
        <v>96</v>
      </c>
      <c r="D658" s="0" t="n">
        <v>51</v>
      </c>
      <c r="E658" s="10" t="s">
        <v>46</v>
      </c>
      <c r="F658" s="2" t="n">
        <f aca="false">L658*2</f>
        <v>2200</v>
      </c>
      <c r="G658" s="0" t="n">
        <v>2.3</v>
      </c>
      <c r="J658" s="0" t="n">
        <v>54600</v>
      </c>
      <c r="L658" s="0" t="n">
        <v>1100</v>
      </c>
      <c r="M658" s="10" t="n">
        <f aca="false">(U658+71231)*5</f>
        <v>0</v>
      </c>
      <c r="N658" s="0" t="n">
        <f aca="false">AD658-38200</f>
        <v>700</v>
      </c>
      <c r="O658" s="0" t="n">
        <f aca="false">M658*0.0033</f>
        <v>0</v>
      </c>
      <c r="U658" s="0" t="n">
        <v>-71231</v>
      </c>
      <c r="AD658" s="0" t="n">
        <v>38900</v>
      </c>
    </row>
    <row r="659" customFormat="false" ht="13.8" hidden="false" customHeight="false" outlineLevel="0" collapsed="false">
      <c r="A659" s="0" t="n">
        <v>20190130</v>
      </c>
      <c r="B659" s="9"/>
      <c r="C659" s="0" t="s">
        <v>58</v>
      </c>
      <c r="D659" s="0" t="n">
        <v>1</v>
      </c>
      <c r="E659" s="0" t="s">
        <v>46</v>
      </c>
      <c r="F659" s="2" t="n">
        <f aca="false">L659*2</f>
        <v>2200</v>
      </c>
      <c r="G659" s="0" t="n">
        <v>2.16</v>
      </c>
      <c r="H659" s="0" t="n">
        <v>25</v>
      </c>
      <c r="I659" s="0" t="n">
        <v>16500</v>
      </c>
      <c r="J659" s="0" t="n">
        <v>65000</v>
      </c>
      <c r="K659" s="0" t="n">
        <v>-13070</v>
      </c>
      <c r="L659" s="0" t="n">
        <v>1100</v>
      </c>
      <c r="M659" s="10" t="n">
        <f aca="false">(U659+71231)*5</f>
        <v>0</v>
      </c>
      <c r="N659" s="0" t="n">
        <f aca="false">AD659-38200</f>
        <v>900</v>
      </c>
      <c r="O659" s="0" t="n">
        <f aca="false">M659*0.0033</f>
        <v>0</v>
      </c>
      <c r="U659" s="0" t="n">
        <v>-71231</v>
      </c>
      <c r="AD659" s="0" t="n">
        <v>39100</v>
      </c>
      <c r="AE659" s="0" t="n">
        <v>3000</v>
      </c>
      <c r="AF659" s="0" t="n">
        <v>-3000</v>
      </c>
    </row>
    <row r="660" customFormat="false" ht="13.8" hidden="false" customHeight="false" outlineLevel="0" collapsed="false">
      <c r="A660" s="0" t="n">
        <v>20190130</v>
      </c>
      <c r="B660" s="9"/>
      <c r="D660" s="0" t="n">
        <v>2</v>
      </c>
      <c r="E660" s="0" t="s">
        <v>46</v>
      </c>
      <c r="F660" s="2" t="n">
        <f aca="false">L660*2</f>
        <v>2200</v>
      </c>
      <c r="J660" s="0" t="n">
        <v>64350</v>
      </c>
      <c r="L660" s="0" t="n">
        <v>1100</v>
      </c>
      <c r="M660" s="10" t="n">
        <f aca="false">(U660+71231)*5</f>
        <v>0</v>
      </c>
      <c r="N660" s="0" t="n">
        <f aca="false">AD660-38200</f>
        <v>700</v>
      </c>
      <c r="O660" s="0" t="n">
        <f aca="false">M660*0.0033</f>
        <v>0</v>
      </c>
      <c r="U660" s="0" t="n">
        <v>-71231</v>
      </c>
      <c r="AD660" s="0" t="n">
        <v>38900</v>
      </c>
    </row>
    <row r="661" customFormat="false" ht="13.8" hidden="false" customHeight="false" outlineLevel="0" collapsed="false">
      <c r="A661" s="0" t="n">
        <v>20190130</v>
      </c>
      <c r="B661" s="9"/>
      <c r="D661" s="0" t="n">
        <v>3</v>
      </c>
      <c r="E661" s="0" t="s">
        <v>46</v>
      </c>
      <c r="F661" s="2" t="n">
        <f aca="false">L661*2</f>
        <v>2200</v>
      </c>
      <c r="G661" s="0" t="n">
        <v>2.6</v>
      </c>
      <c r="J661" s="0" t="n">
        <v>63700</v>
      </c>
      <c r="L661" s="0" t="n">
        <v>1100</v>
      </c>
      <c r="M661" s="10" t="n">
        <f aca="false">(U661+71231)*5</f>
        <v>0</v>
      </c>
      <c r="N661" s="0" t="n">
        <f aca="false">AD661-38200</f>
        <v>500</v>
      </c>
      <c r="O661" s="0" t="n">
        <f aca="false">M661*0.0033</f>
        <v>0</v>
      </c>
      <c r="U661" s="0" t="n">
        <v>-71231</v>
      </c>
      <c r="AD661" s="0" t="n">
        <v>38700</v>
      </c>
      <c r="AE661" s="0" t="n">
        <v>4000</v>
      </c>
    </row>
    <row r="662" customFormat="false" ht="13.8" hidden="false" customHeight="false" outlineLevel="0" collapsed="false">
      <c r="A662" s="0" t="n">
        <v>20190130</v>
      </c>
      <c r="B662" s="9"/>
      <c r="D662" s="0" t="n">
        <v>4</v>
      </c>
      <c r="E662" s="0" t="s">
        <v>46</v>
      </c>
      <c r="F662" s="2" t="n">
        <f aca="false">L662*2</f>
        <v>2200</v>
      </c>
      <c r="G662" s="0" t="n">
        <v>2.2</v>
      </c>
      <c r="J662" s="0" t="n">
        <v>63050</v>
      </c>
      <c r="L662" s="0" t="n">
        <v>1100</v>
      </c>
      <c r="M662" s="10" t="n">
        <f aca="false">(U662+71231)*5</f>
        <v>0</v>
      </c>
      <c r="N662" s="0" t="n">
        <f aca="false">AD662-38200</f>
        <v>1100</v>
      </c>
      <c r="O662" s="0" t="n">
        <f aca="false">M662*0.0033</f>
        <v>0</v>
      </c>
      <c r="U662" s="0" t="n">
        <v>-71231</v>
      </c>
      <c r="AD662" s="0" t="n">
        <v>39300</v>
      </c>
    </row>
    <row r="663" customFormat="false" ht="13.8" hidden="false" customHeight="false" outlineLevel="0" collapsed="false">
      <c r="A663" s="0" t="n">
        <v>20190130</v>
      </c>
      <c r="B663" s="9"/>
      <c r="D663" s="0" t="n">
        <v>5</v>
      </c>
      <c r="E663" s="0" t="s">
        <v>46</v>
      </c>
      <c r="F663" s="2" t="n">
        <f aca="false">L663*2</f>
        <v>2200</v>
      </c>
      <c r="G663" s="0" t="n">
        <v>2.6</v>
      </c>
      <c r="J663" s="0" t="n">
        <v>62400</v>
      </c>
      <c r="L663" s="0" t="n">
        <v>1100</v>
      </c>
      <c r="M663" s="10" t="n">
        <f aca="false">(U663+71231)*5</f>
        <v>0</v>
      </c>
      <c r="N663" s="0" t="n">
        <f aca="false">AD663-38200</f>
        <v>700</v>
      </c>
      <c r="O663" s="0" t="n">
        <f aca="false">M663*0.0033</f>
        <v>0</v>
      </c>
      <c r="U663" s="0" t="n">
        <v>-71231</v>
      </c>
      <c r="AD663" s="0" t="n">
        <v>38900</v>
      </c>
    </row>
    <row r="664" customFormat="false" ht="13.8" hidden="false" customHeight="false" outlineLevel="0" collapsed="false">
      <c r="A664" s="0" t="n">
        <v>20190130</v>
      </c>
      <c r="B664" s="9"/>
      <c r="D664" s="0" t="n">
        <v>6</v>
      </c>
      <c r="E664" s="0" t="s">
        <v>46</v>
      </c>
      <c r="F664" s="2" t="n">
        <f aca="false">L664*2</f>
        <v>2200</v>
      </c>
      <c r="G664" s="0" t="n">
        <v>2.6</v>
      </c>
      <c r="J664" s="0" t="n">
        <v>61750</v>
      </c>
      <c r="L664" s="0" t="n">
        <v>1100</v>
      </c>
      <c r="M664" s="10" t="n">
        <f aca="false">(U664+71231)*5</f>
        <v>0</v>
      </c>
      <c r="N664" s="0" t="n">
        <f aca="false">AD664-38200</f>
        <v>700</v>
      </c>
      <c r="O664" s="0" t="n">
        <f aca="false">M664*0.0033</f>
        <v>0</v>
      </c>
      <c r="U664" s="0" t="n">
        <v>-71231</v>
      </c>
      <c r="AD664" s="0" t="n">
        <v>38900</v>
      </c>
      <c r="AF664" s="0" t="n">
        <v>-5000</v>
      </c>
    </row>
    <row r="665" customFormat="false" ht="13.8" hidden="false" customHeight="false" outlineLevel="0" collapsed="false">
      <c r="A665" s="0" t="n">
        <v>20190130</v>
      </c>
      <c r="B665" s="9"/>
      <c r="C665" s="0" t="s">
        <v>98</v>
      </c>
      <c r="D665" s="0" t="n">
        <v>7</v>
      </c>
      <c r="E665" s="0" t="s">
        <v>46</v>
      </c>
      <c r="F665" s="2" t="n">
        <f aca="false">L665*2</f>
        <v>2200</v>
      </c>
      <c r="G665" s="0" t="n">
        <v>2.6</v>
      </c>
      <c r="J665" s="0" t="n">
        <v>61100</v>
      </c>
      <c r="L665" s="0" t="n">
        <v>1100</v>
      </c>
      <c r="M665" s="10" t="n">
        <f aca="false">(U665+71231)*5</f>
        <v>0</v>
      </c>
      <c r="N665" s="0" t="n">
        <f aca="false">AD665-38200</f>
        <v>700</v>
      </c>
      <c r="O665" s="0" t="n">
        <f aca="false">M665*0.0033</f>
        <v>0</v>
      </c>
      <c r="U665" s="0" t="n">
        <v>-71231</v>
      </c>
      <c r="AD665" s="0" t="n">
        <v>38900</v>
      </c>
    </row>
    <row r="666" customFormat="false" ht="15.75" hidden="false" customHeight="true" outlineLevel="0" collapsed="false">
      <c r="A666" s="0" t="n">
        <v>20190130</v>
      </c>
      <c r="B666" s="9"/>
      <c r="C666" s="0" t="n">
        <v>684033500</v>
      </c>
      <c r="D666" s="0" t="n">
        <v>8</v>
      </c>
      <c r="E666" s="0" t="s">
        <v>46</v>
      </c>
      <c r="F666" s="2" t="n">
        <f aca="false">L666*2</f>
        <v>2200</v>
      </c>
      <c r="G666" s="0" t="n">
        <v>2.56</v>
      </c>
      <c r="J666" s="0" t="n">
        <v>60450</v>
      </c>
      <c r="L666" s="0" t="n">
        <v>1100</v>
      </c>
      <c r="M666" s="10" t="n">
        <f aca="false">(U666+71231)*5</f>
        <v>0</v>
      </c>
      <c r="N666" s="0" t="n">
        <f aca="false">AD666-38200</f>
        <v>700</v>
      </c>
      <c r="O666" s="0" t="n">
        <f aca="false">M666*0.0033</f>
        <v>0</v>
      </c>
      <c r="U666" s="0" t="n">
        <v>-71231</v>
      </c>
      <c r="AD666" s="0" t="n">
        <v>38900</v>
      </c>
    </row>
    <row r="667" customFormat="false" ht="13.8" hidden="false" customHeight="false" outlineLevel="0" collapsed="false">
      <c r="A667" s="0" t="n">
        <v>20190130</v>
      </c>
      <c r="B667" s="9"/>
      <c r="D667" s="0" t="n">
        <v>9</v>
      </c>
      <c r="E667" s="0" t="s">
        <v>46</v>
      </c>
      <c r="F667" s="2" t="n">
        <f aca="false">L667*2</f>
        <v>2200</v>
      </c>
      <c r="G667" s="0" t="n">
        <v>2.56</v>
      </c>
      <c r="J667" s="0" t="n">
        <v>59800</v>
      </c>
      <c r="L667" s="0" t="n">
        <v>1100</v>
      </c>
      <c r="M667" s="10" t="n">
        <f aca="false">(U667+71231)*5</f>
        <v>0</v>
      </c>
      <c r="N667" s="0" t="n">
        <f aca="false">AD667-38200</f>
        <v>700</v>
      </c>
      <c r="O667" s="0" t="n">
        <f aca="false">M667*0.0033</f>
        <v>0</v>
      </c>
      <c r="U667" s="0" t="n">
        <v>-71231</v>
      </c>
      <c r="AD667" s="0" t="n">
        <v>38900</v>
      </c>
    </row>
    <row r="668" customFormat="false" ht="13.8" hidden="false" customHeight="false" outlineLevel="0" collapsed="false">
      <c r="A668" s="0" t="n">
        <v>20190130</v>
      </c>
      <c r="B668" s="9"/>
      <c r="C668" s="0" t="n">
        <v>683633500</v>
      </c>
      <c r="D668" s="0" t="n">
        <v>10</v>
      </c>
      <c r="E668" s="0" t="s">
        <v>46</v>
      </c>
      <c r="F668" s="2" t="n">
        <f aca="false">L668*2</f>
        <v>2200</v>
      </c>
      <c r="G668" s="0" t="n">
        <v>2.41</v>
      </c>
      <c r="J668" s="0" t="n">
        <v>59150</v>
      </c>
      <c r="L668" s="0" t="n">
        <v>1100</v>
      </c>
      <c r="M668" s="10" t="n">
        <f aca="false">(U668+71231)*5</f>
        <v>0</v>
      </c>
      <c r="N668" s="0" t="n">
        <f aca="false">AD668-38200</f>
        <v>700</v>
      </c>
      <c r="O668" s="0" t="n">
        <f aca="false">M668*0.0033</f>
        <v>0</v>
      </c>
      <c r="U668" s="0" t="n">
        <v>-71231</v>
      </c>
      <c r="AD668" s="0" t="n">
        <v>38900</v>
      </c>
    </row>
    <row r="669" customFormat="false" ht="13.8" hidden="false" customHeight="false" outlineLevel="0" collapsed="false">
      <c r="A669" s="0" t="n">
        <v>20190130</v>
      </c>
      <c r="B669" s="9"/>
      <c r="D669" s="0" t="n">
        <v>11</v>
      </c>
      <c r="E669" s="0" t="s">
        <v>46</v>
      </c>
      <c r="F669" s="2" t="n">
        <f aca="false">L669*2</f>
        <v>2200</v>
      </c>
      <c r="G669" s="0" t="n">
        <v>2.45</v>
      </c>
      <c r="J669" s="0" t="n">
        <v>58500</v>
      </c>
      <c r="L669" s="0" t="n">
        <v>1100</v>
      </c>
      <c r="M669" s="10" t="n">
        <f aca="false">(U669+71231)*5</f>
        <v>0</v>
      </c>
      <c r="N669" s="0" t="n">
        <f aca="false">AD669-38200</f>
        <v>700</v>
      </c>
      <c r="O669" s="0" t="n">
        <f aca="false">M669*0.0033</f>
        <v>0</v>
      </c>
      <c r="U669" s="0" t="n">
        <v>-71231</v>
      </c>
      <c r="AD669" s="0" t="n">
        <v>38900</v>
      </c>
    </row>
    <row r="670" customFormat="false" ht="13.8" hidden="false" customHeight="false" outlineLevel="0" collapsed="false">
      <c r="A670" s="0" t="n">
        <v>20190130</v>
      </c>
      <c r="B670" s="9"/>
      <c r="D670" s="0" t="n">
        <v>12</v>
      </c>
      <c r="E670" s="0" t="s">
        <v>46</v>
      </c>
      <c r="F670" s="2" t="n">
        <f aca="false">L670*2</f>
        <v>2200</v>
      </c>
      <c r="G670" s="0" t="n">
        <v>2.42</v>
      </c>
      <c r="J670" s="0" t="n">
        <v>57850</v>
      </c>
      <c r="L670" s="0" t="n">
        <v>1100</v>
      </c>
      <c r="M670" s="10" t="n">
        <f aca="false">(U670+71231)*5</f>
        <v>0</v>
      </c>
      <c r="N670" s="0" t="n">
        <f aca="false">AD670-38200</f>
        <v>700</v>
      </c>
      <c r="O670" s="0" t="n">
        <f aca="false">M670*0.0033</f>
        <v>0</v>
      </c>
      <c r="U670" s="0" t="n">
        <v>-71231</v>
      </c>
      <c r="AD670" s="0" t="n">
        <v>38900</v>
      </c>
    </row>
    <row r="671" customFormat="false" ht="13.8" hidden="false" customHeight="false" outlineLevel="0" collapsed="false">
      <c r="A671" s="0" t="n">
        <v>20190130</v>
      </c>
      <c r="B671" s="9"/>
      <c r="C671" s="0" t="n">
        <v>683333500</v>
      </c>
      <c r="D671" s="0" t="n">
        <v>13</v>
      </c>
      <c r="E671" s="0" t="s">
        <v>46</v>
      </c>
      <c r="F671" s="2" t="n">
        <f aca="false">L671*2</f>
        <v>2200</v>
      </c>
      <c r="G671" s="0" t="n">
        <v>2.52</v>
      </c>
      <c r="J671" s="0" t="n">
        <v>57200</v>
      </c>
      <c r="L671" s="0" t="n">
        <v>1100</v>
      </c>
      <c r="M671" s="10" t="n">
        <f aca="false">(U671+71231)*5</f>
        <v>0</v>
      </c>
      <c r="N671" s="0" t="n">
        <f aca="false">AD671-38200</f>
        <v>700</v>
      </c>
      <c r="O671" s="0" t="n">
        <f aca="false">M671*0.0033</f>
        <v>0</v>
      </c>
      <c r="U671" s="0" t="n">
        <v>-71231</v>
      </c>
      <c r="AD671" s="0" t="n">
        <v>38900</v>
      </c>
    </row>
    <row r="672" customFormat="false" ht="13.8" hidden="false" customHeight="false" outlineLevel="0" collapsed="false">
      <c r="A672" s="0" t="n">
        <v>20190130</v>
      </c>
      <c r="B672" s="9"/>
      <c r="D672" s="0" t="n">
        <v>14</v>
      </c>
      <c r="E672" s="0" t="s">
        <v>46</v>
      </c>
      <c r="F672" s="2" t="n">
        <f aca="false">L672*2</f>
        <v>2200</v>
      </c>
      <c r="G672" s="0" t="n">
        <v>2.53</v>
      </c>
      <c r="J672" s="0" t="n">
        <v>56550</v>
      </c>
      <c r="L672" s="0" t="n">
        <v>1100</v>
      </c>
      <c r="M672" s="10" t="n">
        <f aca="false">(U672+71231)*5</f>
        <v>0</v>
      </c>
      <c r="N672" s="0" t="n">
        <f aca="false">AD672-38200</f>
        <v>700</v>
      </c>
      <c r="O672" s="0" t="n">
        <f aca="false">M672*0.0033</f>
        <v>0</v>
      </c>
      <c r="U672" s="0" t="n">
        <v>-71231</v>
      </c>
      <c r="AD672" s="0" t="n">
        <v>38900</v>
      </c>
    </row>
    <row r="673" customFormat="false" ht="13.8" hidden="false" customHeight="false" outlineLevel="0" collapsed="false">
      <c r="A673" s="0" t="n">
        <v>20190130</v>
      </c>
      <c r="B673" s="9"/>
      <c r="C673" s="0" t="n">
        <v>683033500</v>
      </c>
      <c r="D673" s="0" t="n">
        <v>15</v>
      </c>
      <c r="E673" s="0" t="s">
        <v>46</v>
      </c>
      <c r="F673" s="2" t="n">
        <f aca="false">L673*2</f>
        <v>2200</v>
      </c>
      <c r="G673" s="0" t="n">
        <v>2.21</v>
      </c>
      <c r="J673" s="0" t="n">
        <v>55900</v>
      </c>
      <c r="L673" s="0" t="n">
        <v>1100</v>
      </c>
      <c r="M673" s="10" t="n">
        <f aca="false">(U673+71231)*5</f>
        <v>0</v>
      </c>
      <c r="N673" s="0" t="n">
        <f aca="false">AD673-38200</f>
        <v>700</v>
      </c>
      <c r="O673" s="0" t="n">
        <f aca="false">M673*0.0033</f>
        <v>0</v>
      </c>
      <c r="U673" s="0" t="n">
        <v>-71231</v>
      </c>
      <c r="AD673" s="0" t="n">
        <v>38900</v>
      </c>
    </row>
    <row r="674" customFormat="false" ht="13.8" hidden="false" customHeight="false" outlineLevel="0" collapsed="false">
      <c r="A674" s="0" t="n">
        <v>20190130</v>
      </c>
      <c r="B674" s="9"/>
      <c r="D674" s="0" t="n">
        <v>16</v>
      </c>
      <c r="E674" s="0" t="s">
        <v>46</v>
      </c>
      <c r="F674" s="2" t="n">
        <f aca="false">L674*2</f>
        <v>2200</v>
      </c>
      <c r="G674" s="0" t="n">
        <v>2.35</v>
      </c>
      <c r="J674" s="0" t="n">
        <v>55250</v>
      </c>
      <c r="L674" s="0" t="n">
        <v>1100</v>
      </c>
      <c r="M674" s="10" t="n">
        <f aca="false">(U674+71231)*5</f>
        <v>0</v>
      </c>
      <c r="N674" s="0" t="n">
        <f aca="false">AD674-38200</f>
        <v>700</v>
      </c>
      <c r="O674" s="0" t="n">
        <f aca="false">M674*0.0033</f>
        <v>0</v>
      </c>
      <c r="U674" s="0" t="n">
        <v>-71231</v>
      </c>
      <c r="AD674" s="0" t="n">
        <v>38900</v>
      </c>
    </row>
    <row r="675" customFormat="false" ht="13.8" hidden="false" customHeight="false" outlineLevel="0" collapsed="false">
      <c r="A675" s="0" t="n">
        <v>20190130</v>
      </c>
      <c r="B675" s="9"/>
      <c r="D675" s="0" t="n">
        <v>17</v>
      </c>
      <c r="E675" s="0" t="s">
        <v>46</v>
      </c>
      <c r="F675" s="2" t="n">
        <f aca="false">L675*2</f>
        <v>2200</v>
      </c>
      <c r="G675" s="0" t="n">
        <v>2.2</v>
      </c>
      <c r="J675" s="0" t="n">
        <v>54600</v>
      </c>
      <c r="L675" s="0" t="n">
        <v>1100</v>
      </c>
      <c r="M675" s="10" t="n">
        <f aca="false">(U675+71231)*5</f>
        <v>0</v>
      </c>
      <c r="N675" s="0" t="n">
        <f aca="false">AD675-38200</f>
        <v>700</v>
      </c>
      <c r="O675" s="0" t="n">
        <f aca="false">M675*0.0033</f>
        <v>0</v>
      </c>
      <c r="U675" s="0" t="n">
        <v>-71231</v>
      </c>
      <c r="AD675" s="0" t="n">
        <v>38900</v>
      </c>
    </row>
    <row r="676" customFormat="false" ht="13.8" hidden="false" customHeight="false" outlineLevel="0" collapsed="false">
      <c r="A676" s="0" t="n">
        <v>20190130</v>
      </c>
      <c r="B676" s="9"/>
      <c r="C676" s="0" t="n">
        <v>682733500</v>
      </c>
      <c r="D676" s="0" t="n">
        <v>18</v>
      </c>
      <c r="E676" s="0" t="s">
        <v>46</v>
      </c>
      <c r="F676" s="2" t="n">
        <f aca="false">L676*2</f>
        <v>2200</v>
      </c>
      <c r="G676" s="0" t="n">
        <v>2.14</v>
      </c>
      <c r="I676" s="0" t="n">
        <v>17750</v>
      </c>
      <c r="J676" s="0" t="n">
        <v>65000</v>
      </c>
      <c r="K676" s="0" t="n">
        <v>12050</v>
      </c>
      <c r="L676" s="0" t="n">
        <v>1100</v>
      </c>
      <c r="M676" s="10" t="n">
        <f aca="false">(U676+71231)*5</f>
        <v>0</v>
      </c>
      <c r="N676" s="0" t="n">
        <f aca="false">AD676-38200</f>
        <v>700</v>
      </c>
      <c r="O676" s="0" t="n">
        <f aca="false">M676*0.0033</f>
        <v>0</v>
      </c>
      <c r="U676" s="0" t="n">
        <v>-71231</v>
      </c>
      <c r="AD676" s="0" t="n">
        <v>38900</v>
      </c>
    </row>
    <row r="677" customFormat="false" ht="13.8" hidden="false" customHeight="false" outlineLevel="0" collapsed="false">
      <c r="A677" s="0" t="n">
        <v>20190130</v>
      </c>
      <c r="B677" s="9"/>
      <c r="D677" s="0" t="n">
        <v>19</v>
      </c>
      <c r="E677" s="0" t="s">
        <v>46</v>
      </c>
      <c r="F677" s="2" t="n">
        <f aca="false">L677*2</f>
        <v>2200</v>
      </c>
      <c r="G677" s="0" t="n">
        <v>2.04</v>
      </c>
      <c r="J677" s="0" t="n">
        <v>64350</v>
      </c>
      <c r="L677" s="0" t="n">
        <v>1100</v>
      </c>
      <c r="M677" s="10" t="n">
        <f aca="false">(U677+71231)*5</f>
        <v>0</v>
      </c>
      <c r="N677" s="0" t="n">
        <f aca="false">AD677-38200</f>
        <v>700</v>
      </c>
      <c r="O677" s="0" t="n">
        <f aca="false">M677*0.0033</f>
        <v>0</v>
      </c>
      <c r="U677" s="0" t="n">
        <v>-71231</v>
      </c>
      <c r="AD677" s="0" t="n">
        <v>38900</v>
      </c>
    </row>
    <row r="678" customFormat="false" ht="13.8" hidden="false" customHeight="false" outlineLevel="0" collapsed="false">
      <c r="A678" s="0" t="n">
        <v>20190130</v>
      </c>
      <c r="B678" s="9"/>
      <c r="C678" s="0" t="n">
        <v>682433500</v>
      </c>
      <c r="D678" s="0" t="n">
        <v>20</v>
      </c>
      <c r="E678" s="0" t="s">
        <v>46</v>
      </c>
      <c r="F678" s="2" t="n">
        <f aca="false">L678*2</f>
        <v>2200</v>
      </c>
      <c r="G678" s="0" t="n">
        <v>2.06</v>
      </c>
      <c r="J678" s="0" t="n">
        <v>63700</v>
      </c>
      <c r="L678" s="0" t="n">
        <v>1100</v>
      </c>
      <c r="M678" s="10" t="n">
        <f aca="false">(U678+71231)*5</f>
        <v>0</v>
      </c>
      <c r="N678" s="0" t="n">
        <f aca="false">AD678-38200</f>
        <v>700</v>
      </c>
      <c r="O678" s="0" t="n">
        <f aca="false">M678*0.0033</f>
        <v>0</v>
      </c>
      <c r="U678" s="0" t="n">
        <v>-71231</v>
      </c>
      <c r="AD678" s="0" t="n">
        <v>38900</v>
      </c>
    </row>
    <row r="679" customFormat="false" ht="13.8" hidden="false" customHeight="false" outlineLevel="0" collapsed="false">
      <c r="A679" s="0" t="n">
        <v>20190130</v>
      </c>
      <c r="B679" s="9"/>
      <c r="D679" s="0" t="n">
        <v>21</v>
      </c>
      <c r="E679" s="0" t="s">
        <v>46</v>
      </c>
      <c r="F679" s="2" t="n">
        <f aca="false">L679*2</f>
        <v>2200</v>
      </c>
      <c r="G679" s="0" t="n">
        <v>1.98</v>
      </c>
      <c r="J679" s="0" t="n">
        <v>63050</v>
      </c>
      <c r="L679" s="0" t="n">
        <v>1100</v>
      </c>
      <c r="M679" s="10" t="n">
        <f aca="false">(U679+71231)*5</f>
        <v>0</v>
      </c>
      <c r="N679" s="0" t="n">
        <f aca="false">AD679-38200</f>
        <v>700</v>
      </c>
      <c r="O679" s="0" t="n">
        <f aca="false">M679*0.0033</f>
        <v>0</v>
      </c>
      <c r="U679" s="0" t="n">
        <v>-71231</v>
      </c>
      <c r="AD679" s="0" t="n">
        <v>38900</v>
      </c>
    </row>
    <row r="680" customFormat="false" ht="13.8" hidden="false" customHeight="false" outlineLevel="0" collapsed="false">
      <c r="A680" s="0" t="n">
        <v>20190130</v>
      </c>
      <c r="B680" s="9"/>
      <c r="C680" s="0" t="n">
        <v>682133500</v>
      </c>
      <c r="D680" s="0" t="n">
        <v>22</v>
      </c>
      <c r="E680" s="0" t="s">
        <v>46</v>
      </c>
      <c r="F680" s="2" t="n">
        <f aca="false">L680*2</f>
        <v>2200</v>
      </c>
      <c r="G680" s="0" t="n">
        <v>1.91</v>
      </c>
      <c r="J680" s="0" t="n">
        <v>62400</v>
      </c>
      <c r="L680" s="0" t="n">
        <v>1100</v>
      </c>
      <c r="M680" s="10" t="n">
        <f aca="false">(U680+71231)*5</f>
        <v>0</v>
      </c>
      <c r="N680" s="0" t="n">
        <f aca="false">AD680-38200</f>
        <v>700</v>
      </c>
      <c r="O680" s="0" t="n">
        <f aca="false">M680*0.0033</f>
        <v>0</v>
      </c>
      <c r="U680" s="0" t="n">
        <v>-71231</v>
      </c>
      <c r="AD680" s="0" t="n">
        <v>38900</v>
      </c>
    </row>
    <row r="681" customFormat="false" ht="15.75" hidden="false" customHeight="true" outlineLevel="0" collapsed="false">
      <c r="A681" s="0" t="n">
        <v>20190130</v>
      </c>
      <c r="B681" s="9"/>
      <c r="D681" s="0" t="n">
        <v>23</v>
      </c>
      <c r="E681" s="0" t="s">
        <v>46</v>
      </c>
      <c r="F681" s="2" t="n">
        <f aca="false">L681*2</f>
        <v>2200</v>
      </c>
      <c r="G681" s="0" t="n">
        <v>1.97</v>
      </c>
      <c r="J681" s="0" t="n">
        <v>61750</v>
      </c>
      <c r="L681" s="0" t="n">
        <v>1100</v>
      </c>
      <c r="M681" s="10" t="n">
        <f aca="false">(U681+71231)*5</f>
        <v>0</v>
      </c>
      <c r="N681" s="0" t="n">
        <f aca="false">AD681-38200</f>
        <v>700</v>
      </c>
      <c r="O681" s="0" t="n">
        <f aca="false">M681*0.0033</f>
        <v>0</v>
      </c>
      <c r="U681" s="0" t="n">
        <v>-71231</v>
      </c>
      <c r="AD681" s="0" t="n">
        <v>38900</v>
      </c>
    </row>
    <row r="682" customFormat="false" ht="13.8" hidden="false" customHeight="false" outlineLevel="0" collapsed="false">
      <c r="A682" s="0" t="n">
        <v>20190130</v>
      </c>
      <c r="B682" s="9"/>
      <c r="C682" s="0" t="n">
        <v>681833500</v>
      </c>
      <c r="D682" s="0" t="n">
        <v>24</v>
      </c>
      <c r="E682" s="0" t="s">
        <v>46</v>
      </c>
      <c r="F682" s="2" t="n">
        <f aca="false">L682*2</f>
        <v>2200</v>
      </c>
      <c r="G682" s="0" t="n">
        <v>1.9</v>
      </c>
      <c r="J682" s="0" t="n">
        <v>61100</v>
      </c>
      <c r="L682" s="0" t="n">
        <v>1100</v>
      </c>
      <c r="M682" s="10" t="n">
        <f aca="false">(U682+71231)*5</f>
        <v>0</v>
      </c>
      <c r="N682" s="0" t="n">
        <f aca="false">AD682-38200</f>
        <v>700</v>
      </c>
      <c r="O682" s="0" t="n">
        <f aca="false">M682*0.0033</f>
        <v>0</v>
      </c>
      <c r="U682" s="0" t="n">
        <v>-71231</v>
      </c>
      <c r="AD682" s="0" t="n">
        <v>38900</v>
      </c>
    </row>
    <row r="683" customFormat="false" ht="13.8" hidden="false" customHeight="false" outlineLevel="0" collapsed="false">
      <c r="A683" s="0" t="n">
        <v>20190130</v>
      </c>
      <c r="B683" s="9"/>
      <c r="D683" s="0" t="n">
        <v>25</v>
      </c>
      <c r="E683" s="0" t="s">
        <v>46</v>
      </c>
      <c r="F683" s="2" t="n">
        <f aca="false">L683*2</f>
        <v>2200</v>
      </c>
      <c r="G683" s="0" t="n">
        <v>1.92</v>
      </c>
      <c r="J683" s="0" t="n">
        <v>60450</v>
      </c>
      <c r="L683" s="0" t="n">
        <v>1100</v>
      </c>
      <c r="M683" s="10" t="n">
        <f aca="false">(U683+71231)*5</f>
        <v>0</v>
      </c>
      <c r="N683" s="0" t="n">
        <f aca="false">AD683-38200</f>
        <v>700</v>
      </c>
      <c r="O683" s="0" t="n">
        <f aca="false">M683*0.0033</f>
        <v>0</v>
      </c>
      <c r="U683" s="0" t="n">
        <v>-71231</v>
      </c>
      <c r="AD683" s="0" t="n">
        <v>38900</v>
      </c>
    </row>
    <row r="684" customFormat="false" ht="13.8" hidden="false" customHeight="false" outlineLevel="0" collapsed="false">
      <c r="A684" s="0" t="n">
        <v>20190130</v>
      </c>
      <c r="B684" s="9"/>
      <c r="C684" s="0" t="n">
        <v>681533500</v>
      </c>
      <c r="D684" s="0" t="n">
        <v>26</v>
      </c>
      <c r="E684" s="0" t="s">
        <v>46</v>
      </c>
      <c r="F684" s="2" t="n">
        <f aca="false">L684*2</f>
        <v>2200</v>
      </c>
      <c r="G684" s="0" t="n">
        <v>1.82</v>
      </c>
      <c r="J684" s="0" t="n">
        <v>59800</v>
      </c>
      <c r="L684" s="0" t="n">
        <v>1100</v>
      </c>
      <c r="M684" s="10" t="n">
        <f aca="false">(U684+71231)*5</f>
        <v>0</v>
      </c>
      <c r="N684" s="0" t="n">
        <f aca="false">AD684-38200</f>
        <v>700</v>
      </c>
      <c r="O684" s="0" t="n">
        <f aca="false">M684*0.0033</f>
        <v>0</v>
      </c>
      <c r="U684" s="0" t="n">
        <v>-71231</v>
      </c>
      <c r="AD684" s="0" t="n">
        <v>38900</v>
      </c>
    </row>
    <row r="685" customFormat="false" ht="14.25" hidden="false" customHeight="true" outlineLevel="0" collapsed="false">
      <c r="A685" s="0" t="n">
        <v>20190130</v>
      </c>
      <c r="B685" s="9"/>
      <c r="D685" s="0" t="n">
        <v>27</v>
      </c>
      <c r="E685" s="0" t="s">
        <v>46</v>
      </c>
      <c r="F685" s="2" t="n">
        <f aca="false">L685*2</f>
        <v>2200</v>
      </c>
      <c r="G685" s="0" t="n">
        <v>1.94</v>
      </c>
      <c r="J685" s="0" t="n">
        <v>59150</v>
      </c>
      <c r="L685" s="0" t="n">
        <v>1100</v>
      </c>
      <c r="M685" s="10" t="n">
        <f aca="false">(U685+71231)*5</f>
        <v>0</v>
      </c>
      <c r="N685" s="0" t="n">
        <f aca="false">AD685-38200</f>
        <v>700</v>
      </c>
      <c r="O685" s="0" t="n">
        <f aca="false">M685*0.0033</f>
        <v>0</v>
      </c>
      <c r="U685" s="0" t="n">
        <v>-71231</v>
      </c>
      <c r="AD685" s="0" t="n">
        <v>38900</v>
      </c>
      <c r="AE685" s="0" t="n">
        <v>3000</v>
      </c>
      <c r="AF685" s="0" t="n">
        <v>-4000</v>
      </c>
    </row>
    <row r="686" customFormat="false" ht="13.8" hidden="false" customHeight="false" outlineLevel="0" collapsed="false">
      <c r="A686" s="0" t="n">
        <v>20190130</v>
      </c>
      <c r="B686" s="9"/>
      <c r="C686" s="0" t="s">
        <v>99</v>
      </c>
      <c r="D686" s="0" t="n">
        <v>28</v>
      </c>
      <c r="E686" s="0" t="s">
        <v>46</v>
      </c>
      <c r="F686" s="2" t="n">
        <f aca="false">L686*2</f>
        <v>2200</v>
      </c>
      <c r="G686" s="0" t="n">
        <v>1.82</v>
      </c>
      <c r="J686" s="0" t="n">
        <v>58500</v>
      </c>
      <c r="L686" s="0" t="n">
        <v>1100</v>
      </c>
      <c r="M686" s="10" t="n">
        <f aca="false">(U686+71231)*5</f>
        <v>0</v>
      </c>
      <c r="N686" s="0" t="n">
        <f aca="false">AD686-38200</f>
        <v>700</v>
      </c>
      <c r="O686" s="0" t="n">
        <f aca="false">M686*0.0033</f>
        <v>0</v>
      </c>
      <c r="U686" s="0" t="n">
        <v>-71231</v>
      </c>
      <c r="AD686" s="0" t="n">
        <v>38900</v>
      </c>
    </row>
    <row r="687" customFormat="false" ht="13.8" hidden="false" customHeight="false" outlineLevel="0" collapsed="false">
      <c r="A687" s="0" t="n">
        <v>20190130</v>
      </c>
      <c r="B687" s="9"/>
      <c r="D687" s="0" t="n">
        <v>29</v>
      </c>
      <c r="E687" s="0" t="s">
        <v>46</v>
      </c>
      <c r="F687" s="2" t="n">
        <f aca="false">L687*2</f>
        <v>2200</v>
      </c>
      <c r="G687" s="0" t="n">
        <v>1.81</v>
      </c>
      <c r="J687" s="0" t="n">
        <v>57850</v>
      </c>
      <c r="L687" s="0" t="n">
        <v>1100</v>
      </c>
      <c r="M687" s="10" t="n">
        <f aca="false">(U687+71231)*5</f>
        <v>0</v>
      </c>
      <c r="N687" s="0" t="n">
        <f aca="false">AD687-38200</f>
        <v>700</v>
      </c>
      <c r="O687" s="0" t="n">
        <f aca="false">M687*0.0033</f>
        <v>0</v>
      </c>
      <c r="U687" s="0" t="n">
        <v>-71231</v>
      </c>
      <c r="AD687" s="0" t="n">
        <v>38900</v>
      </c>
    </row>
    <row r="688" customFormat="false" ht="13.8" hidden="false" customHeight="false" outlineLevel="0" collapsed="false">
      <c r="A688" s="0" t="n">
        <v>20190130</v>
      </c>
      <c r="B688" s="9"/>
      <c r="D688" s="0" t="n">
        <v>30</v>
      </c>
      <c r="E688" s="0" t="s">
        <v>46</v>
      </c>
      <c r="F688" s="2" t="n">
        <f aca="false">L688*2</f>
        <v>2200</v>
      </c>
      <c r="G688" s="0" t="n">
        <v>1.67</v>
      </c>
      <c r="J688" s="0" t="n">
        <v>57200</v>
      </c>
      <c r="L688" s="0" t="n">
        <v>1100</v>
      </c>
      <c r="M688" s="10" t="n">
        <f aca="false">(U688+71231)*5</f>
        <v>0</v>
      </c>
      <c r="N688" s="0" t="n">
        <f aca="false">AD688-38200</f>
        <v>700</v>
      </c>
      <c r="O688" s="0" t="n">
        <f aca="false">M688*0.0033</f>
        <v>0</v>
      </c>
      <c r="U688" s="0" t="n">
        <v>-71231</v>
      </c>
      <c r="AD688" s="0" t="n">
        <v>38900</v>
      </c>
      <c r="AF688" s="0" t="n">
        <v>-3000</v>
      </c>
    </row>
    <row r="689" customFormat="false" ht="13.8" hidden="false" customHeight="false" outlineLevel="0" collapsed="false">
      <c r="A689" s="0" t="n">
        <v>20190130</v>
      </c>
      <c r="B689" s="9"/>
      <c r="D689" s="0" t="n">
        <v>31</v>
      </c>
      <c r="E689" s="0" t="s">
        <v>46</v>
      </c>
      <c r="F689" s="2" t="n">
        <f aca="false">L689*2</f>
        <v>2200</v>
      </c>
      <c r="G689" s="0" t="n">
        <v>1.62</v>
      </c>
      <c r="J689" s="0" t="n">
        <v>56550</v>
      </c>
      <c r="L689" s="0" t="n">
        <v>1100</v>
      </c>
      <c r="M689" s="10" t="n">
        <f aca="false">(U689+71231)*5</f>
        <v>0</v>
      </c>
      <c r="N689" s="0" t="n">
        <f aca="false">AD689-38200</f>
        <v>700</v>
      </c>
      <c r="O689" s="0" t="n">
        <f aca="false">M689*0.0033</f>
        <v>0</v>
      </c>
      <c r="U689" s="0" t="n">
        <v>-71231</v>
      </c>
      <c r="AD689" s="0" t="n">
        <v>38900</v>
      </c>
      <c r="AF689" s="0" t="n">
        <v>-2000</v>
      </c>
    </row>
    <row r="690" customFormat="false" ht="13.8" hidden="false" customHeight="false" outlineLevel="0" collapsed="false">
      <c r="A690" s="0" t="n">
        <v>20190130</v>
      </c>
      <c r="B690" s="9"/>
      <c r="D690" s="0" t="n">
        <v>32</v>
      </c>
      <c r="E690" s="0" t="s">
        <v>46</v>
      </c>
      <c r="F690" s="2" t="n">
        <f aca="false">L690*2</f>
        <v>2200</v>
      </c>
      <c r="G690" s="0" t="n">
        <v>1.6</v>
      </c>
      <c r="J690" s="0" t="n">
        <v>55900</v>
      </c>
      <c r="L690" s="0" t="n">
        <v>1100</v>
      </c>
      <c r="M690" s="10" t="n">
        <f aca="false">(U690+71231)*5</f>
        <v>0</v>
      </c>
      <c r="N690" s="0" t="n">
        <f aca="false">AD690-38200</f>
        <v>700</v>
      </c>
      <c r="O690" s="0" t="n">
        <f aca="false">M690*0.0033</f>
        <v>0</v>
      </c>
      <c r="U690" s="0" t="n">
        <v>-71231</v>
      </c>
      <c r="AD690" s="0" t="n">
        <v>38900</v>
      </c>
      <c r="AE690" s="0" t="n">
        <v>2000</v>
      </c>
    </row>
    <row r="691" customFormat="false" ht="13.8" hidden="false" customHeight="false" outlineLevel="0" collapsed="false">
      <c r="A691" s="0" t="n">
        <v>20190130</v>
      </c>
      <c r="B691" s="7"/>
      <c r="C691" s="13" t="s">
        <v>100</v>
      </c>
      <c r="D691" s="0" t="s">
        <v>101</v>
      </c>
      <c r="E691" s="10" t="s">
        <v>46</v>
      </c>
      <c r="F691" s="2" t="n">
        <f aca="false">L691*2</f>
        <v>2200</v>
      </c>
      <c r="G691" s="8" t="n">
        <v>2.94</v>
      </c>
      <c r="H691" s="0" t="n">
        <v>25</v>
      </c>
      <c r="I691" s="0" t="n">
        <v>17500</v>
      </c>
      <c r="J691" s="0" t="n">
        <v>65000</v>
      </c>
      <c r="K691" s="10" t="n">
        <v>12517</v>
      </c>
      <c r="L691" s="10" t="n">
        <v>1100</v>
      </c>
      <c r="M691" s="10" t="n">
        <f aca="false">(U691+71231)*5</f>
        <v>0</v>
      </c>
      <c r="N691" s="10" t="n">
        <f aca="false">AD691-38200</f>
        <v>700</v>
      </c>
      <c r="O691" s="0" t="n">
        <f aca="false">M691*0.0033</f>
        <v>0</v>
      </c>
      <c r="S691" s="11" t="n">
        <v>7442</v>
      </c>
      <c r="U691" s="0" t="n">
        <v>-71231</v>
      </c>
      <c r="V691" s="0" t="s">
        <v>47</v>
      </c>
      <c r="W691" s="0" t="s">
        <v>46</v>
      </c>
      <c r="AD691" s="0" t="n">
        <v>38900</v>
      </c>
      <c r="AE691" s="0" t="n">
        <v>0</v>
      </c>
      <c r="AF691" s="0" t="n">
        <v>0</v>
      </c>
      <c r="AG691" s="0" t="n">
        <v>0</v>
      </c>
      <c r="AH691" s="0" t="n">
        <v>0</v>
      </c>
      <c r="AJ691" s="0" t="n">
        <v>0</v>
      </c>
      <c r="AK691" s="0" t="n">
        <v>0</v>
      </c>
    </row>
    <row r="692" customFormat="false" ht="13.8" hidden="false" customHeight="false" outlineLevel="0" collapsed="false">
      <c r="A692" s="0" t="n">
        <v>20190130</v>
      </c>
      <c r="D692" s="0" t="s">
        <v>102</v>
      </c>
      <c r="E692" s="0" t="s">
        <v>46</v>
      </c>
      <c r="F692" s="2" t="n">
        <f aca="false">L692*2</f>
        <v>2200</v>
      </c>
      <c r="G692" s="8" t="n">
        <v>2.94</v>
      </c>
      <c r="J692" s="0" t="n">
        <v>64350</v>
      </c>
      <c r="L692" s="0" t="n">
        <v>1100</v>
      </c>
      <c r="M692" s="10" t="n">
        <f aca="false">(U692+71231)*5</f>
        <v>0</v>
      </c>
      <c r="N692" s="10" t="n">
        <f aca="false">AD692-38200</f>
        <v>700</v>
      </c>
      <c r="O692" s="0" t="n">
        <f aca="false">M692*0.0033</f>
        <v>0</v>
      </c>
      <c r="U692" s="0" t="n">
        <v>-71231</v>
      </c>
      <c r="AD692" s="0" t="n">
        <v>38900</v>
      </c>
    </row>
    <row r="693" customFormat="false" ht="13.8" hidden="false" customHeight="false" outlineLevel="0" collapsed="false">
      <c r="A693" s="0" t="n">
        <v>20190130</v>
      </c>
      <c r="B693" s="7"/>
      <c r="D693" s="0" t="s">
        <v>103</v>
      </c>
      <c r="E693" s="10" t="s">
        <v>46</v>
      </c>
      <c r="F693" s="2" t="n">
        <f aca="false">L693*2</f>
        <v>2200</v>
      </c>
      <c r="G693" s="8" t="n">
        <v>2.94</v>
      </c>
      <c r="J693" s="0" t="n">
        <v>63700</v>
      </c>
      <c r="L693" s="10" t="n">
        <v>1100</v>
      </c>
      <c r="M693" s="10" t="n">
        <f aca="false">(U693+71231)*5</f>
        <v>0</v>
      </c>
      <c r="N693" s="10" t="n">
        <f aca="false">AD693-38200</f>
        <v>500</v>
      </c>
      <c r="O693" s="0" t="n">
        <f aca="false">M693*0.0033</f>
        <v>0</v>
      </c>
      <c r="U693" s="0" t="n">
        <v>-71231</v>
      </c>
      <c r="AD693" s="0" t="n">
        <v>38700</v>
      </c>
    </row>
    <row r="694" customFormat="false" ht="13.8" hidden="false" customHeight="false" outlineLevel="0" collapsed="false">
      <c r="A694" s="0" t="n">
        <v>20190130</v>
      </c>
      <c r="D694" s="0" t="s">
        <v>104</v>
      </c>
      <c r="E694" s="0" t="s">
        <v>46</v>
      </c>
      <c r="F694" s="2" t="n">
        <f aca="false">L694*2</f>
        <v>2200</v>
      </c>
      <c r="G694" s="8" t="n">
        <v>2.94</v>
      </c>
      <c r="J694" s="0" t="n">
        <v>63050</v>
      </c>
      <c r="L694" s="0" t="n">
        <v>1100</v>
      </c>
      <c r="M694" s="10" t="n">
        <f aca="false">(U694+71231)*5</f>
        <v>0</v>
      </c>
      <c r="N694" s="10" t="n">
        <f aca="false">AD694-38200</f>
        <v>900</v>
      </c>
      <c r="O694" s="0" t="n">
        <f aca="false">M694*0.0033</f>
        <v>0</v>
      </c>
      <c r="U694" s="0" t="n">
        <v>-71231</v>
      </c>
      <c r="AD694" s="0" t="n">
        <v>39100</v>
      </c>
    </row>
    <row r="695" customFormat="false" ht="13.8" hidden="false" customHeight="false" outlineLevel="0" collapsed="false">
      <c r="A695" s="0" t="n">
        <v>20190130</v>
      </c>
      <c r="B695" s="7"/>
      <c r="D695" s="0" t="s">
        <v>105</v>
      </c>
      <c r="E695" s="10" t="s">
        <v>46</v>
      </c>
      <c r="F695" s="2" t="n">
        <f aca="false">L695*2</f>
        <v>2200</v>
      </c>
      <c r="G695" s="8" t="n">
        <v>2.94</v>
      </c>
      <c r="J695" s="0" t="n">
        <v>62400</v>
      </c>
      <c r="L695" s="10" t="n">
        <v>1100</v>
      </c>
      <c r="M695" s="10" t="n">
        <f aca="false">(U695+71231)*5</f>
        <v>0</v>
      </c>
      <c r="N695" s="10" t="n">
        <f aca="false">AD695-38200</f>
        <v>900</v>
      </c>
      <c r="O695" s="0" t="n">
        <f aca="false">M695*0.0033</f>
        <v>0</v>
      </c>
      <c r="U695" s="0" t="n">
        <v>-71231</v>
      </c>
      <c r="AD695" s="0" t="n">
        <v>39100</v>
      </c>
    </row>
    <row r="696" customFormat="false" ht="13.8" hidden="false" customHeight="false" outlineLevel="0" collapsed="false">
      <c r="A696" s="0" t="n">
        <v>20190130</v>
      </c>
      <c r="D696" s="0" t="s">
        <v>106</v>
      </c>
      <c r="E696" s="0" t="s">
        <v>46</v>
      </c>
      <c r="F696" s="2" t="n">
        <f aca="false">L696*2</f>
        <v>2200</v>
      </c>
      <c r="G696" s="8" t="n">
        <v>2.94</v>
      </c>
      <c r="J696" s="0" t="n">
        <v>61750</v>
      </c>
      <c r="L696" s="0" t="n">
        <v>1100</v>
      </c>
      <c r="M696" s="10" t="n">
        <f aca="false">(U696+71231)*5</f>
        <v>0</v>
      </c>
      <c r="N696" s="10" t="n">
        <f aca="false">AD696-38200</f>
        <v>1100</v>
      </c>
      <c r="O696" s="0" t="n">
        <f aca="false">M696*0.0033</f>
        <v>0</v>
      </c>
      <c r="U696" s="0" t="n">
        <v>-71231</v>
      </c>
      <c r="AD696" s="0" t="n">
        <v>39300</v>
      </c>
    </row>
    <row r="697" customFormat="false" ht="13.8" hidden="false" customHeight="false" outlineLevel="0" collapsed="false">
      <c r="A697" s="0" t="n">
        <v>20190130</v>
      </c>
      <c r="B697" s="7"/>
      <c r="C697" s="0" t="s">
        <v>107</v>
      </c>
      <c r="D697" s="0" t="s">
        <v>108</v>
      </c>
      <c r="E697" s="10" t="s">
        <v>46</v>
      </c>
      <c r="F697" s="2" t="n">
        <f aca="false">L697*2</f>
        <v>2200</v>
      </c>
      <c r="G697" s="8" t="n">
        <v>2.85</v>
      </c>
      <c r="J697" s="0" t="n">
        <v>61100</v>
      </c>
      <c r="L697" s="10" t="n">
        <v>1100</v>
      </c>
      <c r="M697" s="10" t="n">
        <f aca="false">(U697+71231)*5</f>
        <v>0</v>
      </c>
      <c r="N697" s="10" t="n">
        <f aca="false">AD697-38200</f>
        <v>1100</v>
      </c>
      <c r="O697" s="0" t="n">
        <f aca="false">M697*0.0033</f>
        <v>0</v>
      </c>
      <c r="U697" s="0" t="n">
        <v>-71231</v>
      </c>
      <c r="AD697" s="0" t="n">
        <v>39300</v>
      </c>
    </row>
    <row r="698" customFormat="false" ht="13.8" hidden="false" customHeight="false" outlineLevel="0" collapsed="false">
      <c r="A698" s="0" t="n">
        <v>20190130</v>
      </c>
      <c r="D698" s="0" t="s">
        <v>109</v>
      </c>
      <c r="E698" s="0" t="s">
        <v>46</v>
      </c>
      <c r="F698" s="2" t="n">
        <f aca="false">L698*2</f>
        <v>2200</v>
      </c>
      <c r="G698" s="0" t="n">
        <v>2.84</v>
      </c>
      <c r="J698" s="0" t="n">
        <v>60450</v>
      </c>
      <c r="L698" s="0" t="n">
        <v>1100</v>
      </c>
      <c r="M698" s="10" t="n">
        <f aca="false">(U698+71231)*5</f>
        <v>0</v>
      </c>
      <c r="N698" s="10" t="n">
        <f aca="false">AD698-38200</f>
        <v>1100</v>
      </c>
      <c r="O698" s="0" t="n">
        <f aca="false">M698*0.0033</f>
        <v>0</v>
      </c>
      <c r="U698" s="0" t="n">
        <v>-71231</v>
      </c>
      <c r="AD698" s="0" t="n">
        <v>39300</v>
      </c>
    </row>
    <row r="699" customFormat="false" ht="13.8" hidden="false" customHeight="false" outlineLevel="0" collapsed="false">
      <c r="A699" s="0" t="n">
        <v>20190130</v>
      </c>
      <c r="B699" s="7"/>
      <c r="D699" s="0" t="s">
        <v>110</v>
      </c>
      <c r="E699" s="10" t="s">
        <v>46</v>
      </c>
      <c r="F699" s="2" t="n">
        <f aca="false">L699*2</f>
        <v>2200</v>
      </c>
      <c r="G699" s="0" t="n">
        <v>2.6</v>
      </c>
      <c r="J699" s="0" t="n">
        <v>59800</v>
      </c>
      <c r="L699" s="10" t="n">
        <v>1100</v>
      </c>
      <c r="M699" s="10" t="n">
        <f aca="false">(U699+71231)*5</f>
        <v>0</v>
      </c>
      <c r="N699" s="10" t="n">
        <f aca="false">AD699-38200</f>
        <v>1100</v>
      </c>
      <c r="O699" s="0" t="n">
        <f aca="false">M699*0.0033</f>
        <v>0</v>
      </c>
      <c r="U699" s="0" t="n">
        <v>-71231</v>
      </c>
      <c r="AD699" s="0" t="n">
        <v>39300</v>
      </c>
    </row>
    <row r="700" customFormat="false" ht="13.8" hidden="false" customHeight="false" outlineLevel="0" collapsed="false">
      <c r="A700" s="0" t="n">
        <v>20190130</v>
      </c>
      <c r="D700" s="0" t="s">
        <v>111</v>
      </c>
      <c r="E700" s="0" t="s">
        <v>46</v>
      </c>
      <c r="F700" s="2" t="n">
        <f aca="false">L700*2</f>
        <v>2200</v>
      </c>
      <c r="G700" s="0" t="n">
        <v>2.5</v>
      </c>
      <c r="J700" s="0" t="n">
        <v>59150</v>
      </c>
      <c r="L700" s="0" t="n">
        <v>1100</v>
      </c>
      <c r="M700" s="10" t="n">
        <f aca="false">(U700+71231)*5</f>
        <v>0</v>
      </c>
      <c r="N700" s="10" t="n">
        <f aca="false">AD700-38200</f>
        <v>1100</v>
      </c>
      <c r="O700" s="0" t="n">
        <f aca="false">M700*0.0033</f>
        <v>0</v>
      </c>
      <c r="U700" s="0" t="n">
        <v>-71231</v>
      </c>
      <c r="AD700" s="0" t="n">
        <v>39300</v>
      </c>
    </row>
    <row r="701" customFormat="false" ht="13.8" hidden="false" customHeight="false" outlineLevel="0" collapsed="false">
      <c r="A701" s="0" t="n">
        <v>20190130</v>
      </c>
      <c r="B701" s="7"/>
      <c r="D701" s="0" t="s">
        <v>112</v>
      </c>
      <c r="E701" s="10" t="s">
        <v>46</v>
      </c>
      <c r="F701" s="2" t="n">
        <f aca="false">L701*2</f>
        <v>2200</v>
      </c>
      <c r="G701" s="0" t="n">
        <v>2.46</v>
      </c>
      <c r="J701" s="0" t="n">
        <v>58500</v>
      </c>
      <c r="L701" s="10" t="n">
        <v>1100</v>
      </c>
      <c r="M701" s="10" t="n">
        <f aca="false">(U701+71231)*5</f>
        <v>0</v>
      </c>
      <c r="N701" s="10" t="n">
        <f aca="false">AD701-38200</f>
        <v>1100</v>
      </c>
      <c r="O701" s="0" t="n">
        <f aca="false">M701*0.0033</f>
        <v>0</v>
      </c>
      <c r="U701" s="0" t="n">
        <v>-71231</v>
      </c>
      <c r="AD701" s="0" t="n">
        <v>39300</v>
      </c>
    </row>
    <row r="702" customFormat="false" ht="13.8" hidden="false" customHeight="false" outlineLevel="0" collapsed="false">
      <c r="A702" s="0" t="n">
        <v>20190130</v>
      </c>
      <c r="D702" s="0" t="s">
        <v>113</v>
      </c>
      <c r="E702" s="0" t="s">
        <v>46</v>
      </c>
      <c r="F702" s="2" t="n">
        <f aca="false">L702*2</f>
        <v>2200</v>
      </c>
      <c r="G702" s="0" t="n">
        <v>2.46</v>
      </c>
      <c r="J702" s="0" t="n">
        <v>57850</v>
      </c>
      <c r="L702" s="0" t="n">
        <v>1100</v>
      </c>
      <c r="M702" s="10" t="n">
        <f aca="false">(U702+71231)*5</f>
        <v>0</v>
      </c>
      <c r="N702" s="10" t="n">
        <f aca="false">AD702-38200</f>
        <v>1100</v>
      </c>
      <c r="O702" s="0" t="n">
        <f aca="false">M702*0.0033</f>
        <v>0</v>
      </c>
      <c r="U702" s="0" t="n">
        <v>-71231</v>
      </c>
      <c r="AD702" s="0" t="n">
        <v>39300</v>
      </c>
    </row>
    <row r="703" customFormat="false" ht="13.8" hidden="false" customHeight="false" outlineLevel="0" collapsed="false">
      <c r="A703" s="0" t="n">
        <v>20190130</v>
      </c>
      <c r="B703" s="7"/>
      <c r="C703" s="0" t="s">
        <v>114</v>
      </c>
      <c r="D703" s="0" t="s">
        <v>115</v>
      </c>
      <c r="E703" s="10" t="s">
        <v>46</v>
      </c>
      <c r="F703" s="2" t="n">
        <f aca="false">L703*2</f>
        <v>1800</v>
      </c>
      <c r="G703" s="0" t="n">
        <v>2.82</v>
      </c>
      <c r="J703" s="0" t="n">
        <v>57200</v>
      </c>
      <c r="K703" s="0" t="n">
        <v>12317</v>
      </c>
      <c r="L703" s="0" t="n">
        <v>900</v>
      </c>
      <c r="M703" s="10" t="n">
        <f aca="false">(U703+71231)*5</f>
        <v>0</v>
      </c>
      <c r="N703" s="10" t="n">
        <f aca="false">AD703-38200</f>
        <v>1100</v>
      </c>
      <c r="O703" s="0" t="n">
        <f aca="false">M703*0.0033</f>
        <v>0</v>
      </c>
      <c r="U703" s="0" t="n">
        <v>-71231</v>
      </c>
      <c r="AD703" s="0" t="n">
        <v>39300</v>
      </c>
    </row>
    <row r="704" customFormat="false" ht="13.8" hidden="false" customHeight="false" outlineLevel="0" collapsed="false">
      <c r="A704" s="0" t="n">
        <v>20190130</v>
      </c>
      <c r="D704" s="0" t="s">
        <v>116</v>
      </c>
      <c r="E704" s="0" t="s">
        <v>46</v>
      </c>
      <c r="F704" s="2" t="n">
        <f aca="false">L704*2</f>
        <v>1800</v>
      </c>
      <c r="G704" s="0" t="n">
        <v>2.72</v>
      </c>
      <c r="J704" s="0" t="n">
        <v>56550</v>
      </c>
      <c r="L704" s="0" t="n">
        <v>900</v>
      </c>
      <c r="M704" s="10" t="n">
        <f aca="false">(U704+71231)*5</f>
        <v>0</v>
      </c>
      <c r="N704" s="10" t="n">
        <f aca="false">AD704-38200</f>
        <v>1100</v>
      </c>
      <c r="O704" s="0" t="n">
        <f aca="false">M704*0.0033</f>
        <v>0</v>
      </c>
      <c r="U704" s="0" t="n">
        <v>-71231</v>
      </c>
      <c r="AD704" s="0" t="n">
        <v>39300</v>
      </c>
      <c r="AE704" s="0" t="n">
        <v>-1000</v>
      </c>
      <c r="AF704" s="0" t="n">
        <v>1000</v>
      </c>
    </row>
    <row r="705" customFormat="false" ht="13.8" hidden="false" customHeight="false" outlineLevel="0" collapsed="false">
      <c r="A705" s="0" t="n">
        <v>20190130</v>
      </c>
      <c r="B705" s="7"/>
      <c r="C705" s="0" t="s">
        <v>117</v>
      </c>
      <c r="D705" s="0" t="s">
        <v>118</v>
      </c>
      <c r="E705" s="10" t="s">
        <v>46</v>
      </c>
      <c r="F705" s="2" t="n">
        <f aca="false">L705*2</f>
        <v>1800</v>
      </c>
      <c r="G705" s="0" t="n">
        <v>2.64</v>
      </c>
      <c r="J705" s="0" t="n">
        <v>55900</v>
      </c>
      <c r="L705" s="0" t="n">
        <v>900</v>
      </c>
      <c r="M705" s="10" t="n">
        <f aca="false">(U705+71231)*5</f>
        <v>0</v>
      </c>
      <c r="N705" s="10" t="n">
        <f aca="false">AD705-38200</f>
        <v>1100</v>
      </c>
      <c r="O705" s="0" t="n">
        <f aca="false">M705*0.0033</f>
        <v>0</v>
      </c>
      <c r="U705" s="0" t="n">
        <v>-71231</v>
      </c>
      <c r="AD705" s="0" t="n">
        <v>39300</v>
      </c>
    </row>
    <row r="706" customFormat="false" ht="13.8" hidden="false" customHeight="false" outlineLevel="0" collapsed="false">
      <c r="A706" s="0" t="n">
        <v>20190130</v>
      </c>
      <c r="D706" s="0" t="s">
        <v>119</v>
      </c>
      <c r="E706" s="0" t="s">
        <v>46</v>
      </c>
      <c r="F706" s="2" t="n">
        <f aca="false">L706*2</f>
        <v>1800</v>
      </c>
      <c r="G706" s="0" t="n">
        <v>2.65</v>
      </c>
      <c r="J706" s="0" t="n">
        <v>55250</v>
      </c>
      <c r="L706" s="0" t="n">
        <v>900</v>
      </c>
      <c r="M706" s="10" t="n">
        <f aca="false">(U706+71231)*5</f>
        <v>0</v>
      </c>
      <c r="N706" s="10" t="n">
        <f aca="false">AD706-38200</f>
        <v>1100</v>
      </c>
      <c r="O706" s="0" t="n">
        <f aca="false">M706*0.0033</f>
        <v>0</v>
      </c>
      <c r="U706" s="0" t="n">
        <v>-71231</v>
      </c>
      <c r="AD706" s="0" t="n">
        <v>39300</v>
      </c>
    </row>
    <row r="707" customFormat="false" ht="13.8" hidden="false" customHeight="false" outlineLevel="0" collapsed="false">
      <c r="A707" s="0" t="n">
        <v>20190130</v>
      </c>
      <c r="B707" s="7"/>
      <c r="D707" s="0" t="s">
        <v>120</v>
      </c>
      <c r="E707" s="10" t="s">
        <v>46</v>
      </c>
      <c r="F707" s="2" t="n">
        <f aca="false">L707*2</f>
        <v>1800</v>
      </c>
      <c r="G707" s="0" t="n">
        <v>2.55</v>
      </c>
      <c r="J707" s="0" t="n">
        <v>54600</v>
      </c>
      <c r="L707" s="0" t="n">
        <v>900</v>
      </c>
      <c r="M707" s="10" t="n">
        <f aca="false">(U707+71231)*5</f>
        <v>0</v>
      </c>
      <c r="N707" s="10" t="n">
        <f aca="false">AD707-38200</f>
        <v>1100</v>
      </c>
      <c r="O707" s="0" t="n">
        <f aca="false">M707*0.0033</f>
        <v>0</v>
      </c>
      <c r="U707" s="0" t="n">
        <v>-71231</v>
      </c>
      <c r="AD707" s="0" t="n">
        <v>39300</v>
      </c>
      <c r="AE707" s="0" t="n">
        <v>-4000</v>
      </c>
    </row>
    <row r="708" customFormat="false" ht="13.8" hidden="false" customHeight="false" outlineLevel="0" collapsed="false">
      <c r="A708" s="0" t="n">
        <v>20190130</v>
      </c>
      <c r="D708" s="0" t="s">
        <v>121</v>
      </c>
      <c r="E708" s="0" t="s">
        <v>46</v>
      </c>
      <c r="F708" s="2" t="n">
        <f aca="false">L708*2</f>
        <v>1500</v>
      </c>
      <c r="G708" s="0" t="n">
        <v>2.52</v>
      </c>
      <c r="I708" s="0" t="n">
        <v>16000</v>
      </c>
      <c r="J708" s="0" t="n">
        <v>65000</v>
      </c>
      <c r="K708" s="0" t="n">
        <v>13467</v>
      </c>
      <c r="L708" s="0" t="n">
        <f aca="false">L707-150</f>
        <v>750</v>
      </c>
      <c r="M708" s="10" t="n">
        <f aca="false">(U708+71231)*5</f>
        <v>0</v>
      </c>
      <c r="N708" s="10" t="n">
        <f aca="false">AD708-38200</f>
        <v>1100</v>
      </c>
      <c r="O708" s="0" t="n">
        <f aca="false">M708*0.0033</f>
        <v>0</v>
      </c>
      <c r="U708" s="0" t="n">
        <v>-71231</v>
      </c>
      <c r="AD708" s="0" t="n">
        <v>39300</v>
      </c>
    </row>
    <row r="709" customFormat="false" ht="13.8" hidden="false" customHeight="false" outlineLevel="0" collapsed="false">
      <c r="A709" s="0" t="n">
        <v>20190130</v>
      </c>
      <c r="B709" s="7"/>
      <c r="D709" s="0" t="s">
        <v>122</v>
      </c>
      <c r="E709" s="10" t="s">
        <v>46</v>
      </c>
      <c r="F709" s="2" t="n">
        <f aca="false">L709*2</f>
        <v>1500</v>
      </c>
      <c r="G709" s="0" t="n">
        <v>2.4</v>
      </c>
      <c r="J709" s="0" t="n">
        <v>64350</v>
      </c>
      <c r="L709" s="0" t="n">
        <v>750</v>
      </c>
      <c r="M709" s="10" t="n">
        <f aca="false">(U709+71231)*5</f>
        <v>0</v>
      </c>
      <c r="N709" s="10" t="n">
        <f aca="false">AD709-38200</f>
        <v>1100</v>
      </c>
      <c r="O709" s="0" t="n">
        <f aca="false">M709*0.0033</f>
        <v>0</v>
      </c>
      <c r="U709" s="0" t="n">
        <v>-71231</v>
      </c>
      <c r="AD709" s="0" t="n">
        <v>39300</v>
      </c>
    </row>
    <row r="710" customFormat="false" ht="13.8" hidden="false" customHeight="false" outlineLevel="0" collapsed="false">
      <c r="A710" s="0" t="n">
        <v>20190130</v>
      </c>
      <c r="D710" s="0" t="s">
        <v>123</v>
      </c>
      <c r="E710" s="0" t="s">
        <v>46</v>
      </c>
      <c r="F710" s="2" t="n">
        <f aca="false">L710*2</f>
        <v>1500</v>
      </c>
      <c r="G710" s="0" t="n">
        <v>2.32</v>
      </c>
      <c r="J710" s="0" t="n">
        <v>63700</v>
      </c>
      <c r="L710" s="0" t="n">
        <v>750</v>
      </c>
      <c r="M710" s="10" t="n">
        <f aca="false">(U710+71231)*5</f>
        <v>0</v>
      </c>
      <c r="N710" s="10" t="n">
        <f aca="false">AD710-38200</f>
        <v>1100</v>
      </c>
      <c r="O710" s="0" t="n">
        <f aca="false">M710*0.0033</f>
        <v>0</v>
      </c>
      <c r="U710" s="0" t="n">
        <v>-71231</v>
      </c>
      <c r="AD710" s="0" t="n">
        <v>39300</v>
      </c>
    </row>
    <row r="711" customFormat="false" ht="13.8" hidden="false" customHeight="false" outlineLevel="0" collapsed="false">
      <c r="A711" s="0" t="n">
        <v>20190130</v>
      </c>
      <c r="B711" s="7"/>
      <c r="C711" s="0" t="s">
        <v>124</v>
      </c>
      <c r="D711" s="0" t="s">
        <v>125</v>
      </c>
      <c r="E711" s="10" t="s">
        <v>46</v>
      </c>
      <c r="F711" s="2" t="n">
        <f aca="false">L711*2</f>
        <v>1500</v>
      </c>
      <c r="G711" s="0" t="n">
        <v>3.35</v>
      </c>
      <c r="J711" s="0" t="n">
        <v>63050</v>
      </c>
      <c r="L711" s="0" t="n">
        <v>750</v>
      </c>
      <c r="M711" s="10" t="n">
        <f aca="false">(U711+71231)*5</f>
        <v>0</v>
      </c>
      <c r="N711" s="10" t="n">
        <f aca="false">AD711-38200</f>
        <v>900</v>
      </c>
      <c r="O711" s="0" t="n">
        <f aca="false">M711*0.0033</f>
        <v>0</v>
      </c>
      <c r="U711" s="0" t="n">
        <v>-71231</v>
      </c>
      <c r="AD711" s="0" t="n">
        <v>39100</v>
      </c>
    </row>
    <row r="712" customFormat="false" ht="13.8" hidden="false" customHeight="false" outlineLevel="0" collapsed="false">
      <c r="A712" s="0" t="n">
        <v>20190130</v>
      </c>
      <c r="D712" s="0" t="s">
        <v>126</v>
      </c>
      <c r="E712" s="0" t="s">
        <v>46</v>
      </c>
      <c r="F712" s="2" t="n">
        <f aca="false">L712*2</f>
        <v>1500</v>
      </c>
      <c r="G712" s="0" t="n">
        <v>3.26</v>
      </c>
      <c r="J712" s="0" t="n">
        <v>62400</v>
      </c>
      <c r="L712" s="0" t="n">
        <v>750</v>
      </c>
      <c r="M712" s="10" t="n">
        <f aca="false">(U712+71231)*5</f>
        <v>0</v>
      </c>
      <c r="N712" s="10" t="n">
        <f aca="false">AD712-38200</f>
        <v>900</v>
      </c>
      <c r="O712" s="0" t="n">
        <f aca="false">M712*0.0033</f>
        <v>0</v>
      </c>
      <c r="U712" s="0" t="n">
        <v>-71231</v>
      </c>
      <c r="AD712" s="0" t="n">
        <v>39100</v>
      </c>
    </row>
    <row r="713" customFormat="false" ht="13.8" hidden="false" customHeight="false" outlineLevel="0" collapsed="false">
      <c r="A713" s="0" t="n">
        <v>20190130</v>
      </c>
      <c r="B713" s="7"/>
      <c r="C713" s="0" t="n">
        <v>683885000</v>
      </c>
      <c r="D713" s="0" t="s">
        <v>127</v>
      </c>
      <c r="E713" s="10" t="s">
        <v>46</v>
      </c>
      <c r="F713" s="2" t="n">
        <f aca="false">L713*2</f>
        <v>1500</v>
      </c>
      <c r="G713" s="0" t="n">
        <v>3.24</v>
      </c>
      <c r="J713" s="0" t="n">
        <v>61750</v>
      </c>
      <c r="L713" s="0" t="n">
        <v>750</v>
      </c>
      <c r="M713" s="10" t="n">
        <f aca="false">(U713+71231)*5</f>
        <v>0</v>
      </c>
      <c r="N713" s="10" t="n">
        <f aca="false">AD713-38200</f>
        <v>900</v>
      </c>
      <c r="O713" s="0" t="n">
        <f aca="false">M713*0.0033</f>
        <v>0</v>
      </c>
      <c r="U713" s="0" t="n">
        <v>-71231</v>
      </c>
      <c r="AD713" s="0" t="n">
        <v>39100</v>
      </c>
    </row>
    <row r="714" customFormat="false" ht="13.8" hidden="false" customHeight="false" outlineLevel="0" collapsed="false">
      <c r="A714" s="0" t="n">
        <v>20190130</v>
      </c>
      <c r="D714" s="0" t="s">
        <v>128</v>
      </c>
      <c r="E714" s="0" t="s">
        <v>46</v>
      </c>
      <c r="F714" s="2" t="n">
        <f aca="false">L714*2</f>
        <v>1500</v>
      </c>
      <c r="G714" s="0" t="n">
        <v>3.12</v>
      </c>
      <c r="J714" s="0" t="n">
        <v>61100</v>
      </c>
      <c r="L714" s="0" t="n">
        <v>750</v>
      </c>
      <c r="M714" s="10" t="n">
        <f aca="false">(U714+71231)*5</f>
        <v>0</v>
      </c>
      <c r="N714" s="10" t="n">
        <f aca="false">AD714-38200</f>
        <v>900</v>
      </c>
      <c r="O714" s="0" t="n">
        <f aca="false">M714*0.0033</f>
        <v>0</v>
      </c>
      <c r="U714" s="0" t="n">
        <v>-71231</v>
      </c>
      <c r="AD714" s="0" t="n">
        <v>39100</v>
      </c>
    </row>
    <row r="715" customFormat="false" ht="13.8" hidden="false" customHeight="false" outlineLevel="0" collapsed="false">
      <c r="A715" s="0" t="n">
        <v>20190130</v>
      </c>
      <c r="B715" s="7"/>
      <c r="D715" s="0" t="s">
        <v>129</v>
      </c>
      <c r="E715" s="10" t="s">
        <v>46</v>
      </c>
      <c r="F715" s="2" t="n">
        <f aca="false">L715*2</f>
        <v>1500</v>
      </c>
      <c r="G715" s="0" t="n">
        <v>3.11</v>
      </c>
      <c r="J715" s="0" t="n">
        <v>60450</v>
      </c>
      <c r="L715" s="0" t="n">
        <v>750</v>
      </c>
      <c r="M715" s="10" t="n">
        <f aca="false">(U715+71231)*5</f>
        <v>0</v>
      </c>
      <c r="N715" s="10" t="n">
        <f aca="false">AD715-38200</f>
        <v>900</v>
      </c>
      <c r="O715" s="0" t="n">
        <f aca="false">M715*0.0033</f>
        <v>0</v>
      </c>
      <c r="U715" s="0" t="n">
        <v>-71231</v>
      </c>
      <c r="AD715" s="0" t="n">
        <v>39100</v>
      </c>
    </row>
    <row r="716" customFormat="false" ht="13.8" hidden="false" customHeight="false" outlineLevel="0" collapsed="false">
      <c r="A716" s="0" t="n">
        <v>20190130</v>
      </c>
      <c r="C716" s="0" t="n">
        <v>683385000</v>
      </c>
      <c r="D716" s="0" t="s">
        <v>130</v>
      </c>
      <c r="E716" s="0" t="s">
        <v>46</v>
      </c>
      <c r="F716" s="2" t="n">
        <f aca="false">L716*2</f>
        <v>1500</v>
      </c>
      <c r="G716" s="0" t="n">
        <v>2.8</v>
      </c>
      <c r="J716" s="0" t="n">
        <v>59800</v>
      </c>
      <c r="L716" s="0" t="n">
        <v>750</v>
      </c>
      <c r="M716" s="10" t="n">
        <f aca="false">(U716+71231)*5</f>
        <v>0</v>
      </c>
      <c r="N716" s="10" t="n">
        <f aca="false">AD716-38200</f>
        <v>900</v>
      </c>
      <c r="O716" s="0" t="n">
        <f aca="false">M716*0.0033</f>
        <v>0</v>
      </c>
      <c r="U716" s="0" t="n">
        <v>-71231</v>
      </c>
      <c r="AD716" s="0" t="n">
        <v>39100</v>
      </c>
    </row>
    <row r="717" customFormat="false" ht="13.8" hidden="false" customHeight="false" outlineLevel="0" collapsed="false">
      <c r="A717" s="0" t="n">
        <v>20190130</v>
      </c>
      <c r="B717" s="7"/>
      <c r="D717" s="0" t="s">
        <v>131</v>
      </c>
      <c r="E717" s="10" t="s">
        <v>46</v>
      </c>
      <c r="F717" s="2" t="n">
        <f aca="false">L717*2</f>
        <v>1500</v>
      </c>
      <c r="G717" s="0" t="n">
        <v>2.68</v>
      </c>
      <c r="J717" s="0" t="n">
        <v>59150</v>
      </c>
      <c r="L717" s="0" t="n">
        <v>750</v>
      </c>
      <c r="M717" s="10" t="n">
        <f aca="false">(U717+71231)*5</f>
        <v>0</v>
      </c>
      <c r="N717" s="10" t="n">
        <f aca="false">AD717-38200</f>
        <v>900</v>
      </c>
      <c r="O717" s="0" t="n">
        <f aca="false">M717*0.0033</f>
        <v>0</v>
      </c>
      <c r="U717" s="0" t="n">
        <v>-71231</v>
      </c>
      <c r="AD717" s="0" t="n">
        <v>39100</v>
      </c>
    </row>
    <row r="718" customFormat="false" ht="13.8" hidden="false" customHeight="false" outlineLevel="0" collapsed="false">
      <c r="A718" s="0" t="n">
        <v>20190130</v>
      </c>
      <c r="D718" s="0" t="s">
        <v>132</v>
      </c>
      <c r="E718" s="0" t="s">
        <v>46</v>
      </c>
      <c r="F718" s="2" t="n">
        <f aca="false">L718*2</f>
        <v>1500</v>
      </c>
      <c r="G718" s="0" t="n">
        <v>2.75</v>
      </c>
      <c r="J718" s="0" t="n">
        <v>58500</v>
      </c>
      <c r="L718" s="0" t="n">
        <v>750</v>
      </c>
      <c r="M718" s="10" t="n">
        <f aca="false">(U718+71231)*5</f>
        <v>0</v>
      </c>
      <c r="N718" s="10" t="n">
        <f aca="false">AD718-38200</f>
        <v>900</v>
      </c>
      <c r="O718" s="0" t="n">
        <f aca="false">M718*0.0033</f>
        <v>0</v>
      </c>
      <c r="U718" s="0" t="n">
        <v>-71231</v>
      </c>
      <c r="AD718" s="0" t="n">
        <v>39100</v>
      </c>
    </row>
    <row r="719" customFormat="false" ht="13.8" hidden="false" customHeight="false" outlineLevel="0" collapsed="false">
      <c r="A719" s="0" t="n">
        <v>20190130</v>
      </c>
      <c r="B719" s="7"/>
      <c r="C719" s="0" t="n">
        <v>684385000</v>
      </c>
      <c r="D719" s="0" t="s">
        <v>133</v>
      </c>
      <c r="E719" s="10" t="s">
        <v>46</v>
      </c>
      <c r="F719" s="2" t="n">
        <f aca="false">L719*2</f>
        <v>1100</v>
      </c>
      <c r="G719" s="0" t="n">
        <v>3.02</v>
      </c>
      <c r="J719" s="0" t="n">
        <v>57850</v>
      </c>
      <c r="K719" s="0" t="n">
        <v>13247</v>
      </c>
      <c r="L719" s="0" t="n">
        <v>550</v>
      </c>
      <c r="M719" s="10" t="n">
        <f aca="false">(U719+71231)*5</f>
        <v>0</v>
      </c>
      <c r="N719" s="10" t="n">
        <f aca="false">AD719-38200</f>
        <v>900</v>
      </c>
      <c r="O719" s="0" t="n">
        <f aca="false">M719*0.0033</f>
        <v>0</v>
      </c>
      <c r="U719" s="0" t="n">
        <v>-71231</v>
      </c>
      <c r="AD719" s="0" t="n">
        <v>39100</v>
      </c>
    </row>
    <row r="720" customFormat="false" ht="13.8" hidden="false" customHeight="false" outlineLevel="0" collapsed="false">
      <c r="A720" s="0" t="n">
        <v>20190130</v>
      </c>
      <c r="D720" s="0" t="s">
        <v>134</v>
      </c>
      <c r="E720" s="0" t="s">
        <v>46</v>
      </c>
      <c r="F720" s="2" t="n">
        <f aca="false">L720*2</f>
        <v>1100</v>
      </c>
      <c r="G720" s="0" t="n">
        <v>3.09</v>
      </c>
      <c r="J720" s="0" t="n">
        <v>57200</v>
      </c>
      <c r="L720" s="0" t="n">
        <v>550</v>
      </c>
      <c r="M720" s="10" t="n">
        <f aca="false">(U720+71231)*5</f>
        <v>0</v>
      </c>
      <c r="N720" s="10" t="n">
        <f aca="false">AD720-38200</f>
        <v>900</v>
      </c>
      <c r="O720" s="0" t="n">
        <f aca="false">M720*0.0033</f>
        <v>0</v>
      </c>
      <c r="U720" s="0" t="n">
        <v>-71231</v>
      </c>
      <c r="AD720" s="0" t="n">
        <v>39100</v>
      </c>
    </row>
    <row r="721" customFormat="false" ht="13.8" hidden="false" customHeight="false" outlineLevel="0" collapsed="false">
      <c r="A721" s="0" t="n">
        <v>20190130</v>
      </c>
      <c r="B721" s="7"/>
      <c r="C721" s="0" t="n">
        <v>683885000</v>
      </c>
      <c r="D721" s="0" t="s">
        <v>135</v>
      </c>
      <c r="E721" s="10" t="s">
        <v>46</v>
      </c>
      <c r="F721" s="2" t="n">
        <f aca="false">L721*2</f>
        <v>1100</v>
      </c>
      <c r="G721" s="0" t="n">
        <v>0</v>
      </c>
      <c r="J721" s="0" t="n">
        <v>56550</v>
      </c>
      <c r="L721" s="0" t="n">
        <v>550</v>
      </c>
      <c r="M721" s="10" t="n">
        <f aca="false">(U721+71231)*5</f>
        <v>0</v>
      </c>
      <c r="N721" s="10" t="n">
        <f aca="false">AD721-38200</f>
        <v>900</v>
      </c>
      <c r="O721" s="0" t="n">
        <f aca="false">M721*0.0033</f>
        <v>0</v>
      </c>
      <c r="U721" s="0" t="n">
        <v>-71231</v>
      </c>
      <c r="AD721" s="0" t="n">
        <v>39100</v>
      </c>
    </row>
    <row r="722" customFormat="false" ht="13.8" hidden="false" customHeight="false" outlineLevel="0" collapsed="false">
      <c r="A722" s="0" t="n">
        <v>20190130</v>
      </c>
      <c r="D722" s="0" t="s">
        <v>136</v>
      </c>
      <c r="E722" s="0" t="s">
        <v>46</v>
      </c>
      <c r="F722" s="2" t="n">
        <f aca="false">L722*2</f>
        <v>1100</v>
      </c>
      <c r="G722" s="0" t="n">
        <v>2.84</v>
      </c>
      <c r="J722" s="0" t="n">
        <v>56550</v>
      </c>
      <c r="L722" s="0" t="n">
        <v>550</v>
      </c>
      <c r="M722" s="10" t="n">
        <f aca="false">(U722+71231)*5</f>
        <v>0</v>
      </c>
      <c r="N722" s="10" t="n">
        <f aca="false">AD722-38200</f>
        <v>900</v>
      </c>
      <c r="O722" s="0" t="n">
        <f aca="false">M722*0.0033</f>
        <v>0</v>
      </c>
      <c r="U722" s="0" t="n">
        <v>-71231</v>
      </c>
      <c r="AD722" s="0" t="n">
        <v>39100</v>
      </c>
    </row>
    <row r="723" customFormat="false" ht="13.8" hidden="false" customHeight="false" outlineLevel="0" collapsed="false">
      <c r="A723" s="0" t="n">
        <v>20190130</v>
      </c>
      <c r="B723" s="7"/>
      <c r="D723" s="0" t="s">
        <v>137</v>
      </c>
      <c r="E723" s="10" t="s">
        <v>46</v>
      </c>
      <c r="F723" s="2" t="n">
        <f aca="false">L723*2</f>
        <v>1100</v>
      </c>
      <c r="G723" s="0" t="n">
        <v>2.84</v>
      </c>
      <c r="J723" s="0" t="n">
        <v>55900</v>
      </c>
      <c r="L723" s="0" t="n">
        <v>550</v>
      </c>
      <c r="M723" s="10" t="n">
        <f aca="false">(U723+71231)*5</f>
        <v>0</v>
      </c>
      <c r="N723" s="10" t="n">
        <f aca="false">AD723-38200</f>
        <v>900</v>
      </c>
      <c r="O723" s="0" t="n">
        <f aca="false">M723*0.0033</f>
        <v>0</v>
      </c>
      <c r="U723" s="0" t="n">
        <v>-71231</v>
      </c>
      <c r="AD723" s="0" t="n">
        <v>39100</v>
      </c>
      <c r="AE723" s="0" t="n">
        <v>-7000</v>
      </c>
    </row>
    <row r="724" customFormat="false" ht="13.8" hidden="false" customHeight="false" outlineLevel="0" collapsed="false">
      <c r="A724" s="0" t="n">
        <v>20190130</v>
      </c>
      <c r="C724" s="0" t="n">
        <v>683385000</v>
      </c>
      <c r="D724" s="0" t="s">
        <v>138</v>
      </c>
      <c r="E724" s="0" t="s">
        <v>46</v>
      </c>
      <c r="F724" s="2" t="n">
        <f aca="false">L724*2</f>
        <v>1100</v>
      </c>
      <c r="G724" s="0" t="n">
        <v>2.66</v>
      </c>
      <c r="J724" s="0" t="n">
        <v>55250</v>
      </c>
      <c r="L724" s="0" t="n">
        <v>550</v>
      </c>
      <c r="M724" s="10" t="n">
        <f aca="false">(U724+71231)*5</f>
        <v>0</v>
      </c>
      <c r="N724" s="10" t="n">
        <f aca="false">AD724-38200</f>
        <v>900</v>
      </c>
      <c r="O724" s="0" t="n">
        <f aca="false">M724*0.0033</f>
        <v>0</v>
      </c>
      <c r="U724" s="0" t="n">
        <v>-71231</v>
      </c>
      <c r="AD724" s="0" t="n">
        <v>39100</v>
      </c>
    </row>
    <row r="725" customFormat="false" ht="13.8" hidden="false" customHeight="false" outlineLevel="0" collapsed="false">
      <c r="A725" s="0" t="n">
        <v>20190130</v>
      </c>
      <c r="B725" s="7"/>
      <c r="D725" s="0" t="s">
        <v>139</v>
      </c>
      <c r="E725" s="10" t="s">
        <v>46</v>
      </c>
      <c r="F725" s="2" t="n">
        <f aca="false">L725*2</f>
        <v>1100</v>
      </c>
      <c r="G725" s="0" t="n">
        <v>2.57</v>
      </c>
      <c r="J725" s="0" t="n">
        <v>54600</v>
      </c>
      <c r="L725" s="0" t="n">
        <v>550</v>
      </c>
      <c r="M725" s="10" t="n">
        <f aca="false">(U725+71231)*5</f>
        <v>0</v>
      </c>
      <c r="N725" s="10" t="n">
        <f aca="false">AD725-38200</f>
        <v>900</v>
      </c>
      <c r="O725" s="0" t="n">
        <f aca="false">M725*0.0033</f>
        <v>0</v>
      </c>
      <c r="U725" s="0" t="n">
        <v>-71231</v>
      </c>
      <c r="AD725" s="0" t="n">
        <v>39100</v>
      </c>
    </row>
    <row r="726" customFormat="false" ht="13.8" hidden="false" customHeight="false" outlineLevel="0" collapsed="false">
      <c r="A726" s="0" t="n">
        <v>20190131</v>
      </c>
      <c r="B726" s="7" t="s">
        <v>140</v>
      </c>
      <c r="C726" s="13" t="s">
        <v>58</v>
      </c>
      <c r="D726" s="0" t="s">
        <v>141</v>
      </c>
      <c r="E726" s="10" t="s">
        <v>46</v>
      </c>
      <c r="F726" s="2" t="n">
        <f aca="false">L726*2</f>
        <v>0</v>
      </c>
      <c r="G726" s="8" t="n">
        <v>3.3</v>
      </c>
      <c r="H726" s="0" t="n">
        <v>25</v>
      </c>
      <c r="I726" s="0" t="n">
        <v>14750</v>
      </c>
      <c r="J726" s="0" t="n">
        <v>65000</v>
      </c>
      <c r="K726" s="10" t="n">
        <v>13667</v>
      </c>
      <c r="L726" s="10" t="n">
        <f aca="false">K726-K726</f>
        <v>0</v>
      </c>
      <c r="M726" s="10" t="n">
        <f aca="false">(U726+71231)*5</f>
        <v>0</v>
      </c>
      <c r="N726" s="10" t="n">
        <f aca="false">AD726-38200</f>
        <v>900</v>
      </c>
      <c r="O726" s="0" t="n">
        <f aca="false">M726*0.0033</f>
        <v>0</v>
      </c>
      <c r="Q726" s="10"/>
      <c r="S726" s="11" t="n">
        <v>7442</v>
      </c>
      <c r="U726" s="0" t="n">
        <v>-71231</v>
      </c>
      <c r="V726" s="0" t="s">
        <v>47</v>
      </c>
      <c r="W726" s="0" t="s">
        <v>46</v>
      </c>
      <c r="AD726" s="0" t="n">
        <v>39100</v>
      </c>
      <c r="AE726" s="0" t="n">
        <v>0</v>
      </c>
      <c r="AF726" s="0" t="n">
        <v>0</v>
      </c>
      <c r="AG726" s="0" t="n">
        <v>0</v>
      </c>
      <c r="AH726" s="0" t="n">
        <v>0</v>
      </c>
      <c r="AJ726" s="0" t="n">
        <v>0</v>
      </c>
      <c r="AK726" s="0" t="n">
        <v>0</v>
      </c>
    </row>
    <row r="727" customFormat="false" ht="13.8" hidden="false" customHeight="false" outlineLevel="0" collapsed="false">
      <c r="A727" s="0" t="n">
        <v>20190131</v>
      </c>
      <c r="B727" s="0" t="s">
        <v>140</v>
      </c>
      <c r="D727" s="0" t="s">
        <v>142</v>
      </c>
      <c r="E727" s="10" t="s">
        <v>46</v>
      </c>
      <c r="F727" s="2" t="n">
        <f aca="false">L727*2</f>
        <v>0</v>
      </c>
      <c r="G727" s="0" t="n">
        <v>3.3</v>
      </c>
      <c r="H727" s="0" t="n">
        <v>25</v>
      </c>
      <c r="J727" s="0" t="n">
        <v>64350</v>
      </c>
      <c r="L727" s="10" t="n">
        <f aca="false">K727-K727</f>
        <v>0</v>
      </c>
      <c r="M727" s="10" t="n">
        <f aca="false">(U727+71231)*5</f>
        <v>0</v>
      </c>
      <c r="N727" s="10" t="n">
        <f aca="false">AD727-38200</f>
        <v>900</v>
      </c>
      <c r="O727" s="0" t="n">
        <f aca="false">M727*0.0033</f>
        <v>0</v>
      </c>
      <c r="Q727" s="10"/>
      <c r="U727" s="0" t="n">
        <v>-71231</v>
      </c>
      <c r="AD727" s="0" t="n">
        <v>39100</v>
      </c>
      <c r="AF727" s="0" t="n">
        <v>3000</v>
      </c>
    </row>
    <row r="728" customFormat="false" ht="13.8" hidden="false" customHeight="false" outlineLevel="0" collapsed="false">
      <c r="A728" s="0" t="n">
        <v>20190131</v>
      </c>
      <c r="B728" s="7" t="s">
        <v>140</v>
      </c>
      <c r="D728" s="0" t="s">
        <v>143</v>
      </c>
      <c r="E728" s="10" t="s">
        <v>46</v>
      </c>
      <c r="F728" s="2" t="n">
        <f aca="false">L728*2</f>
        <v>1000</v>
      </c>
      <c r="G728" s="0" t="n">
        <v>3.2</v>
      </c>
      <c r="H728" s="0" t="n">
        <v>25</v>
      </c>
      <c r="J728" s="0" t="n">
        <v>63700</v>
      </c>
      <c r="K728" s="0" t="n">
        <v>14167</v>
      </c>
      <c r="L728" s="0" t="n">
        <f aca="false">K728-K726</f>
        <v>500</v>
      </c>
      <c r="M728" s="10" t="n">
        <f aca="false">(U728+71231)*5</f>
        <v>0</v>
      </c>
      <c r="N728" s="10" t="n">
        <f aca="false">AD728-38200</f>
        <v>900</v>
      </c>
      <c r="O728" s="0" t="n">
        <f aca="false">M728*0.0033</f>
        <v>0</v>
      </c>
      <c r="Q728" s="10"/>
      <c r="U728" s="0" t="n">
        <v>-71231</v>
      </c>
      <c r="AD728" s="0" t="n">
        <v>39100</v>
      </c>
    </row>
    <row r="729" customFormat="false" ht="13.8" hidden="false" customHeight="false" outlineLevel="0" collapsed="false">
      <c r="A729" s="0" t="n">
        <v>20190131</v>
      </c>
      <c r="B729" s="0" t="s">
        <v>140</v>
      </c>
      <c r="D729" s="0" t="s">
        <v>144</v>
      </c>
      <c r="E729" s="10" t="s">
        <v>46</v>
      </c>
      <c r="F729" s="2" t="n">
        <f aca="false">L729*2</f>
        <v>2000</v>
      </c>
      <c r="G729" s="0" t="n">
        <v>3.7</v>
      </c>
      <c r="H729" s="0" t="n">
        <v>25</v>
      </c>
      <c r="J729" s="0" t="n">
        <v>63050</v>
      </c>
      <c r="K729" s="0" t="n">
        <v>14667</v>
      </c>
      <c r="L729" s="0" t="n">
        <f aca="false">K729-K726</f>
        <v>1000</v>
      </c>
      <c r="M729" s="10" t="n">
        <f aca="false">(U729+71231)*5</f>
        <v>0</v>
      </c>
      <c r="N729" s="10" t="n">
        <f aca="false">AD729-38200</f>
        <v>900</v>
      </c>
      <c r="O729" s="0" t="n">
        <f aca="false">M729*0.0033</f>
        <v>0</v>
      </c>
      <c r="Q729" s="10"/>
      <c r="U729" s="0" t="n">
        <v>-71231</v>
      </c>
      <c r="AD729" s="0" t="n">
        <v>39100</v>
      </c>
    </row>
    <row r="730" customFormat="false" ht="13.8" hidden="false" customHeight="false" outlineLevel="0" collapsed="false">
      <c r="A730" s="0" t="n">
        <v>20190131</v>
      </c>
      <c r="B730" s="7" t="s">
        <v>74</v>
      </c>
      <c r="C730" s="0" t="s">
        <v>68</v>
      </c>
      <c r="D730" s="0" t="s">
        <v>145</v>
      </c>
      <c r="E730" s="10" t="s">
        <v>46</v>
      </c>
      <c r="F730" s="2" t="n">
        <f aca="false">L730*2</f>
        <v>2000</v>
      </c>
      <c r="G730" s="0" t="n">
        <v>3.1</v>
      </c>
      <c r="H730" s="0" t="n">
        <v>25</v>
      </c>
      <c r="J730" s="0" t="n">
        <v>63050</v>
      </c>
      <c r="K730" s="0" t="n">
        <v>14667</v>
      </c>
      <c r="L730" s="0" t="n">
        <f aca="false">K730-K726</f>
        <v>1000</v>
      </c>
      <c r="M730" s="10" t="n">
        <f aca="false">(U730+71231)*5</f>
        <v>0</v>
      </c>
      <c r="N730" s="10" t="n">
        <f aca="false">AD730-38200</f>
        <v>900</v>
      </c>
      <c r="O730" s="0" t="n">
        <f aca="false">M730*0.0033</f>
        <v>0</v>
      </c>
      <c r="Q730" s="10"/>
      <c r="U730" s="0" t="n">
        <v>-71231</v>
      </c>
      <c r="AD730" s="0" t="n">
        <v>39100</v>
      </c>
    </row>
    <row r="731" customFormat="false" ht="13.8" hidden="false" customHeight="false" outlineLevel="0" collapsed="false">
      <c r="A731" s="0" t="n">
        <v>20190131</v>
      </c>
      <c r="B731" s="0" t="s">
        <v>140</v>
      </c>
      <c r="D731" s="0" t="s">
        <v>146</v>
      </c>
      <c r="E731" s="10" t="s">
        <v>46</v>
      </c>
      <c r="F731" s="2" t="n">
        <f aca="false">L731*2</f>
        <v>2000</v>
      </c>
      <c r="G731" s="0" t="n">
        <v>5.5</v>
      </c>
      <c r="H731" s="0" t="n">
        <v>25</v>
      </c>
      <c r="J731" s="0" t="n">
        <v>62400</v>
      </c>
      <c r="K731" s="0" t="n">
        <v>14667</v>
      </c>
      <c r="L731" s="0" t="n">
        <f aca="false">K731-K726</f>
        <v>1000</v>
      </c>
      <c r="M731" s="10" t="n">
        <f aca="false">(U731+71231)*5</f>
        <v>0</v>
      </c>
      <c r="N731" s="10" t="n">
        <f aca="false">AD731-38200</f>
        <v>900</v>
      </c>
      <c r="O731" s="0" t="n">
        <f aca="false">M731*0.0033</f>
        <v>0</v>
      </c>
      <c r="Q731" s="10"/>
      <c r="U731" s="0" t="n">
        <v>-71231</v>
      </c>
      <c r="AD731" s="0" t="n">
        <v>39100</v>
      </c>
    </row>
    <row r="732" customFormat="false" ht="13.8" hidden="false" customHeight="false" outlineLevel="0" collapsed="false">
      <c r="A732" s="0" t="n">
        <v>20190131</v>
      </c>
      <c r="B732" s="7" t="s">
        <v>140</v>
      </c>
      <c r="D732" s="0" t="s">
        <v>147</v>
      </c>
      <c r="E732" s="10" t="s">
        <v>46</v>
      </c>
      <c r="F732" s="2" t="n">
        <f aca="false">L732*2</f>
        <v>2000</v>
      </c>
      <c r="G732" s="0" t="n">
        <v>5.2</v>
      </c>
      <c r="H732" s="0" t="n">
        <v>25</v>
      </c>
      <c r="J732" s="0" t="n">
        <v>61750</v>
      </c>
      <c r="K732" s="0" t="n">
        <v>14667</v>
      </c>
      <c r="L732" s="0" t="n">
        <f aca="false">K732-K726</f>
        <v>1000</v>
      </c>
      <c r="M732" s="10" t="n">
        <f aca="false">(U732+71231)*5</f>
        <v>0</v>
      </c>
      <c r="N732" s="10" t="n">
        <f aca="false">AD732-38200</f>
        <v>900</v>
      </c>
      <c r="O732" s="0" t="n">
        <f aca="false">M732*0.0033</f>
        <v>0</v>
      </c>
      <c r="Q732" s="10"/>
      <c r="U732" s="0" t="n">
        <v>-71231</v>
      </c>
      <c r="AD732" s="0" t="n">
        <v>39100</v>
      </c>
    </row>
    <row r="733" customFormat="false" ht="13.8" hidden="false" customHeight="false" outlineLevel="0" collapsed="false">
      <c r="A733" s="0" t="n">
        <v>20190131</v>
      </c>
      <c r="B733" s="0" t="s">
        <v>140</v>
      </c>
      <c r="D733" s="0" t="s">
        <v>148</v>
      </c>
      <c r="E733" s="10" t="s">
        <v>46</v>
      </c>
      <c r="F733" s="2" t="n">
        <f aca="false">L733*2</f>
        <v>0</v>
      </c>
      <c r="G733" s="0" t="n">
        <v>3.1</v>
      </c>
      <c r="H733" s="0" t="n">
        <v>25</v>
      </c>
      <c r="J733" s="0" t="n">
        <v>61100</v>
      </c>
      <c r="K733" s="0" t="n">
        <v>14667</v>
      </c>
      <c r="L733" s="0" t="n">
        <f aca="false">K733-K729</f>
        <v>0</v>
      </c>
      <c r="M733" s="10" t="n">
        <f aca="false">(U733+71231)*5</f>
        <v>0</v>
      </c>
      <c r="N733" s="10" t="n">
        <f aca="false">AD733-38200</f>
        <v>900</v>
      </c>
      <c r="O733" s="0" t="n">
        <f aca="false">M733*0.0033</f>
        <v>0</v>
      </c>
      <c r="Q733" s="10"/>
      <c r="U733" s="0" t="n">
        <v>-71231</v>
      </c>
      <c r="AD733" s="0" t="n">
        <v>39100</v>
      </c>
    </row>
    <row r="734" customFormat="false" ht="13.8" hidden="false" customHeight="false" outlineLevel="0" collapsed="false">
      <c r="A734" s="0" t="n">
        <v>20190131</v>
      </c>
      <c r="B734" s="7" t="s">
        <v>140</v>
      </c>
      <c r="D734" s="0" t="s">
        <v>149</v>
      </c>
      <c r="E734" s="10" t="s">
        <v>46</v>
      </c>
      <c r="F734" s="2" t="n">
        <f aca="false">L734*2</f>
        <v>2400</v>
      </c>
      <c r="G734" s="0" t="n">
        <v>3.1</v>
      </c>
      <c r="H734" s="0" t="n">
        <v>25</v>
      </c>
      <c r="J734" s="0" t="n">
        <v>60450</v>
      </c>
      <c r="K734" s="0" t="n">
        <v>14867</v>
      </c>
      <c r="L734" s="0" t="n">
        <f aca="false">K734-K726</f>
        <v>1200</v>
      </c>
      <c r="M734" s="10" t="n">
        <f aca="false">(U734+71231)*5</f>
        <v>0</v>
      </c>
      <c r="N734" s="10" t="n">
        <f aca="false">AD734-38200</f>
        <v>900</v>
      </c>
      <c r="O734" s="0" t="n">
        <f aca="false">M734*0.0033</f>
        <v>0</v>
      </c>
      <c r="Q734" s="10"/>
      <c r="U734" s="0" t="n">
        <v>-71231</v>
      </c>
      <c r="AD734" s="0" t="n">
        <v>39100</v>
      </c>
    </row>
    <row r="735" customFormat="false" ht="13.8" hidden="false" customHeight="false" outlineLevel="0" collapsed="false">
      <c r="A735" s="0" t="n">
        <v>20190131</v>
      </c>
      <c r="B735" s="0" t="s">
        <v>140</v>
      </c>
      <c r="D735" s="0" t="s">
        <v>150</v>
      </c>
      <c r="E735" s="10" t="s">
        <v>46</v>
      </c>
      <c r="F735" s="2" t="n">
        <f aca="false">L735*2</f>
        <v>2400</v>
      </c>
      <c r="G735" s="0" t="n">
        <v>2.8</v>
      </c>
      <c r="H735" s="0" t="n">
        <v>25</v>
      </c>
      <c r="J735" s="0" t="n">
        <v>59800</v>
      </c>
      <c r="K735" s="0" t="n">
        <v>14867</v>
      </c>
      <c r="L735" s="0" t="n">
        <f aca="false">K735-13667</f>
        <v>1200</v>
      </c>
      <c r="M735" s="10" t="n">
        <f aca="false">(U735+71231)*5</f>
        <v>0</v>
      </c>
      <c r="N735" s="10" t="n">
        <f aca="false">AD735-38200</f>
        <v>1100</v>
      </c>
      <c r="O735" s="0" t="n">
        <f aca="false">M735*0.0033</f>
        <v>0</v>
      </c>
      <c r="Q735" s="10"/>
      <c r="U735" s="0" t="n">
        <v>-71231</v>
      </c>
      <c r="AD735" s="0" t="n">
        <v>39300</v>
      </c>
    </row>
    <row r="736" customFormat="false" ht="13.8" hidden="false" customHeight="false" outlineLevel="0" collapsed="false">
      <c r="A736" s="0" t="n">
        <v>20190131</v>
      </c>
      <c r="B736" s="7" t="s">
        <v>140</v>
      </c>
      <c r="D736" s="0" t="s">
        <v>151</v>
      </c>
      <c r="E736" s="10" t="s">
        <v>46</v>
      </c>
      <c r="F736" s="2" t="n">
        <f aca="false">L736*2</f>
        <v>2400</v>
      </c>
      <c r="G736" s="0" t="n">
        <v>2.8</v>
      </c>
      <c r="H736" s="0" t="n">
        <v>25</v>
      </c>
      <c r="J736" s="0" t="n">
        <v>59150</v>
      </c>
      <c r="K736" s="0" t="n">
        <v>14867</v>
      </c>
      <c r="L736" s="0" t="n">
        <f aca="false">K736-13667</f>
        <v>1200</v>
      </c>
      <c r="M736" s="10" t="n">
        <f aca="false">(U736+71231)*5</f>
        <v>0</v>
      </c>
      <c r="N736" s="10" t="n">
        <f aca="false">AD736-38200</f>
        <v>1100</v>
      </c>
      <c r="O736" s="0" t="n">
        <f aca="false">M736*0.0033</f>
        <v>0</v>
      </c>
      <c r="Q736" s="10"/>
      <c r="U736" s="0" t="n">
        <v>-71231</v>
      </c>
      <c r="AD736" s="0" t="n">
        <v>39300</v>
      </c>
    </row>
    <row r="737" customFormat="false" ht="13.8" hidden="false" customHeight="false" outlineLevel="0" collapsed="false">
      <c r="A737" s="0" t="n">
        <v>20190131</v>
      </c>
      <c r="B737" s="0" t="s">
        <v>140</v>
      </c>
      <c r="D737" s="0" t="s">
        <v>152</v>
      </c>
      <c r="E737" s="10" t="s">
        <v>46</v>
      </c>
      <c r="F737" s="2" t="n">
        <f aca="false">L737*2</f>
        <v>2400</v>
      </c>
      <c r="G737" s="0" t="n">
        <v>3.1</v>
      </c>
      <c r="H737" s="0" t="n">
        <v>25</v>
      </c>
      <c r="J737" s="0" t="n">
        <v>58500</v>
      </c>
      <c r="K737" s="0" t="n">
        <v>14867</v>
      </c>
      <c r="L737" s="0" t="n">
        <f aca="false">K737-13667</f>
        <v>1200</v>
      </c>
      <c r="M737" s="10" t="n">
        <f aca="false">(U737+71231)*5</f>
        <v>0</v>
      </c>
      <c r="N737" s="10" t="n">
        <f aca="false">AD737-38200</f>
        <v>700</v>
      </c>
      <c r="O737" s="0" t="n">
        <f aca="false">M737*0.0033</f>
        <v>0</v>
      </c>
      <c r="Q737" s="10"/>
      <c r="U737" s="0" t="n">
        <v>-71231</v>
      </c>
      <c r="AD737" s="0" t="n">
        <v>38900</v>
      </c>
    </row>
    <row r="738" customFormat="false" ht="13.8" hidden="false" customHeight="false" outlineLevel="0" collapsed="false">
      <c r="A738" s="0" t="n">
        <v>20190131</v>
      </c>
      <c r="B738" s="7" t="s">
        <v>140</v>
      </c>
      <c r="D738" s="0" t="s">
        <v>153</v>
      </c>
      <c r="E738" s="10" t="s">
        <v>46</v>
      </c>
      <c r="F738" s="2" t="n">
        <f aca="false">L738*2</f>
        <v>2400</v>
      </c>
      <c r="G738" s="0" t="n">
        <v>3.2</v>
      </c>
      <c r="H738" s="0" t="n">
        <v>25</v>
      </c>
      <c r="J738" s="0" t="n">
        <v>57850</v>
      </c>
      <c r="K738" s="0" t="n">
        <v>14867</v>
      </c>
      <c r="L738" s="0" t="n">
        <f aca="false">K738-13667</f>
        <v>1200</v>
      </c>
      <c r="M738" s="10" t="n">
        <f aca="false">(U738+71231)*5</f>
        <v>0</v>
      </c>
      <c r="N738" s="10" t="n">
        <f aca="false">AD738-38200</f>
        <v>700</v>
      </c>
      <c r="O738" s="0" t="n">
        <f aca="false">M738*0.0033</f>
        <v>0</v>
      </c>
      <c r="Q738" s="10"/>
      <c r="U738" s="0" t="n">
        <v>-71231</v>
      </c>
      <c r="AD738" s="0" t="n">
        <v>38900</v>
      </c>
    </row>
    <row r="739" customFormat="false" ht="13.8" hidden="false" customHeight="false" outlineLevel="0" collapsed="false">
      <c r="A739" s="0" t="n">
        <v>20190131</v>
      </c>
      <c r="B739" s="0" t="s">
        <v>140</v>
      </c>
      <c r="D739" s="0" t="s">
        <v>154</v>
      </c>
      <c r="E739" s="10" t="s">
        <v>46</v>
      </c>
      <c r="F739" s="2" t="n">
        <f aca="false">L739*2</f>
        <v>2400</v>
      </c>
      <c r="G739" s="0" t="n">
        <v>3.2</v>
      </c>
      <c r="H739" s="0" t="n">
        <v>25</v>
      </c>
      <c r="J739" s="0" t="n">
        <v>57200</v>
      </c>
      <c r="K739" s="0" t="n">
        <v>14867</v>
      </c>
      <c r="L739" s="0" t="n">
        <f aca="false">K739-13667</f>
        <v>1200</v>
      </c>
      <c r="M739" s="10" t="n">
        <f aca="false">(U739+71231)*5</f>
        <v>0</v>
      </c>
      <c r="N739" s="10" t="n">
        <f aca="false">AD739-38200</f>
        <v>700</v>
      </c>
      <c r="O739" s="0" t="n">
        <f aca="false">M739*0.0033</f>
        <v>0</v>
      </c>
      <c r="Q739" s="10"/>
      <c r="U739" s="0" t="n">
        <v>-71231</v>
      </c>
      <c r="AD739" s="0" t="n">
        <v>38900</v>
      </c>
      <c r="AF739" s="0" t="n">
        <v>5000</v>
      </c>
    </row>
    <row r="740" customFormat="false" ht="13.8" hidden="false" customHeight="false" outlineLevel="0" collapsed="false">
      <c r="A740" s="0" t="n">
        <v>20190131</v>
      </c>
      <c r="B740" s="7" t="s">
        <v>140</v>
      </c>
      <c r="D740" s="0" t="s">
        <v>155</v>
      </c>
      <c r="E740" s="10" t="s">
        <v>46</v>
      </c>
      <c r="F740" s="2" t="n">
        <f aca="false">L740*2</f>
        <v>2400</v>
      </c>
      <c r="G740" s="0" t="n">
        <v>2.9</v>
      </c>
      <c r="H740" s="0" t="n">
        <v>25</v>
      </c>
      <c r="J740" s="0" t="n">
        <v>56550</v>
      </c>
      <c r="K740" s="0" t="n">
        <v>14867</v>
      </c>
      <c r="L740" s="0" t="n">
        <f aca="false">K740-13667</f>
        <v>1200</v>
      </c>
      <c r="M740" s="10" t="n">
        <f aca="false">(U740+71231)*5</f>
        <v>0</v>
      </c>
      <c r="N740" s="10" t="n">
        <f aca="false">AD740-38200</f>
        <v>400</v>
      </c>
      <c r="O740" s="0" t="n">
        <f aca="false">M740*0.0033</f>
        <v>0</v>
      </c>
      <c r="Q740" s="10"/>
      <c r="U740" s="0" t="n">
        <v>-71231</v>
      </c>
      <c r="AD740" s="0" t="n">
        <v>38600</v>
      </c>
    </row>
    <row r="741" customFormat="false" ht="13.8" hidden="false" customHeight="false" outlineLevel="0" collapsed="false">
      <c r="A741" s="0" t="n">
        <v>20190131</v>
      </c>
      <c r="B741" s="0" t="s">
        <v>140</v>
      </c>
      <c r="D741" s="0" t="s">
        <v>156</v>
      </c>
      <c r="E741" s="10" t="s">
        <v>46</v>
      </c>
      <c r="F741" s="2" t="n">
        <f aca="false">L741*2</f>
        <v>2400</v>
      </c>
      <c r="G741" s="0" t="n">
        <v>3</v>
      </c>
      <c r="H741" s="0" t="n">
        <v>25</v>
      </c>
      <c r="J741" s="0" t="n">
        <v>55900</v>
      </c>
      <c r="K741" s="0" t="n">
        <v>14867</v>
      </c>
      <c r="L741" s="0" t="n">
        <f aca="false">K741-13667</f>
        <v>1200</v>
      </c>
      <c r="M741" s="10" t="n">
        <f aca="false">(U741+71231)*5</f>
        <v>0</v>
      </c>
      <c r="N741" s="10" t="n">
        <f aca="false">AD741-38200</f>
        <v>900</v>
      </c>
      <c r="O741" s="0" t="n">
        <f aca="false">M741*0.0033</f>
        <v>0</v>
      </c>
      <c r="Q741" s="10"/>
      <c r="U741" s="0" t="n">
        <v>-71231</v>
      </c>
      <c r="AD741" s="0" t="n">
        <v>39100</v>
      </c>
    </row>
    <row r="742" customFormat="false" ht="13.8" hidden="false" customHeight="false" outlineLevel="0" collapsed="false">
      <c r="A742" s="0" t="n">
        <v>20190131</v>
      </c>
      <c r="B742" s="7" t="s">
        <v>140</v>
      </c>
      <c r="D742" s="0" t="s">
        <v>157</v>
      </c>
      <c r="E742" s="10" t="s">
        <v>46</v>
      </c>
      <c r="F742" s="2" t="n">
        <f aca="false">L742*2</f>
        <v>2400</v>
      </c>
      <c r="G742" s="0" t="n">
        <v>2.8</v>
      </c>
      <c r="H742" s="0" t="n">
        <v>25</v>
      </c>
      <c r="J742" s="0" t="n">
        <v>55250</v>
      </c>
      <c r="K742" s="0" t="n">
        <v>14867</v>
      </c>
      <c r="L742" s="0" t="n">
        <f aca="false">K742-13667</f>
        <v>1200</v>
      </c>
      <c r="M742" s="10" t="n">
        <f aca="false">(U742+71231)*5</f>
        <v>0</v>
      </c>
      <c r="N742" s="10" t="n">
        <f aca="false">AD742-38200</f>
        <v>900</v>
      </c>
      <c r="O742" s="0" t="n">
        <f aca="false">M742*0.0033</f>
        <v>0</v>
      </c>
      <c r="Q742" s="10"/>
      <c r="U742" s="0" t="n">
        <v>-71231</v>
      </c>
      <c r="AD742" s="0" t="n">
        <v>39100</v>
      </c>
      <c r="AF742" s="0" t="n">
        <v>7000</v>
      </c>
    </row>
    <row r="743" customFormat="false" ht="13.8" hidden="false" customHeight="false" outlineLevel="0" collapsed="false">
      <c r="A743" s="0" t="n">
        <v>20190131</v>
      </c>
      <c r="B743" s="0" t="s">
        <v>140</v>
      </c>
      <c r="D743" s="0" t="s">
        <v>158</v>
      </c>
      <c r="E743" s="10" t="s">
        <v>46</v>
      </c>
      <c r="F743" s="2" t="n">
        <f aca="false">L743*2</f>
        <v>2400</v>
      </c>
      <c r="G743" s="0" t="n">
        <v>2.8</v>
      </c>
      <c r="H743" s="0" t="n">
        <v>25</v>
      </c>
      <c r="J743" s="0" t="n">
        <v>54600</v>
      </c>
      <c r="K743" s="0" t="n">
        <v>14867</v>
      </c>
      <c r="L743" s="0" t="n">
        <f aca="false">K743-13667</f>
        <v>1200</v>
      </c>
      <c r="M743" s="10" t="n">
        <f aca="false">(U743+71231)*5</f>
        <v>0</v>
      </c>
      <c r="N743" s="10" t="n">
        <f aca="false">AD743-38200</f>
        <v>900</v>
      </c>
      <c r="O743" s="0" t="n">
        <f aca="false">M743*0.0033</f>
        <v>0</v>
      </c>
      <c r="Q743" s="10"/>
      <c r="U743" s="0" t="n">
        <v>-71231</v>
      </c>
      <c r="AD743" s="0" t="n">
        <v>39100</v>
      </c>
    </row>
    <row r="744" customFormat="false" ht="13.8" hidden="false" customHeight="false" outlineLevel="0" collapsed="false">
      <c r="A744" s="0" t="n">
        <v>20190131</v>
      </c>
      <c r="B744" s="7" t="s">
        <v>74</v>
      </c>
      <c r="C744" s="0" t="s">
        <v>159</v>
      </c>
      <c r="D744" s="0" t="s">
        <v>160</v>
      </c>
      <c r="E744" s="10" t="s">
        <v>46</v>
      </c>
      <c r="F744" s="2" t="n">
        <f aca="false">L744*2</f>
        <v>1950</v>
      </c>
      <c r="G744" s="0" t="n">
        <v>0</v>
      </c>
      <c r="H744" s="0" t="n">
        <v>25</v>
      </c>
      <c r="I744" s="0" t="n">
        <v>13500</v>
      </c>
      <c r="J744" s="0" t="n">
        <v>65000</v>
      </c>
      <c r="K744" s="0" t="n">
        <v>15767</v>
      </c>
      <c r="L744" s="0" t="n">
        <f aca="false">(K744-(13667+(I726-I744)*0.9))</f>
        <v>975</v>
      </c>
      <c r="M744" s="10" t="n">
        <f aca="false">(U744+71231)*5</f>
        <v>0</v>
      </c>
      <c r="N744" s="10" t="n">
        <f aca="false">AD744-38200</f>
        <v>900</v>
      </c>
      <c r="O744" s="0" t="n">
        <f aca="false">M744*0.0033</f>
        <v>0</v>
      </c>
      <c r="Q744" s="10"/>
      <c r="U744" s="0" t="n">
        <v>-71231</v>
      </c>
      <c r="AD744" s="0" t="n">
        <v>39100</v>
      </c>
    </row>
    <row r="745" customFormat="false" ht="13.8" hidden="false" customHeight="false" outlineLevel="0" collapsed="false">
      <c r="A745" s="0" t="n">
        <v>20190131</v>
      </c>
      <c r="B745" s="0" t="s">
        <v>140</v>
      </c>
      <c r="D745" s="0" t="s">
        <v>161</v>
      </c>
      <c r="E745" s="10" t="s">
        <v>46</v>
      </c>
      <c r="F745" s="2" t="n">
        <f aca="false">L745*2</f>
        <v>1950</v>
      </c>
      <c r="G745" s="0" t="n">
        <v>2.8</v>
      </c>
      <c r="H745" s="0" t="n">
        <v>25</v>
      </c>
      <c r="J745" s="0" t="n">
        <v>65550</v>
      </c>
      <c r="K745" s="0" t="n">
        <v>15767</v>
      </c>
      <c r="L745" s="0" t="n">
        <v>975</v>
      </c>
      <c r="M745" s="10" t="n">
        <f aca="false">(U745+71231)*5</f>
        <v>0</v>
      </c>
      <c r="N745" s="10" t="n">
        <f aca="false">AD745-38200</f>
        <v>900</v>
      </c>
      <c r="O745" s="0" t="n">
        <f aca="false">M745*0.0033</f>
        <v>0</v>
      </c>
      <c r="Q745" s="10"/>
      <c r="U745" s="0" t="n">
        <v>-71231</v>
      </c>
      <c r="AD745" s="0" t="n">
        <v>39100</v>
      </c>
    </row>
    <row r="746" customFormat="false" ht="13.8" hidden="false" customHeight="false" outlineLevel="0" collapsed="false">
      <c r="O746" s="0" t="n">
        <f aca="false">M746*0.0033</f>
        <v>0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10.53"/>
  </cols>
  <sheetData/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10.53"/>
  </cols>
  <sheetData/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700</TotalTime>
  <Application>LibreOffice/5.4.7.2$Linux_X86_64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2018-10-25T09:16:40Z</dcterms:created>
  <dc:creator>jeti200</dc:creator>
  <dc:description/>
  <dc:language>en-US</dc:language>
  <cp:lastModifiedBy/>
  <dcterms:modified xsi:type="dcterms:W3CDTF">2019-02-20T16:17:06Z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