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omesimmons/Desktop/Classwork/Crowdfunding_Analysis/"/>
    </mc:Choice>
  </mc:AlternateContent>
  <xr:revisionPtr revIDLastSave="0" documentId="8_{BEA42F04-5CF6-DC4F-A574-6F9AF1EE8DB8}" xr6:coauthVersionLast="45" xr6:coauthVersionMax="45" xr10:uidLastSave="{00000000-0000-0000-0000-000000000000}"/>
  <bookViews>
    <workbookView xWindow="0" yWindow="460" windowWidth="34540" windowHeight="20720" activeTab="2" xr2:uid="{00000000-000D-0000-FFFF-FFFF00000000}"/>
  </bookViews>
  <sheets>
    <sheet name="Kickstarter" sheetId="1" r:id="rId1"/>
    <sheet name="GB Musical Box Plot" sheetId="10" r:id="rId2"/>
    <sheet name="US Descriptive Statistics" sheetId="9" r:id="rId3"/>
    <sheet name="Failed U.S. Kickstarters" sheetId="8" r:id="rId4"/>
    <sheet name="Successful U.S. Kickstarters" sheetId="7" r:id="rId5"/>
    <sheet name="VLOOKUP DATA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8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9" l="1"/>
  <c r="B16" i="9"/>
  <c r="C15" i="9"/>
  <c r="B15" i="9"/>
  <c r="C6" i="9"/>
  <c r="C5" i="9"/>
  <c r="B7" i="9"/>
  <c r="B6" i="9"/>
  <c r="B5" i="9"/>
  <c r="B14" i="9"/>
  <c r="C14" i="9"/>
  <c r="C4" i="9"/>
  <c r="B4" i="9"/>
  <c r="B13" i="9"/>
  <c r="B12" i="9"/>
  <c r="C13" i="9"/>
  <c r="C12" i="9"/>
  <c r="C3" i="9"/>
  <c r="C2" i="9"/>
  <c r="B3" i="9"/>
  <c r="B2" i="9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17" i="9" l="1"/>
  <c r="C17" i="9"/>
  <c r="C7" i="9"/>
</calcChain>
</file>

<file path=xl/sharedStrings.xml><?xml version="1.0" encoding="utf-8"?>
<sst xmlns="http://schemas.openxmlformats.org/spreadsheetml/2006/main" count="38348" uniqueCount="8400">
  <si>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</si>
  <si>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</si>
  <si>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</si>
  <si>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</si>
  <si>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</si>
  <si>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</si>
  <si>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</si>
  <si>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</si>
  <si>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</si>
  <si>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</si>
  <si>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</si>
  <si>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</si>
  <si>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</si>
  <si>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</si>
  <si>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</si>
  <si>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</si>
  <si>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</si>
  <si>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</si>
  <si>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</si>
  <si>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</si>
  <si>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</si>
  <si>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</si>
  <si>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</si>
  <si>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</si>
  <si>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</si>
  <si>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</si>
  <si>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</si>
  <si>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</si>
  <si>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</si>
  <si>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</si>
  <si>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</si>
  <si>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</si>
  <si>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</si>
  <si>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</si>
  <si>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</si>
  <si>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</si>
  <si>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</si>
  <si>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</si>
  <si>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</si>
  <si>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</si>
  <si>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</si>
  <si>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</si>
  <si>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</si>
  <si>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</si>
  <si>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</si>
  <si>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</si>
  <si>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</si>
  <si>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</si>
  <si>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</si>
  <si>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</si>
  <si>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</si>
  <si>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</si>
  <si>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</si>
  <si>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</si>
  <si>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</si>
  <si>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</si>
  <si>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</si>
  <si>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</si>
  <si>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</si>
  <si>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</si>
  <si>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</si>
  <si>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</si>
  <si>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</si>
  <si>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</si>
  <si>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</si>
  <si>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</si>
  <si>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</si>
  <si>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</si>
  <si>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</si>
  <si>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</si>
  <si>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</si>
  <si>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</si>
  <si>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</si>
  <si>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</si>
  <si>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</si>
  <si>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</si>
  <si>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</si>
  <si>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</si>
  <si>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</si>
  <si>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</si>
  <si>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</si>
  <si>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</si>
  <si>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</si>
  <si>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</si>
  <si>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</si>
  <si>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</si>
  <si>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</si>
  <si>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</si>
  <si>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</si>
  <si>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</si>
  <si>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</si>
  <si>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</si>
  <si>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</si>
  <si>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</si>
  <si>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</si>
  <si>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</si>
  <si>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</si>
  <si>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</si>
  <si>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</si>
  <si>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</si>
  <si>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</si>
  <si>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</si>
  <si>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</si>
  <si>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</si>
  <si>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</si>
  <si>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</si>
  <si>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</si>
  <si>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</si>
  <si>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</si>
  <si>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</si>
  <si>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</si>
  <si>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</si>
  <si>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</si>
  <si>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</si>
  <si>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</si>
  <si>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</si>
  <si>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</si>
  <si>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</si>
  <si>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</si>
  <si>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</si>
  <si>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</si>
  <si>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</si>
  <si>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</si>
  <si>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</si>
  <si>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</si>
  <si>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</si>
  <si>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</si>
  <si>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</si>
  <si>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</si>
  <si>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</si>
  <si>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</si>
  <si>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</si>
  <si>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</si>
  <si>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</si>
  <si>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</si>
  <si>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</si>
  <si>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</si>
  <si>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</si>
  <si>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</si>
  <si>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</si>
  <si>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</si>
  <si>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</si>
  <si>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</si>
  <si>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</si>
  <si>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</si>
  <si>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</si>
  <si>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</si>
  <si>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</si>
  <si>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</si>
  <si>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</si>
  <si>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</si>
  <si>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</si>
  <si>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</si>
  <si>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</si>
  <si>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</si>
  <si>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</si>
  <si>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</si>
  <si>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</si>
  <si>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</si>
  <si>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</si>
  <si>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</si>
  <si>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</si>
  <si>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</si>
  <si>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</si>
  <si>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</si>
  <si>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</si>
  <si>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</si>
  <si>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</si>
  <si>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</si>
  <si>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</si>
  <si>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</si>
  <si>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</si>
  <si>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</si>
  <si>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</si>
  <si>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</si>
  <si>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</si>
  <si>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</si>
  <si>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</si>
  <si>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</si>
  <si>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</si>
  <si>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</si>
  <si>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</si>
  <si>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</si>
  <si>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</si>
  <si>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</si>
  <si>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</si>
  <si>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</si>
  <si>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</si>
  <si>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</si>
  <si>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</si>
  <si>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</si>
  <si>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</si>
  <si>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</si>
  <si>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</si>
  <si>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</si>
  <si>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</si>
  <si>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</si>
  <si>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</si>
  <si>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</si>
  <si>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</si>
  <si>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</si>
  <si>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</si>
  <si>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</si>
  <si>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</si>
  <si>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</si>
  <si>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</si>
  <si>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</si>
  <si>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</si>
  <si>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</si>
  <si>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</si>
  <si>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</si>
  <si>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</si>
  <si>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</si>
  <si>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</si>
  <si>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</si>
  <si>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</si>
  <si>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</si>
  <si>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</si>
  <si>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</si>
  <si>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</si>
  <si>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</si>
  <si>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</si>
  <si>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</si>
  <si>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</si>
  <si>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</si>
  <si>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</si>
  <si>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</si>
  <si>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</si>
  <si>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</si>
  <si>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</si>
  <si>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</si>
  <si>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</si>
  <si>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</si>
  <si>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</si>
  <si>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</si>
  <si>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</si>
  <si>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</si>
  <si>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</si>
  <si>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</si>
  <si>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</si>
  <si>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</si>
  <si>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</si>
  <si>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</si>
  <si>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</si>
  <si>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</si>
  <si>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</si>
  <si>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</si>
  <si>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</si>
  <si>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</si>
  <si>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</si>
  <si>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</si>
  <si>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</si>
  <si>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</si>
  <si>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</si>
  <si>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</si>
  <si>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</si>
  <si>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</si>
  <si>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</si>
  <si>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</si>
  <si>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</si>
  <si>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</si>
  <si>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</si>
  <si>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</si>
  <si>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</si>
  <si>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</si>
  <si>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</si>
  <si>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</si>
  <si>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</si>
  <si>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</si>
  <si>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</si>
  <si>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</si>
  <si>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</si>
  <si>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</si>
  <si>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</si>
  <si>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</si>
  <si>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</si>
  <si>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</si>
  <si>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</si>
  <si>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</si>
  <si>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</si>
  <si>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</si>
  <si>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</si>
  <si>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</si>
  <si>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</si>
  <si>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</si>
  <si>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</si>
  <si>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</si>
  <si>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</si>
  <si>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</si>
  <si>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</si>
  <si>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</si>
  <si>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</si>
  <si>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</si>
  <si>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</si>
  <si>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</si>
  <si>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</si>
  <si>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</si>
  <si>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</si>
  <si>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</si>
  <si>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</si>
  <si>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</si>
  <si>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</si>
  <si>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</si>
  <si>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</si>
  <si>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</si>
  <si>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</si>
  <si>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</si>
  <si>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</si>
  <si>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</si>
  <si>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</si>
  <si>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</si>
  <si>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</si>
  <si>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</si>
  <si>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</si>
  <si>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</si>
  <si>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</si>
  <si>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</si>
  <si>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</si>
  <si>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</si>
  <si>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</si>
  <si>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</si>
  <si>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</si>
  <si>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</si>
  <si>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</si>
  <si>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</si>
  <si>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</si>
  <si>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</si>
  <si>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</si>
  <si>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</si>
  <si>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</si>
  <si>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</si>
  <si>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</si>
  <si>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</si>
  <si>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</si>
  <si>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</si>
  <si>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</si>
  <si>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</si>
  <si>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</si>
  <si>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</si>
  <si>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</si>
  <si>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</si>
  <si>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</si>
  <si>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</si>
  <si>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</si>
  <si>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</si>
  <si>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</si>
  <si>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</si>
  <si>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</si>
  <si>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</si>
  <si>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</si>
  <si>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</si>
  <si>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</si>
  <si>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</si>
  <si>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</si>
  <si>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</si>
  <si>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</si>
  <si>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</si>
  <si>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</si>
  <si>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</si>
  <si>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</si>
  <si>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</si>
  <si>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</si>
  <si>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</si>
  <si>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</si>
  <si>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</si>
  <si>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</si>
  <si>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</si>
  <si>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</si>
  <si>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</si>
  <si>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</si>
  <si>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</si>
  <si>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</si>
  <si>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</si>
  <si>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</si>
  <si>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</si>
  <si>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</si>
  <si>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</si>
  <si>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</si>
  <si>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</si>
  <si>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</si>
  <si>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</si>
  <si>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</si>
  <si>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</si>
  <si>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</si>
  <si>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</si>
  <si>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</si>
  <si>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</si>
  <si>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</si>
  <si>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</si>
  <si>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</si>
  <si>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</si>
  <si>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</si>
  <si>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</si>
  <si>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</si>
  <si>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</si>
  <si>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</si>
  <si>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</si>
  <si>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</si>
  <si>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</si>
  <si>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</si>
  <si>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</si>
  <si>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</si>
  <si>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</si>
  <si>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</si>
  <si>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</si>
  <si>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</si>
  <si>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</si>
  <si>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</si>
  <si>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</si>
  <si>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</si>
  <si>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</si>
  <si>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</si>
  <si>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</si>
  <si>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</si>
  <si>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</si>
  <si>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</si>
  <si>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</si>
  <si>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</si>
  <si>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</si>
  <si>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</si>
  <si>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</si>
  <si>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</si>
  <si>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</si>
  <si>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</si>
  <si>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</si>
  <si>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</si>
  <si>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</si>
  <si>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</si>
  <si>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</si>
  <si>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</si>
  <si>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</si>
  <si>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</si>
  <si>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</si>
  <si>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</si>
  <si>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</si>
  <si>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</si>
  <si>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</si>
  <si>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</si>
  <si>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</si>
  <si>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</si>
  <si>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</si>
  <si>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</si>
  <si>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</si>
  <si>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</si>
  <si>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</si>
  <si>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</si>
  <si>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</si>
  <si>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</si>
  <si>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</si>
  <si>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</si>
  <si>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</si>
  <si>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</si>
  <si>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</si>
  <si>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</si>
  <si>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</si>
  <si>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</si>
  <si>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</si>
  <si>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</si>
  <si>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</si>
  <si>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</si>
  <si>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</si>
  <si>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</si>
  <si>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</si>
  <si>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</si>
  <si>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</si>
  <si>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</si>
  <si>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</si>
  <si>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</si>
  <si>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</si>
  <si>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</si>
  <si>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</si>
  <si>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</si>
  <si>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</si>
  <si>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</si>
  <si>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</si>
  <si>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</si>
  <si>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</si>
  <si>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</si>
  <si>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</si>
  <si>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</si>
  <si>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</si>
  <si>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</si>
  <si>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</si>
  <si>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</si>
  <si>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</si>
  <si>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</si>
  <si>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</si>
  <si>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</si>
  <si>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</si>
  <si>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</si>
  <si>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</si>
  <si>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</si>
  <si>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</si>
  <si>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</si>
  <si>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</si>
  <si>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</si>
  <si>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</si>
  <si>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</si>
  <si>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</si>
  <si>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</si>
  <si>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</si>
  <si>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</si>
  <si>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</si>
  <si>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</si>
  <si>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</si>
  <si>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</si>
  <si>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</si>
  <si>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</si>
  <si>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</si>
  <si>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</si>
  <si>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</si>
  <si>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</si>
  <si>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</si>
  <si>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</si>
  <si>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</si>
  <si>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</si>
  <si>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</si>
  <si>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</si>
  <si>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</si>
  <si>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</si>
  <si>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</si>
  <si>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</si>
  <si>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</si>
  <si>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</si>
  <si>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</si>
  <si>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</si>
  <si>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</si>
  <si>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</si>
  <si>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</si>
  <si>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</si>
  <si>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</si>
  <si>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</si>
  <si>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</si>
  <si>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</si>
  <si>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</si>
  <si>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</si>
  <si>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</si>
  <si>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</si>
  <si>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</si>
  <si>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</si>
  <si>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</si>
  <si>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</si>
  <si>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</si>
  <si>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</si>
  <si>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</si>
  <si>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</si>
  <si>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</si>
  <si>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</si>
  <si>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</si>
  <si>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</si>
  <si>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</si>
  <si>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</si>
  <si>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</si>
  <si>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</si>
  <si>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</si>
  <si>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</si>
  <si>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</si>
  <si>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</si>
  <si>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</si>
  <si>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</si>
  <si>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</si>
  <si>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</si>
  <si>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</si>
  <si>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</si>
  <si>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</si>
  <si>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</si>
  <si>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</si>
  <si>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</si>
  <si>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</si>
  <si>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</si>
  <si>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</si>
  <si>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</si>
  <si>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</si>
  <si>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</si>
  <si>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</si>
  <si>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</si>
  <si>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</si>
  <si>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</si>
  <si>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</si>
  <si>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</si>
  <si>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</si>
  <si>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</si>
  <si>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</si>
  <si>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</si>
  <si>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</si>
  <si>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</si>
  <si>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</si>
  <si>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</si>
  <si>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</si>
  <si>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</si>
  <si>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</si>
  <si>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</si>
  <si>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</si>
  <si>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</si>
  <si>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</si>
  <si>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</si>
  <si>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</si>
  <si>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</si>
  <si>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</si>
  <si>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</si>
  <si>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</si>
  <si>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</si>
  <si>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</si>
  <si>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</si>
  <si>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</si>
  <si>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</si>
  <si>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</si>
  <si>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</si>
  <si>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</si>
  <si>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</si>
  <si>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</si>
  <si>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</si>
  <si>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</si>
  <si>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</si>
  <si>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</si>
  <si>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</si>
  <si>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</si>
  <si>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</si>
  <si>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</si>
  <si>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</si>
  <si>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</si>
  <si>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</si>
  <si>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</si>
  <si>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</si>
  <si>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</si>
  <si>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</si>
  <si>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</si>
  <si>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</si>
  <si>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</si>
  <si>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</si>
  <si>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</si>
  <si>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</si>
  <si>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</si>
  <si>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</si>
  <si>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</si>
  <si>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</si>
  <si>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</si>
  <si>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</si>
  <si>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</si>
  <si>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</si>
  <si>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</si>
  <si>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</si>
  <si>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</si>
  <si>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</si>
  <si>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</si>
  <si>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</si>
  <si>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</si>
  <si>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</si>
  <si>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</si>
  <si>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</si>
  <si>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</si>
  <si>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</si>
  <si>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</si>
  <si>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</si>
  <si>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</si>
  <si>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</si>
  <si>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</si>
  <si>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</si>
  <si>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</si>
  <si>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</si>
  <si>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</si>
  <si>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</si>
  <si>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</si>
  <si>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</si>
  <si>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</si>
  <si>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</si>
  <si>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</si>
  <si>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</si>
  <si>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</si>
  <si>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</si>
  <si>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</si>
  <si>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</si>
  <si>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</si>
  <si>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</si>
  <si>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</si>
  <si>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</si>
  <si>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</si>
  <si>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</si>
  <si>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</si>
  <si>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</si>
  <si>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</si>
  <si>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</si>
  <si>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</si>
  <si>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</si>
  <si>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</si>
  <si>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</si>
  <si>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</si>
  <si>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</si>
  <si>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</si>
  <si>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</si>
  <si>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</si>
  <si>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</si>
  <si>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</si>
  <si>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</si>
  <si>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</si>
  <si>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</si>
  <si>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</si>
  <si>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</si>
  <si>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</si>
  <si>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</si>
  <si>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</si>
  <si>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</si>
  <si>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</si>
  <si>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</si>
  <si>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</si>
  <si>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</si>
  <si>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</si>
  <si>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</si>
  <si>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</si>
  <si>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</si>
  <si>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</si>
  <si>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</si>
  <si>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</si>
  <si>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</si>
  <si>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</si>
  <si>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</si>
  <si>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</si>
  <si>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</si>
  <si>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</si>
  <si>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</si>
  <si>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</si>
  <si>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</si>
  <si>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</si>
  <si>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</si>
  <si>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</si>
  <si>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</si>
  <si>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</si>
  <si>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</si>
  <si>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</si>
  <si>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</si>
  <si>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</si>
  <si>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</si>
  <si>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</si>
  <si>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</si>
  <si>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</si>
  <si>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</si>
  <si>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</si>
  <si>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</si>
  <si>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</si>
  <si>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</si>
  <si>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</si>
  <si>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</si>
  <si>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</si>
  <si>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</si>
  <si>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</si>
  <si>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</si>
  <si>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</si>
  <si>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</si>
  <si>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</si>
  <si>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</si>
  <si>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</si>
  <si>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</si>
  <si>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</si>
  <si>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</si>
  <si>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</si>
  <si>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</si>
  <si>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</si>
  <si>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</si>
  <si>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</si>
  <si>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</si>
  <si>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</si>
  <si>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</si>
  <si>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</si>
  <si>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</si>
  <si>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</si>
  <si>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</si>
  <si>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</si>
  <si>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</si>
  <si>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</si>
  <si>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</si>
  <si>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</si>
  <si>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</si>
  <si>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</si>
  <si>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</si>
  <si>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</si>
  <si>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</si>
  <si>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</si>
  <si>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</si>
  <si>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</si>
  <si>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</si>
  <si>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</si>
  <si>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</si>
  <si>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</si>
  <si>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</si>
  <si>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</si>
  <si>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</si>
  <si>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</si>
  <si>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</si>
  <si>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</si>
  <si>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</si>
  <si>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</si>
  <si>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</si>
  <si>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</si>
  <si>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</si>
  <si>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</si>
  <si>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</si>
  <si>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</si>
  <si>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</si>
  <si>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</si>
  <si>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</si>
  <si>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</si>
  <si>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</si>
  <si>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</si>
  <si>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</si>
  <si>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</si>
  <si>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</si>
  <si>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</si>
  <si>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</si>
  <si>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</si>
  <si>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</si>
  <si>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</si>
  <si>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</si>
  <si>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</si>
  <si>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</si>
  <si>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</si>
  <si>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</si>
  <si>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</si>
  <si>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</si>
  <si>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</si>
  <si>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</si>
  <si>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</si>
  <si>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</si>
  <si>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</si>
  <si>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</si>
  <si>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</si>
  <si>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</si>
  <si>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</si>
  <si>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</si>
  <si>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</si>
  <si>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</si>
  <si>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</si>
  <si>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</si>
  <si>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</si>
  <si>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</si>
  <si>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</si>
  <si>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</si>
  <si>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</si>
  <si>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</si>
  <si>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</si>
  <si>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</si>
  <si>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</si>
  <si>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</si>
  <si>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</si>
  <si>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</si>
  <si>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</si>
  <si>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</si>
  <si>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</si>
  <si>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</si>
  <si>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</si>
  <si>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</si>
  <si>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</si>
  <si>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</si>
  <si>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</si>
  <si>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</si>
  <si>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</si>
  <si>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</si>
  <si>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</si>
  <si>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</si>
  <si>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</si>
  <si>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</si>
  <si>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</si>
  <si>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</si>
  <si>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</si>
  <si>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</si>
  <si>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</si>
  <si>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</si>
  <si>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</si>
  <si>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</si>
  <si>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</si>
  <si>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</si>
  <si>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</si>
  <si>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</si>
  <si>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</si>
  <si>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</si>
  <si>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</si>
  <si>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</si>
  <si>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</si>
  <si>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</si>
  <si>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</si>
  <si>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</si>
  <si>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</si>
  <si>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</si>
  <si>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</si>
  <si>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</si>
  <si>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</si>
  <si>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</si>
  <si>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</si>
  <si>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</si>
  <si>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</si>
  <si>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</si>
  <si>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</si>
  <si>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</si>
  <si>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</si>
  <si>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</si>
  <si>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</si>
  <si>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</si>
  <si>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</si>
  <si>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</si>
  <si>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</si>
  <si>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</si>
  <si>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</si>
  <si>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</si>
  <si>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</si>
  <si>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</si>
  <si>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</si>
  <si>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</si>
  <si>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</si>
  <si>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</si>
  <si>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</si>
  <si>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</si>
  <si>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</si>
  <si>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</si>
  <si>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</si>
  <si>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</si>
  <si>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</si>
  <si>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</si>
  <si>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</si>
  <si>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</si>
  <si>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</si>
  <si>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</si>
  <si>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</si>
  <si>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</si>
  <si>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</si>
  <si>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</si>
  <si>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</si>
  <si>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</si>
  <si>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</si>
  <si>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</si>
  <si>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</si>
  <si>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</si>
  <si>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</si>
  <si>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</si>
  <si>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</si>
  <si>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</si>
  <si>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</si>
  <si>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</si>
  <si>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</si>
  <si>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</si>
  <si>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</si>
  <si>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</si>
  <si>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</si>
  <si>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</si>
  <si>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</si>
  <si>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</si>
  <si>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</si>
  <si>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</si>
  <si>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</si>
  <si>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</si>
  <si>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</si>
  <si>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</si>
  <si>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</si>
  <si>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</si>
  <si>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</si>
  <si>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</si>
  <si>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</si>
  <si>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</si>
  <si>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</si>
  <si>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</si>
  <si>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</si>
  <si>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</si>
  <si>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</si>
  <si>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</si>
  <si>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</si>
  <si>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</si>
  <si>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</si>
  <si>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</si>
  <si>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</si>
  <si>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</si>
  <si>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</si>
  <si>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</si>
  <si>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</si>
  <si>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</si>
  <si>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</si>
  <si>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</si>
  <si>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</si>
  <si>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</si>
  <si>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</si>
  <si>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</si>
  <si>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</si>
  <si>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</si>
  <si>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</si>
  <si>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</si>
  <si>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</si>
  <si>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</si>
  <si>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</si>
  <si>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</si>
  <si>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</si>
  <si>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</si>
  <si>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</si>
  <si>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</si>
  <si>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</si>
  <si>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</si>
  <si>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</si>
  <si>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</si>
  <si>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</si>
  <si>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</si>
  <si>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</si>
  <si>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</si>
  <si>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</si>
  <si>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</si>
  <si>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</si>
  <si>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</si>
  <si>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</si>
  <si>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</si>
  <si>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</si>
  <si>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</si>
  <si>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</si>
  <si>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</si>
  <si>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</si>
  <si>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</si>
  <si>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</si>
  <si>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</si>
  <si>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</si>
  <si>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</si>
  <si>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</si>
  <si>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</si>
  <si>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</si>
  <si>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</si>
  <si>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</si>
  <si>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</si>
  <si>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</si>
  <si>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</si>
  <si>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</si>
  <si>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</si>
  <si>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</si>
  <si>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</si>
  <si>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</si>
  <si>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</si>
  <si>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</si>
  <si>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</si>
  <si>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</si>
  <si>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</si>
  <si>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</si>
  <si>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</si>
  <si>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</si>
  <si>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</si>
  <si>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</si>
  <si>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</si>
  <si>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</si>
  <si>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</si>
  <si>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</si>
  <si>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</si>
  <si>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</si>
  <si>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</si>
  <si>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</si>
  <si>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</si>
  <si>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</si>
  <si>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</si>
  <si>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</si>
  <si>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</si>
  <si>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</si>
  <si>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</si>
  <si>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</si>
  <si>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</si>
  <si>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</si>
  <si>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</si>
  <si>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</si>
  <si>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</si>
  <si>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</si>
  <si>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</si>
  <si>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</si>
  <si>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</si>
  <si>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</si>
  <si>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</si>
  <si>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</si>
  <si>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</si>
  <si>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</si>
  <si>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</si>
  <si>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</si>
  <si>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</si>
  <si>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</si>
  <si>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</si>
  <si>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</si>
  <si>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</si>
  <si>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</si>
  <si>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</si>
  <si>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</si>
  <si>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</si>
  <si>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</si>
  <si>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</si>
  <si>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</si>
  <si>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</si>
  <si>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</si>
  <si>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</si>
  <si>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</si>
  <si>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</si>
  <si>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</si>
  <si>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</si>
  <si>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</si>
  <si>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</si>
  <si>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</si>
  <si>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</si>
  <si>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</si>
  <si>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</si>
  <si>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</si>
  <si>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</si>
  <si>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</si>
  <si>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</si>
  <si>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</si>
  <si>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</si>
  <si>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</si>
  <si>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</si>
  <si>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</si>
  <si>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</si>
  <si>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</si>
  <si>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</si>
  <si>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</si>
  <si>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</si>
  <si>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</si>
  <si>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</si>
  <si>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</si>
  <si>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</si>
  <si>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</si>
  <si>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</si>
  <si>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</si>
  <si>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</si>
  <si>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</si>
  <si>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</si>
  <si>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</si>
  <si>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</si>
  <si>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</si>
  <si>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</si>
  <si>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</si>
  <si>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</si>
  <si>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</si>
  <si>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</si>
  <si>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</si>
  <si>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</si>
  <si>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</si>
  <si>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</si>
  <si>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</si>
  <si>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</si>
  <si>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</si>
  <si>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</si>
  <si>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</si>
  <si>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</si>
  <si>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</si>
  <si>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</si>
  <si>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</si>
  <si>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</si>
  <si>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</si>
  <si>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</si>
  <si>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</si>
  <si>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</si>
  <si>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</si>
  <si>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</si>
  <si>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</si>
  <si>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</si>
  <si>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</si>
  <si>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</si>
  <si>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</si>
  <si>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</si>
  <si>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</si>
  <si>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</si>
  <si>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</si>
  <si>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</si>
  <si>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</si>
  <si>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</si>
  <si>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</si>
  <si>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</si>
  <si>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</si>
  <si>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</si>
  <si>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</si>
  <si>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</si>
  <si>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</si>
  <si>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</si>
  <si>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</si>
  <si>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</si>
  <si>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</si>
  <si>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</si>
  <si>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</si>
  <si>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</si>
  <si>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</si>
  <si>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</si>
  <si>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</si>
  <si>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</si>
  <si>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</si>
  <si>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</si>
  <si>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</si>
  <si>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</si>
  <si>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</si>
  <si>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</si>
  <si>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</si>
  <si>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</si>
  <si>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</si>
  <si>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</si>
  <si>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</si>
  <si>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</si>
  <si>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</si>
  <si>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</si>
  <si>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</si>
  <si>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</si>
  <si>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</si>
  <si>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</si>
  <si>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</si>
  <si>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</si>
  <si>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</si>
  <si>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</si>
  <si>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</si>
  <si>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</si>
  <si>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</si>
  <si>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</si>
  <si>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</si>
  <si>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</si>
  <si>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</si>
  <si>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</si>
  <si>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</si>
  <si>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</si>
  <si>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</si>
  <si>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</si>
  <si>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</si>
  <si>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</si>
  <si>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</si>
  <si>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</si>
  <si>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</si>
  <si>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</si>
  <si>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</si>
  <si>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</si>
  <si>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</si>
  <si>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</si>
  <si>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</si>
  <si>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</si>
  <si>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</si>
  <si>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</si>
  <si>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</si>
  <si>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</si>
  <si>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</si>
  <si>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</si>
  <si>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</si>
  <si>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</si>
  <si>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</si>
  <si>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</si>
  <si>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</si>
  <si>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</si>
  <si>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</si>
  <si>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</si>
  <si>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</si>
  <si>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</si>
  <si>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</si>
  <si>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</si>
  <si>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</si>
  <si>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</si>
  <si>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</si>
  <si>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</si>
  <si>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</si>
  <si>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</si>
  <si>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</si>
  <si>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</si>
  <si>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</si>
  <si>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</si>
  <si>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</si>
  <si>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</si>
  <si>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</si>
  <si>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</si>
  <si>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</si>
  <si>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</si>
  <si>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</si>
  <si>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</si>
  <si>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</si>
  <si>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</si>
  <si>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</si>
  <si>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</si>
  <si>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</si>
  <si>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</si>
  <si>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</si>
  <si>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</si>
  <si>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</si>
  <si>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</si>
  <si>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</si>
  <si>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</si>
  <si>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</si>
  <si>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</si>
  <si>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</si>
  <si>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</si>
  <si>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</si>
  <si>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</si>
  <si>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</si>
  <si>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</si>
  <si>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</si>
  <si>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</si>
  <si>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</si>
  <si>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</si>
  <si>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</si>
  <si>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</si>
  <si>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</si>
  <si>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</si>
  <si>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</si>
  <si>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</si>
  <si>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</si>
  <si>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</si>
  <si>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</si>
  <si>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</si>
  <si>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</si>
  <si>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</si>
  <si>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</si>
  <si>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</si>
  <si>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</si>
  <si>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</si>
  <si>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</si>
  <si>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</si>
  <si>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</si>
  <si>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</si>
  <si>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</si>
  <si>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</si>
  <si>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</si>
  <si>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</si>
  <si>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</si>
  <si>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</si>
  <si>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</si>
  <si>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</si>
  <si>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</si>
  <si>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</si>
  <si>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</si>
  <si>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</si>
  <si>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</si>
  <si>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</si>
  <si>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</si>
  <si>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</si>
  <si>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</si>
  <si>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</si>
  <si>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</si>
  <si>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</si>
  <si>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</si>
  <si>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</si>
  <si>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</si>
  <si>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</si>
  <si>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</si>
  <si>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</si>
  <si>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</si>
  <si>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</si>
  <si>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</si>
  <si>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</si>
  <si>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</si>
  <si>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</si>
  <si>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</si>
  <si>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</si>
  <si>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</si>
  <si>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</si>
  <si>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</si>
  <si>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</si>
  <si>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</si>
  <si>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</si>
  <si>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</si>
  <si>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</si>
  <si>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</si>
  <si>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</si>
  <si>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</si>
  <si>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</si>
  <si>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</si>
  <si>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</si>
  <si>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</si>
  <si>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</si>
  <si>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</si>
  <si>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</si>
  <si>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</si>
  <si>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</si>
  <si>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</si>
  <si>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</si>
  <si>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</si>
  <si>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</si>
  <si>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</si>
  <si>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</si>
  <si>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</si>
  <si>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</si>
  <si>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</si>
  <si>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</si>
  <si>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</si>
  <si>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</si>
  <si>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</si>
  <si>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</si>
  <si>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</si>
  <si>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</si>
  <si>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</si>
  <si>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</si>
  <si>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</si>
  <si>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</si>
  <si>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</si>
  <si>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</si>
  <si>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</si>
  <si>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</si>
  <si>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</si>
  <si>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</si>
  <si>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</si>
  <si>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</si>
  <si>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</si>
  <si>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</si>
  <si>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</si>
  <si>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</si>
  <si>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</si>
  <si>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</si>
  <si>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</si>
  <si>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</si>
  <si>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</si>
  <si>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</si>
  <si>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</si>
  <si>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</si>
  <si>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</si>
  <si>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</si>
  <si>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</si>
  <si>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</si>
  <si>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</si>
  <si>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</si>
  <si>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</si>
  <si>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</si>
  <si>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</si>
  <si>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</si>
  <si>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</si>
  <si>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</si>
  <si>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</si>
  <si>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</si>
  <si>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</si>
  <si>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</si>
  <si>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</si>
  <si>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</si>
  <si>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</si>
  <si>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</si>
  <si>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</si>
  <si>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</si>
  <si>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</si>
  <si>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</si>
  <si>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</si>
  <si>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</si>
  <si>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</si>
  <si>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</si>
  <si>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</si>
  <si>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</si>
  <si>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</si>
  <si>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</si>
  <si>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</si>
  <si>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</si>
  <si>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</si>
  <si>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</si>
  <si>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</si>
  <si>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</si>
  <si>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</si>
  <si>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</si>
  <si>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</si>
  <si>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</si>
  <si>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</si>
  <si>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</si>
  <si>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</si>
  <si>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</si>
  <si>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</si>
  <si>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</si>
  <si>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</si>
  <si>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</si>
  <si>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</si>
  <si>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</si>
  <si>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</si>
  <si>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</si>
  <si>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</si>
  <si>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</si>
  <si>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</si>
  <si>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</si>
  <si>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</si>
  <si>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</si>
  <si>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</si>
  <si>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</si>
  <si>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</si>
  <si>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</si>
  <si>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</si>
  <si>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</si>
  <si>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</si>
  <si>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</si>
  <si>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</si>
  <si>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</si>
  <si>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</si>
  <si>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</si>
  <si>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</si>
  <si>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</si>
  <si>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</si>
  <si>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</si>
  <si>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</si>
  <si>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</si>
  <si>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</si>
  <si>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</si>
  <si>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</si>
  <si>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</si>
  <si>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</si>
  <si>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</si>
  <si>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</si>
  <si>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</si>
  <si>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</si>
  <si>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</si>
  <si>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</si>
  <si>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</si>
  <si>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</si>
  <si>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</si>
  <si>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</si>
  <si>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</si>
  <si>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</si>
  <si>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</si>
  <si>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</si>
  <si>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</si>
  <si>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</si>
  <si>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</si>
  <si>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</si>
  <si>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</si>
  <si>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</si>
  <si>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</si>
  <si>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</si>
  <si>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</si>
  <si>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</si>
  <si>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</si>
  <si>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</si>
  <si>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</si>
  <si>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</si>
  <si>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</si>
  <si>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</si>
  <si>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</si>
  <si>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</si>
  <si>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</si>
  <si>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</si>
  <si>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</si>
  <si>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</si>
  <si>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</si>
  <si>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</si>
  <si>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</si>
  <si>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</si>
  <si>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</si>
  <si>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</si>
  <si>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</si>
  <si>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</si>
  <si>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</si>
  <si>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</si>
  <si>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</si>
  <si>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</si>
  <si>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</si>
  <si>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</si>
  <si>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</si>
  <si>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</si>
  <si>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</si>
  <si>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</si>
  <si>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</si>
  <si>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</si>
  <si>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</si>
  <si>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</si>
  <si>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</si>
  <si>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</si>
  <si>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</si>
  <si>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</si>
  <si>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</si>
  <si>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</si>
  <si>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</si>
  <si>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</si>
  <si>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</si>
  <si>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</si>
  <si>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</si>
  <si>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</si>
  <si>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</si>
  <si>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</si>
  <si>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</si>
  <si>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</si>
  <si>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</si>
  <si>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</si>
  <si>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</si>
  <si>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</si>
  <si>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</si>
  <si>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</si>
  <si>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</si>
  <si>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</si>
  <si>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</si>
  <si>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</si>
  <si>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</si>
  <si>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</si>
  <si>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</si>
  <si>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</si>
  <si>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</si>
  <si>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</si>
  <si>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</si>
  <si>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</si>
  <si>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</si>
  <si>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</si>
  <si>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</si>
  <si>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</si>
  <si>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</si>
  <si>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</si>
  <si>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</si>
  <si>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</si>
  <si>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</si>
  <si>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</si>
  <si>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</si>
  <si>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</si>
  <si>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</si>
  <si>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</si>
  <si>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</si>
  <si>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</si>
  <si>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</si>
  <si>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</si>
  <si>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</si>
  <si>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</si>
  <si>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</si>
  <si>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</si>
  <si>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</si>
  <si>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</si>
  <si>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</si>
  <si>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</si>
  <si>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</si>
  <si>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</si>
  <si>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</si>
  <si>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</si>
  <si>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</si>
  <si>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</si>
  <si>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</si>
  <si>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</si>
  <si>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</si>
  <si>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</si>
  <si>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</si>
  <si>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</si>
  <si>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</si>
  <si>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</si>
  <si>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</si>
  <si>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</si>
  <si>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</si>
  <si>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</si>
  <si>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</si>
  <si>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</si>
  <si>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</si>
  <si>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</si>
  <si>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</si>
  <si>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</si>
  <si>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</si>
  <si>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</si>
  <si>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</si>
  <si>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</si>
  <si>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</si>
  <si>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</si>
  <si>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</si>
  <si>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</si>
  <si>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</si>
  <si>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</si>
  <si>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</si>
  <si>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</si>
  <si>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</si>
  <si>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</si>
  <si>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</si>
  <si>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</si>
  <si>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</si>
  <si>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</si>
  <si>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</si>
  <si>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</si>
  <si>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</si>
  <si>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</si>
  <si>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</si>
  <si>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</si>
  <si>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</si>
  <si>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</si>
  <si>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</si>
  <si>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</si>
  <si>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</si>
  <si>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</si>
  <si>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</si>
  <si>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</si>
  <si>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</si>
  <si>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</si>
  <si>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</si>
  <si>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</si>
  <si>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</si>
  <si>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</si>
  <si>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</si>
  <si>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</si>
  <si>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</si>
  <si>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</si>
  <si>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</si>
  <si>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</si>
  <si>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</si>
  <si>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</si>
  <si>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</si>
  <si>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</si>
  <si>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</si>
  <si>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</si>
  <si>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</si>
  <si>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</si>
  <si>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</si>
  <si>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</si>
  <si>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</si>
  <si>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</si>
  <si>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</si>
  <si>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</si>
  <si>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</si>
  <si>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</si>
  <si>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</si>
  <si>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</si>
  <si>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</si>
  <si>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</si>
  <si>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</si>
  <si>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</si>
  <si>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</si>
  <si>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</si>
  <si>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</si>
  <si>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</si>
  <si>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</si>
  <si>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</si>
  <si>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</si>
  <si>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</si>
  <si>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</si>
  <si>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</si>
  <si>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</si>
  <si>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</si>
  <si>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</si>
  <si>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</si>
  <si>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</si>
  <si>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</si>
  <si>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</si>
  <si>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</si>
  <si>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</si>
  <si>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</si>
  <si>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</si>
  <si>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</si>
  <si>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</si>
  <si>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</si>
  <si>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</si>
  <si>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</si>
  <si>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</si>
  <si>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</si>
  <si>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</si>
  <si>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</si>
  <si>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</si>
  <si>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</si>
  <si>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</si>
  <si>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</si>
  <si>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</si>
  <si>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</si>
  <si>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</si>
  <si>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</si>
  <si>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</si>
  <si>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</si>
  <si>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</si>
  <si>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</si>
  <si>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</si>
  <si>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</si>
  <si>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</si>
  <si>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</si>
  <si>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</si>
  <si>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</si>
  <si>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</si>
  <si>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</si>
  <si>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</si>
  <si>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</si>
  <si>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</si>
  <si>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</si>
  <si>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</si>
  <si>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</si>
  <si>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</si>
  <si>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</si>
  <si>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</si>
  <si>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</si>
  <si>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</si>
  <si>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</si>
  <si>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</si>
  <si>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</si>
  <si>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</si>
  <si>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</si>
  <si>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</si>
  <si>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</si>
  <si>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</si>
  <si>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</si>
  <si>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</si>
  <si>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</si>
  <si>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</si>
  <si>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</si>
  <si>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</si>
  <si>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</si>
  <si>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</si>
  <si>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</si>
  <si>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</si>
  <si>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</si>
  <si>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</si>
  <si>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</si>
  <si>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</si>
  <si>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</si>
  <si>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</si>
  <si>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</si>
  <si>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</si>
  <si>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</si>
  <si>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</si>
  <si>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</si>
  <si>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</si>
  <si>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</si>
  <si>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</si>
  <si>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</si>
  <si>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</si>
  <si>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</si>
  <si>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</si>
  <si>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</si>
  <si>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</si>
  <si>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</si>
  <si>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</si>
  <si>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</si>
  <si>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</si>
  <si>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</si>
  <si>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</si>
  <si>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</si>
  <si>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</si>
  <si>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</si>
  <si>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</si>
  <si>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</si>
  <si>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</si>
  <si>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</si>
  <si>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</si>
  <si>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</si>
  <si>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</si>
  <si>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</si>
  <si>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</si>
  <si>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</si>
  <si>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</si>
  <si>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</si>
  <si>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</si>
  <si>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</si>
  <si>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</si>
  <si>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</si>
  <si>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</si>
  <si>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</si>
  <si>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</si>
  <si>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</si>
  <si>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</si>
  <si>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</si>
  <si>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</si>
  <si>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</si>
  <si>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</si>
  <si>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</si>
  <si>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</si>
  <si>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</si>
  <si>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</si>
  <si>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</si>
  <si>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</si>
  <si>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</si>
  <si>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</si>
  <si>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</si>
  <si>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</si>
  <si>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</si>
  <si>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</si>
  <si>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</si>
  <si>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</si>
  <si>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</si>
  <si>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</si>
  <si>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</si>
  <si>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</si>
  <si>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</si>
  <si>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</si>
  <si>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</si>
  <si>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</si>
  <si>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</si>
  <si>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</si>
  <si>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</si>
  <si>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</si>
  <si>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</si>
  <si>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</si>
  <si>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</si>
  <si>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</si>
  <si>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</si>
  <si>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</si>
  <si>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</si>
  <si>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</si>
  <si>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</si>
  <si>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</si>
  <si>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</si>
  <si>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</si>
  <si>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</si>
  <si>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</si>
  <si>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</si>
  <si>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</si>
  <si>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</si>
  <si>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</si>
  <si>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</si>
  <si>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</si>
  <si>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</si>
  <si>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</si>
  <si>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</si>
  <si>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</si>
  <si>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</si>
  <si>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</si>
  <si>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</si>
  <si>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</si>
  <si>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</si>
  <si>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</si>
  <si>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</si>
  <si>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</si>
  <si>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</si>
  <si>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</si>
  <si>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</si>
  <si>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</si>
  <si>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</si>
  <si>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</si>
  <si>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</si>
  <si>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</si>
  <si>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</si>
  <si>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</si>
  <si>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</si>
  <si>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</si>
  <si>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</si>
  <si>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</si>
  <si>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</si>
  <si>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</si>
  <si>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</si>
  <si>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</si>
  <si>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</si>
  <si>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</si>
  <si>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</si>
  <si>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</si>
  <si>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</si>
  <si>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</si>
  <si>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</si>
  <si>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</si>
  <si>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</si>
  <si>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</si>
  <si>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</si>
  <si>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</si>
  <si>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</si>
  <si>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</si>
  <si>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</si>
  <si>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</si>
  <si>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</si>
  <si>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</si>
  <si>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</si>
  <si>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</si>
  <si>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</si>
  <si>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</si>
  <si>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</si>
  <si>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</si>
  <si>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</si>
  <si>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</si>
  <si>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</si>
  <si>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</si>
  <si>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</si>
  <si>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</si>
  <si>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</si>
  <si>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</si>
  <si>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</si>
  <si>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</si>
  <si>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</si>
  <si>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</si>
  <si>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</si>
  <si>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</si>
  <si>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</si>
  <si>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</si>
  <si>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</si>
  <si>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</si>
  <si>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</si>
  <si>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</si>
  <si>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</si>
  <si>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</si>
  <si>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</si>
  <si>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</si>
  <si>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</si>
  <si>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</si>
  <si>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</si>
  <si>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</si>
  <si>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</si>
  <si>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</si>
  <si>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</si>
  <si>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</si>
  <si>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</si>
  <si>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</si>
  <si>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</si>
  <si>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</si>
  <si>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</si>
  <si>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</si>
  <si>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</si>
  <si>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</si>
  <si>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</si>
  <si>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</si>
  <si>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</si>
  <si>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</si>
  <si>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</si>
  <si>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</si>
  <si>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</si>
  <si>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</si>
  <si>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</si>
  <si>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</si>
  <si>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</si>
  <si>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</si>
  <si>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</si>
  <si>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</si>
  <si>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</si>
  <si>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</si>
  <si>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</si>
  <si>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</si>
  <si>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</si>
  <si>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</si>
  <si>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</si>
  <si>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</si>
  <si>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</si>
  <si>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</si>
  <si>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</si>
  <si>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</si>
  <si>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</si>
  <si>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</si>
  <si>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</si>
  <si>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</si>
  <si>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</si>
  <si>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</si>
  <si>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</si>
  <si>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</si>
  <si>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</si>
  <si>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</si>
  <si>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</si>
  <si>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</si>
  <si>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</si>
  <si>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</si>
  <si>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</si>
  <si>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</si>
  <si>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</si>
  <si>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</si>
  <si>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</si>
  <si>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</si>
  <si>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</si>
  <si>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</si>
  <si>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</si>
  <si>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</si>
  <si>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</si>
  <si>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</si>
  <si>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</si>
  <si>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</si>
  <si>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</si>
  <si>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</si>
  <si>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</si>
  <si>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</si>
  <si>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</si>
  <si>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</si>
  <si>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</si>
  <si>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</si>
  <si>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</si>
  <si>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</si>
  <si>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</si>
  <si>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</si>
  <si>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</si>
  <si>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</si>
  <si>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</si>
  <si>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</si>
  <si>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</si>
  <si>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</si>
  <si>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</si>
  <si>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</si>
  <si>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</si>
  <si>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</si>
  <si>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</si>
  <si>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</si>
  <si>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</si>
  <si>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</si>
  <si>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</si>
  <si>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</si>
  <si>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</si>
  <si>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</si>
  <si>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</si>
  <si>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</si>
  <si>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</si>
  <si>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</si>
  <si>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</si>
  <si>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</si>
  <si>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</si>
  <si>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</si>
  <si>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</si>
  <si>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</si>
  <si>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</si>
  <si>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</si>
  <si>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</si>
  <si>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</si>
  <si>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</si>
  <si>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</si>
  <si>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</si>
  <si>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</si>
  <si>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</si>
  <si>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</si>
  <si>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</si>
  <si>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</si>
  <si>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</si>
  <si>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</si>
  <si>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</si>
  <si>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</si>
  <si>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</si>
  <si>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</si>
  <si>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</si>
  <si>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</si>
  <si>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</si>
  <si>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</si>
  <si>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</si>
  <si>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</si>
  <si>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</si>
  <si>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</si>
  <si>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</si>
  <si>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</si>
  <si>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</si>
  <si>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</si>
  <si>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</si>
  <si>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</si>
  <si>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</si>
  <si>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</si>
  <si>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</si>
  <si>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</si>
  <si>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</si>
  <si>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</si>
  <si>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</si>
  <si>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</si>
  <si>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</si>
  <si>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</si>
  <si>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</si>
  <si>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</si>
  <si>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</si>
  <si>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</si>
  <si>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</si>
  <si>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</si>
  <si>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</si>
  <si>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</si>
  <si>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</si>
  <si>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</si>
  <si>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</si>
  <si>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</si>
  <si>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</si>
  <si>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</si>
  <si>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</si>
  <si>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</si>
  <si>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</si>
  <si>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</si>
  <si>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</si>
  <si>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</si>
  <si>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</si>
  <si>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</si>
  <si>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</si>
  <si>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</si>
  <si>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</si>
  <si>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</si>
  <si>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</si>
  <si>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</si>
  <si>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</si>
  <si>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</si>
  <si>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</si>
  <si>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</si>
  <si>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</si>
  <si>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</si>
  <si>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</si>
  <si>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</si>
  <si>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</si>
  <si>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</si>
  <si>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</si>
  <si>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</si>
  <si>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</si>
  <si>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</si>
  <si>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</si>
  <si>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</si>
  <si>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</si>
  <si>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</si>
  <si>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</si>
  <si>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</si>
  <si>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</si>
  <si>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</si>
  <si>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</si>
  <si>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</si>
  <si>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</si>
  <si>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</si>
  <si>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</si>
  <si>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</si>
  <si>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</si>
  <si>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</si>
  <si>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</si>
  <si>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</si>
  <si>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</si>
  <si>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</si>
  <si>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</si>
  <si>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</si>
  <si>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</si>
  <si>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</si>
  <si>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</si>
  <si>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</si>
  <si>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</si>
  <si>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</si>
  <si>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</si>
  <si>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</si>
  <si>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</si>
  <si>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</si>
  <si>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</si>
  <si>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</si>
  <si>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</si>
  <si>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</si>
  <si>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</si>
  <si>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</si>
  <si>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</si>
  <si>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</si>
  <si>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</si>
  <si>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</si>
  <si>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</si>
  <si>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</si>
  <si>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</si>
  <si>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</si>
  <si>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</si>
  <si>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</si>
  <si>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</si>
  <si>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</si>
  <si>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</si>
  <si>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</si>
  <si>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</si>
  <si>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</si>
  <si>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</si>
  <si>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</si>
  <si>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</si>
  <si>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</si>
  <si>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</si>
  <si>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</si>
  <si>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</si>
  <si>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</si>
  <si>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</si>
  <si>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</si>
  <si>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</si>
  <si>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</si>
  <si>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</si>
  <si>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</si>
  <si>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</si>
  <si>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</si>
  <si>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</si>
  <si>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</si>
  <si>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</si>
  <si>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</si>
  <si>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</si>
  <si>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</si>
  <si>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</si>
  <si>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</si>
  <si>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</si>
  <si>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</si>
  <si>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</si>
  <si>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</si>
  <si>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</si>
  <si>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</si>
  <si>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</si>
  <si>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</si>
  <si>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</si>
  <si>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</si>
  <si>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</si>
  <si>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</si>
  <si>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</si>
  <si>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</si>
  <si>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</si>
  <si>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</si>
  <si>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</si>
  <si>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</si>
  <si>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</si>
  <si>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</si>
  <si>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</si>
  <si>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</si>
  <si>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</si>
  <si>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</si>
  <si>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</si>
  <si>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</si>
  <si>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</si>
  <si>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</si>
  <si>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</si>
  <si>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</si>
  <si>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</si>
  <si>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</si>
  <si>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</si>
  <si>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</si>
  <si>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</si>
  <si>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</si>
  <si>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</si>
  <si>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</si>
  <si>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</si>
  <si>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</si>
  <si>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</si>
  <si>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</si>
  <si>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</si>
  <si>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</si>
  <si>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</si>
  <si>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</si>
  <si>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</si>
  <si>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</si>
  <si>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</si>
  <si>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</si>
  <si>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</si>
  <si>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</si>
  <si>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</si>
  <si>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</si>
  <si>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</si>
  <si>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</si>
  <si>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</si>
  <si>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</si>
  <si>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</si>
  <si>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</si>
  <si>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</si>
  <si>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</si>
  <si>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</si>
  <si>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</si>
  <si>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</si>
  <si>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</si>
  <si>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</si>
  <si>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</si>
  <si>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</si>
  <si>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</si>
  <si>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</si>
  <si>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</si>
  <si>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</si>
  <si>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</si>
  <si>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</si>
  <si>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</si>
  <si>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</si>
  <si>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</si>
  <si>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</si>
  <si>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</si>
  <si>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</si>
  <si>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</si>
  <si>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</si>
  <si>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</si>
  <si>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</si>
  <si>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</si>
  <si>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</si>
  <si>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</si>
  <si>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</si>
  <si>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</si>
  <si>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</si>
  <si>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</si>
  <si>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</si>
  <si>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</si>
  <si>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</si>
  <si>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</si>
  <si>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</si>
  <si>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</si>
  <si>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</si>
  <si>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</si>
  <si>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</si>
  <si>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</si>
  <si>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</si>
  <si>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</si>
  <si>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</si>
  <si>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</si>
  <si>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</si>
  <si>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</si>
  <si>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</si>
  <si>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</si>
  <si>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</si>
  <si>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</si>
  <si>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</si>
  <si>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</si>
  <si>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</si>
  <si>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</si>
  <si>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</si>
  <si>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</si>
  <si>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</si>
  <si>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</si>
  <si>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</si>
  <si>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</si>
  <si>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</si>
  <si>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</si>
  <si>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</si>
  <si>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</si>
  <si>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</si>
  <si>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</si>
  <si>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</si>
  <si>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</si>
  <si>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</si>
  <si>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</si>
  <si>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</si>
  <si>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</si>
  <si>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</si>
  <si>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</si>
  <si>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</si>
  <si>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</si>
  <si>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</si>
  <si>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</si>
  <si>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</si>
  <si>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</si>
  <si>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</si>
  <si>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</si>
  <si>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</si>
  <si>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</si>
  <si>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</si>
  <si>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</si>
  <si>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</si>
  <si>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</si>
  <si>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</si>
  <si>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</si>
  <si>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</si>
  <si>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</si>
  <si>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</si>
  <si>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</si>
  <si>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</si>
  <si>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</si>
  <si>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</si>
  <si>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</si>
  <si>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</si>
  <si>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</si>
  <si>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</si>
  <si>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</si>
  <si>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</si>
  <si>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</si>
  <si>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</si>
  <si>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</si>
  <si>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</si>
  <si>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</si>
  <si>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</si>
  <si>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</si>
  <si>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</si>
  <si>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</si>
  <si>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</si>
  <si>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</si>
  <si>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</si>
  <si>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</si>
  <si>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</si>
  <si>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</si>
  <si>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</si>
  <si>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</si>
  <si>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</si>
  <si>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</si>
  <si>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</si>
  <si>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</si>
  <si>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</si>
  <si>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</si>
  <si>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</si>
  <si>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</si>
  <si>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</si>
  <si>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</si>
  <si>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</si>
  <si>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</si>
  <si>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</si>
  <si>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</si>
  <si>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</si>
  <si>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</si>
  <si>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</si>
  <si>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</si>
  <si>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</si>
  <si>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</si>
  <si>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</si>
  <si>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</si>
  <si>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</si>
  <si>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</si>
  <si>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</si>
  <si>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</si>
  <si>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</si>
  <si>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</si>
  <si>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</si>
  <si>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</si>
  <si>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</si>
  <si>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</si>
  <si>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</si>
  <si>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</si>
  <si>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</si>
  <si>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</si>
  <si>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</si>
  <si>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</si>
  <si>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</si>
  <si>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</si>
  <si>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</si>
  <si>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</si>
  <si>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</si>
  <si>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</si>
  <si>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</si>
  <si>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</si>
  <si>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</si>
  <si>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</si>
  <si>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</si>
  <si>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</si>
  <si>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</si>
  <si>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</si>
  <si>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</si>
  <si>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</si>
  <si>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</si>
  <si>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</si>
  <si>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</si>
  <si>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</si>
  <si>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</si>
  <si>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</si>
  <si>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</si>
  <si>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</si>
  <si>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</si>
  <si>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</si>
  <si>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</si>
  <si>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</si>
  <si>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</si>
  <si>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</si>
  <si>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</si>
  <si>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</si>
  <si>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</si>
  <si>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</si>
  <si>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</si>
  <si>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</si>
  <si>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</si>
  <si>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</si>
  <si>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</si>
  <si>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</si>
  <si>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</si>
  <si>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</si>
  <si>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</si>
  <si>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</si>
  <si>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</si>
  <si>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</si>
  <si>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</si>
  <si>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</si>
  <si>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</si>
  <si>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</si>
  <si>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</si>
  <si>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</si>
  <si>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</si>
  <si>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</si>
  <si>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</si>
  <si>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</si>
  <si>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</si>
  <si>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</si>
  <si>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</si>
  <si>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</si>
  <si>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</si>
  <si>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</si>
  <si>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</si>
  <si>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</si>
  <si>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</si>
  <si>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</si>
  <si>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</si>
  <si>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</si>
  <si>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</si>
  <si>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</si>
  <si>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</si>
  <si>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</si>
  <si>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</si>
  <si>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</si>
  <si>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</si>
  <si>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</si>
  <si>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</si>
  <si>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</si>
  <si>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</si>
  <si>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</si>
  <si>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</si>
  <si>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</si>
  <si>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</si>
  <si>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</si>
  <si>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</si>
  <si>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</si>
  <si>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</si>
  <si>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</si>
  <si>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</si>
  <si>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</si>
  <si>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</si>
  <si>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</si>
  <si>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</si>
  <si>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</si>
  <si>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</si>
  <si>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</si>
  <si>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</si>
  <si>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</si>
  <si>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</si>
  <si>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</si>
  <si>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</si>
  <si>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</si>
  <si>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</si>
  <si>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</si>
  <si>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</si>
  <si>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</si>
  <si>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</si>
  <si>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</si>
  <si>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</si>
  <si>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</si>
  <si>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</si>
  <si>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</si>
  <si>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</si>
  <si>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</si>
  <si>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</si>
  <si>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</si>
  <si>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</si>
  <si>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</si>
  <si>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</si>
  <si>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</si>
  <si>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</si>
  <si>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</si>
  <si>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</si>
  <si>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</si>
  <si>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</si>
  <si>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</si>
  <si>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</si>
  <si>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</si>
  <si>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</si>
  <si>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</si>
  <si>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</si>
  <si>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</si>
  <si>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</si>
  <si>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</si>
  <si>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</si>
  <si>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</si>
  <si>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</si>
  <si>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</si>
  <si>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</si>
  <si>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</si>
  <si>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</si>
  <si>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</si>
  <si>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</si>
  <si>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</si>
  <si>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</si>
  <si>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</si>
  <si>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</si>
  <si>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</si>
  <si>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</si>
  <si>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</si>
  <si>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</si>
  <si>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</si>
  <si>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</si>
  <si>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</si>
  <si>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</si>
  <si>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</si>
  <si>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</si>
  <si>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</si>
  <si>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</si>
  <si>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</si>
  <si>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</si>
  <si>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</si>
  <si>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</si>
  <si>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</si>
  <si>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</si>
  <si>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</si>
  <si>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</si>
  <si>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</si>
  <si>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</si>
  <si>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</si>
  <si>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</si>
  <si>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</si>
  <si>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</si>
  <si>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</si>
  <si>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</si>
  <si>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</si>
  <si>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</si>
  <si>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</si>
  <si>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</si>
  <si>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</si>
  <si>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</si>
  <si>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</si>
  <si>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</si>
  <si>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</si>
  <si>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</si>
  <si>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</si>
  <si>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</si>
  <si>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</si>
  <si>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</si>
  <si>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</si>
  <si>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</si>
  <si>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</si>
  <si>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</si>
  <si>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</si>
  <si>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</si>
  <si>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</si>
  <si>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</si>
  <si>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</si>
  <si>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</si>
  <si>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</si>
  <si>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</si>
  <si>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</si>
  <si>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</si>
  <si>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</si>
  <si>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</si>
  <si>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</si>
  <si>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</si>
  <si>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</si>
  <si>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</si>
  <si>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</si>
  <si>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</si>
  <si>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</si>
  <si>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</si>
  <si>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</si>
  <si>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</si>
  <si>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</si>
  <si>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</si>
  <si>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</si>
  <si>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</si>
  <si>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</si>
  <si>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</si>
  <si>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</si>
  <si>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</si>
  <si>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</si>
  <si>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</si>
  <si>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</si>
  <si>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</si>
  <si>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</si>
  <si>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</si>
  <si>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</si>
  <si>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</si>
  <si>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</si>
  <si>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</si>
  <si>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</si>
  <si>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</si>
  <si>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</si>
  <si>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</si>
  <si>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</si>
  <si>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</si>
  <si>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</si>
  <si>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</si>
  <si>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</si>
  <si>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</si>
  <si>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</si>
  <si>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</si>
  <si>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</si>
  <si>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</si>
  <si>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</si>
  <si>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</si>
  <si>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</si>
  <si>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</si>
  <si>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</si>
  <si>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</si>
  <si>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</si>
  <si>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</si>
  <si>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</si>
  <si>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</si>
  <si>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</si>
  <si>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</si>
  <si>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</si>
  <si>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</si>
  <si>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</si>
  <si>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</si>
  <si>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</si>
  <si>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</si>
  <si>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</si>
  <si>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</si>
  <si>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</si>
  <si>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</si>
  <si>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</si>
  <si>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</si>
  <si>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</si>
  <si>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</si>
  <si>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</si>
  <si>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</si>
  <si>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</si>
  <si>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</si>
  <si>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</si>
  <si>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</si>
  <si>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</si>
  <si>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</si>
  <si>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</si>
  <si>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</si>
  <si>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</si>
  <si>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</si>
  <si>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</si>
  <si>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</si>
  <si>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</si>
  <si>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</si>
  <si>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</si>
  <si>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</si>
  <si>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</si>
  <si>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</si>
  <si>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</si>
  <si>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</si>
  <si>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</si>
  <si>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</si>
  <si>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</si>
  <si>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</si>
  <si>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</si>
  <si>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</si>
  <si>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</si>
  <si>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</si>
  <si>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</si>
  <si>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</si>
  <si>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</si>
  <si>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</si>
  <si>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</si>
  <si>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</si>
  <si>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</si>
  <si>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</si>
  <si>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</si>
  <si>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</si>
  <si>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</si>
  <si>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</si>
  <si>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</si>
  <si>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</si>
  <si>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</si>
  <si>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</si>
  <si>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</si>
  <si>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</si>
  <si>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</si>
  <si>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</si>
  <si>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</si>
  <si>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</si>
  <si>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</si>
  <si>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</si>
  <si>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</si>
  <si>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</si>
  <si>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</si>
  <si>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</si>
  <si>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</si>
  <si>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</si>
  <si>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</si>
  <si>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</si>
  <si>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</si>
  <si>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</si>
  <si>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</si>
  <si>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</si>
  <si>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</si>
  <si>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</si>
  <si>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</si>
  <si>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</si>
  <si>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</si>
  <si>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</si>
  <si>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</si>
  <si>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</si>
  <si>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</si>
  <si>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</si>
  <si>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</si>
  <si>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</si>
  <si>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</si>
  <si>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</si>
  <si>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</si>
  <si>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</si>
  <si>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</si>
  <si>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</si>
  <si>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</si>
  <si>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</si>
  <si>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</si>
  <si>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</si>
  <si>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</si>
  <si>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</si>
  <si>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</si>
  <si>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</si>
  <si>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</si>
  <si>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</si>
  <si>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</si>
  <si>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</si>
  <si>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</si>
  <si>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</si>
  <si>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</si>
  <si>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</si>
  <si>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</si>
  <si>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</si>
  <si>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</si>
  <si>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</si>
  <si>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</si>
  <si>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</si>
  <si>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</si>
  <si>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</si>
  <si>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</si>
  <si>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</si>
  <si>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</si>
  <si>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</si>
  <si>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</si>
  <si>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</si>
  <si>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</si>
  <si>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</si>
  <si>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</si>
  <si>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</si>
  <si>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</si>
  <si>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</si>
  <si>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</si>
  <si>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</si>
  <si>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</si>
  <si>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</si>
  <si>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</si>
  <si>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</si>
  <si>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</si>
  <si>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</si>
  <si>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</si>
  <si>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</si>
  <si>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</si>
  <si>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</si>
  <si>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</si>
  <si>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</si>
  <si>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</si>
  <si>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</si>
  <si>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</si>
  <si>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</si>
  <si>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</si>
  <si>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</si>
  <si>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</si>
  <si>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</si>
  <si>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</si>
  <si>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</si>
  <si>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</si>
  <si>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</si>
  <si>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</si>
  <si>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</si>
  <si>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</si>
  <si>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</si>
  <si>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</si>
  <si>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</si>
  <si>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</si>
  <si>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</si>
  <si>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</si>
  <si>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</si>
  <si>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</si>
  <si>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</si>
  <si>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</si>
  <si>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</si>
  <si>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</si>
  <si>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</si>
  <si>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</si>
  <si>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</si>
  <si>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</si>
  <si>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</si>
  <si>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</si>
  <si>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</si>
  <si>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</si>
  <si>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</si>
  <si>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</si>
  <si>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</si>
  <si>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</si>
  <si>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</si>
  <si>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</si>
  <si>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</si>
  <si>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</si>
  <si>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</si>
  <si>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</si>
  <si>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</si>
  <si>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</si>
  <si>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</si>
  <si>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</si>
  <si>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</si>
  <si>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</si>
  <si>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</si>
  <si>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</si>
  <si>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</si>
  <si>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</si>
  <si>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</si>
  <si>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</si>
  <si>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</si>
  <si>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</si>
  <si>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</si>
  <si>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</si>
  <si>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</si>
  <si>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</si>
  <si>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</si>
  <si>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</si>
  <si>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</si>
  <si>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</si>
  <si>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</si>
  <si>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</si>
  <si>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</si>
  <si>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</si>
  <si>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</si>
  <si>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</si>
  <si>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</si>
  <si>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</si>
  <si>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</si>
  <si>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</si>
  <si>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</si>
  <si>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</si>
  <si>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</si>
  <si>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</si>
  <si>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</si>
  <si>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</si>
  <si>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</si>
  <si>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</si>
  <si>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</si>
  <si>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</si>
  <si>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</si>
  <si>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</si>
  <si>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</si>
  <si>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</si>
  <si>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</si>
  <si>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</si>
  <si>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</si>
  <si>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</si>
  <si>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</si>
  <si>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</si>
  <si>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</si>
  <si>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</si>
  <si>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</si>
  <si>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</si>
  <si>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</si>
  <si>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</si>
  <si>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</si>
  <si>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</si>
  <si>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</si>
  <si>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</si>
  <si>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</si>
  <si>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</si>
  <si>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</si>
  <si>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</si>
  <si>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</si>
  <si>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</si>
  <si>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</si>
  <si>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</si>
  <si>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</si>
  <si>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</si>
  <si>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</si>
  <si>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</si>
  <si>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</si>
  <si>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</si>
  <si>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</si>
  <si>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</si>
  <si>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</si>
  <si>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</si>
  <si>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</si>
  <si>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</si>
  <si>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</si>
  <si>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</si>
  <si>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</si>
  <si>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</si>
  <si>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</si>
  <si>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</si>
  <si>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</si>
  <si>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</si>
  <si>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</si>
  <si>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</si>
  <si>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</si>
  <si>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</si>
  <si>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</si>
  <si>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</si>
  <si>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</si>
  <si>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</si>
  <si>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</si>
  <si>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</si>
  <si>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</si>
  <si>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</si>
  <si>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</si>
  <si>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</si>
  <si>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</si>
  <si>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</si>
  <si>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</si>
  <si>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</si>
  <si>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</si>
  <si>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</si>
  <si>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</si>
  <si>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</si>
  <si>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</si>
  <si>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</si>
  <si>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</si>
  <si>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</si>
  <si>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</si>
  <si>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</si>
  <si>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</si>
  <si>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</si>
  <si>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</si>
  <si>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</si>
  <si>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</si>
  <si>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</si>
  <si>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</si>
  <si>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</si>
  <si>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</si>
  <si>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</si>
  <si>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</si>
  <si>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</si>
  <si>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</si>
  <si>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</si>
  <si>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</si>
  <si>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</si>
  <si>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</si>
  <si>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</si>
  <si>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</si>
  <si>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</si>
  <si>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</si>
  <si>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</si>
  <si>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</si>
  <si>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</si>
  <si>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</si>
  <si>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</si>
  <si>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</si>
  <si>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</si>
  <si>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</si>
  <si>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</si>
  <si>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</si>
  <si>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</si>
  <si>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</si>
  <si>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</si>
  <si>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</si>
  <si>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</si>
  <si>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</si>
  <si>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</si>
  <si>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</si>
  <si>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</si>
  <si>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</si>
  <si>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</si>
  <si>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</si>
  <si>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</si>
  <si>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</si>
  <si>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</si>
  <si>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</si>
  <si>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</si>
  <si>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</si>
  <si>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</si>
  <si>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</si>
  <si>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</si>
  <si>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</si>
  <si>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</si>
  <si>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</si>
  <si>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</si>
  <si>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</si>
  <si>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</si>
  <si>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</si>
  <si>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</si>
  <si>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</si>
  <si>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</si>
  <si>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</si>
  <si>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</si>
  <si>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</si>
  <si>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</si>
  <si>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</si>
  <si>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</si>
  <si>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</si>
  <si>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</si>
  <si>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</si>
  <si>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</si>
  <si>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</si>
  <si>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</si>
  <si>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</si>
  <si>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</si>
  <si>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</si>
  <si>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</si>
  <si>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</si>
  <si>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</si>
  <si>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</si>
  <si>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</si>
  <si>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</si>
  <si>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</si>
  <si>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</si>
  <si>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</si>
  <si>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</si>
  <si>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</si>
  <si>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</si>
  <si>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</si>
  <si>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</si>
  <si>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</si>
  <si>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</si>
  <si>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</si>
  <si>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</si>
  <si>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</si>
  <si>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</si>
  <si>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</si>
  <si>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</si>
  <si>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</si>
  <si>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</si>
  <si>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</si>
  <si>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</si>
  <si>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</si>
  <si>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</si>
  <si>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</si>
  <si>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</si>
  <si>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</si>
  <si>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</si>
  <si>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</si>
  <si>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</si>
  <si>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</si>
  <si>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</si>
  <si>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</si>
  <si>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</si>
  <si>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</si>
  <si>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</si>
  <si>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</si>
  <si>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</si>
  <si>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</si>
  <si>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</si>
  <si>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</si>
  <si>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</si>
  <si>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</si>
  <si>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</si>
  <si>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</si>
  <si>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</si>
  <si>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</si>
  <si>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</si>
  <si>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</si>
  <si>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</si>
  <si>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</si>
  <si>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</si>
  <si>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</si>
  <si>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</si>
  <si>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</si>
  <si>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</si>
  <si>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</si>
  <si>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</si>
  <si>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</si>
  <si>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</si>
  <si>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</si>
  <si>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</si>
  <si>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</si>
  <si>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</si>
  <si>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</si>
  <si>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</si>
  <si>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</si>
  <si>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</si>
  <si>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</si>
  <si>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</si>
  <si>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</si>
  <si>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</si>
  <si>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</si>
  <si>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</si>
  <si>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</si>
  <si>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</si>
  <si>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</si>
  <si>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</si>
  <si>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</si>
  <si>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</si>
  <si>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</si>
  <si>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</si>
  <si>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</si>
  <si>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</si>
  <si>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</si>
  <si>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</si>
  <si>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</si>
  <si>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</si>
  <si>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</si>
  <si>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</si>
  <si>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</si>
  <si>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</si>
  <si>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</si>
  <si>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</si>
  <si>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</si>
  <si>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</si>
  <si>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</si>
  <si>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</si>
  <si>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</si>
  <si>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</si>
  <si>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</si>
  <si>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</si>
  <si>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</si>
  <si>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</si>
  <si>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</si>
  <si>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</si>
  <si>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</si>
  <si>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</si>
  <si>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</si>
  <si>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</si>
  <si>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</si>
  <si>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</si>
  <si>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</si>
  <si>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</si>
  <si>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</si>
  <si>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</si>
  <si>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</si>
  <si>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</si>
  <si>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</si>
  <si>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</si>
  <si>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</si>
  <si>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</si>
  <si>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</si>
  <si>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</si>
  <si>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</si>
  <si>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</si>
  <si>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</si>
  <si>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</si>
  <si>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</si>
  <si>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</si>
  <si>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</si>
  <si>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</si>
  <si>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</si>
  <si>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</si>
  <si>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</si>
  <si>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</si>
  <si>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</si>
  <si>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</si>
  <si>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</si>
  <si>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</si>
  <si>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</si>
  <si>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</si>
  <si>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</si>
  <si>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</si>
  <si>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</si>
  <si>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</si>
  <si>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</si>
  <si>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</si>
  <si>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</si>
  <si>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</si>
  <si>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</si>
  <si>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</si>
  <si>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</si>
  <si>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</si>
  <si>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</si>
  <si>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</si>
  <si>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</si>
  <si>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</si>
  <si>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</si>
  <si>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</si>
  <si>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</si>
  <si>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</si>
  <si>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</si>
  <si>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</si>
  <si>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</si>
  <si>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</si>
  <si>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</si>
  <si>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</si>
  <si>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</si>
  <si>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</si>
  <si>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</si>
  <si>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</si>
  <si>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</si>
  <si>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</si>
  <si>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</si>
  <si>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</si>
  <si>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</si>
  <si>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</si>
  <si>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</si>
  <si>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</si>
  <si>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</si>
  <si>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</si>
  <si>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</si>
  <si>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</si>
  <si>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</si>
  <si>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</si>
  <si>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</si>
  <si>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</si>
  <si>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</si>
  <si>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</si>
  <si>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</si>
  <si>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</si>
  <si>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</si>
  <si>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</si>
  <si>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</si>
  <si>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</si>
  <si>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</si>
  <si>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</si>
  <si>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</si>
  <si>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</si>
  <si>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</si>
  <si>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</si>
  <si>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</si>
  <si>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</si>
  <si>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</si>
  <si>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</si>
  <si>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</si>
  <si>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</si>
  <si>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</si>
  <si>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</si>
  <si>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</si>
  <si>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</si>
  <si>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</si>
  <si>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</si>
  <si>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</si>
  <si>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</si>
  <si>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</si>
  <si>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</si>
  <si>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</si>
  <si>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</si>
  <si>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</si>
  <si>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</si>
  <si>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</si>
  <si>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</si>
  <si>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</si>
  <si>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</si>
  <si>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</si>
  <si>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</si>
  <si>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</si>
  <si>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</si>
  <si>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</si>
  <si>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</si>
  <si>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</si>
  <si>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</si>
  <si>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</si>
  <si>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</si>
  <si>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</si>
  <si>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</si>
  <si>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</si>
  <si>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</si>
  <si>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</si>
  <si>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</si>
  <si>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</si>
  <si>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</si>
  <si>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</si>
  <si>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</si>
  <si>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</si>
  <si>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</si>
  <si>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</si>
  <si>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</si>
  <si>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</si>
  <si>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</si>
  <si>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</si>
  <si>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</si>
  <si>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</si>
  <si>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</si>
  <si>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</si>
  <si>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</si>
  <si>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</si>
  <si>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</si>
  <si>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</si>
  <si>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</si>
  <si>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</si>
  <si>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</si>
  <si>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</si>
  <si>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</si>
  <si>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</si>
  <si>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</si>
  <si>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</si>
  <si>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</si>
  <si>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</si>
  <si>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</si>
  <si>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</si>
  <si>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</si>
  <si>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</si>
  <si>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</si>
  <si>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</si>
  <si>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</si>
  <si>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</si>
  <si>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</si>
  <si>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</si>
  <si>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</si>
  <si>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</si>
  <si>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</si>
  <si>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</si>
  <si>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</si>
  <si>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</si>
  <si>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</si>
  <si>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</si>
  <si>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</si>
  <si>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</si>
  <si>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</si>
  <si>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</si>
  <si>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</si>
  <si>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</si>
  <si>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</si>
  <si>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</si>
  <si>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</si>
  <si>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</si>
  <si>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</si>
  <si>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</si>
  <si>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</si>
  <si>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</si>
  <si>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</si>
  <si>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</si>
  <si>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</si>
  <si>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</si>
  <si>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</si>
  <si>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</si>
  <si>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</si>
  <si>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</si>
  <si>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</si>
  <si>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</si>
  <si>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</si>
  <si>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</si>
  <si>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</si>
  <si>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</si>
  <si>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</si>
  <si>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</si>
  <si>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</si>
  <si>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</si>
  <si>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</si>
  <si>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</si>
  <si>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</si>
  <si>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</si>
  <si>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</si>
  <si>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</si>
  <si>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</si>
  <si>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</si>
  <si>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</si>
  <si>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</si>
  <si>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</si>
  <si>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</si>
  <si>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</si>
  <si>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</si>
  <si>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</si>
  <si>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</si>
  <si>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</si>
  <si>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</si>
  <si>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</si>
  <si>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</si>
  <si>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</si>
  <si>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</si>
  <si>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</si>
  <si>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</si>
  <si>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</si>
  <si>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</si>
  <si>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</si>
  <si>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</si>
  <si>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</si>
  <si>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</si>
  <si>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</si>
  <si>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</si>
  <si>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</si>
  <si>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</si>
  <si>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</si>
  <si>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</si>
  <si>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</si>
  <si>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</si>
  <si>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</si>
  <si>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</si>
  <si>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</si>
  <si>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</si>
  <si>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</si>
  <si>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</si>
  <si>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</si>
  <si>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</si>
  <si>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</si>
  <si>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</si>
  <si>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</si>
  <si>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</si>
  <si>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</si>
  <si>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</si>
  <si>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</si>
  <si>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</si>
  <si>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</si>
  <si>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</si>
  <si>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</si>
  <si>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</si>
  <si>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</si>
  <si>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</si>
  <si>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</si>
  <si>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</si>
  <si>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</si>
  <si>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</si>
  <si>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</si>
  <si>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</si>
  <si>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</si>
  <si>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</si>
  <si>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</si>
  <si>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</si>
  <si>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</si>
  <si>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</si>
  <si>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</si>
  <si>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</si>
  <si>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</si>
  <si>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</si>
  <si>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</si>
  <si>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</si>
  <si>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</si>
  <si>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</si>
  <si>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</si>
  <si>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</si>
  <si>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</si>
  <si>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</si>
  <si>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</si>
  <si>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</si>
  <si>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</si>
  <si>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</si>
  <si>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</si>
  <si>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</si>
  <si>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</si>
  <si>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</si>
  <si>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</si>
  <si>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</si>
  <si>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</si>
  <si>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</si>
  <si>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</si>
  <si>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</si>
  <si>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</si>
  <si>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</si>
  <si>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</si>
  <si>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</si>
  <si>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</si>
  <si>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</si>
  <si>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</si>
  <si>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</si>
  <si>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</si>
  <si>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</si>
  <si>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</si>
  <si>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</si>
  <si>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</si>
  <si>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</si>
  <si>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</si>
  <si>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</si>
  <si>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</si>
  <si>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</si>
  <si>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</si>
  <si>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</si>
  <si>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</si>
  <si>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</si>
  <si>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</si>
  <si>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</si>
  <si>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</si>
  <si>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</si>
  <si>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</si>
  <si>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</si>
  <si>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</si>
  <si>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</si>
  <si>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</si>
  <si>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</si>
  <si>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</si>
  <si>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</si>
  <si>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</si>
  <si>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</si>
  <si>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</si>
  <si>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</si>
  <si>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</si>
  <si>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</si>
  <si>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</si>
  <si>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</si>
  <si>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</si>
  <si>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</si>
  <si>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</si>
  <si>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</si>
  <si>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</si>
  <si>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</si>
  <si>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</si>
  <si>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</si>
  <si>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</si>
  <si>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</si>
  <si>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</si>
  <si>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</si>
  <si>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</si>
  <si>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</si>
  <si>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</si>
  <si>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</si>
  <si>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</si>
  <si>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</si>
  <si>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</si>
  <si>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</si>
  <si>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</si>
  <si>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</si>
  <si>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</si>
  <si>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</si>
  <si>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</si>
  <si>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</si>
  <si>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</si>
  <si>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</si>
  <si>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</si>
  <si>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</si>
  <si>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</si>
  <si>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</si>
  <si>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</si>
  <si>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</si>
  <si>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</si>
  <si>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</si>
  <si>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</si>
  <si>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</si>
  <si>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</si>
  <si>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</si>
  <si>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</si>
  <si>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</si>
  <si>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</si>
  <si>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</si>
  <si>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</si>
  <si>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</si>
  <si>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</si>
  <si>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</si>
  <si>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</si>
  <si>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</si>
  <si>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</si>
  <si>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</si>
  <si>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</si>
  <si>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</si>
  <si>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</si>
  <si>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</si>
  <si>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</si>
  <si>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</si>
  <si>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</si>
  <si>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</si>
  <si>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</si>
  <si>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</si>
  <si>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</si>
  <si>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</si>
  <si>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</si>
  <si>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</si>
  <si>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</si>
  <si>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</si>
  <si>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</si>
  <si>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</si>
  <si>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</si>
  <si>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</si>
  <si>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</si>
  <si>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</si>
  <si>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</si>
  <si>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</si>
  <si>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</si>
  <si>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</si>
  <si>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</si>
  <si>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</si>
  <si>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</si>
  <si>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</si>
  <si>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</si>
  <si>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</si>
  <si>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</si>
  <si>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</si>
  <si>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</si>
  <si>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</si>
  <si>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</si>
  <si>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</si>
  <si>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</si>
  <si>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</si>
  <si>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</si>
  <si>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</si>
  <si>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</si>
  <si>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</si>
  <si>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</si>
  <si>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</si>
  <si>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</si>
  <si>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</si>
  <si>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</si>
  <si>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</si>
  <si>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</si>
  <si>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</si>
  <si>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</si>
  <si>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</si>
  <si>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</si>
  <si>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</si>
  <si>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</si>
  <si>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</si>
  <si>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</si>
  <si>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</si>
  <si>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</si>
  <si>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</si>
  <si>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</si>
  <si>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</si>
  <si>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</si>
  <si>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</si>
  <si>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</si>
  <si>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</si>
  <si>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</si>
  <si>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</si>
  <si>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</si>
  <si>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</si>
  <si>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</si>
  <si>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</si>
  <si>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</si>
  <si>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</si>
  <si>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</si>
  <si>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</si>
  <si>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</si>
  <si>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</si>
  <si>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</si>
  <si>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</si>
  <si>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</si>
  <si>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</si>
  <si>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</si>
  <si>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</si>
  <si>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</si>
  <si>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</si>
  <si>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</si>
  <si>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</si>
  <si>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</si>
  <si>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</si>
  <si>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</si>
  <si>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</si>
  <si>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</si>
  <si>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</si>
  <si>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</si>
  <si>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</si>
  <si>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</si>
  <si>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</si>
  <si>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</si>
  <si>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</si>
  <si>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</si>
  <si>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</si>
  <si>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</si>
  <si>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</si>
  <si>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</si>
  <si>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</si>
  <si>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</si>
  <si>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</si>
  <si>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</si>
  <si>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</si>
  <si>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</si>
  <si>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</si>
  <si>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</si>
  <si>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</si>
  <si>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</si>
  <si>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</si>
  <si>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</si>
  <si>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</si>
  <si>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</si>
  <si>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</si>
  <si>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</si>
  <si>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</si>
  <si>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</si>
  <si>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</si>
  <si>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</si>
  <si>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</si>
  <si>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</si>
  <si>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</si>
  <si>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</si>
  <si>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</si>
  <si>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</si>
  <si>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</si>
  <si>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</si>
  <si>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</si>
  <si>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</si>
  <si>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</si>
  <si>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</si>
  <si>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</si>
  <si>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</si>
  <si>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</si>
  <si>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</si>
  <si>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</si>
  <si>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</si>
  <si>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</si>
  <si>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</si>
  <si>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</si>
  <si>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</si>
  <si>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</si>
  <si>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</si>
  <si>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</si>
  <si>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</si>
  <si>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</si>
  <si>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</si>
  <si>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</si>
  <si>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</si>
  <si>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</si>
  <si>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</si>
  <si>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</si>
  <si>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</si>
  <si>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</si>
  <si>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</si>
  <si>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</si>
  <si>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</si>
  <si>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</si>
  <si>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</si>
  <si>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</si>
  <si>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</si>
  <si>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</si>
  <si>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</si>
  <si>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</si>
  <si>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</si>
  <si>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</si>
  <si>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</si>
  <si>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</si>
  <si>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</si>
  <si>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</si>
  <si>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</si>
  <si>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</si>
  <si>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</si>
  <si>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</si>
  <si>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</si>
  <si>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</si>
  <si>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</si>
  <si>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</si>
  <si>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</si>
  <si>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</si>
  <si>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</si>
  <si>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</si>
  <si>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</si>
  <si>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</si>
  <si>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</si>
  <si>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</si>
  <si>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</si>
  <si>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</si>
  <si>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</si>
  <si>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</si>
  <si>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</si>
  <si>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</si>
  <si>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</si>
  <si>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</si>
  <si>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</si>
  <si>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</si>
  <si>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</si>
  <si>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</si>
  <si>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</si>
  <si>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</si>
  <si>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</si>
  <si>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</si>
  <si>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</si>
  <si>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</si>
  <si>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</si>
  <si>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</si>
  <si>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</si>
  <si>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</si>
  <si>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</si>
  <si>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</si>
  <si>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</si>
  <si>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</si>
  <si>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</si>
  <si>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</si>
  <si>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</si>
  <si>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</si>
  <si>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</si>
  <si>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</si>
  <si>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</si>
  <si>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</si>
  <si>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</si>
  <si>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</si>
  <si>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</si>
  <si>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</si>
  <si>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</si>
  <si>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</si>
  <si>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</si>
  <si>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</si>
  <si>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</si>
  <si>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</si>
  <si>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</si>
  <si>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</si>
  <si>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</si>
  <si>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</si>
  <si>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</si>
  <si>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</si>
  <si>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</si>
  <si>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</si>
  <si>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</si>
  <si>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</si>
  <si>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</si>
  <si>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</si>
  <si>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</si>
  <si>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</si>
  <si>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</si>
  <si>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</si>
  <si>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</si>
  <si>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</si>
  <si>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</si>
  <si>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</si>
  <si>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</si>
  <si>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</si>
  <si>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</si>
  <si>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</si>
  <si>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</si>
  <si>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</si>
  <si>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</si>
  <si>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</si>
  <si>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</si>
  <si>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</si>
  <si>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</si>
  <si>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</si>
  <si>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</si>
  <si>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</si>
  <si>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</si>
  <si>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</si>
  <si>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</si>
  <si>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</si>
  <si>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</si>
  <si>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</si>
  <si>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</si>
  <si>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</si>
  <si>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</si>
  <si>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</si>
  <si>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</si>
  <si>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</si>
  <si>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</si>
  <si>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</si>
  <si>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</si>
  <si>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</si>
  <si>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</si>
  <si>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</si>
  <si>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</si>
  <si>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</si>
  <si>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</si>
  <si>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</si>
  <si>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</si>
  <si>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</si>
  <si>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</si>
  <si>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</si>
  <si>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</si>
  <si>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</si>
  <si>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</si>
  <si>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</si>
  <si>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</si>
  <si>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</si>
  <si>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</si>
  <si>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</si>
  <si>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</si>
  <si>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</si>
  <si>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</si>
  <si>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</si>
  <si>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</si>
  <si>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</si>
  <si>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</si>
  <si>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</si>
  <si>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</si>
  <si>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</si>
  <si>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</si>
  <si>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</si>
  <si>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</si>
  <si>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</si>
  <si>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</si>
  <si>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</si>
  <si>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</si>
  <si>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</si>
  <si>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</si>
  <si>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</si>
  <si>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</si>
  <si>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</si>
  <si>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</si>
  <si>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</si>
  <si>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</si>
  <si>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</si>
  <si>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</si>
  <si>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</si>
  <si>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</si>
  <si>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</si>
  <si>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</si>
  <si>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</si>
  <si>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</si>
  <si>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</si>
  <si>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</si>
  <si>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</si>
  <si>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</si>
  <si>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</si>
  <si>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</si>
  <si>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</si>
  <si>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</si>
  <si>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</si>
  <si>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</si>
  <si>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</si>
  <si>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</si>
  <si>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</si>
  <si>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</si>
  <si>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</si>
  <si>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</si>
  <si>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</si>
  <si>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</si>
  <si>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</si>
  <si>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</si>
  <si>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</si>
  <si>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</si>
  <si>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</si>
  <si>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</si>
  <si>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</si>
  <si>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</si>
  <si>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</si>
  <si>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</si>
  <si>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</si>
  <si>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</si>
  <si>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</si>
  <si>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</si>
  <si>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</si>
  <si>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</si>
  <si>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</si>
  <si>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</si>
  <si>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</si>
  <si>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</si>
  <si>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</si>
  <si>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</si>
  <si>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</si>
  <si>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</si>
  <si>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</si>
  <si>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</si>
  <si>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</si>
  <si>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</si>
  <si>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</si>
  <si>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</si>
  <si>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</si>
  <si>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</si>
  <si>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</si>
  <si>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</si>
  <si>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</si>
  <si>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</si>
  <si>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</si>
  <si>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</si>
  <si>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</si>
  <si>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</si>
  <si>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</si>
  <si>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</si>
  <si>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</si>
  <si>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</si>
  <si>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</si>
  <si>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</si>
  <si>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</si>
  <si>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</si>
  <si>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</si>
  <si>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</si>
  <si>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</si>
  <si>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</si>
  <si>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</si>
  <si>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</si>
  <si>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</si>
  <si>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</si>
  <si>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</si>
  <si>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</si>
  <si>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</si>
  <si>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</si>
  <si>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</si>
  <si>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</si>
  <si>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</si>
  <si>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</si>
  <si>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</si>
  <si>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</si>
  <si>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</si>
  <si>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</si>
  <si>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</si>
  <si>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</si>
  <si>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</si>
  <si>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</si>
  <si>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</si>
  <si>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</si>
  <si>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</si>
  <si>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</si>
  <si>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</si>
  <si>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</si>
  <si>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</si>
  <si>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</si>
  <si>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</si>
  <si>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</si>
  <si>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</si>
  <si>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</si>
  <si>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</si>
  <si>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</si>
  <si>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</si>
  <si>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</si>
  <si>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</si>
  <si>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</si>
  <si>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</si>
  <si>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</si>
  <si>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</si>
  <si>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</si>
  <si>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</si>
  <si>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</si>
  <si>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</si>
  <si>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</si>
  <si>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</si>
  <si>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</si>
  <si>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</si>
  <si>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</si>
  <si>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</si>
  <si>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</si>
  <si>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</si>
  <si>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</si>
  <si>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</si>
  <si>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</si>
  <si>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</si>
  <si>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</si>
  <si>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</si>
  <si>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</si>
  <si>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</si>
  <si>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</si>
  <si>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</si>
  <si>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</si>
  <si>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</si>
  <si>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</si>
  <si>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</si>
  <si>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</si>
  <si>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</si>
  <si>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</si>
  <si>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</si>
  <si>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</si>
  <si>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</si>
  <si>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</si>
  <si>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</si>
  <si>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</si>
  <si>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</si>
  <si>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</si>
  <si>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</si>
  <si>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</si>
  <si>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</si>
  <si>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</si>
  <si>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</si>
  <si>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</si>
  <si>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</si>
  <si>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</si>
  <si>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</si>
  <si>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</si>
  <si>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</si>
  <si>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</si>
  <si>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</si>
  <si>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</si>
  <si>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</si>
  <si>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</si>
  <si>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</si>
  <si>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</si>
  <si>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</si>
  <si>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</si>
  <si>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</si>
  <si>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</si>
  <si>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</si>
  <si>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</si>
  <si>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</si>
  <si>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</si>
  <si>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</si>
  <si>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</si>
  <si>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</si>
  <si>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</si>
  <si>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</si>
  <si>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</si>
  <si>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</si>
  <si>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</si>
  <si>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</si>
  <si>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</si>
  <si>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</si>
  <si>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</si>
  <si>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</si>
  <si>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</si>
  <si>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</si>
  <si>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</si>
  <si>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</si>
  <si>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</si>
  <si>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</si>
  <si>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</si>
  <si>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</si>
  <si>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</si>
  <si>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</si>
  <si>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</si>
  <si>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</si>
  <si>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</si>
  <si>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</si>
  <si>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</si>
  <si>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</si>
  <si>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</si>
  <si>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</si>
  <si>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</si>
  <si>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</si>
  <si>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</si>
  <si>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</si>
  <si>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</si>
  <si>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</si>
  <si>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</si>
  <si>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</si>
  <si>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</si>
  <si>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</si>
  <si>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</si>
  <si>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</si>
  <si>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</si>
  <si>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</si>
  <si>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</si>
  <si>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</si>
  <si>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</si>
  <si>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</si>
  <si>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</si>
  <si>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</si>
  <si>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</si>
  <si>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</si>
  <si>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</si>
  <si>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</si>
  <si>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</si>
  <si>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</si>
  <si>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</si>
  <si>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</si>
  <si>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</si>
  <si>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</si>
  <si>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</si>
  <si>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</si>
  <si>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</si>
  <si>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</si>
  <si>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</si>
  <si>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</si>
  <si>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</si>
  <si>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</si>
  <si>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</si>
  <si>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</si>
  <si>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</si>
  <si>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</si>
  <si>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</si>
  <si>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</si>
  <si>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</si>
  <si>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</si>
  <si>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</si>
  <si>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</si>
  <si>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</si>
  <si>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</si>
  <si>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</si>
  <si>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</si>
  <si>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</si>
  <si>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</si>
  <si>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</si>
  <si>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</si>
  <si>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</si>
  <si>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</si>
  <si>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</si>
  <si>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</si>
  <si>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</si>
  <si>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</si>
  <si>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</si>
  <si>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</si>
  <si>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</si>
  <si>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</si>
  <si>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</si>
  <si>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</si>
  <si>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</si>
  <si>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</si>
  <si>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</si>
  <si>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</si>
  <si>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</si>
  <si>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</si>
  <si>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</si>
  <si>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</si>
  <si>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</si>
  <si>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</si>
  <si>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</si>
  <si>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</si>
  <si>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</si>
  <si>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</si>
  <si>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</si>
  <si>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</si>
  <si>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</si>
  <si>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</si>
  <si>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</si>
  <si>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</si>
  <si>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</si>
  <si>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</si>
  <si>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</si>
  <si>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</si>
  <si>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</si>
  <si>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</si>
  <si>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</si>
  <si>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</si>
  <si>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</si>
  <si>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</si>
  <si>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</si>
  <si>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</si>
  <si>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</si>
  <si>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</si>
  <si>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</si>
  <si>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</si>
  <si>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</si>
  <si>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</si>
  <si>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</si>
  <si>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</si>
  <si>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</si>
  <si>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</si>
  <si>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</si>
  <si>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</si>
  <si>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</si>
  <si>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</si>
  <si>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</si>
  <si>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</si>
  <si>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</si>
  <si>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</si>
  <si>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</si>
  <si>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</si>
  <si>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</si>
  <si>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</si>
  <si>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</si>
  <si>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</si>
  <si>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</si>
  <si>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</si>
  <si>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</si>
  <si>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</si>
  <si>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</si>
  <si>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</si>
  <si>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</si>
  <si>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</si>
  <si>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</si>
  <si>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</si>
  <si>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</si>
  <si>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</si>
  <si>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</si>
  <si>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</si>
  <si>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</si>
  <si>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</si>
  <si>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</si>
  <si>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</si>
  <si>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</si>
  <si>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</si>
  <si>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</si>
  <si>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</si>
  <si>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</si>
  <si>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</si>
  <si>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</si>
  <si>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</si>
  <si>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</si>
  <si>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</si>
  <si>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</si>
  <si>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</si>
  <si>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</si>
  <si>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</si>
  <si>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</si>
  <si>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</si>
  <si>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</si>
  <si>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</si>
  <si>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</si>
  <si>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</si>
  <si>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</si>
  <si>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</si>
  <si>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</si>
  <si>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</si>
  <si>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</si>
  <si>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</si>
  <si>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</si>
  <si>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</si>
  <si>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</si>
  <si>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</si>
  <si>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</si>
  <si>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</si>
  <si>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</si>
  <si>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</si>
  <si>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</si>
  <si>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</si>
  <si>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</si>
  <si>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</si>
  <si>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</si>
  <si>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</si>
  <si>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</si>
  <si>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</si>
  <si>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</si>
  <si>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</si>
  <si>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</si>
  <si>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</si>
  <si>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</si>
  <si>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</si>
  <si>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</si>
  <si>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</si>
  <si>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</si>
  <si>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</si>
  <si>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</si>
  <si>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</si>
  <si>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</si>
  <si>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</si>
  <si>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</si>
  <si>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</si>
  <si>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</si>
  <si>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</si>
  <si>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</si>
  <si>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</si>
  <si>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</si>
  <si>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</si>
  <si>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</si>
  <si>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</si>
  <si>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</si>
  <si>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</si>
  <si>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</si>
  <si>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</si>
  <si>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</si>
  <si>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</si>
  <si>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</si>
  <si>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</si>
  <si>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</si>
  <si>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</si>
  <si>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</si>
  <si>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</si>
  <si>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</si>
  <si>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</si>
  <si>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</si>
  <si>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</si>
  <si>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</si>
  <si>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</si>
  <si>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</si>
  <si>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</si>
  <si>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</si>
  <si>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</si>
  <si>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</si>
  <si>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</si>
  <si>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</si>
  <si>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</si>
  <si>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</si>
  <si>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</si>
  <si>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</si>
  <si>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</si>
  <si>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</si>
  <si>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</si>
  <si>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</si>
  <si>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</si>
  <si>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</si>
  <si>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</si>
  <si>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</si>
  <si>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</si>
  <si>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</si>
  <si>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</si>
  <si>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</si>
  <si>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</si>
  <si>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</si>
  <si>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</si>
  <si>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</si>
  <si>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</si>
  <si>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</si>
  <si>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</si>
  <si>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</si>
  <si>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</si>
  <si>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</si>
  <si>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</si>
  <si>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</si>
  <si>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</si>
  <si>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</si>
  <si>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</si>
  <si>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</si>
  <si>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</si>
  <si>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</si>
  <si>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</si>
  <si>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</si>
  <si>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</si>
  <si>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</si>
  <si>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</si>
  <si>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</si>
  <si>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</si>
  <si>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</si>
  <si>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</si>
  <si>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</si>
  <si>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</si>
  <si>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</si>
  <si>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</si>
  <si>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</si>
  <si>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</si>
  <si>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</si>
  <si>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</si>
  <si>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</si>
  <si>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</si>
  <si>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</si>
  <si>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</si>
  <si>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</si>
  <si>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</si>
  <si>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</si>
  <si>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</si>
  <si>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</si>
  <si>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</si>
  <si>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</si>
  <si>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</si>
  <si>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</si>
  <si>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</si>
  <si>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</si>
  <si>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</si>
  <si>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</si>
  <si>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</si>
  <si>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</si>
  <si>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</si>
  <si>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</si>
  <si>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</si>
  <si>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</si>
  <si>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</si>
  <si>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</si>
  <si>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</si>
  <si>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</si>
  <si>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</si>
  <si>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</si>
  <si>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</si>
  <si>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</si>
  <si>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</si>
  <si>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</si>
  <si>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</si>
  <si>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</si>
  <si>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</si>
  <si>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</si>
  <si>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</si>
  <si>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</si>
  <si>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</si>
  <si>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</si>
  <si>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</si>
  <si>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</si>
  <si>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</si>
  <si>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</si>
  <si>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</si>
  <si>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</si>
  <si>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</si>
  <si>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</si>
  <si>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</si>
  <si>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</si>
  <si>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</si>
  <si>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</si>
  <si>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</si>
  <si>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</si>
  <si>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</si>
  <si>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</si>
  <si>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</si>
  <si>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</si>
  <si>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</si>
  <si>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</si>
  <si>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</si>
  <si>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</si>
  <si>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</si>
  <si>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</si>
  <si>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</si>
  <si>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</si>
  <si>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</si>
  <si>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</si>
  <si>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</si>
  <si>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</si>
  <si>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</si>
  <si>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</si>
  <si>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</si>
  <si>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</si>
  <si>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</si>
  <si>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</si>
  <si>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</si>
  <si>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</si>
  <si>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</si>
  <si>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</si>
  <si>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</si>
  <si>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</si>
  <si>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</si>
  <si>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</si>
  <si>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</si>
  <si>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</si>
  <si>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</si>
  <si>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</si>
  <si>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</si>
  <si>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</si>
  <si>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</si>
  <si>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</si>
  <si>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</si>
  <si>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</si>
  <si>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</si>
  <si>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</si>
  <si>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</si>
  <si>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</si>
  <si>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</si>
  <si>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</si>
  <si>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</si>
  <si>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</si>
  <si>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</si>
  <si>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</si>
  <si>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</si>
  <si>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</si>
  <si>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</si>
  <si>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</si>
  <si>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</si>
  <si>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</si>
  <si>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</si>
  <si>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</si>
  <si>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</si>
  <si>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</si>
  <si>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</si>
  <si>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</si>
  <si>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</si>
  <si>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</si>
  <si>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</si>
  <si>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</si>
  <si>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</si>
  <si>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</si>
  <si>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</si>
  <si>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</si>
  <si>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</si>
  <si>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</si>
  <si>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</si>
  <si>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</si>
  <si>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</si>
  <si>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</si>
  <si>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</si>
  <si>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</si>
  <si>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</si>
  <si>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</si>
  <si>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</si>
  <si>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</si>
  <si>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</si>
  <si>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</si>
  <si>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</si>
  <si>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</si>
  <si>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</si>
  <si>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</si>
  <si>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</si>
  <si>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</si>
  <si>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</si>
  <si>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</si>
  <si>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</si>
  <si>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</si>
  <si>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</si>
  <si>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</si>
  <si>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</si>
  <si>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</si>
  <si>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</si>
  <si>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</si>
  <si>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</si>
  <si>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</si>
  <si>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</si>
  <si>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</si>
  <si>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</si>
  <si>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</si>
  <si>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</si>
  <si>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</si>
  <si>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</si>
  <si>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</si>
  <si>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</si>
  <si>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</si>
  <si>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</si>
  <si>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</si>
  <si>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</si>
  <si>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</si>
  <si>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</si>
  <si>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</si>
  <si>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</si>
  <si>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</si>
  <si>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</si>
  <si>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</si>
  <si>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</si>
  <si>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</si>
  <si>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</si>
  <si>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</si>
  <si>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</si>
  <si>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</si>
  <si>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</si>
  <si>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</si>
  <si>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</si>
  <si>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</si>
  <si>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</si>
  <si>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</si>
  <si>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</si>
  <si>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</si>
  <si>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</si>
  <si>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</si>
  <si>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</si>
  <si>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</si>
  <si>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</si>
  <si>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</si>
  <si>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</si>
  <si>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</si>
  <si>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</si>
  <si>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</si>
  <si>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</si>
  <si>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</si>
  <si>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</si>
  <si>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</si>
  <si>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</si>
  <si>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</si>
  <si>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</si>
  <si>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</si>
  <si>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</si>
  <si>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</si>
  <si>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</si>
  <si>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</si>
  <si>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</si>
  <si>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</si>
  <si>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</si>
  <si>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</si>
  <si>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</si>
  <si>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</si>
  <si>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</si>
  <si>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</si>
  <si>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</si>
  <si>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</si>
  <si>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</si>
  <si>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</si>
  <si>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</si>
  <si>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</si>
  <si>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</si>
  <si>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</si>
  <si>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</si>
  <si>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</si>
  <si>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</si>
  <si>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</si>
  <si>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</si>
  <si>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</si>
  <si>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</si>
  <si>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</si>
  <si>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</si>
  <si>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</si>
  <si>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</si>
  <si>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</si>
  <si>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</si>
  <si>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</si>
  <si>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</si>
  <si>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</si>
  <si>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</si>
  <si>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</si>
  <si>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</si>
  <si>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</si>
  <si>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</si>
  <si>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</si>
  <si>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</si>
  <si>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</si>
  <si>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</si>
  <si>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</si>
  <si>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</si>
  <si>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</si>
  <si>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</si>
  <si>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</si>
  <si>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</si>
  <si>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</si>
  <si>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</si>
  <si>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</si>
  <si>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</si>
  <si>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</si>
  <si>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</si>
  <si>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</si>
  <si>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</si>
  <si>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</si>
  <si>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</si>
  <si>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</si>
  <si>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</si>
  <si>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</si>
  <si>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</si>
  <si>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</si>
  <si>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</si>
  <si>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</si>
  <si>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</si>
  <si>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</si>
  <si>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</si>
  <si>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</si>
  <si>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</si>
  <si>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</si>
  <si>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</si>
  <si>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</si>
  <si>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</si>
  <si>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</si>
  <si>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</si>
  <si>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</si>
  <si>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</si>
  <si>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</si>
  <si>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</si>
  <si>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</si>
  <si>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</si>
  <si>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</si>
  <si>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</si>
  <si>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</si>
  <si>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</si>
  <si>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</si>
  <si>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</si>
  <si>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</si>
  <si>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</si>
  <si>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</si>
  <si>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</si>
  <si>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</si>
  <si>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</si>
  <si>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</si>
  <si>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</si>
  <si>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</si>
  <si>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</si>
  <si>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</si>
  <si>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</si>
  <si>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</si>
  <si>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</si>
  <si>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</si>
  <si>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</si>
  <si>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</si>
  <si>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</si>
  <si>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</si>
  <si>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</si>
  <si>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</si>
  <si>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</si>
  <si>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</si>
  <si>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</si>
  <si>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</si>
  <si>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</si>
  <si>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</si>
  <si>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</si>
  <si>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</si>
  <si>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</si>
  <si>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</si>
  <si>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</si>
  <si>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</si>
  <si>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</si>
  <si>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</si>
  <si>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</si>
  <si>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</si>
  <si>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</si>
  <si>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</si>
  <si>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</si>
  <si>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</si>
  <si>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</si>
  <si>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</si>
  <si>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</si>
  <si>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</si>
  <si>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</si>
  <si>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</si>
  <si>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</si>
  <si>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</si>
  <si>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</si>
  <si>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</si>
  <si>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</si>
  <si>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</si>
  <si>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</si>
  <si>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</si>
  <si>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</si>
  <si>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</si>
  <si>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</si>
  <si>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</si>
  <si>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</si>
  <si>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</si>
  <si>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</si>
  <si>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</si>
  <si>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</si>
  <si>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</si>
  <si>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</si>
  <si>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</si>
  <si>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</si>
  <si>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</si>
  <si>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</si>
  <si>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</si>
  <si>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</si>
  <si>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</si>
  <si>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</si>
  <si>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</si>
  <si>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</si>
  <si>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</si>
  <si>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</si>
  <si>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</si>
  <si>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</si>
  <si>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</si>
  <si>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</si>
  <si>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</si>
  <si>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</si>
  <si>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</si>
  <si>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</si>
  <si>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</si>
  <si>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</si>
  <si>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</si>
  <si>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</si>
  <si>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</si>
  <si>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</si>
  <si>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</si>
  <si>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</si>
  <si>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</si>
  <si>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</si>
  <si>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</si>
  <si>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</si>
  <si>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</si>
  <si>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</si>
  <si>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</si>
  <si>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</si>
  <si>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</si>
  <si>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</si>
  <si>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</si>
  <si>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</si>
  <si>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</si>
  <si>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</si>
  <si>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</si>
  <si>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</si>
  <si>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</si>
  <si>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</si>
  <si>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</si>
  <si>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</si>
  <si>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</si>
  <si>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</si>
  <si>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</si>
  <si>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</si>
  <si>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</si>
  <si>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</si>
  <si>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</si>
  <si>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</si>
  <si>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</si>
  <si>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</si>
  <si>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</si>
  <si>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</si>
  <si>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</si>
  <si>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</si>
  <si>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</si>
  <si>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</si>
  <si>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</si>
  <si>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</si>
  <si>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</si>
  <si>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</si>
  <si>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</si>
  <si>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</si>
  <si>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</si>
  <si>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</si>
  <si>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</si>
  <si>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</si>
  <si>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</si>
  <si>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</si>
  <si>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</si>
  <si>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</si>
  <si>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</si>
  <si>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</si>
  <si>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</si>
  <si>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</si>
  <si>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</si>
  <si>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</si>
  <si>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</si>
  <si>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</si>
  <si>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</si>
  <si>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</si>
  <si>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</si>
  <si>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</si>
  <si>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</si>
  <si>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</si>
  <si>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</si>
  <si>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</si>
  <si>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</si>
  <si>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</si>
  <si>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</si>
  <si>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</si>
  <si>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</si>
  <si>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</si>
  <si>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</si>
  <si>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</si>
  <si>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</si>
  <si>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</si>
  <si>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</si>
  <si>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</si>
  <si>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</si>
  <si>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</si>
  <si>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</si>
  <si>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</si>
  <si>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</si>
  <si>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</si>
  <si>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</si>
  <si>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</si>
  <si>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</si>
  <si>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</si>
  <si>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</si>
  <si>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</si>
  <si>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</si>
  <si>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</si>
  <si>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</si>
  <si>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</si>
  <si>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</si>
  <si>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</si>
  <si>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</si>
  <si>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</si>
  <si>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</si>
  <si>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</si>
  <si>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</si>
  <si>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</si>
  <si>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</si>
  <si>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</si>
  <si>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</si>
  <si>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</si>
  <si>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</si>
  <si>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</si>
  <si>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</si>
  <si>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</si>
  <si>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</si>
  <si>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</si>
  <si>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</si>
  <si>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</si>
  <si>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</si>
  <si>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</si>
  <si>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</si>
  <si>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</si>
  <si>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</si>
  <si>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</si>
  <si>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</si>
  <si>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</si>
  <si>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</si>
  <si>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</si>
  <si>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</si>
  <si>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</si>
  <si>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</si>
  <si>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</si>
  <si>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</si>
  <si>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</si>
  <si>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</si>
  <si>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</si>
  <si>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</si>
  <si>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</si>
  <si>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</si>
  <si>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</si>
  <si>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</si>
  <si>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</si>
  <si>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</si>
  <si>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</si>
  <si>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</si>
  <si>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</si>
  <si>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</si>
  <si>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</si>
  <si>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</si>
  <si>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</si>
  <si>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</si>
  <si>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</si>
  <si>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</si>
  <si>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</si>
  <si>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</si>
  <si>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</si>
  <si>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</si>
  <si>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</si>
  <si>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</si>
  <si>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</si>
  <si>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</si>
  <si>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</si>
  <si>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</si>
  <si>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</si>
  <si>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</si>
  <si>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</si>
  <si>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</si>
  <si>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</si>
  <si>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</si>
  <si>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</si>
  <si>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</si>
  <si>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</si>
  <si>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</si>
  <si>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</si>
  <si>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</si>
  <si>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</si>
  <si>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</si>
  <si>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</si>
  <si>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</si>
  <si>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</si>
  <si>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</si>
  <si>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</si>
  <si>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</si>
  <si>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</si>
  <si>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</si>
  <si>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</si>
  <si>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</si>
  <si>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</si>
  <si>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</si>
  <si>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</si>
  <si>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</si>
  <si>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</si>
  <si>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</si>
  <si>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</si>
  <si>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</si>
  <si>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</si>
  <si>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</si>
  <si>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</si>
  <si>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</si>
  <si>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</si>
  <si>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</si>
  <si>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</si>
  <si>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</si>
  <si>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</si>
  <si>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</si>
  <si>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</si>
  <si>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</si>
  <si>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</si>
  <si>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</si>
  <si>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</si>
  <si>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</si>
  <si>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</si>
  <si>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</si>
  <si>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</si>
  <si>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</si>
  <si>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</si>
  <si>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</si>
  <si>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</si>
  <si>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</si>
  <si>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</si>
  <si>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</si>
  <si>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</si>
  <si>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</si>
  <si>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</si>
  <si>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</si>
  <si>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</si>
  <si>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</si>
  <si>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</si>
  <si>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</si>
  <si>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</si>
  <si>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</si>
  <si>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</si>
  <si>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</si>
  <si>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</si>
  <si>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</si>
  <si>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</si>
  <si>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</si>
  <si>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</si>
  <si>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</si>
  <si>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</si>
  <si>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</si>
  <si>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</si>
  <si>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</si>
  <si>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</si>
  <si>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</si>
  <si>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</si>
  <si>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</si>
  <si>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</si>
  <si>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</si>
  <si>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</si>
  <si>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</si>
  <si>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</si>
  <si>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</si>
  <si>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</si>
  <si>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</si>
  <si>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</si>
  <si>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</si>
  <si>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</si>
  <si>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</si>
  <si>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</si>
  <si>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</si>
  <si>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</si>
  <si>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</si>
  <si>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</si>
  <si>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</si>
  <si>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</si>
  <si>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</si>
  <si>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</si>
  <si>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</si>
  <si>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</si>
  <si>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</si>
  <si>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</si>
  <si>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</si>
  <si>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</si>
  <si>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</si>
  <si>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</si>
  <si>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</si>
  <si>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</si>
  <si>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</si>
  <si>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</si>
  <si>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</si>
  <si>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</si>
  <si>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</si>
  <si>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</si>
  <si>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</si>
  <si>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</si>
  <si>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</si>
  <si>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</si>
  <si>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</si>
  <si>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</si>
  <si>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</si>
  <si>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</si>
  <si>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</si>
  <si>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</si>
  <si>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</si>
  <si>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</si>
  <si>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</si>
  <si>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</si>
  <si>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</si>
  <si>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</si>
  <si>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</si>
  <si>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</si>
  <si>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</si>
  <si>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</si>
  <si>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</si>
  <si>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</si>
  <si>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</si>
  <si>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</si>
  <si>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</si>
  <si>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</si>
  <si>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</si>
  <si>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</si>
  <si>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</si>
  <si>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</si>
  <si>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</si>
  <si>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</si>
  <si>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</si>
  <si>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</si>
  <si>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</si>
  <si>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</si>
  <si>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</si>
  <si>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</si>
  <si>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</si>
  <si>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</si>
  <si>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</si>
  <si>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</si>
  <si>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</si>
  <si>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</si>
  <si>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</si>
  <si>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</si>
  <si>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</si>
  <si>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</si>
  <si>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</si>
  <si>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</si>
  <si>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</si>
  <si>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</si>
  <si>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</si>
  <si>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</si>
  <si>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</si>
  <si>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</si>
  <si>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</si>
  <si>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</si>
  <si>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</si>
  <si>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</si>
  <si>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</si>
  <si>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</si>
  <si>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</si>
  <si>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</si>
  <si>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</si>
  <si>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</si>
  <si>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</si>
  <si>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</si>
  <si>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</si>
  <si>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</si>
  <si>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</si>
  <si>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</si>
  <si>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</si>
  <si>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</si>
  <si>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</si>
  <si>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</si>
  <si>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</si>
  <si>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</si>
  <si>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</si>
  <si>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</si>
  <si>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</si>
  <si>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</si>
  <si>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</si>
  <si>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</si>
  <si>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</si>
  <si>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</si>
  <si>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</si>
  <si>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</si>
  <si>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</si>
  <si>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</si>
  <si>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</si>
  <si>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</si>
  <si>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</si>
  <si>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</si>
  <si>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</si>
  <si>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</si>
  <si>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</si>
  <si>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</si>
  <si>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</si>
  <si>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</si>
  <si>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</si>
  <si>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</si>
  <si>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</si>
  <si>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</si>
  <si>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</si>
  <si>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</si>
  <si>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</si>
  <si>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</si>
  <si>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</si>
  <si>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</si>
  <si>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</si>
  <si>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</si>
  <si>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</si>
  <si>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</si>
  <si>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</si>
  <si>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</si>
  <si>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</si>
  <si>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</si>
  <si>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</si>
  <si>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</si>
  <si>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</si>
  <si>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</si>
  <si>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</si>
  <si>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</si>
  <si>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</si>
  <si>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</si>
  <si>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</si>
  <si>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</si>
  <si>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</si>
  <si>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</si>
  <si>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</si>
  <si>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</si>
  <si>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</si>
  <si>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</si>
  <si>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</si>
  <si>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</si>
  <si>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</si>
  <si>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</si>
  <si>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</si>
  <si>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</si>
  <si>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</si>
  <si>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</si>
  <si>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</si>
  <si>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</si>
  <si>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</si>
  <si>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</si>
  <si>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</si>
  <si>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</si>
  <si>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</si>
  <si>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</si>
  <si>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</si>
  <si>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</si>
  <si>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</si>
  <si>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</si>
  <si>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</si>
  <si>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</si>
  <si>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</si>
  <si>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</si>
  <si>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</si>
  <si>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</si>
  <si>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</si>
  <si>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</si>
  <si>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</si>
  <si>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</si>
  <si>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</si>
  <si>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</si>
  <si>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</si>
  <si>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</si>
  <si>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</si>
  <si>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</si>
  <si>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</si>
  <si>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</si>
  <si>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</si>
  <si>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</si>
  <si>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</si>
  <si>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</si>
  <si>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</si>
  <si>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</si>
  <si>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</si>
  <si>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</si>
  <si>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</si>
  <si>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</si>
  <si>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</si>
  <si>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</si>
  <si>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</si>
  <si>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</si>
  <si>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</si>
  <si>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</si>
  <si>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</si>
  <si>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</si>
  <si>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</si>
  <si>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</si>
  <si>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</si>
  <si>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</si>
  <si>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</si>
  <si>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</si>
  <si>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</si>
  <si>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</si>
  <si>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</si>
  <si>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</si>
  <si>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</si>
  <si>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</si>
  <si>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</si>
  <si>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</si>
  <si>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</si>
  <si>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</si>
  <si>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</si>
  <si>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</si>
  <si>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</si>
  <si>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</si>
  <si>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</si>
  <si>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</si>
  <si>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</si>
  <si>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</si>
  <si>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</si>
  <si>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</si>
  <si>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</si>
  <si>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</si>
  <si>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</si>
  <si>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</si>
  <si>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</si>
  <si>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</si>
  <si>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</si>
  <si>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</si>
  <si>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</si>
  <si>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</si>
  <si>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</si>
  <si>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</si>
  <si>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</si>
  <si>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</si>
  <si>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</si>
  <si>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</si>
  <si>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</si>
  <si>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</si>
  <si>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</si>
  <si>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</si>
  <si>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</si>
  <si>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</si>
  <si>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</si>
  <si>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</si>
  <si>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</si>
  <si>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</si>
  <si>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</si>
  <si>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</si>
  <si>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</si>
  <si>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</si>
  <si>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</si>
  <si>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</si>
  <si>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</si>
  <si>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</si>
  <si>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</si>
  <si>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</si>
  <si>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</si>
  <si>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</si>
  <si>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</si>
  <si>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</si>
  <si>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</si>
  <si>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</si>
  <si>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</si>
  <si>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</si>
  <si>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</si>
  <si>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</si>
  <si>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</si>
  <si>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</si>
  <si>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</si>
  <si>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</si>
  <si>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</si>
  <si>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</si>
  <si>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</si>
  <si>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</si>
  <si>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</si>
  <si>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</si>
  <si>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</si>
  <si>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</si>
  <si>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</si>
  <si>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</si>
  <si>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</si>
  <si>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</si>
  <si>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</si>
  <si>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</si>
  <si>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</si>
  <si>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</si>
  <si>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</si>
  <si>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</si>
  <si>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</si>
  <si>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</si>
  <si>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</si>
  <si>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</si>
  <si>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</si>
  <si>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</si>
  <si>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</si>
  <si>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</si>
  <si>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</si>
  <si>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</si>
  <si>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</si>
  <si>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</si>
  <si>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</si>
  <si>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</si>
  <si>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</si>
  <si>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</si>
  <si>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</si>
  <si>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</si>
  <si>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</si>
  <si>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</si>
  <si>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</si>
  <si>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</si>
  <si>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</si>
  <si>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</si>
  <si>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</si>
  <si>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</si>
  <si>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</si>
  <si>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</si>
  <si>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</si>
  <si>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</si>
  <si>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</si>
  <si>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</si>
  <si>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</si>
  <si>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</si>
  <si>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</si>
  <si>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</si>
  <si>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</si>
  <si>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</si>
  <si>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</si>
  <si>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</si>
  <si>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</si>
  <si>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</si>
  <si>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</si>
  <si>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</si>
  <si>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</si>
  <si>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</si>
  <si>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</si>
  <si>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</si>
  <si>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</si>
  <si>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</si>
  <si>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</si>
  <si>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</si>
  <si>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</si>
  <si>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</si>
  <si>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</si>
  <si>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</si>
  <si>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</si>
  <si>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</si>
  <si>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</si>
  <si>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</si>
  <si>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</si>
  <si>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</si>
  <si>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</si>
  <si>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</si>
  <si>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</si>
  <si>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</si>
  <si>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</si>
  <si>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</si>
  <si>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</si>
  <si>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</si>
  <si>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</si>
  <si>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</si>
  <si>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</si>
  <si>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</si>
  <si>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</si>
  <si>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</si>
  <si>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</si>
  <si>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</si>
  <si>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</si>
  <si>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</si>
  <si>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</si>
  <si>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</si>
  <si>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</si>
  <si>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</si>
  <si>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</si>
  <si>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</si>
  <si>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</si>
  <si>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</si>
  <si>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</si>
  <si>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</si>
  <si>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</si>
  <si>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</si>
  <si>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</si>
  <si>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</si>
  <si>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</si>
  <si>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</si>
  <si>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</si>
  <si>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</si>
  <si>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</si>
  <si>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</si>
  <si>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</si>
  <si>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</si>
  <si>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</si>
  <si>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</si>
  <si>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</si>
  <si>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</si>
  <si>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</si>
  <si>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</si>
  <si>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</si>
  <si>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</si>
  <si>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</si>
  <si>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</si>
  <si>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</si>
  <si>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</si>
  <si>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</si>
  <si>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</si>
  <si>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</si>
  <si>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</si>
  <si>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</si>
  <si>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</si>
  <si>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</si>
  <si>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</si>
  <si>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</si>
  <si>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</si>
  <si>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</si>
  <si>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</si>
  <si>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</si>
  <si>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</si>
  <si>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</si>
  <si>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</si>
  <si>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</si>
  <si>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</si>
  <si>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</si>
  <si>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</si>
  <si>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</si>
  <si>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</si>
  <si>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</si>
  <si>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</si>
  <si>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</si>
  <si>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</si>
  <si>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</si>
  <si>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</si>
  <si>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</si>
  <si>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</si>
  <si>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</si>
  <si>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</si>
  <si>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</si>
  <si>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</si>
  <si>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</si>
  <si>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</si>
  <si>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</si>
  <si>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</si>
  <si>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</si>
  <si>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</si>
  <si>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</si>
  <si>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</si>
  <si>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</si>
  <si>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</si>
  <si>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</si>
  <si>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</si>
  <si>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</si>
  <si>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</si>
  <si>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</si>
  <si>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</si>
  <si>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</si>
  <si>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</si>
  <si>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</si>
  <si>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</si>
  <si>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</si>
  <si>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</si>
  <si>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</si>
  <si>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</si>
  <si>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</si>
  <si>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</si>
  <si>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</si>
  <si>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</si>
  <si>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</si>
  <si>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</si>
  <si>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</si>
  <si>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</si>
  <si>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</si>
  <si>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</si>
  <si>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</si>
  <si>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</si>
  <si>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</si>
  <si>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</si>
  <si>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</si>
  <si>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</si>
  <si>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</si>
  <si>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</si>
  <si>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</si>
  <si>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</si>
  <si>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</si>
  <si>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</si>
  <si>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</si>
  <si>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</si>
  <si>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</si>
  <si>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</si>
  <si>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</si>
  <si>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</si>
  <si>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</si>
  <si>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</si>
  <si>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</si>
  <si>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</si>
  <si>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</si>
  <si>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</si>
  <si>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</si>
  <si>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</si>
  <si>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</si>
  <si>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</si>
  <si>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</si>
  <si>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</si>
  <si>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</si>
  <si>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</si>
  <si>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</si>
  <si>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</si>
  <si>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</si>
  <si>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</si>
  <si>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</si>
  <si>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</si>
  <si>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</si>
  <si>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</si>
  <si>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</si>
  <si>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</si>
  <si>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</si>
  <si>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</si>
  <si>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</si>
  <si>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</si>
  <si>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</si>
  <si>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</si>
  <si>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</si>
  <si>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</si>
  <si>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</si>
  <si>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</si>
  <si>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</si>
  <si>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</si>
  <si>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</si>
  <si>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</si>
  <si>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</si>
  <si>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</si>
  <si>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</si>
  <si>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</si>
  <si>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</si>
  <si>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</si>
  <si>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</si>
  <si>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</si>
  <si>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</si>
  <si>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</si>
  <si>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</si>
  <si>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</si>
  <si>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</si>
  <si>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</si>
  <si>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</si>
  <si>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</si>
  <si>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</si>
  <si>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</si>
  <si>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</si>
  <si>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</si>
  <si>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</si>
  <si>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</si>
  <si>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</si>
  <si>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</si>
  <si>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</si>
  <si>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</si>
  <si>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</si>
  <si>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</si>
  <si>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</si>
  <si>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</si>
  <si>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</si>
  <si>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</si>
  <si>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</si>
  <si>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</si>
  <si>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</si>
  <si>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</si>
  <si>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</si>
  <si>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</si>
  <si>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</si>
  <si>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</si>
  <si>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</si>
  <si>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</si>
  <si>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</si>
  <si>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</si>
  <si>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</si>
  <si>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</si>
  <si>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</si>
  <si>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</si>
  <si>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</si>
  <si>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</si>
  <si>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</si>
  <si>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</si>
  <si>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</si>
  <si>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</si>
  <si>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</si>
  <si>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</si>
  <si>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</si>
  <si>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</si>
  <si>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</si>
  <si>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</si>
  <si>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</si>
  <si>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</si>
  <si>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</si>
  <si>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</si>
  <si>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</si>
  <si>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</si>
  <si>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</si>
  <si>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</si>
  <si>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</si>
  <si>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</si>
  <si>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</si>
  <si>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</si>
  <si>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</si>
  <si>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</si>
  <si>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</si>
  <si>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</si>
  <si>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</si>
  <si>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</si>
  <si>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</si>
  <si>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</si>
  <si>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</si>
  <si>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</si>
  <si>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</si>
  <si>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</si>
  <si>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</si>
  <si>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</si>
  <si>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</si>
  <si>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</si>
  <si>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</si>
  <si>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</si>
  <si>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</si>
  <si>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</si>
  <si>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</si>
  <si>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</si>
  <si>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</si>
  <si>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</si>
  <si>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</si>
  <si>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</si>
  <si>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</si>
  <si>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</si>
  <si>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</si>
  <si>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</si>
  <si>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</si>
  <si>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</si>
  <si>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</si>
  <si>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</si>
  <si>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</si>
  <si>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</si>
  <si>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</si>
  <si>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</si>
  <si>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</si>
  <si>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</si>
  <si>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</si>
  <si>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</si>
  <si>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</si>
  <si>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</si>
  <si>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</si>
  <si>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</si>
  <si>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</si>
  <si>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</si>
  <si>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</si>
  <si>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</si>
  <si>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</si>
  <si>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</si>
  <si>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</si>
  <si>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</si>
  <si>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</si>
  <si>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</si>
  <si>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</si>
  <si>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</si>
  <si>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</si>
  <si>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</si>
  <si>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</si>
  <si>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</si>
  <si>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</si>
  <si>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</si>
  <si>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</si>
  <si>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</si>
  <si>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</si>
  <si>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</si>
  <si>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</si>
  <si>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</si>
  <si>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</si>
  <si>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</si>
  <si>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</si>
  <si>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</si>
  <si>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</si>
  <si>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</si>
  <si>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</si>
  <si>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</si>
  <si>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</si>
  <si>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</si>
  <si>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</si>
  <si>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</si>
  <si>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</si>
  <si>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</si>
  <si>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</si>
  <si>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</si>
  <si>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</si>
  <si>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</si>
  <si>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</si>
  <si>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</si>
  <si>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</si>
  <si>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</si>
  <si>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</si>
  <si>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</si>
  <si>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</si>
  <si>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</si>
  <si>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</si>
  <si>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</si>
  <si>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</si>
  <si>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</si>
  <si>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</si>
  <si>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</si>
  <si>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</si>
  <si>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</si>
  <si>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</si>
  <si>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</si>
  <si>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</si>
  <si>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</si>
  <si>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</si>
  <si>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</si>
  <si>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</si>
  <si>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</si>
  <si>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</si>
  <si>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</si>
  <si>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</si>
  <si>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</si>
  <si>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</si>
  <si>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</si>
  <si>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</si>
  <si>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</si>
  <si>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</si>
  <si>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</si>
  <si>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</si>
  <si>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</si>
  <si>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</si>
  <si>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</si>
  <si>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</si>
  <si>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</si>
  <si>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</si>
  <si>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</si>
  <si>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</si>
  <si>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</si>
  <si>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</si>
  <si>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</si>
  <si>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</si>
  <si>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</si>
  <si>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</si>
  <si>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</si>
  <si>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</si>
  <si>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</si>
  <si>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</si>
  <si>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</si>
  <si>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</si>
  <si>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</si>
  <si>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</si>
  <si>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</si>
  <si>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</si>
  <si>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</si>
  <si>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</si>
  <si>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</si>
  <si>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</si>
  <si>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</si>
  <si>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</si>
  <si>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</si>
  <si>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</si>
  <si>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</si>
  <si>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</si>
  <si>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</si>
  <si>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</si>
  <si>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</si>
  <si>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</si>
  <si>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</si>
  <si>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</si>
  <si>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</si>
  <si>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</si>
  <si>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</si>
  <si>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</si>
  <si>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</si>
  <si>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</si>
  <si>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</si>
  <si>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</si>
  <si>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</si>
  <si>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</si>
  <si>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</si>
  <si>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</si>
  <si>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</si>
  <si>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</si>
  <si>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</si>
  <si>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</si>
  <si>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</si>
  <si>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</si>
  <si>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</si>
  <si>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</si>
  <si>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</si>
  <si>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</si>
  <si>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</si>
  <si>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</si>
  <si>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</si>
  <si>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</si>
  <si>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</si>
  <si>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</si>
  <si>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</si>
  <si>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</si>
  <si>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</si>
  <si>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</si>
  <si>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</si>
  <si>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</si>
  <si>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</si>
  <si>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</si>
  <si>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</si>
  <si>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</si>
  <si>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</si>
  <si>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</si>
  <si>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</si>
  <si>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</si>
  <si>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</si>
  <si>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</si>
  <si>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</si>
  <si>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</si>
  <si>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</si>
  <si>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</si>
  <si>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</si>
  <si>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</si>
  <si>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</si>
  <si>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</si>
  <si>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</si>
  <si>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</si>
  <si>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</si>
  <si>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</si>
  <si>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</si>
  <si>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</si>
  <si>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</si>
  <si>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</si>
  <si>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</si>
  <si>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</si>
  <si>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</si>
  <si>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</si>
  <si>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</si>
  <si>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</si>
  <si>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</si>
  <si>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</si>
  <si>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</si>
  <si>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</si>
  <si>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</si>
  <si>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</si>
  <si>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</si>
  <si>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</si>
  <si>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</si>
  <si>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</si>
  <si>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</si>
  <si>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</si>
  <si>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</si>
  <si>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</si>
  <si>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</si>
  <si>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</si>
  <si>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</si>
  <si>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</si>
  <si>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</si>
  <si>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</si>
  <si>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</si>
  <si>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</si>
  <si>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</si>
  <si>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</si>
  <si>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</si>
  <si>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</si>
  <si>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</si>
  <si>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</si>
  <si>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</si>
  <si>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</si>
  <si>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</si>
  <si>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</si>
  <si>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</si>
  <si>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</si>
  <si>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</si>
  <si>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</si>
  <si>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</si>
  <si>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</si>
  <si>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</si>
  <si>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</si>
  <si>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</si>
  <si>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</si>
  <si>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</si>
  <si>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</si>
  <si>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</si>
  <si>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</si>
  <si>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</si>
  <si>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</si>
  <si>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</si>
  <si>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</si>
  <si>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</si>
  <si>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</si>
  <si>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</si>
  <si>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</si>
  <si>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</si>
  <si>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</si>
  <si>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</si>
  <si>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</si>
  <si>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</si>
  <si>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</si>
  <si>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</si>
  <si>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</si>
  <si>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</si>
  <si>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</si>
  <si>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</si>
  <si>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</si>
  <si>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</si>
  <si>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</si>
  <si>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</si>
  <si>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</si>
  <si>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</si>
  <si>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</si>
  <si>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</si>
  <si>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</si>
  <si>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</si>
  <si>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</si>
  <si>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</si>
  <si>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</si>
  <si>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</si>
  <si>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</si>
  <si>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</si>
  <si>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</si>
  <si>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</si>
  <si>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</si>
  <si>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</si>
  <si>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</si>
  <si>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</si>
  <si>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</si>
  <si>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</si>
  <si>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</si>
  <si>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</si>
  <si>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</si>
  <si>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</si>
  <si>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</si>
  <si>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</si>
  <si>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</si>
  <si>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</si>
  <si>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</si>
  <si>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</si>
  <si>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</si>
  <si>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</si>
  <si>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</si>
  <si>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</si>
  <si>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</si>
  <si>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</si>
  <si>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</si>
  <si>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</si>
  <si>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</si>
  <si>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</si>
  <si>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</si>
  <si>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</si>
  <si>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</si>
  <si>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</si>
  <si>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</si>
  <si>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</si>
  <si>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</si>
  <si>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</si>
  <si>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</si>
  <si>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</si>
  <si>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</si>
  <si>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</si>
  <si>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</si>
  <si>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</si>
  <si>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</si>
  <si>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</si>
  <si>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</si>
  <si>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</si>
  <si>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</si>
  <si>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</si>
  <si>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</si>
  <si>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</si>
  <si>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</si>
  <si>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</si>
  <si>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</si>
  <si>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</si>
  <si>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</si>
  <si>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</si>
  <si>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</si>
  <si>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</si>
  <si>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</si>
  <si>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</si>
  <si>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</si>
  <si>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</si>
  <si>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</si>
  <si>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</si>
  <si>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</si>
  <si>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</si>
  <si>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</si>
  <si>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</si>
  <si>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</si>
  <si>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</si>
  <si>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</si>
  <si>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</si>
  <si>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</si>
  <si>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</si>
  <si>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</si>
  <si>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</si>
  <si>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</si>
  <si>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</si>
  <si>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</si>
  <si>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</si>
  <si>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</si>
  <si>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</si>
  <si>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</si>
  <si>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</si>
  <si>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</si>
  <si>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</si>
  <si>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</si>
  <si>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</si>
  <si>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</si>
  <si>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</si>
  <si>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</si>
  <si>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</si>
  <si>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</si>
  <si>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</si>
  <si>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</si>
  <si>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</si>
  <si>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</si>
  <si>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</si>
  <si>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</si>
  <si>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</si>
  <si>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</si>
  <si>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</si>
  <si>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</si>
  <si>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</si>
  <si>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</si>
  <si>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</si>
  <si>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</si>
  <si>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</si>
  <si>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</si>
  <si>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</si>
  <si>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</si>
  <si>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</si>
  <si>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</si>
  <si>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</si>
  <si>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</si>
  <si>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</si>
  <si>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</si>
  <si>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</si>
  <si>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</si>
  <si>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</si>
  <si>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</si>
  <si>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</si>
  <si>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</si>
  <si>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</si>
  <si>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</si>
  <si>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</si>
  <si>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</si>
  <si>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</si>
  <si>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</si>
  <si>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</si>
  <si>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</si>
  <si>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</si>
  <si>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</si>
  <si>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</si>
  <si>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</si>
  <si>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</si>
  <si>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</si>
  <si>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</si>
  <si>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</si>
  <si>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</si>
  <si>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</si>
  <si>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</si>
  <si>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</si>
  <si>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</si>
  <si>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</si>
  <si>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</si>
  <si>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</si>
  <si>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</si>
  <si>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</si>
  <si>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</si>
  <si>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</si>
  <si>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</si>
  <si>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</si>
  <si>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</si>
  <si>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</si>
  <si>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</si>
  <si>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</si>
  <si>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</si>
  <si>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</si>
  <si>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</si>
  <si>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</si>
  <si>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</si>
  <si>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</si>
  <si>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</si>
  <si>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</si>
  <si>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</si>
  <si>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</si>
  <si>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</si>
  <si>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</si>
  <si>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</si>
  <si>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</si>
  <si>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</si>
  <si>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</si>
  <si>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</si>
  <si>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</si>
  <si>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</si>
  <si>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</si>
  <si>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</si>
  <si>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</si>
  <si>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</si>
  <si>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</si>
  <si>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</si>
  <si>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</si>
  <si>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</si>
  <si>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</si>
  <si>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</si>
  <si>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</si>
  <si>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</si>
  <si>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</si>
  <si>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</si>
  <si>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</si>
  <si>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</si>
  <si>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</si>
  <si>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</si>
  <si>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</si>
  <si>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</si>
  <si>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</si>
  <si>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</si>
  <si>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</si>
  <si>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</si>
  <si>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</si>
  <si>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</si>
  <si>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</si>
  <si>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</si>
  <si>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</si>
  <si>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</si>
  <si>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</si>
  <si>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</si>
  <si>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</si>
  <si>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</si>
  <si>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</si>
  <si>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</si>
  <si>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</si>
  <si>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</si>
  <si>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</si>
  <si>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</si>
  <si>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</si>
  <si>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</si>
  <si>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</si>
  <si>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</si>
  <si>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</si>
  <si>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</si>
  <si>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</si>
  <si>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</si>
  <si>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</si>
  <si>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</si>
  <si>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</si>
  <si>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</si>
  <si>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</si>
  <si>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</si>
  <si>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</si>
  <si>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</si>
  <si>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</si>
  <si>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</si>
  <si>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</si>
  <si>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</si>
  <si>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</si>
  <si>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</si>
  <si>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</si>
  <si>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</si>
  <si>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</si>
  <si>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</si>
  <si>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</si>
  <si>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</si>
  <si>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</si>
  <si>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</si>
  <si>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</si>
  <si>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</si>
  <si>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</si>
  <si>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</si>
  <si>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</si>
  <si>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</si>
  <si>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</si>
  <si>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</si>
  <si>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</si>
  <si>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</si>
  <si>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</si>
  <si>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</si>
  <si>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</si>
  <si>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</si>
  <si>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</si>
  <si>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</si>
  <si>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</si>
  <si>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</si>
  <si>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</si>
  <si>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</si>
  <si>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</si>
  <si>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</si>
  <si>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</si>
  <si>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</si>
  <si>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</si>
  <si>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</si>
  <si>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</si>
  <si>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</si>
  <si>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</si>
  <si>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</si>
  <si>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</si>
  <si>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</si>
  <si>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</si>
  <si>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</si>
  <si>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</si>
  <si>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</si>
  <si>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</si>
  <si>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</si>
  <si>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</si>
  <si>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</si>
  <si>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</si>
  <si>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</si>
  <si>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</si>
  <si>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</si>
  <si>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</si>
  <si>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</si>
  <si>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</si>
  <si>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</si>
  <si>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</si>
  <si>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</si>
  <si>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</si>
  <si>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</si>
  <si>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</si>
  <si>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</si>
  <si>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</si>
  <si>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</si>
  <si>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</si>
  <si>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</si>
  <si>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</si>
  <si>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</si>
  <si>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</si>
  <si>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</si>
  <si>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</si>
  <si>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</si>
  <si>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</si>
  <si>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</si>
  <si>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</si>
  <si>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</si>
  <si>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</si>
  <si>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</si>
  <si>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</si>
  <si>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</si>
  <si>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</si>
  <si>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</si>
  <si>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</si>
  <si>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</si>
  <si>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</si>
  <si>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</si>
  <si>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</si>
  <si>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</si>
  <si>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</si>
  <si>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</si>
  <si>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</si>
  <si>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</si>
  <si>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</si>
  <si>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</si>
  <si>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</si>
  <si>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</si>
  <si>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</si>
  <si>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</si>
  <si>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</si>
  <si>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</si>
  <si>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</si>
  <si>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</si>
  <si>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</si>
  <si>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</si>
  <si>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</si>
  <si>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</si>
  <si>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</si>
  <si>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</si>
  <si>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</si>
  <si>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</si>
  <si>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</si>
  <si>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</si>
  <si>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</si>
  <si>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</si>
  <si>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</si>
  <si>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</si>
  <si>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</si>
  <si>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</si>
  <si>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</si>
  <si>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</si>
  <si>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</si>
  <si>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</si>
  <si>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</si>
  <si>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</si>
  <si>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</si>
  <si>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</si>
  <si>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</si>
  <si>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</si>
  <si>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</si>
  <si>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</si>
  <si>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</si>
  <si>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</si>
  <si>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</si>
  <si>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</si>
  <si>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</si>
  <si>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</si>
  <si>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</si>
  <si>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</si>
  <si>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</si>
  <si>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</si>
  <si>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</si>
  <si>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</si>
  <si>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</si>
  <si>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</si>
  <si>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</si>
  <si>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</si>
  <si>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</si>
  <si>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</si>
  <si>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</si>
  <si>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</si>
  <si>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</si>
  <si>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</si>
  <si>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</si>
  <si>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</si>
  <si>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</si>
  <si>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</si>
  <si>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</si>
  <si>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</si>
  <si>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</si>
  <si>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</si>
  <si>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</si>
  <si>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</si>
  <si>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</si>
  <si>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</si>
  <si>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</si>
  <si>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</si>
  <si>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</si>
  <si>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</si>
  <si>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</si>
  <si>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</si>
  <si>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</si>
  <si>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</si>
  <si>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</si>
  <si>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</si>
  <si>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</si>
  <si>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</si>
  <si>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</si>
  <si>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</si>
  <si>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</si>
  <si>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</si>
  <si>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</si>
  <si>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</si>
  <si>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</si>
  <si>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</si>
  <si>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</si>
  <si>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</si>
  <si>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</si>
  <si>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</si>
  <si>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</si>
  <si>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</si>
  <si>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</si>
  <si>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</si>
  <si>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</si>
  <si>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</si>
  <si>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</si>
  <si>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</si>
  <si>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</si>
  <si>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</si>
  <si>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</si>
  <si>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</si>
  <si>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</si>
  <si>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</si>
  <si>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</si>
  <si>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</si>
  <si>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</si>
  <si>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</si>
  <si>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</si>
  <si>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</si>
  <si>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</si>
  <si>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</si>
  <si>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</si>
  <si>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</si>
  <si>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</si>
  <si>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</si>
  <si>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</si>
  <si>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</si>
  <si>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</si>
  <si>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</si>
  <si>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</si>
  <si>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</si>
  <si>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</si>
  <si>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</si>
  <si>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</si>
  <si>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</si>
  <si>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</si>
  <si>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</si>
  <si>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</si>
  <si>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</si>
  <si>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</si>
  <si>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</si>
  <si>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</si>
  <si>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</si>
  <si>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</si>
  <si>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</si>
  <si>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</si>
  <si>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</si>
  <si>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</si>
  <si>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</si>
  <si>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</si>
  <si>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</si>
  <si>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</si>
  <si>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</si>
  <si>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</si>
  <si>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</si>
  <si>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</si>
  <si>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</si>
  <si>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</si>
  <si>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</si>
  <si>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</si>
  <si>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</si>
  <si>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</si>
  <si>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</si>
  <si>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</si>
  <si>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</si>
  <si>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</si>
  <si>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</si>
  <si>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</si>
  <si>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</si>
  <si>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</si>
  <si>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</si>
  <si>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</si>
  <si>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</si>
  <si>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</si>
  <si>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</si>
  <si>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</si>
  <si>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</si>
  <si>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</si>
  <si>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</si>
  <si>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</si>
  <si>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</si>
  <si>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</si>
  <si>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</si>
  <si>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</si>
  <si>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</si>
  <si>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</si>
  <si>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</si>
  <si>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</si>
  <si>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</si>
  <si>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</si>
  <si>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</si>
  <si>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</si>
  <si>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</si>
  <si>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</si>
  <si>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</si>
  <si>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</si>
  <si>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</si>
  <si>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</si>
  <si>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</si>
  <si>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</si>
  <si>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</si>
  <si>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</si>
  <si>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</si>
  <si>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</si>
  <si>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</si>
  <si>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</si>
  <si>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</si>
  <si>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</si>
  <si>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</si>
  <si>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</si>
  <si>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</si>
  <si>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</si>
  <si>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</si>
  <si>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</si>
  <si>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</si>
  <si>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</si>
  <si>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</si>
  <si>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</si>
  <si>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</si>
  <si>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</si>
  <si>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</si>
  <si>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</si>
  <si>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</si>
  <si>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</si>
  <si>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</si>
  <si>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</si>
  <si>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</si>
  <si>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</si>
  <si>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</si>
  <si>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</si>
  <si>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</si>
  <si>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</si>
  <si>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</si>
  <si>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</si>
  <si>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</si>
  <si>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</si>
  <si>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</si>
  <si>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</si>
  <si>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</si>
  <si>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</si>
  <si>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</si>
  <si>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</si>
  <si>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</si>
  <si>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</si>
  <si>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</si>
  <si>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</si>
  <si>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</si>
  <si>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</si>
  <si>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</si>
  <si>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</si>
  <si>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</si>
  <si>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</si>
  <si>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</si>
  <si>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</si>
  <si>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</si>
  <si>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</si>
  <si>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</si>
  <si>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</si>
  <si>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</si>
  <si>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</si>
  <si>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</si>
  <si>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</si>
  <si>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</si>
  <si>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</si>
  <si>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</si>
  <si>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</si>
  <si>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</si>
  <si>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</si>
  <si>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</si>
  <si>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</si>
  <si>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</si>
  <si>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</si>
  <si>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</si>
  <si>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</si>
  <si>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</si>
  <si>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</si>
  <si>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</si>
  <si>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</si>
  <si>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</si>
  <si>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</si>
  <si>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</si>
  <si>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</si>
  <si>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</si>
  <si>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</si>
  <si>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</si>
  <si>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</si>
  <si>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</si>
  <si>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</si>
  <si>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</si>
  <si>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</si>
  <si>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</si>
  <si>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</si>
  <si>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</si>
  <si>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</si>
  <si>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</si>
  <si>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</si>
  <si>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</si>
  <si>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</si>
  <si>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</si>
  <si>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</si>
  <si>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</si>
  <si>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</si>
  <si>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</si>
  <si>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</si>
  <si>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</si>
  <si>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</si>
  <si>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</si>
  <si>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</si>
  <si>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</si>
  <si>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</si>
  <si>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</si>
  <si>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</si>
  <si>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</si>
  <si>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</si>
  <si>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</si>
  <si>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</si>
  <si>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</si>
  <si>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</si>
  <si>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</si>
  <si>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</si>
  <si>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</si>
  <si>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</si>
  <si>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</si>
  <si>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</si>
  <si>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</si>
  <si>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</si>
  <si>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</si>
  <si>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</si>
  <si>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</si>
  <si>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</si>
  <si>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</si>
  <si>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</si>
  <si>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</si>
  <si>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</si>
  <si>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</si>
  <si>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</si>
  <si>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</si>
  <si>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</si>
  <si>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</si>
  <si>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</si>
  <si>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</si>
  <si>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</si>
  <si>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</si>
  <si>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</si>
  <si>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</si>
  <si>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</si>
  <si>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</si>
  <si>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</si>
  <si>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</si>
  <si>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</si>
  <si>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</si>
  <si>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</si>
  <si>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</si>
  <si>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</si>
  <si>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</si>
  <si>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</si>
  <si>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</si>
  <si>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</si>
  <si>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</si>
  <si>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</si>
  <si>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</si>
  <si>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</si>
  <si>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</si>
  <si>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</si>
  <si>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</si>
  <si>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</si>
  <si>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</si>
  <si>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</si>
  <si>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</si>
  <si>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</si>
  <si>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</si>
  <si>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</si>
  <si>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</si>
  <si>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</si>
  <si>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</si>
  <si>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</si>
  <si>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</si>
  <si>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</si>
  <si>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</si>
  <si>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</si>
  <si>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</si>
  <si>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</si>
  <si>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</si>
  <si>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</si>
  <si>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</si>
  <si>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</si>
  <si>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</si>
  <si>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</si>
  <si>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</si>
  <si>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</si>
  <si>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</si>
  <si>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</si>
  <si>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</si>
  <si>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</si>
  <si>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</si>
  <si>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</si>
  <si>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</si>
  <si>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</si>
  <si>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</si>
  <si>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</si>
  <si>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</si>
  <si>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</si>
  <si>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</si>
  <si>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</si>
  <si>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</si>
  <si>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</si>
  <si>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</si>
  <si>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</si>
  <si>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</si>
  <si>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</si>
  <si>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</si>
  <si>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</si>
  <si>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</si>
  <si>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</si>
  <si>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</si>
  <si>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</si>
  <si>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</si>
  <si>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</si>
  <si>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</si>
  <si>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</si>
  <si>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</si>
  <si>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</si>
  <si>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</si>
  <si>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</si>
  <si>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</si>
  <si>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</si>
  <si>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</si>
  <si>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</si>
  <si>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</si>
  <si>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</si>
  <si>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</si>
  <si>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</si>
  <si>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</si>
  <si>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</si>
  <si>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</si>
  <si>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</si>
  <si>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</si>
  <si>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</si>
  <si>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</si>
  <si>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</si>
  <si>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</si>
  <si>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</si>
  <si>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</si>
  <si>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</si>
  <si>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</si>
  <si>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</si>
  <si>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</si>
  <si>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</si>
  <si>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</si>
  <si>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</si>
  <si>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</si>
  <si>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</si>
  <si>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</si>
  <si>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</si>
  <si>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</si>
  <si>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</si>
  <si>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</si>
  <si>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</si>
  <si>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</si>
  <si>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</si>
  <si>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</si>
  <si>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</si>
  <si>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</si>
  <si>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</si>
  <si>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</si>
  <si>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</si>
  <si>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</si>
  <si>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</si>
  <si>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</si>
  <si>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</si>
  <si>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</si>
  <si>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</si>
  <si>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</si>
  <si>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</si>
  <si>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</si>
  <si>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</si>
  <si>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</si>
  <si>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</si>
  <si>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</si>
  <si>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</si>
  <si>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</si>
  <si>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</si>
  <si>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</si>
  <si>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</si>
  <si>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</si>
  <si>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</si>
  <si>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</si>
  <si>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</si>
  <si>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</si>
  <si>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</si>
  <si>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</si>
  <si>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</si>
  <si>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</si>
  <si>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</si>
  <si>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</si>
  <si>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</si>
  <si>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</si>
  <si>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</si>
  <si>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</si>
  <si>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</si>
  <si>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</si>
  <si>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</si>
  <si>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</si>
  <si>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</si>
  <si>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</si>
  <si>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</si>
  <si>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</si>
  <si>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</si>
  <si>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</si>
  <si>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</si>
  <si>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</si>
  <si>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</si>
  <si>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</si>
  <si>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</si>
  <si>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</si>
  <si>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</si>
  <si>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</si>
  <si>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</si>
  <si>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</si>
  <si>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</si>
  <si>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</si>
  <si>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</si>
  <si>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</si>
  <si>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</si>
  <si>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</si>
  <si>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</si>
  <si>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</si>
  <si>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</si>
  <si>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</si>
  <si>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</si>
  <si>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</si>
  <si>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</si>
  <si>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</si>
  <si>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</si>
  <si>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</si>
  <si>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</si>
  <si>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</si>
  <si>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</si>
  <si>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</si>
  <si>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</si>
  <si>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</si>
  <si>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</si>
  <si>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</si>
  <si>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</si>
  <si>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</si>
  <si>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</si>
  <si>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</si>
  <si>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</si>
  <si>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</si>
  <si>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</si>
  <si>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</si>
  <si>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</si>
  <si>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</si>
  <si>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</si>
  <si>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</si>
  <si>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</si>
  <si>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</si>
  <si>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</si>
  <si>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</si>
  <si>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</si>
  <si>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</si>
  <si>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</si>
  <si>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</si>
  <si>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</si>
  <si>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</si>
  <si>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</si>
  <si>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</si>
  <si>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</si>
  <si>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</si>
  <si>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</si>
  <si>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</si>
  <si>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</si>
  <si>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</si>
  <si>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</si>
  <si>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</si>
  <si>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</si>
  <si>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</si>
  <si>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</si>
  <si>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</si>
  <si>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</si>
  <si>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</si>
  <si>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</si>
  <si>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</si>
  <si>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</si>
  <si>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</si>
  <si>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</si>
  <si>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</si>
  <si>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</si>
  <si>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</si>
  <si>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</si>
  <si>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</si>
  <si>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</si>
  <si>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</si>
  <si>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</si>
  <si>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</si>
  <si>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</si>
  <si>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</si>
  <si>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</si>
  <si>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</si>
  <si>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</si>
  <si>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</si>
  <si>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</si>
  <si>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</si>
  <si>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</si>
  <si>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</si>
  <si>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</si>
  <si>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</si>
  <si>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</si>
  <si>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</si>
  <si>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</si>
  <si>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</si>
  <si>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</si>
  <si>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</si>
  <si>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</si>
  <si>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</si>
  <si>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</si>
  <si>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</si>
  <si>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</si>
  <si>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</si>
  <si>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</si>
  <si>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</si>
  <si>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</si>
  <si>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</si>
  <si>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</si>
  <si>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</si>
  <si>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</si>
  <si>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</si>
  <si>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</si>
  <si>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</si>
  <si>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</si>
  <si>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</si>
  <si>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</si>
  <si>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</si>
  <si>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</si>
  <si>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</si>
  <si>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</si>
  <si>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</si>
  <si>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</si>
  <si>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</si>
  <si>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</si>
  <si>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</si>
  <si>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</si>
  <si>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</si>
  <si>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</si>
  <si>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</si>
  <si>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</si>
  <si>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</si>
  <si>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</si>
  <si>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</si>
  <si>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</si>
  <si>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</si>
  <si>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</si>
  <si>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</si>
  <si>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</si>
  <si>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</si>
  <si>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</si>
  <si>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</si>
  <si>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</si>
  <si>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</si>
  <si>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</si>
  <si>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</si>
  <si>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</si>
  <si>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</si>
  <si>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</si>
  <si>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</si>
  <si>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</si>
  <si>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</si>
  <si>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</si>
  <si>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</si>
  <si>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</si>
  <si>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</si>
  <si>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</si>
  <si>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</si>
  <si>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</si>
  <si>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</si>
  <si>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</si>
  <si>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</si>
  <si>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</si>
  <si>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</si>
  <si>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</si>
  <si>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</si>
  <si>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</si>
  <si>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</si>
  <si>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</si>
  <si>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</si>
  <si>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</si>
  <si>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</si>
  <si>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</si>
  <si>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</si>
  <si>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</si>
  <si>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</si>
  <si>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</si>
  <si>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</si>
  <si>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</si>
  <si>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</si>
  <si>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</si>
  <si>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</si>
  <si>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</si>
  <si>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</si>
  <si>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</si>
  <si>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</si>
  <si>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</si>
  <si>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</si>
  <si>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</si>
  <si>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</si>
  <si>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</si>
  <si>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</si>
  <si>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</si>
  <si>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</si>
  <si>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</si>
  <si>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</si>
  <si>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</si>
  <si>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</si>
  <si>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</si>
  <si>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</si>
  <si>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</si>
  <si>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</si>
  <si>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</si>
  <si>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</si>
  <si>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</si>
  <si>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</si>
  <si>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</si>
  <si>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</si>
  <si>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</si>
  <si>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</si>
  <si>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</si>
  <si>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</si>
  <si>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</si>
  <si>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</si>
  <si>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</si>
  <si>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</si>
  <si>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</si>
  <si>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</si>
  <si>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</si>
  <si>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</si>
  <si>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</si>
  <si>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</si>
  <si>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</si>
  <si>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</si>
  <si>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</si>
  <si>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</si>
  <si>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</si>
  <si>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</si>
  <si>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</si>
  <si>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</si>
  <si>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</si>
  <si>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</si>
  <si>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</si>
  <si>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</si>
  <si>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</si>
  <si>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</si>
  <si>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</si>
  <si>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</si>
  <si>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</si>
  <si>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</si>
  <si>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</si>
  <si>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</si>
  <si>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</si>
  <si>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</si>
  <si>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</si>
  <si>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</si>
  <si>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</si>
  <si>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</si>
  <si>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</si>
  <si>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</si>
  <si>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</si>
  <si>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</si>
  <si>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</si>
  <si>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</si>
  <si>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</si>
  <si>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</si>
  <si>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</si>
  <si>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</si>
  <si>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</si>
  <si>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</si>
  <si>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</si>
  <si>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</si>
  <si>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</si>
  <si>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</si>
  <si>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</si>
  <si>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</si>
  <si>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</si>
  <si>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</si>
  <si>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</si>
  <si>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</si>
  <si>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</si>
  <si>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</si>
  <si>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</si>
  <si>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</si>
  <si>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</si>
  <si>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</si>
  <si>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</si>
  <si>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</si>
  <si>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</si>
  <si>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</si>
  <si>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</si>
  <si>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</si>
  <si>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</si>
  <si>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</si>
  <si>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</si>
  <si>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</si>
  <si>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</si>
  <si>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</si>
  <si>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</si>
  <si>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</si>
  <si>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</si>
  <si>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</si>
  <si>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</si>
  <si>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</si>
  <si>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</si>
  <si>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</si>
  <si>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</si>
  <si>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</si>
  <si>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</si>
  <si>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</si>
  <si>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</si>
  <si>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</si>
  <si>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</si>
  <si>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</si>
  <si>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</si>
  <si>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</si>
  <si>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</si>
  <si>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</si>
  <si>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</si>
  <si>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</si>
  <si>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</si>
  <si>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</si>
  <si>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</si>
  <si>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</si>
  <si>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</si>
  <si>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</si>
  <si>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</si>
  <si>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</si>
  <si>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</si>
  <si>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</si>
  <si>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</si>
  <si>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</si>
  <si>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</si>
  <si>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</si>
  <si>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</si>
  <si>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</si>
  <si>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</si>
  <si>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</si>
  <si>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</si>
  <si>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</si>
  <si>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</si>
  <si>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</si>
  <si>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</si>
  <si>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</si>
  <si>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</si>
  <si>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</si>
  <si>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</si>
  <si>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</si>
  <si>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</si>
  <si>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</si>
  <si>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</si>
  <si>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</si>
  <si>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</si>
  <si>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</si>
  <si>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</si>
  <si>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</si>
  <si>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</si>
  <si>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</si>
  <si>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</si>
  <si>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</si>
  <si>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</si>
  <si>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</si>
  <si>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</si>
  <si>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</si>
  <si>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</si>
  <si>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</si>
  <si>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</si>
  <si>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</si>
  <si>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</si>
  <si>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</si>
  <si>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</si>
  <si>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</si>
  <si>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</si>
  <si>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</si>
  <si>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</si>
  <si>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</si>
  <si>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</si>
  <si>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</si>
  <si>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</si>
  <si>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</si>
  <si>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</si>
  <si>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</si>
  <si>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</si>
  <si>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</si>
  <si>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</si>
  <si>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</si>
  <si>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</si>
  <si>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</si>
  <si>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</si>
  <si>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</si>
  <si>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</si>
  <si>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</si>
  <si>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</si>
  <si>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</si>
  <si>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</si>
  <si>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</si>
  <si>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</si>
  <si>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</si>
  <si>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</si>
  <si>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</si>
  <si>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</si>
  <si>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</si>
  <si>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</si>
  <si>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</si>
  <si>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</si>
  <si>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</si>
  <si>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</si>
  <si>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</si>
  <si>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</si>
  <si>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</si>
  <si>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</si>
  <si>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</si>
  <si>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</si>
  <si>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</si>
  <si>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</si>
  <si>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</si>
  <si>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</si>
  <si>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</si>
  <si>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</si>
  <si>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</si>
  <si>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</si>
  <si>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</si>
  <si>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</si>
  <si>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</si>
  <si>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</si>
  <si>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</si>
  <si>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</si>
  <si>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</si>
  <si>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</si>
  <si>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</si>
  <si>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</si>
  <si>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</si>
  <si>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</si>
  <si>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</si>
  <si>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</si>
  <si>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</si>
  <si>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</si>
  <si>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</si>
  <si>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</si>
  <si>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</si>
  <si>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</si>
  <si>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</si>
  <si>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</si>
  <si>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</si>
  <si>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</si>
  <si>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</si>
  <si>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</si>
  <si>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</si>
  <si>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</si>
  <si>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</si>
  <si>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</si>
  <si>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</si>
  <si>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</si>
  <si>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</si>
  <si>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</si>
  <si>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</si>
  <si>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</si>
  <si>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</si>
  <si>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</si>
  <si>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</si>
  <si>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</si>
  <si>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</si>
  <si>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</si>
  <si>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</si>
  <si>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</si>
  <si>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</si>
  <si>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</si>
  <si>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</si>
  <si>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</si>
  <si>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</si>
  <si>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</si>
  <si>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</si>
  <si>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</si>
  <si>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</si>
  <si>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</si>
  <si>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</si>
  <si>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</si>
  <si>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</si>
  <si>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</si>
  <si>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</si>
  <si>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</si>
  <si>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</si>
  <si>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</si>
  <si>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</si>
  <si>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</si>
  <si>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</si>
  <si>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</si>
  <si>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</si>
  <si>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</si>
  <si>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</si>
  <si>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</si>
  <si>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</si>
  <si>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</si>
  <si>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</si>
  <si>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</si>
  <si>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</si>
  <si>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</si>
  <si>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</si>
  <si>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</si>
  <si>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</si>
  <si>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</si>
  <si>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</si>
  <si>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</si>
  <si>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</si>
  <si>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</si>
  <si>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</si>
  <si>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</si>
  <si>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</si>
  <si>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</si>
  <si>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</si>
  <si>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</si>
  <si>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</si>
  <si>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</si>
  <si>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</si>
  <si>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</si>
  <si>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</si>
  <si>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</si>
  <si>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</si>
  <si>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</si>
  <si>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</si>
  <si>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</si>
  <si>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</si>
  <si>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</si>
  <si>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</si>
  <si>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</si>
  <si>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</si>
  <si>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</si>
  <si>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</si>
  <si>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</si>
  <si>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</si>
  <si>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</si>
  <si>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</si>
  <si>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</si>
  <si>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</si>
  <si>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</si>
  <si>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</si>
  <si>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</si>
  <si>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</si>
  <si>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</si>
  <si>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</si>
  <si>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</si>
  <si>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</si>
  <si>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</si>
  <si>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</si>
  <si>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</si>
  <si>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</si>
  <si>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</si>
  <si>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</si>
  <si>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</si>
  <si>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</si>
  <si>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</si>
  <si>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</si>
  <si>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</si>
  <si>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</si>
  <si>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</si>
  <si>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</si>
  <si>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</si>
  <si>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</si>
  <si>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</si>
  <si>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</si>
  <si>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</si>
  <si>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</si>
  <si>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</si>
  <si>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</si>
  <si>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</si>
  <si>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</si>
  <si>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</si>
  <si>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</si>
  <si>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</si>
  <si>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</si>
  <si>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</si>
  <si>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</si>
  <si>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</si>
  <si>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</si>
  <si>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</si>
  <si>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</si>
  <si>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</si>
  <si>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</si>
  <si>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</si>
  <si>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</si>
  <si>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</si>
  <si>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</si>
  <si>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</si>
  <si>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</si>
  <si>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</si>
  <si>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</si>
  <si>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</si>
  <si>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</si>
  <si>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</si>
  <si>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</si>
  <si>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</si>
  <si>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</si>
  <si>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</si>
  <si>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</si>
  <si>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</si>
  <si>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</si>
  <si>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</si>
  <si>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</si>
  <si>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</si>
  <si>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</si>
  <si>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</si>
  <si>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</si>
  <si>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</si>
  <si>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</si>
  <si>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</si>
  <si>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</si>
  <si>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</si>
  <si>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</si>
  <si>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</si>
  <si>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</si>
  <si>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</si>
  <si>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</si>
  <si>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</si>
  <si>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</si>
  <si>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</si>
  <si>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</si>
  <si>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</si>
  <si>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</si>
  <si>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</si>
  <si>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</si>
  <si>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</si>
  <si>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</si>
  <si>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</si>
  <si>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</si>
  <si>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</si>
  <si>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</si>
  <si>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</si>
  <si>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</si>
  <si>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</si>
  <si>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</si>
  <si>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</si>
  <si>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</si>
  <si>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</si>
  <si>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</si>
  <si>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</si>
  <si>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</si>
  <si>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</si>
  <si>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</si>
  <si>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</si>
  <si>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</si>
  <si>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</si>
  <si>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</si>
  <si>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</si>
  <si>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</si>
  <si>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</si>
  <si>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</si>
  <si>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</si>
  <si>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</si>
  <si>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</si>
  <si>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</si>
  <si>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</si>
  <si>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</si>
  <si>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</si>
  <si>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</si>
  <si>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</si>
  <si>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</si>
  <si>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</si>
  <si>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</si>
  <si>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</si>
  <si>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</si>
  <si>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</si>
  <si>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</si>
  <si>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</si>
  <si>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</si>
  <si>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</si>
  <si>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</si>
  <si>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</si>
  <si>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</si>
  <si>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</si>
  <si>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</si>
  <si>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</si>
  <si>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</si>
  <si>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</si>
  <si>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</si>
  <si>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</si>
  <si>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</si>
  <si>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</si>
  <si>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</si>
  <si>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</si>
  <si>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</si>
  <si>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</si>
  <si>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</si>
  <si>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</si>
  <si>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</si>
  <si>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</si>
  <si>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</si>
  <si>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</si>
  <si>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</si>
  <si>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</si>
  <si>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</si>
  <si>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</si>
  <si>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</si>
  <si>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</si>
  <si>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</si>
  <si>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</si>
  <si>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</si>
  <si>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</si>
  <si>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</si>
  <si>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</si>
  <si>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</si>
  <si>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</si>
  <si>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</si>
  <si>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</si>
  <si>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</si>
  <si>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</si>
  <si>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</si>
  <si>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</si>
  <si>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</si>
  <si>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</si>
  <si>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</si>
  <si>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</si>
  <si>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</si>
  <si>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</si>
  <si>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</si>
  <si>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</si>
  <si>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</si>
  <si>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</si>
  <si>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</si>
  <si>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</si>
  <si>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</si>
  <si>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</si>
  <si>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</si>
  <si>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</si>
  <si>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</si>
  <si>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</si>
  <si>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</si>
  <si>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</si>
  <si>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</si>
  <si>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</si>
  <si>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</si>
  <si>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</si>
  <si>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</si>
  <si>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</si>
  <si>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</si>
  <si>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</si>
  <si>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</si>
  <si>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</si>
  <si>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</si>
  <si>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</si>
  <si>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</si>
  <si>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</si>
  <si>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</si>
  <si>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</si>
  <si>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</si>
  <si>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</si>
  <si>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</si>
  <si>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</si>
  <si>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</si>
  <si>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</si>
  <si>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</si>
  <si>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</si>
  <si>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</si>
  <si>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</si>
  <si>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</si>
  <si>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</si>
  <si>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</si>
  <si>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</si>
  <si>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</si>
  <si>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</si>
  <si>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</si>
  <si>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</si>
  <si>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</si>
  <si>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</si>
  <si>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</si>
  <si>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</si>
  <si>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</si>
  <si>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</si>
  <si>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</si>
  <si>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</si>
  <si>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</si>
  <si>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</si>
  <si>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</si>
  <si>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</si>
  <si>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</si>
  <si>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</si>
  <si>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</si>
  <si>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</si>
  <si>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</si>
  <si>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</si>
  <si>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</si>
  <si>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</si>
  <si>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</si>
  <si>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</si>
  <si>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</si>
  <si>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</si>
  <si>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</si>
  <si>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</si>
  <si>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</si>
  <si>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</si>
  <si>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</si>
  <si>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</si>
  <si>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</si>
  <si>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</si>
  <si>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</si>
  <si>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</si>
  <si>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</si>
  <si>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</si>
  <si>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</si>
  <si>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</si>
  <si>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</si>
  <si>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</si>
  <si>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</si>
  <si>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</si>
  <si>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</si>
  <si>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</si>
  <si>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</si>
  <si>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</si>
  <si>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</si>
  <si>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</si>
  <si>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</si>
  <si>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</si>
  <si>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</si>
  <si>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</si>
  <si>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</si>
  <si>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</si>
  <si>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</si>
  <si>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</si>
  <si>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</si>
  <si>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</si>
  <si>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</si>
  <si>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</si>
  <si>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</si>
  <si>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</si>
  <si>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</si>
  <si>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</si>
  <si>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</si>
  <si>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</si>
  <si>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</si>
  <si>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</si>
  <si>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</si>
  <si>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</si>
  <si>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</si>
  <si>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</si>
  <si>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</si>
  <si>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</si>
  <si>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</si>
  <si>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</si>
  <si>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</si>
  <si>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</si>
  <si>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</si>
  <si>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</si>
  <si>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</si>
  <si>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</si>
  <si>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</si>
  <si>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</si>
  <si>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</si>
  <si>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</si>
  <si>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</si>
  <si>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</si>
  <si>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</si>
  <si>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</si>
  <si>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</si>
  <si>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</si>
  <si>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</si>
  <si>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</si>
  <si>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</si>
  <si>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</si>
  <si>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</si>
  <si>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</si>
  <si>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</si>
  <si>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</si>
  <si>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</si>
  <si>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</si>
  <si>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</si>
  <si>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</si>
  <si>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</si>
  <si>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</si>
  <si>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</si>
  <si>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</si>
  <si>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</si>
  <si>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</si>
  <si>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</si>
  <si>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</si>
  <si>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</si>
  <si>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</si>
  <si>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</si>
  <si>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</si>
  <si>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</si>
  <si>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</si>
  <si>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</si>
  <si>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</si>
  <si>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</si>
  <si>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</si>
  <si>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</si>
  <si>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</si>
  <si>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</si>
  <si>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</si>
  <si>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</si>
  <si>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</si>
  <si>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</si>
  <si>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</si>
  <si>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</si>
  <si>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</si>
  <si>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</si>
  <si>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</si>
  <si>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</si>
  <si>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</si>
  <si>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</si>
  <si>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</si>
  <si>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</si>
  <si>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</si>
  <si>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</si>
  <si>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</si>
  <si>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</si>
  <si>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</si>
  <si>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</si>
  <si>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</si>
  <si>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</si>
  <si>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</si>
  <si>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</si>
  <si>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</si>
  <si>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</si>
  <si>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</si>
  <si>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</si>
  <si>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</si>
  <si>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</si>
  <si>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</si>
  <si>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</si>
  <si>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</si>
  <si>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</si>
  <si>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</si>
  <si>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</si>
  <si>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</si>
  <si>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</si>
  <si>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</si>
  <si>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</si>
  <si>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</si>
  <si>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</si>
  <si>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</si>
  <si>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</si>
  <si>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</si>
  <si>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</si>
  <si>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</si>
  <si>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</si>
  <si>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</si>
  <si>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</si>
  <si>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</si>
  <si>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</si>
  <si>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</si>
  <si>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</si>
  <si>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</si>
  <si>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</si>
  <si>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</si>
  <si>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</si>
  <si>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</si>
  <si>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</si>
  <si>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</si>
  <si>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</si>
  <si>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</si>
  <si>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</si>
  <si>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</si>
  <si>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</si>
  <si>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</si>
  <si>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</si>
  <si>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</si>
  <si>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</si>
  <si>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</si>
  <si>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</si>
  <si>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</si>
  <si>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</si>
  <si>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</si>
  <si>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</si>
  <si>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</si>
  <si>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</si>
  <si>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</si>
  <si>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</si>
  <si>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</si>
  <si>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</si>
  <si>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</si>
  <si>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</si>
  <si>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</si>
  <si>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</si>
  <si>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</si>
  <si>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</si>
  <si>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</si>
  <si>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</si>
  <si>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</si>
  <si>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</si>
  <si>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</si>
  <si>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</si>
  <si>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</si>
  <si>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</si>
  <si>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</si>
  <si>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</si>
  <si>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</si>
  <si>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</si>
  <si>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</si>
  <si>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</si>
  <si>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</si>
  <si>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</si>
  <si>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</si>
  <si>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</si>
  <si>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</si>
  <si>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</si>
  <si>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</si>
  <si>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</si>
  <si>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</si>
  <si>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</si>
  <si>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</si>
  <si>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</si>
  <si>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</si>
  <si>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</si>
  <si>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</si>
  <si>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</si>
  <si>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</si>
  <si>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</si>
  <si>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</si>
  <si>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</si>
  <si>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</si>
  <si>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</si>
  <si>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</si>
  <si>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</si>
  <si>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</si>
  <si>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</si>
  <si>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</si>
  <si>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</si>
  <si>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</si>
  <si>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</si>
  <si>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</si>
  <si>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</si>
  <si>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</si>
  <si>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</si>
  <si>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</si>
  <si>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</si>
  <si>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</si>
  <si>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</si>
  <si>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</si>
  <si>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</si>
  <si>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</si>
  <si>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</si>
  <si>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</si>
  <si>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</si>
  <si>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</si>
  <si>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</si>
  <si>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</si>
  <si>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</si>
  <si>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</si>
  <si>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</si>
  <si>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</si>
  <si>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</si>
  <si>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</si>
  <si>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</si>
  <si>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</si>
  <si>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</si>
  <si>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</si>
  <si>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</si>
  <si>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</si>
  <si>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</si>
  <si>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</si>
  <si>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</si>
  <si>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</si>
  <si>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</si>
  <si>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</si>
  <si>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</si>
  <si>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</si>
  <si>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</si>
  <si>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</si>
  <si>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</si>
  <si>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</si>
  <si>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</si>
  <si>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</si>
  <si>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</si>
  <si>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</si>
  <si>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</si>
  <si>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</si>
  <si>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</si>
  <si>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</si>
  <si>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</si>
  <si>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</si>
  <si>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</si>
  <si>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</si>
  <si>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</si>
  <si>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</si>
  <si>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</si>
  <si>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</si>
  <si>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</si>
  <si>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</si>
  <si>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</si>
  <si>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</si>
  <si>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</si>
  <si>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</si>
  <si>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</si>
  <si>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</si>
  <si>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</si>
  <si>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</si>
  <si>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</si>
  <si>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</si>
  <si>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</si>
  <si>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</si>
  <si>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</si>
  <si>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</si>
  <si>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</si>
  <si>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</si>
  <si>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</si>
  <si>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</si>
  <si>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</si>
  <si>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</si>
  <si>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</si>
  <si>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</si>
  <si>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</si>
  <si>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</si>
  <si>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</si>
  <si>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</si>
  <si>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</si>
  <si>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</si>
  <si>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</si>
  <si>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</si>
  <si>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</si>
  <si>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</si>
  <si>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</si>
  <si>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</si>
  <si>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</si>
  <si>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</si>
  <si>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</si>
  <si>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</si>
  <si>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</si>
  <si>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</si>
  <si>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</si>
  <si>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</si>
  <si>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</si>
  <si>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</si>
  <si>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</si>
  <si>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</si>
  <si>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</si>
  <si>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</si>
  <si>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</si>
  <si>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</si>
  <si>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</si>
  <si>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</si>
  <si>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</si>
  <si>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</si>
  <si>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</si>
  <si>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</si>
  <si>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</si>
  <si>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</si>
  <si>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</si>
  <si>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</si>
  <si>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</si>
  <si>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</si>
  <si>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</si>
  <si>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</si>
  <si>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</si>
  <si>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</si>
  <si>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</si>
  <si>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</si>
  <si>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</si>
  <si>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</si>
  <si>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</si>
  <si>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</si>
  <si>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</si>
  <si>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</si>
  <si>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</si>
  <si>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</si>
  <si>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</si>
  <si>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</si>
  <si>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</si>
  <si>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</si>
  <si>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</si>
  <si>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</si>
  <si>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</si>
  <si>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</si>
  <si>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</si>
  <si>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</si>
  <si>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</si>
  <si>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</si>
  <si>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</si>
  <si>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</si>
  <si>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</si>
  <si>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</si>
  <si>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</si>
  <si>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</si>
  <si>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</si>
  <si>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</si>
  <si>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</si>
  <si>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</si>
  <si>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</si>
  <si>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</si>
  <si>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</si>
  <si>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</si>
  <si>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</si>
  <si>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</si>
  <si>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</si>
  <si>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</si>
  <si>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</si>
  <si>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</si>
  <si>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</si>
  <si>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</si>
  <si>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</si>
  <si>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</si>
  <si>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</si>
  <si>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</si>
  <si>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</si>
  <si>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</si>
  <si>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</si>
  <si>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</si>
  <si>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</si>
  <si>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</si>
  <si>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</si>
  <si>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</si>
  <si>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</si>
  <si>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</si>
  <si>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</si>
  <si>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</si>
  <si>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</si>
  <si>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</si>
  <si>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</si>
  <si>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</si>
  <si>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</si>
  <si>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</si>
  <si>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</si>
  <si>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</si>
  <si>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</si>
  <si>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</si>
  <si>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</si>
  <si>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</si>
  <si>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</si>
  <si>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</si>
  <si>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</si>
  <si>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</si>
  <si>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</si>
  <si>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</si>
  <si>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</si>
  <si>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</si>
  <si>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</si>
  <si>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</si>
  <si>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</si>
  <si>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</si>
  <si>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</si>
  <si>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</si>
  <si>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</si>
  <si>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</si>
  <si>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</si>
  <si>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</si>
  <si>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</si>
  <si>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</si>
  <si>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</si>
  <si>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</si>
  <si>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</si>
  <si>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</si>
  <si>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</si>
  <si>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</si>
  <si>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</si>
  <si>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</si>
  <si>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</si>
  <si>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</si>
  <si>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</si>
  <si>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</si>
  <si>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</si>
  <si>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</si>
  <si>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</si>
  <si>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</si>
  <si>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</si>
  <si>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</si>
  <si>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</si>
  <si>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</si>
  <si>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</si>
  <si>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</si>
  <si>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</si>
  <si>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</si>
  <si>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</si>
  <si>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</si>
  <si>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</si>
  <si>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</si>
  <si>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</si>
  <si>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</si>
  <si>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</si>
  <si>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</si>
  <si>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</si>
  <si>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</si>
  <si>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</si>
  <si>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</si>
  <si>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</si>
  <si>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</si>
  <si>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</si>
  <si>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</si>
  <si>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</si>
  <si>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</si>
  <si>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</si>
  <si>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</si>
  <si>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</si>
  <si>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</si>
  <si>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</si>
  <si>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</si>
  <si>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</si>
  <si>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</si>
  <si>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</si>
  <si>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</si>
  <si>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</si>
  <si>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</si>
  <si>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</si>
  <si>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</si>
  <si>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</si>
  <si>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</si>
  <si>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</si>
  <si>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</si>
  <si>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</si>
  <si>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</si>
  <si>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</si>
  <si>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</si>
  <si>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</si>
  <si>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</si>
  <si>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</si>
  <si>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</si>
  <si>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</si>
  <si>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</si>
  <si>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</si>
  <si>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</si>
  <si>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</si>
  <si>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</si>
  <si>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</si>
  <si>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</si>
  <si>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</si>
  <si>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</si>
  <si>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</si>
  <si>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</si>
  <si>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</si>
  <si>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</si>
  <si>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</si>
  <si>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</si>
  <si>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</si>
  <si>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</si>
  <si>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</si>
  <si>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</si>
  <si>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</si>
  <si>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</si>
  <si>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</si>
  <si>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</si>
  <si>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</si>
  <si>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</si>
  <si>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</si>
  <si>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</si>
  <si>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</si>
  <si>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</si>
  <si>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</si>
  <si>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</si>
  <si>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</si>
  <si>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</si>
  <si>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</si>
  <si>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</si>
  <si>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</si>
  <si>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</si>
  <si>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</si>
  <si>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</si>
  <si>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</si>
  <si>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</si>
  <si>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</si>
  <si>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</si>
  <si>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</si>
  <si>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</si>
  <si>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</si>
  <si>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</si>
  <si>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</si>
  <si>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</si>
  <si>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</si>
  <si>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</si>
  <si>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</si>
  <si>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</si>
  <si>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</si>
  <si>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</si>
  <si>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</si>
  <si>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</si>
  <si>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</si>
  <si>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</si>
  <si>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</si>
  <si>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</si>
  <si>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</si>
  <si>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</si>
  <si>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</si>
  <si>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</si>
  <si>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</si>
  <si>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</si>
  <si>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</si>
  <si>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</si>
  <si>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</si>
  <si>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</si>
  <si>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</si>
  <si>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</si>
  <si>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</si>
  <si>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</si>
  <si>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</si>
  <si>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</si>
  <si>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</si>
  <si>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</si>
  <si>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</si>
  <si>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</si>
  <si>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</si>
  <si>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</si>
  <si>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</si>
  <si>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</si>
  <si>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</si>
  <si>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</si>
  <si>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</si>
  <si>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</si>
  <si>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</si>
  <si>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</si>
  <si>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</si>
  <si>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</si>
  <si>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</si>
  <si>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</si>
  <si>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</si>
  <si>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</si>
  <si>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</si>
  <si>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</si>
  <si>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</si>
  <si>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</si>
  <si>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</si>
  <si>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</si>
  <si>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</si>
  <si>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</si>
  <si>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</si>
  <si>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</si>
  <si>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</si>
  <si>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</si>
  <si>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</si>
  <si>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</si>
  <si>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</si>
  <si>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</si>
  <si>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</si>
  <si>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</si>
  <si>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</si>
  <si>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</si>
  <si>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</si>
  <si>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</si>
  <si>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</si>
  <si>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</si>
  <si>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</si>
  <si>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</si>
  <si>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</si>
  <si>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</si>
  <si>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</si>
  <si>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</si>
  <si>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</si>
  <si>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</si>
  <si>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</si>
  <si>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</si>
  <si>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</si>
  <si>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</si>
  <si>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</si>
  <si>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</si>
  <si>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</si>
  <si>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</si>
  <si>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</si>
  <si>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</si>
  <si>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</si>
  <si>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</si>
  <si>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</si>
  <si>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</si>
  <si>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</si>
  <si>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</si>
  <si>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</si>
  <si>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</si>
  <si>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</si>
  <si>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</si>
  <si>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</si>
  <si>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</si>
  <si>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</si>
  <si>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</si>
  <si>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</si>
  <si>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</si>
  <si>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</si>
  <si>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</si>
  <si>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</si>
  <si>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</si>
  <si>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</si>
  <si>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</si>
  <si>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</si>
  <si>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</si>
  <si>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</si>
  <si>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</si>
  <si>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</si>
  <si>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</si>
  <si>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</si>
  <si>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</si>
  <si>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</si>
  <si>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</si>
  <si>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</si>
  <si>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</si>
  <si>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</si>
  <si>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</si>
  <si>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</si>
  <si>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</si>
  <si>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</si>
  <si>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</si>
  <si>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</si>
  <si>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</si>
  <si>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</si>
  <si>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</si>
  <si>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</si>
  <si>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</si>
  <si>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</si>
  <si>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</si>
  <si>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</si>
  <si>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</si>
  <si>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</si>
  <si>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</si>
  <si>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</si>
  <si>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</si>
  <si>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</si>
  <si>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</si>
  <si>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</si>
  <si>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</si>
  <si>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</si>
  <si>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</si>
  <si>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</si>
  <si>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</si>
  <si>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</si>
  <si>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</si>
  <si>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</si>
  <si>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</si>
  <si>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</si>
  <si>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</si>
  <si>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</si>
  <si>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</si>
  <si>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</si>
  <si>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</si>
  <si>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</si>
  <si>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</si>
  <si>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</si>
  <si>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</si>
  <si>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</si>
  <si>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</si>
  <si>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</si>
  <si>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</si>
  <si>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</si>
  <si>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</si>
  <si>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</si>
  <si>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</si>
  <si>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</si>
  <si>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</si>
  <si>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Qtr3</t>
  </si>
  <si>
    <t>Jul</t>
  </si>
  <si>
    <t>Qtr1</t>
  </si>
  <si>
    <t>Mar</t>
  </si>
  <si>
    <t>Feb</t>
  </si>
  <si>
    <t>Aug</t>
  </si>
  <si>
    <t>Qtr4</t>
  </si>
  <si>
    <t>Dec</t>
  </si>
  <si>
    <t>Qtr2</t>
  </si>
  <si>
    <t>Jun</t>
  </si>
  <si>
    <t>Apr</t>
  </si>
  <si>
    <t>Sep</t>
  </si>
  <si>
    <t>Nov</t>
  </si>
  <si>
    <t>Jan</t>
  </si>
  <si>
    <t>May</t>
  </si>
  <si>
    <t>Oct</t>
  </si>
  <si>
    <t>Years</t>
  </si>
  <si>
    <t>Name</t>
  </si>
  <si>
    <t>Blurb</t>
  </si>
  <si>
    <t>Goal</t>
  </si>
  <si>
    <t>Pledged</t>
  </si>
  <si>
    <t>Successful</t>
  </si>
  <si>
    <t>Failed</t>
  </si>
  <si>
    <t>Mean</t>
  </si>
  <si>
    <t>Skewed left</t>
  </si>
  <si>
    <t>Skewed Left</t>
  </si>
  <si>
    <t>Standard Deviation</t>
  </si>
  <si>
    <t>Upper Quartile</t>
  </si>
  <si>
    <t>Lower Quartile</t>
  </si>
  <si>
    <t>IQR</t>
  </si>
  <si>
    <t>GOAL</t>
  </si>
  <si>
    <t>Median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</si>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</sst>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168" fontId="0" fillId="0" borderId="0" xfId="1" applyNumberFormat="1" applyFont="1"/>
    <xf numFmtId="168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69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69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69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69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6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[111120_KickstarterAnalysis_JS.xlsx]Category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2-5444-95CC-787D347B330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D2-5444-95CC-787D347B330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D2-5444-95CC-787D347B330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D2-5444-95CC-787D347B3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7143551"/>
        <c:axId val="644787167"/>
      </c:barChart>
      <c:catAx>
        <c:axId val="58714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87167"/>
        <c:crosses val="autoZero"/>
        <c:auto val="1"/>
        <c:lblAlgn val="ctr"/>
        <c:lblOffset val="100"/>
        <c:noMultiLvlLbl val="0"/>
      </c:catAx>
      <c:valAx>
        <c:axId val="6447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4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[111120_KickstarterAnalysis_JS.xlsx]Subcategory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EB-8448-A3A1-093D6763FB0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CEB-8448-A3A1-093D6763FB0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CEB-8448-A3A1-093D6763F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0969503"/>
        <c:axId val="670989343"/>
      </c:barChart>
      <c:catAx>
        <c:axId val="67096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89343"/>
        <c:crosses val="autoZero"/>
        <c:auto val="1"/>
        <c:lblAlgn val="ctr"/>
        <c:lblOffset val="100"/>
        <c:noMultiLvlLbl val="0"/>
      </c:catAx>
      <c:valAx>
        <c:axId val="67098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6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[111120_KickstarterAnalysis_JS.xlsx]Outcomes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Timing</a:t>
            </a:r>
            <a:r>
              <a:rPr lang="en-US" baseline="0"/>
              <a:t> Trends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4-EE4E-A27D-0C43D8119E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74-EE4E-A27D-0C43D8119E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F74-EE4E-A27D-0C43D8119E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F74-EE4E-A27D-0C43D811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443215"/>
        <c:axId val="1037603631"/>
      </c:lineChart>
      <c:catAx>
        <c:axId val="103744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603631"/>
        <c:crosses val="autoZero"/>
        <c:auto val="1"/>
        <c:lblAlgn val="ctr"/>
        <c:lblOffset val="100"/>
        <c:noMultiLvlLbl val="0"/>
      </c:catAx>
      <c:valAx>
        <c:axId val="103760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44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plotArea>
      <cx:plotAreaRegion>
        <cx:series layoutId="boxWhisker" uniqueId="{17D8FBF2-340C-7542-8AEA-505C3FBD746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24E0DBA-673D-4A49-A615-F8DE595B72E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437946-263C-C648-9861-4C9472B7D004}">
  <sheetPr/>
  <sheetViews>
    <sheetView zoomScale="1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049" cy="62798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EC2B96-9268-4C46-99A0-639A2F3BF4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D5477F-F793-FB4A-8F07-897180984FA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049" cy="62798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95250</xdr:rowOff>
    </xdr:from>
    <xdr:to>
      <xdr:col>20</xdr:col>
      <xdr:colOff>800100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D5DCC-304B-1041-B6F3-D478BB9D8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0</xdr:row>
      <xdr:rowOff>165100</xdr:rowOff>
    </xdr:from>
    <xdr:to>
      <xdr:col>18</xdr:col>
      <xdr:colOff>482600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3EC19-F433-3441-A46E-63A10E2C2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5</xdr:row>
      <xdr:rowOff>0</xdr:rowOff>
    </xdr:from>
    <xdr:to>
      <xdr:col>16</xdr:col>
      <xdr:colOff>673100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F94C2-671F-9345-A949-7A620AB3F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ome Simmons" refreshedDate="44143.781779166668" createdVersion="6" refreshedVersion="6" minRefreshableVersion="3" recordCount="4114" xr:uid="{2BDB99E3-99A6-DE41-8766-7608122A6B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g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ome Simmons" refreshedDate="44143.807588425923" createdVersion="6" refreshedVersion="6" minRefreshableVersion="3" recordCount="4114" xr:uid="{445A7074-14B1-F24B-9C88-62F88E2BB3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27C0B-B840-984C-98ED-F612F80C0B94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6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ADC3D-376C-F54A-B678-61DC4C923B0C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97EB4-F75C-9548-8CFF-D1699CF9723A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0" zoomScaleNormal="13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.5" bestFit="1" customWidth="1"/>
    <col min="17" max="17" width="18.5" bestFit="1" customWidth="1"/>
    <col min="18" max="18" width="11.83203125" customWidth="1"/>
    <col min="19" max="20" width="8.83203125" style="16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 t="shared" si="0"/>
        <v>15</v>
      </c>
      <c r="Q4" s="12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B2703A64-2D90-8D4F-836A-2EC0564AADE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5AD9D-2E2D-D341-A35C-22B8BAA95D7A}">
  <dimension ref="A1:D17"/>
  <sheetViews>
    <sheetView tabSelected="1" workbookViewId="0">
      <selection activeCell="F39" sqref="F39"/>
    </sheetView>
  </sheetViews>
  <sheetFormatPr baseColWidth="10" defaultRowHeight="15" x14ac:dyDescent="0.2"/>
  <cols>
    <col min="3" max="3" width="11.1640625" bestFit="1" customWidth="1"/>
  </cols>
  <sheetData>
    <row r="1" spans="1:4" x14ac:dyDescent="0.2">
      <c r="A1" t="s">
        <v>8397</v>
      </c>
      <c r="B1" t="s">
        <v>8388</v>
      </c>
      <c r="C1" t="s">
        <v>8389</v>
      </c>
    </row>
    <row r="2" spans="1:4" x14ac:dyDescent="0.2">
      <c r="A2" t="s">
        <v>8390</v>
      </c>
      <c r="B2" s="18">
        <f>AVERAGE('Successful U.S. Kickstarters'!D:D)</f>
        <v>5048.8786407766993</v>
      </c>
      <c r="C2" s="18">
        <f>AVERAGE('Failed U.S. Kickstarters'!D:D)</f>
        <v>10554.212</v>
      </c>
      <c r="D2" t="s">
        <v>8391</v>
      </c>
    </row>
    <row r="3" spans="1:4" x14ac:dyDescent="0.2">
      <c r="A3" t="s">
        <v>8398</v>
      </c>
      <c r="B3" s="18">
        <f>MEDIAN('Successful U.S. Kickstarters'!D:D)</f>
        <v>3000</v>
      </c>
      <c r="C3" s="18">
        <f>MEDIAN('Failed U.S. Kickstarters'!D:D)</f>
        <v>5000</v>
      </c>
    </row>
    <row r="4" spans="1:4" x14ac:dyDescent="0.2">
      <c r="A4" t="s">
        <v>8393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4" x14ac:dyDescent="0.2">
      <c r="A5" t="s">
        <v>8394</v>
      </c>
      <c r="B5" s="18">
        <f>_xlfn.QUARTILE.EXC('Successful U.S. Kickstarters'!D:D,3)</f>
        <v>5000</v>
      </c>
      <c r="C5" s="18">
        <f>_xlfn.QUARTILE.EXC('Failed U.S. Kickstarters'!D:D,3)</f>
        <v>10000</v>
      </c>
    </row>
    <row r="6" spans="1:4" x14ac:dyDescent="0.2">
      <c r="A6" t="s">
        <v>8395</v>
      </c>
      <c r="B6" s="18">
        <f>_xlfn.QUARTILE.EXC('Successful U.S. Kickstarters'!D:D,1)</f>
        <v>1500</v>
      </c>
      <c r="C6" s="18">
        <f>_xlfn.QUARTILE.EXC('Failed U.S. Kickstarters'!D:D,1)</f>
        <v>2000</v>
      </c>
    </row>
    <row r="7" spans="1:4" x14ac:dyDescent="0.2">
      <c r="A7" t="s">
        <v>8396</v>
      </c>
      <c r="B7" s="18">
        <f>B5-B6</f>
        <v>3500</v>
      </c>
      <c r="C7" s="18">
        <f>C5-C6</f>
        <v>8000</v>
      </c>
    </row>
    <row r="8" spans="1:4" x14ac:dyDescent="0.2">
      <c r="B8" s="18"/>
      <c r="C8" s="18"/>
    </row>
    <row r="9" spans="1:4" x14ac:dyDescent="0.2">
      <c r="B9" s="18"/>
      <c r="C9" s="18"/>
    </row>
    <row r="10" spans="1:4" x14ac:dyDescent="0.2">
      <c r="B10" s="18"/>
      <c r="C10" s="18"/>
    </row>
    <row r="11" spans="1:4" x14ac:dyDescent="0.2">
      <c r="A11" t="s">
        <v>8399</v>
      </c>
      <c r="B11" s="19" t="s">
        <v>8388</v>
      </c>
      <c r="C11" s="19" t="s">
        <v>8389</v>
      </c>
    </row>
    <row r="12" spans="1:4" x14ac:dyDescent="0.2">
      <c r="A12" t="s">
        <v>8390</v>
      </c>
      <c r="B12" s="18">
        <f>AVERAGE('Successful U.S. Kickstarters'!E:E)</f>
        <v>5601.5458009708727</v>
      </c>
      <c r="C12" s="18">
        <f>AVERAGE('Failed U.S. Kickstarters'!E:E)</f>
        <v>558.65484000000004</v>
      </c>
      <c r="D12" t="s">
        <v>8392</v>
      </c>
    </row>
    <row r="13" spans="1:4" x14ac:dyDescent="0.2">
      <c r="A13" t="s">
        <v>8398</v>
      </c>
      <c r="B13" s="18">
        <f>MEDIAN('Successful U.S. Kickstarters'!E:E)</f>
        <v>3167.5</v>
      </c>
      <c r="C13" s="18">
        <f>MEDIAN('Failed U.S. Kickstarters'!E:E)</f>
        <v>103</v>
      </c>
    </row>
    <row r="14" spans="1:4" x14ac:dyDescent="0.2">
      <c r="A14" t="s">
        <v>8393</v>
      </c>
      <c r="B14" s="18">
        <f>_xlfn.STDEV.P('Successful U.S. Kickstarters'!E:E)</f>
        <v>8334.5731699164608</v>
      </c>
      <c r="C14" s="18">
        <f>_xlfn.STDEV.P('Failed U.S. Kickstarters'!E:E)</f>
        <v>1330.5230280400915</v>
      </c>
    </row>
    <row r="15" spans="1:4" x14ac:dyDescent="0.2">
      <c r="A15" t="s">
        <v>8394</v>
      </c>
      <c r="B15" s="18">
        <f>_xlfn.QUARTILE.EXC('Successful U.S. Kickstarters'!E:E,3)</f>
        <v>5699</v>
      </c>
      <c r="C15" s="18">
        <f>_xlfn.QUARTILE.EXC('Failed U.S. Kickstarters'!E:E,3)</f>
        <v>501</v>
      </c>
    </row>
    <row r="16" spans="1:4" x14ac:dyDescent="0.2">
      <c r="A16" t="s">
        <v>8395</v>
      </c>
      <c r="B16" s="18">
        <f>_xlfn.QUARTILE.EXC('Successful U.S. Kickstarters'!E:E,1)</f>
        <v>1716.5074999999999</v>
      </c>
      <c r="C16" s="18">
        <f>_xlfn.QUARTILE.EXC('Failed U.S. Kickstarters'!E:E,1)</f>
        <v>9.25</v>
      </c>
    </row>
    <row r="17" spans="1:3" x14ac:dyDescent="0.2">
      <c r="A17" t="s">
        <v>8396</v>
      </c>
      <c r="B17" s="18">
        <f>B15-B16</f>
        <v>3982.4925000000003</v>
      </c>
      <c r="C17" s="18">
        <f>C15-C16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C773D-395D-A74C-ACE6-B884404DF205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AC617-59FA-CD46-9D32-4ADED4324AF6}">
  <dimension ref="A1:T413"/>
  <sheetViews>
    <sheetView topLeftCell="A411" workbookViewId="0">
      <selection activeCell="C2" sqref="C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32E47-DD3A-7F43-A7E6-C760B13818B8}">
  <dimension ref="A1:D6"/>
  <sheetViews>
    <sheetView workbookViewId="0">
      <selection activeCell="C2" sqref="C2:D6"/>
    </sheetView>
  </sheetViews>
  <sheetFormatPr baseColWidth="10" defaultRowHeight="15" x14ac:dyDescent="0.2"/>
  <cols>
    <col min="1" max="1" width="10.83203125" customWidth="1"/>
  </cols>
  <sheetData>
    <row r="1" spans="1:4" x14ac:dyDescent="0.2">
      <c r="A1" t="s">
        <v>8384</v>
      </c>
      <c r="B1" t="s">
        <v>8385</v>
      </c>
      <c r="C1" t="s">
        <v>8386</v>
      </c>
      <c r="D1" t="s">
        <v>8387</v>
      </c>
    </row>
    <row r="2" spans="1:4" x14ac:dyDescent="0.2">
      <c r="A2" t="s">
        <v>3473</v>
      </c>
      <c r="B2" t="str">
        <f>VLOOKUP($A2,Kickstarter!$B:$E,2,FALSE)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</row>
    <row r="3" spans="1:4" x14ac:dyDescent="0.2">
      <c r="A3" t="s">
        <v>3616</v>
      </c>
      <c r="B3" t="str">
        <f>VLOOKUP($A3,Kickstarter!$B:$E,2,FALSE)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</row>
    <row r="4" spans="1:4" x14ac:dyDescent="0.2">
      <c r="A4" t="s">
        <v>3178</v>
      </c>
      <c r="B4" t="str">
        <f>VLOOKUP($A4,Kickstarter!$B:$E,2,FALSE)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</row>
    <row r="5" spans="1:4" x14ac:dyDescent="0.2">
      <c r="A5" t="s">
        <v>3329</v>
      </c>
      <c r="B5" t="str">
        <f>VLOOKUP($A5,Kickstarter!$B:$E,2,FALSE)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</row>
    <row r="6" spans="1:4" x14ac:dyDescent="0.2">
      <c r="A6" t="s">
        <v>3221</v>
      </c>
      <c r="B6" t="str">
        <f>VLOOKUP($A6,Kickstarter!$B:$E,2,FALSE)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BE85A-F987-1846-B80D-01458F7CA222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8358</v>
      </c>
      <c r="B2" t="s">
        <v>8315</v>
      </c>
    </row>
    <row r="4" spans="1:6" x14ac:dyDescent="0.2">
      <c r="B4" s="13" t="s">
        <v>8363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9A5DC-62CC-F44F-B0CE-4579E40709F7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8316</v>
      </c>
    </row>
    <row r="4" spans="1:5" x14ac:dyDescent="0.2">
      <c r="A4" s="13" t="s">
        <v>8362</v>
      </c>
      <c r="B4" s="13" t="s">
        <v>8363</v>
      </c>
    </row>
    <row r="5" spans="1:5" x14ac:dyDescent="0.2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8315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4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DD0C9-6811-DB45-AE91-81E7F693D2FC}">
  <dimension ref="A1:F22"/>
  <sheetViews>
    <sheetView workbookViewId="0">
      <selection activeCell="J43" sqref="J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8383</v>
      </c>
      <c r="B2" t="s">
        <v>8364</v>
      </c>
    </row>
    <row r="4" spans="1:6" x14ac:dyDescent="0.2">
      <c r="A4" s="13" t="s">
        <v>8362</v>
      </c>
      <c r="B4" s="13" t="s">
        <v>8363</v>
      </c>
    </row>
    <row r="5" spans="1:6" x14ac:dyDescent="0.2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8369</v>
      </c>
      <c r="B6" s="9">
        <v>13</v>
      </c>
      <c r="C6" s="9">
        <v>105</v>
      </c>
      <c r="D6" s="9">
        <v>24</v>
      </c>
      <c r="E6" s="9">
        <v>183</v>
      </c>
      <c r="F6" s="9">
        <v>325</v>
      </c>
    </row>
    <row r="7" spans="1:6" x14ac:dyDescent="0.2">
      <c r="A7" s="17" t="s">
        <v>8380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">
      <c r="A8" s="17" t="s">
        <v>8371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7" t="s">
        <v>8370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">
      <c r="A10" s="14" t="s">
        <v>8375</v>
      </c>
      <c r="B10" s="9">
        <v>9</v>
      </c>
      <c r="C10" s="9">
        <v>141</v>
      </c>
      <c r="D10" s="9"/>
      <c r="E10" s="9">
        <v>282</v>
      </c>
      <c r="F10" s="9">
        <v>432</v>
      </c>
    </row>
    <row r="11" spans="1:6" x14ac:dyDescent="0.2">
      <c r="A11" s="17" t="s">
        <v>8377</v>
      </c>
      <c r="B11" s="9">
        <v>2</v>
      </c>
      <c r="C11" s="9">
        <v>40</v>
      </c>
      <c r="D11" s="9"/>
      <c r="E11" s="9">
        <v>71</v>
      </c>
      <c r="F11" s="9">
        <v>113</v>
      </c>
    </row>
    <row r="12" spans="1:6" x14ac:dyDescent="0.2">
      <c r="A12" s="17" t="s">
        <v>8381</v>
      </c>
      <c r="B12" s="9">
        <v>3</v>
      </c>
      <c r="C12" s="9">
        <v>52</v>
      </c>
      <c r="D12" s="9"/>
      <c r="E12" s="9">
        <v>111</v>
      </c>
      <c r="F12" s="9">
        <v>166</v>
      </c>
    </row>
    <row r="13" spans="1:6" x14ac:dyDescent="0.2">
      <c r="A13" s="17" t="s">
        <v>8376</v>
      </c>
      <c r="B13" s="9">
        <v>4</v>
      </c>
      <c r="C13" s="9">
        <v>49</v>
      </c>
      <c r="D13" s="9"/>
      <c r="E13" s="9">
        <v>100</v>
      </c>
      <c r="F13" s="9">
        <v>153</v>
      </c>
    </row>
    <row r="14" spans="1:6" x14ac:dyDescent="0.2">
      <c r="A14" s="14" t="s">
        <v>8367</v>
      </c>
      <c r="B14" s="9">
        <v>9</v>
      </c>
      <c r="C14" s="9">
        <v>131</v>
      </c>
      <c r="D14" s="9"/>
      <c r="E14" s="9">
        <v>218</v>
      </c>
      <c r="F14" s="9">
        <v>358</v>
      </c>
    </row>
    <row r="15" spans="1:6" x14ac:dyDescent="0.2">
      <c r="A15" s="17" t="s">
        <v>8368</v>
      </c>
      <c r="B15" s="9">
        <v>1</v>
      </c>
      <c r="C15" s="9">
        <v>50</v>
      </c>
      <c r="D15" s="9"/>
      <c r="E15" s="9">
        <v>87</v>
      </c>
      <c r="F15" s="9">
        <v>138</v>
      </c>
    </row>
    <row r="16" spans="1:6" x14ac:dyDescent="0.2">
      <c r="A16" s="17" t="s">
        <v>8372</v>
      </c>
      <c r="B16" s="9">
        <v>4</v>
      </c>
      <c r="C16" s="9">
        <v>47</v>
      </c>
      <c r="D16" s="9"/>
      <c r="E16" s="9">
        <v>72</v>
      </c>
      <c r="F16" s="9">
        <v>123</v>
      </c>
    </row>
    <row r="17" spans="1:6" x14ac:dyDescent="0.2">
      <c r="A17" s="17" t="s">
        <v>8378</v>
      </c>
      <c r="B17" s="9">
        <v>4</v>
      </c>
      <c r="C17" s="9">
        <v>34</v>
      </c>
      <c r="D17" s="9"/>
      <c r="E17" s="9">
        <v>59</v>
      </c>
      <c r="F17" s="9">
        <v>97</v>
      </c>
    </row>
    <row r="18" spans="1:6" x14ac:dyDescent="0.2">
      <c r="A18" s="14" t="s">
        <v>8373</v>
      </c>
      <c r="B18" s="9">
        <v>6</v>
      </c>
      <c r="C18" s="9">
        <v>116</v>
      </c>
      <c r="D18" s="9"/>
      <c r="E18" s="9">
        <v>156</v>
      </c>
      <c r="F18" s="9">
        <v>278</v>
      </c>
    </row>
    <row r="19" spans="1:6" x14ac:dyDescent="0.2">
      <c r="A19" s="17" t="s">
        <v>8382</v>
      </c>
      <c r="B19" s="9"/>
      <c r="C19" s="9">
        <v>50</v>
      </c>
      <c r="D19" s="9"/>
      <c r="E19" s="9">
        <v>65</v>
      </c>
      <c r="F19" s="9">
        <v>115</v>
      </c>
    </row>
    <row r="20" spans="1:6" x14ac:dyDescent="0.2">
      <c r="A20" s="17" t="s">
        <v>8379</v>
      </c>
      <c r="B20" s="9">
        <v>3</v>
      </c>
      <c r="C20" s="9">
        <v>31</v>
      </c>
      <c r="D20" s="9"/>
      <c r="E20" s="9">
        <v>54</v>
      </c>
      <c r="F20" s="9">
        <v>88</v>
      </c>
    </row>
    <row r="21" spans="1:6" x14ac:dyDescent="0.2">
      <c r="A21" s="17" t="s">
        <v>8374</v>
      </c>
      <c r="B21" s="9">
        <v>3</v>
      </c>
      <c r="C21" s="9">
        <v>35</v>
      </c>
      <c r="D21" s="9"/>
      <c r="E21" s="9">
        <v>37</v>
      </c>
      <c r="F21" s="9">
        <v>75</v>
      </c>
    </row>
    <row r="22" spans="1:6" x14ac:dyDescent="0.2">
      <c r="A22" s="14" t="s">
        <v>8361</v>
      </c>
      <c r="B22" s="9">
        <v>37</v>
      </c>
      <c r="C22" s="9">
        <v>493</v>
      </c>
      <c r="D22" s="9">
        <v>24</v>
      </c>
      <c r="E22" s="9">
        <v>839</v>
      </c>
      <c r="F22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US Descriptive Statistics</vt:lpstr>
      <vt:lpstr>Failed U.S. Kickstarters</vt:lpstr>
      <vt:lpstr>Successful U.S. Kickstarters</vt:lpstr>
      <vt:lpstr>VLOOKUP DATA</vt:lpstr>
      <vt:lpstr>Category Statistics</vt:lpstr>
      <vt:lpstr>Subcategory Statistics</vt:lpstr>
      <vt:lpstr>Outcomes Based on Launch Date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Jerome Simmons</cp:lastModifiedBy>
  <dcterms:created xsi:type="dcterms:W3CDTF">2017-04-20T15:17:24Z</dcterms:created>
  <dcterms:modified xsi:type="dcterms:W3CDTF">2020-11-11T17:55:21Z</dcterms:modified>
</cp:coreProperties>
</file>