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コスト見積書\"/>
    </mc:Choice>
  </mc:AlternateContent>
  <bookViews>
    <workbookView xWindow="0" yWindow="0" windowWidth="25200" windowHeight="120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D9" i="2"/>
  <c r="D16" i="2"/>
  <c r="D19" i="2"/>
  <c r="D21" i="2"/>
  <c r="D22" i="2"/>
  <c r="D23" i="2"/>
  <c r="D25" i="2"/>
  <c r="D15" i="2"/>
  <c r="C16" i="2" l="1"/>
  <c r="C15" i="2"/>
  <c r="F8" i="1" l="1"/>
  <c r="F7" i="1"/>
  <c r="F5" i="1"/>
  <c r="C22" i="1"/>
  <c r="C20" i="1"/>
  <c r="C3" i="1"/>
  <c r="C4" i="1"/>
  <c r="C5" i="1"/>
  <c r="C6" i="1"/>
  <c r="C7" i="1"/>
  <c r="C8" i="1"/>
  <c r="C2" i="1"/>
  <c r="C17" i="1"/>
  <c r="D10" i="2" l="1"/>
  <c r="D11" i="2" s="1"/>
  <c r="D3" i="1"/>
  <c r="D4" i="1"/>
  <c r="D5" i="1"/>
  <c r="D6" i="1"/>
  <c r="D7" i="1"/>
  <c r="D2" i="1"/>
  <c r="C10" i="1"/>
  <c r="B10" i="1"/>
  <c r="B8" i="1"/>
</calcChain>
</file>

<file path=xl/sharedStrings.xml><?xml version="1.0" encoding="utf-8"?>
<sst xmlns="http://schemas.openxmlformats.org/spreadsheetml/2006/main" count="59" uniqueCount="55">
  <si>
    <t>想定工数</t>
    <rPh sb="0" eb="2">
      <t>ソウテイ</t>
    </rPh>
    <rPh sb="2" eb="4">
      <t>コウスウ</t>
    </rPh>
    <phoneticPr fontId="1"/>
  </si>
  <si>
    <t>想定期間</t>
    <rPh sb="0" eb="2">
      <t>ソウテイ</t>
    </rPh>
    <rPh sb="2" eb="4">
      <t>キカン</t>
    </rPh>
    <phoneticPr fontId="1"/>
  </si>
  <si>
    <t>時給</t>
    <rPh sb="0" eb="2">
      <t>ジキュウ</t>
    </rPh>
    <phoneticPr fontId="1"/>
  </si>
  <si>
    <t>円</t>
    <rPh sb="0" eb="1">
      <t>エン</t>
    </rPh>
    <phoneticPr fontId="1"/>
  </si>
  <si>
    <t>一時間</t>
    <rPh sb="0" eb="3">
      <t>イチジカン</t>
    </rPh>
    <phoneticPr fontId="1"/>
  </si>
  <si>
    <t>行かけます</t>
    <rPh sb="0" eb="1">
      <t>ギョウ</t>
    </rPh>
    <phoneticPr fontId="1"/>
  </si>
  <si>
    <t>一週間に</t>
    <rPh sb="0" eb="3">
      <t>イッシュウカン</t>
    </rPh>
    <phoneticPr fontId="1"/>
  </si>
  <si>
    <t>時間働く</t>
    <rPh sb="0" eb="2">
      <t>ジカン</t>
    </rPh>
    <rPh sb="2" eb="3">
      <t>ハタラ</t>
    </rPh>
    <phoneticPr fontId="1"/>
  </si>
  <si>
    <t>三人いるので</t>
    <rPh sb="0" eb="2">
      <t>サンニン</t>
    </rPh>
    <phoneticPr fontId="1"/>
  </si>
  <si>
    <t>時間使えます</t>
    <rPh sb="0" eb="2">
      <t>ジカン</t>
    </rPh>
    <rPh sb="2" eb="3">
      <t>ツカ</t>
    </rPh>
    <phoneticPr fontId="1"/>
  </si>
  <si>
    <t>一時間で</t>
    <rPh sb="0" eb="3">
      <t>イチジカン</t>
    </rPh>
    <phoneticPr fontId="1"/>
  </si>
  <si>
    <t>行かけるとすると</t>
    <rPh sb="0" eb="1">
      <t>ギョウ</t>
    </rPh>
    <phoneticPr fontId="1"/>
  </si>
  <si>
    <t>概算工数が</t>
    <rPh sb="0" eb="2">
      <t>ガイサン</t>
    </rPh>
    <rPh sb="2" eb="4">
      <t>コウスウ</t>
    </rPh>
    <phoneticPr fontId="1"/>
  </si>
  <si>
    <t>行なので</t>
    <rPh sb="0" eb="1">
      <t>ギョウ</t>
    </rPh>
    <phoneticPr fontId="1"/>
  </si>
  <si>
    <t>想定</t>
    <rPh sb="0" eb="2">
      <t>ソウテイ</t>
    </rPh>
    <phoneticPr fontId="1"/>
  </si>
  <si>
    <t>時間で完成させられます</t>
    <rPh sb="0" eb="2">
      <t>ジカン</t>
    </rPh>
    <rPh sb="3" eb="5">
      <t>カンセイ</t>
    </rPh>
    <phoneticPr fontId="1"/>
  </si>
  <si>
    <t>時給は一人</t>
    <rPh sb="0" eb="2">
      <t>ジキュウ</t>
    </rPh>
    <rPh sb="3" eb="5">
      <t>ヒトリ</t>
    </rPh>
    <phoneticPr fontId="1"/>
  </si>
  <si>
    <t>円なので</t>
    <rPh sb="0" eb="1">
      <t>エン</t>
    </rPh>
    <phoneticPr fontId="1"/>
  </si>
  <si>
    <t>結局</t>
    <rPh sb="0" eb="2">
      <t>ケッキョク</t>
    </rPh>
    <phoneticPr fontId="1"/>
  </si>
  <si>
    <t>円で完成させられます</t>
    <rPh sb="0" eb="1">
      <t>エン</t>
    </rPh>
    <rPh sb="2" eb="4">
      <t>カンセイ</t>
    </rPh>
    <phoneticPr fontId="1"/>
  </si>
  <si>
    <t>マップ</t>
    <phoneticPr fontId="1"/>
  </si>
  <si>
    <t>計</t>
    <rPh sb="0" eb="1">
      <t>ケイ</t>
    </rPh>
    <phoneticPr fontId="1"/>
  </si>
  <si>
    <t>コメント</t>
    <phoneticPr fontId="1"/>
  </si>
  <si>
    <t>合計</t>
  </si>
  <si>
    <t>合計</t>
    <rPh sb="0" eb="2">
      <t>ゴウケイ</t>
    </rPh>
    <phoneticPr fontId="1"/>
  </si>
  <si>
    <t>機能</t>
    <rPh sb="0" eb="2">
      <t>キノウ</t>
    </rPh>
    <phoneticPr fontId="1"/>
  </si>
  <si>
    <t>マップ及びラーメン屋の店名、ピン</t>
    <rPh sb="3" eb="4">
      <t>オヨ</t>
    </rPh>
    <rPh sb="9" eb="10">
      <t>ヤ</t>
    </rPh>
    <rPh sb="11" eb="13">
      <t>テンメイ</t>
    </rPh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</si>
  <si>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</si>
  <si>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</si>
  <si>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単位：円</t>
    <rPh sb="0" eb="2">
      <t>タンイ</t>
    </rPh>
    <rPh sb="3" eb="4">
      <t>エン</t>
    </rPh>
    <phoneticPr fontId="2"/>
  </si>
  <si>
    <t>項目</t>
    <rPh sb="0" eb="2">
      <t>コウモク</t>
    </rPh>
    <phoneticPr fontId="2"/>
  </si>
  <si>
    <t>内容</t>
    <rPh sb="0" eb="2">
      <t>ナイヨウ</t>
    </rPh>
    <phoneticPr fontId="2"/>
  </si>
  <si>
    <t>詳細</t>
    <rPh sb="0" eb="2">
      <t>ショウサイ</t>
    </rPh>
    <phoneticPr fontId="2"/>
  </si>
  <si>
    <t>金額</t>
    <rPh sb="0" eb="2">
      <t>キンガク</t>
    </rPh>
    <phoneticPr fontId="2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</si>
  <si>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2"/>
  </si>
  <si>
    <t>マップ</t>
    <phoneticPr fontId="2"/>
  </si>
  <si>
    <t>マップとラーメン屋の店名とピンの表示</t>
    <rPh sb="8" eb="9">
      <t>ヤ</t>
    </rPh>
    <rPh sb="10" eb="12">
      <t>テンメイ</t>
    </rPh>
    <rPh sb="16" eb="18">
      <t>ヒョウジ</t>
    </rPh>
    <phoneticPr fontId="2"/>
  </si>
  <si>
    <t>選択情報送信</t>
    <rPh sb="0" eb="2">
      <t>センタク</t>
    </rPh>
    <rPh sb="2" eb="4">
      <t>ジョウホウ</t>
    </rPh>
    <rPh sb="4" eb="6">
      <t>ソウシン</t>
    </rPh>
    <phoneticPr fontId="2"/>
  </si>
  <si>
    <t>拡大・縮小</t>
    <rPh sb="0" eb="2">
      <t>カクダイ</t>
    </rPh>
    <rPh sb="3" eb="5">
      <t>シュクショウ</t>
    </rPh>
    <phoneticPr fontId="2"/>
  </si>
  <si>
    <t>食べログへのリンク</t>
    <rPh sb="0" eb="1">
      <t>タ</t>
    </rPh>
    <phoneticPr fontId="2"/>
  </si>
  <si>
    <t>コメント機能</t>
    <rPh sb="4" eb="6">
      <t>キノウ</t>
    </rPh>
    <phoneticPr fontId="2"/>
  </si>
  <si>
    <t>コメント表示</t>
    <rPh sb="4" eb="6">
      <t>ヒョウジ</t>
    </rPh>
    <phoneticPr fontId="2"/>
  </si>
  <si>
    <t>食べログ画面表示</t>
    <rPh sb="0" eb="1">
      <t>タ</t>
    </rPh>
    <rPh sb="4" eb="6">
      <t>ガメン</t>
    </rPh>
    <rPh sb="6" eb="8">
      <t>ヒョウジ</t>
    </rPh>
    <phoneticPr fontId="2"/>
  </si>
  <si>
    <t xml:space="preserve">消費税(8%)  </t>
    <phoneticPr fontId="2"/>
  </si>
  <si>
    <t>合計</t>
    <rPh sb="0" eb="2">
      <t>ゴウケイ</t>
    </rPh>
    <phoneticPr fontId="2"/>
  </si>
  <si>
    <t>税込み金額</t>
  </si>
  <si>
    <t>消費税</t>
    <rPh sb="0" eb="3">
      <t>ショウヒゼイ</t>
    </rPh>
    <phoneticPr fontId="2"/>
  </si>
  <si>
    <t>税込み金額</t>
    <rPh sb="0" eb="2">
      <t>ゼイコ</t>
    </rPh>
    <rPh sb="3" eb="5">
      <t>キンガク</t>
    </rPh>
    <phoneticPr fontId="2"/>
  </si>
  <si>
    <t>テスト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</si>
  <si>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</si>
  <si>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</si>
  <si>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テスト報告書</t>
    <rPh sb="3" eb="6">
      <t>ホウコクショ</t>
    </rPh>
    <phoneticPr fontId="1"/>
  </si>
  <si>
    <t>マニュアル</t>
    <phoneticPr fontId="1"/>
  </si>
  <si>
    <t>納品書</t>
    <rPh sb="0" eb="2">
      <t>ノウヒン</t>
    </rPh>
    <rPh sb="2" eb="3">
      <t>ショ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</si>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</sst>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2" sqref="D22"/>
    </sheetView>
  </sheetViews>
  <sheetFormatPr defaultRowHeight="13.5" x14ac:dyDescent="0.15"/>
  <cols>
    <col min="2" max="2" width="12.5" bestFit="1" customWidth="1"/>
    <col min="3" max="3" width="12.75" bestFit="1" customWidth="1"/>
    <col min="4" max="4" width="21.875" bestFit="1" customWidth="1"/>
  </cols>
  <sheetData>
    <row r="1" spans="1:7" x14ac:dyDescent="0.15">
      <c r="A1" t="s">
        <v>25</v>
      </c>
      <c r="B1" t="s">
        <v>0</v>
      </c>
      <c r="C1" t="s">
        <v>1</v>
      </c>
    </row>
    <row r="2" spans="1:7" x14ac:dyDescent="0.15">
      <c r="A2" s="1" t="s">
        <v>20</v>
      </c>
      <c r="B2" s="1">
        <v>300</v>
      </c>
      <c r="C2" s="1">
        <f>B2/$C$18</f>
        <v>20</v>
      </c>
      <c r="D2" s="1">
        <f>C2*$C$13</f>
        <v>20000</v>
      </c>
      <c r="E2" s="2"/>
      <c r="G2" t="s">
        <v>26</v>
      </c>
    </row>
    <row r="3" spans="1:7" x14ac:dyDescent="0.15">
      <c r="A3" s="1"/>
      <c r="B3" s="1">
        <v>60</v>
      </c>
      <c r="C3" s="1">
        <f t="shared" ref="C3:C8" si="0">B3/$C$18</f>
        <v>4</v>
      </c>
      <c r="D3" s="1">
        <f t="shared" ref="D3:D7" si="1">C3*$C$13</f>
        <v>4000</v>
      </c>
      <c r="E3" s="2"/>
      <c r="G3" t="s">
        <v>27</v>
      </c>
    </row>
    <row r="4" spans="1:7" x14ac:dyDescent="0.15">
      <c r="A4" s="1"/>
      <c r="B4" s="1">
        <v>50</v>
      </c>
      <c r="C4" s="1">
        <f t="shared" si="0"/>
        <v>3.3333333333333335</v>
      </c>
      <c r="D4" s="1">
        <f t="shared" si="1"/>
        <v>3333.3333333333335</v>
      </c>
      <c r="E4" s="2"/>
      <c r="G4" t="s">
        <v>28</v>
      </c>
    </row>
    <row r="5" spans="1:7" x14ac:dyDescent="0.15">
      <c r="A5" s="1"/>
      <c r="B5" s="1">
        <v>50</v>
      </c>
      <c r="C5" s="1">
        <f t="shared" si="0"/>
        <v>3.3333333333333335</v>
      </c>
      <c r="D5" s="1">
        <f t="shared" si="1"/>
        <v>3333.3333333333335</v>
      </c>
      <c r="E5" s="2" t="s">
        <v>21</v>
      </c>
      <c r="F5">
        <f>SUM(D2:D5)</f>
        <v>30666.666666666664</v>
      </c>
    </row>
    <row r="6" spans="1:7" x14ac:dyDescent="0.15">
      <c r="A6" s="3" t="s">
        <v>22</v>
      </c>
      <c r="B6" s="3">
        <v>180</v>
      </c>
      <c r="C6" s="3">
        <f t="shared" si="0"/>
        <v>12</v>
      </c>
      <c r="D6" s="3">
        <f t="shared" si="1"/>
        <v>12000</v>
      </c>
    </row>
    <row r="7" spans="1:7" x14ac:dyDescent="0.15">
      <c r="A7" s="3"/>
      <c r="B7" s="3">
        <v>60</v>
      </c>
      <c r="C7" s="3">
        <f t="shared" si="0"/>
        <v>4</v>
      </c>
      <c r="D7" s="3">
        <f t="shared" si="1"/>
        <v>4000</v>
      </c>
      <c r="E7" t="s">
        <v>21</v>
      </c>
      <c r="F7">
        <f>SUM(D6:D7)</f>
        <v>16000</v>
      </c>
    </row>
    <row r="8" spans="1:7" x14ac:dyDescent="0.15">
      <c r="A8" s="2"/>
      <c r="B8" s="2">
        <f>SUM(B2:B7)</f>
        <v>700</v>
      </c>
      <c r="C8" s="2">
        <f t="shared" si="0"/>
        <v>46.666666666666664</v>
      </c>
      <c r="D8" s="2"/>
      <c r="E8" t="s">
        <v>24</v>
      </c>
      <c r="F8">
        <f>SUM(F5:F7)</f>
        <v>46666.666666666664</v>
      </c>
    </row>
    <row r="10" spans="1:7" x14ac:dyDescent="0.15">
      <c r="B10">
        <f>3*4+3*3</f>
        <v>21</v>
      </c>
      <c r="C10">
        <f>B10*2</f>
        <v>42</v>
      </c>
    </row>
    <row r="11" spans="1:7" x14ac:dyDescent="0.15">
      <c r="B11" t="s">
        <v>4</v>
      </c>
      <c r="C11">
        <v>20</v>
      </c>
      <c r="D11" t="s">
        <v>5</v>
      </c>
    </row>
    <row r="13" spans="1:7" x14ac:dyDescent="0.15">
      <c r="B13" t="s">
        <v>2</v>
      </c>
      <c r="C13">
        <v>1000</v>
      </c>
      <c r="D13" t="s">
        <v>3</v>
      </c>
    </row>
    <row r="15" spans="1:7" x14ac:dyDescent="0.15">
      <c r="B15" t="s">
        <v>6</v>
      </c>
      <c r="C15">
        <v>7</v>
      </c>
      <c r="D15" t="s">
        <v>7</v>
      </c>
    </row>
    <row r="16" spans="1:7" x14ac:dyDescent="0.15">
      <c r="B16" t="s">
        <v>8</v>
      </c>
    </row>
    <row r="17" spans="2:4" x14ac:dyDescent="0.15">
      <c r="B17" t="s">
        <v>6</v>
      </c>
      <c r="C17">
        <f>C15*3</f>
        <v>21</v>
      </c>
      <c r="D17" t="s">
        <v>9</v>
      </c>
    </row>
    <row r="18" spans="2:4" x14ac:dyDescent="0.15">
      <c r="B18" t="s">
        <v>10</v>
      </c>
      <c r="C18">
        <v>15</v>
      </c>
      <c r="D18" t="s">
        <v>11</v>
      </c>
    </row>
    <row r="19" spans="2:4" x14ac:dyDescent="0.15">
      <c r="B19" t="s">
        <v>12</v>
      </c>
      <c r="C19">
        <v>700</v>
      </c>
      <c r="D19" t="s">
        <v>13</v>
      </c>
    </row>
    <row r="20" spans="2:4" x14ac:dyDescent="0.15">
      <c r="B20" t="s">
        <v>14</v>
      </c>
      <c r="C20">
        <f>C8</f>
        <v>46.666666666666664</v>
      </c>
      <c r="D20" t="s">
        <v>15</v>
      </c>
    </row>
    <row r="21" spans="2:4" x14ac:dyDescent="0.15">
      <c r="B21" t="s">
        <v>16</v>
      </c>
      <c r="C21">
        <v>1000</v>
      </c>
      <c r="D21" t="s">
        <v>17</v>
      </c>
    </row>
    <row r="22" spans="2:4" x14ac:dyDescent="0.15">
      <c r="B22" t="s">
        <v>18</v>
      </c>
      <c r="C22">
        <f>C21*C20</f>
        <v>46666.666666666664</v>
      </c>
      <c r="D22" t="s">
        <v>19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30" sqref="D30"/>
    </sheetView>
  </sheetViews>
  <sheetFormatPr defaultRowHeight="13.5" x14ac:dyDescent="0.15"/>
  <cols>
    <col min="1" max="1" width="31.875" style="4" bestFit="1" customWidth="1"/>
    <col min="2" max="2" width="11.125" style="4" bestFit="1" customWidth="1"/>
    <col min="3" max="3" width="33.75" style="4" bestFit="1" customWidth="1"/>
    <col min="4" max="6" width="9" style="4"/>
    <col min="7" max="7" width="11" style="4" bestFit="1" customWidth="1"/>
    <col min="8" max="256" width="9" style="4"/>
    <col min="257" max="257" width="31.875" style="4" bestFit="1" customWidth="1"/>
    <col min="258" max="258" width="11.125" style="4" bestFit="1" customWidth="1"/>
    <col min="259" max="259" width="33.75" style="4" bestFit="1" customWidth="1"/>
    <col min="260" max="262" width="9" style="4"/>
    <col min="263" max="263" width="11" style="4" bestFit="1" customWidth="1"/>
    <col min="264" max="512" width="9" style="4"/>
    <col min="513" max="513" width="31.875" style="4" bestFit="1" customWidth="1"/>
    <col min="514" max="514" width="11.125" style="4" bestFit="1" customWidth="1"/>
    <col min="515" max="515" width="33.75" style="4" bestFit="1" customWidth="1"/>
    <col min="516" max="518" width="9" style="4"/>
    <col min="519" max="519" width="11" style="4" bestFit="1" customWidth="1"/>
    <col min="520" max="768" width="9" style="4"/>
    <col min="769" max="769" width="31.875" style="4" bestFit="1" customWidth="1"/>
    <col min="770" max="770" width="11.125" style="4" bestFit="1" customWidth="1"/>
    <col min="771" max="771" width="33.75" style="4" bestFit="1" customWidth="1"/>
    <col min="772" max="774" width="9" style="4"/>
    <col min="775" max="775" width="11" style="4" bestFit="1" customWidth="1"/>
    <col min="776" max="1024" width="9" style="4"/>
    <col min="1025" max="1025" width="31.875" style="4" bestFit="1" customWidth="1"/>
    <col min="1026" max="1026" width="11.125" style="4" bestFit="1" customWidth="1"/>
    <col min="1027" max="1027" width="33.75" style="4" bestFit="1" customWidth="1"/>
    <col min="1028" max="1030" width="9" style="4"/>
    <col min="1031" max="1031" width="11" style="4" bestFit="1" customWidth="1"/>
    <col min="1032" max="1280" width="9" style="4"/>
    <col min="1281" max="1281" width="31.875" style="4" bestFit="1" customWidth="1"/>
    <col min="1282" max="1282" width="11.125" style="4" bestFit="1" customWidth="1"/>
    <col min="1283" max="1283" width="33.75" style="4" bestFit="1" customWidth="1"/>
    <col min="1284" max="1286" width="9" style="4"/>
    <col min="1287" max="1287" width="11" style="4" bestFit="1" customWidth="1"/>
    <col min="1288" max="1536" width="9" style="4"/>
    <col min="1537" max="1537" width="31.875" style="4" bestFit="1" customWidth="1"/>
    <col min="1538" max="1538" width="11.125" style="4" bestFit="1" customWidth="1"/>
    <col min="1539" max="1539" width="33.75" style="4" bestFit="1" customWidth="1"/>
    <col min="1540" max="1542" width="9" style="4"/>
    <col min="1543" max="1543" width="11" style="4" bestFit="1" customWidth="1"/>
    <col min="1544" max="1792" width="9" style="4"/>
    <col min="1793" max="1793" width="31.875" style="4" bestFit="1" customWidth="1"/>
    <col min="1794" max="1794" width="11.125" style="4" bestFit="1" customWidth="1"/>
    <col min="1795" max="1795" width="33.75" style="4" bestFit="1" customWidth="1"/>
    <col min="1796" max="1798" width="9" style="4"/>
    <col min="1799" max="1799" width="11" style="4" bestFit="1" customWidth="1"/>
    <col min="1800" max="2048" width="9" style="4"/>
    <col min="2049" max="2049" width="31.875" style="4" bestFit="1" customWidth="1"/>
    <col min="2050" max="2050" width="11.125" style="4" bestFit="1" customWidth="1"/>
    <col min="2051" max="2051" width="33.75" style="4" bestFit="1" customWidth="1"/>
    <col min="2052" max="2054" width="9" style="4"/>
    <col min="2055" max="2055" width="11" style="4" bestFit="1" customWidth="1"/>
    <col min="2056" max="2304" width="9" style="4"/>
    <col min="2305" max="2305" width="31.875" style="4" bestFit="1" customWidth="1"/>
    <col min="2306" max="2306" width="11.125" style="4" bestFit="1" customWidth="1"/>
    <col min="2307" max="2307" width="33.75" style="4" bestFit="1" customWidth="1"/>
    <col min="2308" max="2310" width="9" style="4"/>
    <col min="2311" max="2311" width="11" style="4" bestFit="1" customWidth="1"/>
    <col min="2312" max="2560" width="9" style="4"/>
    <col min="2561" max="2561" width="31.875" style="4" bestFit="1" customWidth="1"/>
    <col min="2562" max="2562" width="11.125" style="4" bestFit="1" customWidth="1"/>
    <col min="2563" max="2563" width="33.75" style="4" bestFit="1" customWidth="1"/>
    <col min="2564" max="2566" width="9" style="4"/>
    <col min="2567" max="2567" width="11" style="4" bestFit="1" customWidth="1"/>
    <col min="2568" max="2816" width="9" style="4"/>
    <col min="2817" max="2817" width="31.875" style="4" bestFit="1" customWidth="1"/>
    <col min="2818" max="2818" width="11.125" style="4" bestFit="1" customWidth="1"/>
    <col min="2819" max="2819" width="33.75" style="4" bestFit="1" customWidth="1"/>
    <col min="2820" max="2822" width="9" style="4"/>
    <col min="2823" max="2823" width="11" style="4" bestFit="1" customWidth="1"/>
    <col min="2824" max="3072" width="9" style="4"/>
    <col min="3073" max="3073" width="31.875" style="4" bestFit="1" customWidth="1"/>
    <col min="3074" max="3074" width="11.125" style="4" bestFit="1" customWidth="1"/>
    <col min="3075" max="3075" width="33.75" style="4" bestFit="1" customWidth="1"/>
    <col min="3076" max="3078" width="9" style="4"/>
    <col min="3079" max="3079" width="11" style="4" bestFit="1" customWidth="1"/>
    <col min="3080" max="3328" width="9" style="4"/>
    <col min="3329" max="3329" width="31.875" style="4" bestFit="1" customWidth="1"/>
    <col min="3330" max="3330" width="11.125" style="4" bestFit="1" customWidth="1"/>
    <col min="3331" max="3331" width="33.75" style="4" bestFit="1" customWidth="1"/>
    <col min="3332" max="3334" width="9" style="4"/>
    <col min="3335" max="3335" width="11" style="4" bestFit="1" customWidth="1"/>
    <col min="3336" max="3584" width="9" style="4"/>
    <col min="3585" max="3585" width="31.875" style="4" bestFit="1" customWidth="1"/>
    <col min="3586" max="3586" width="11.125" style="4" bestFit="1" customWidth="1"/>
    <col min="3587" max="3587" width="33.75" style="4" bestFit="1" customWidth="1"/>
    <col min="3588" max="3590" width="9" style="4"/>
    <col min="3591" max="3591" width="11" style="4" bestFit="1" customWidth="1"/>
    <col min="3592" max="3840" width="9" style="4"/>
    <col min="3841" max="3841" width="31.875" style="4" bestFit="1" customWidth="1"/>
    <col min="3842" max="3842" width="11.125" style="4" bestFit="1" customWidth="1"/>
    <col min="3843" max="3843" width="33.75" style="4" bestFit="1" customWidth="1"/>
    <col min="3844" max="3846" width="9" style="4"/>
    <col min="3847" max="3847" width="11" style="4" bestFit="1" customWidth="1"/>
    <col min="3848" max="4096" width="9" style="4"/>
    <col min="4097" max="4097" width="31.875" style="4" bestFit="1" customWidth="1"/>
    <col min="4098" max="4098" width="11.125" style="4" bestFit="1" customWidth="1"/>
    <col min="4099" max="4099" width="33.75" style="4" bestFit="1" customWidth="1"/>
    <col min="4100" max="4102" width="9" style="4"/>
    <col min="4103" max="4103" width="11" style="4" bestFit="1" customWidth="1"/>
    <col min="4104" max="4352" width="9" style="4"/>
    <col min="4353" max="4353" width="31.875" style="4" bestFit="1" customWidth="1"/>
    <col min="4354" max="4354" width="11.125" style="4" bestFit="1" customWidth="1"/>
    <col min="4355" max="4355" width="33.75" style="4" bestFit="1" customWidth="1"/>
    <col min="4356" max="4358" width="9" style="4"/>
    <col min="4359" max="4359" width="11" style="4" bestFit="1" customWidth="1"/>
    <col min="4360" max="4608" width="9" style="4"/>
    <col min="4609" max="4609" width="31.875" style="4" bestFit="1" customWidth="1"/>
    <col min="4610" max="4610" width="11.125" style="4" bestFit="1" customWidth="1"/>
    <col min="4611" max="4611" width="33.75" style="4" bestFit="1" customWidth="1"/>
    <col min="4612" max="4614" width="9" style="4"/>
    <col min="4615" max="4615" width="11" style="4" bestFit="1" customWidth="1"/>
    <col min="4616" max="4864" width="9" style="4"/>
    <col min="4865" max="4865" width="31.875" style="4" bestFit="1" customWidth="1"/>
    <col min="4866" max="4866" width="11.125" style="4" bestFit="1" customWidth="1"/>
    <col min="4867" max="4867" width="33.75" style="4" bestFit="1" customWidth="1"/>
    <col min="4868" max="4870" width="9" style="4"/>
    <col min="4871" max="4871" width="11" style="4" bestFit="1" customWidth="1"/>
    <col min="4872" max="5120" width="9" style="4"/>
    <col min="5121" max="5121" width="31.875" style="4" bestFit="1" customWidth="1"/>
    <col min="5122" max="5122" width="11.125" style="4" bestFit="1" customWidth="1"/>
    <col min="5123" max="5123" width="33.75" style="4" bestFit="1" customWidth="1"/>
    <col min="5124" max="5126" width="9" style="4"/>
    <col min="5127" max="5127" width="11" style="4" bestFit="1" customWidth="1"/>
    <col min="5128" max="5376" width="9" style="4"/>
    <col min="5377" max="5377" width="31.875" style="4" bestFit="1" customWidth="1"/>
    <col min="5378" max="5378" width="11.125" style="4" bestFit="1" customWidth="1"/>
    <col min="5379" max="5379" width="33.75" style="4" bestFit="1" customWidth="1"/>
    <col min="5380" max="5382" width="9" style="4"/>
    <col min="5383" max="5383" width="11" style="4" bestFit="1" customWidth="1"/>
    <col min="5384" max="5632" width="9" style="4"/>
    <col min="5633" max="5633" width="31.875" style="4" bestFit="1" customWidth="1"/>
    <col min="5634" max="5634" width="11.125" style="4" bestFit="1" customWidth="1"/>
    <col min="5635" max="5635" width="33.75" style="4" bestFit="1" customWidth="1"/>
    <col min="5636" max="5638" width="9" style="4"/>
    <col min="5639" max="5639" width="11" style="4" bestFit="1" customWidth="1"/>
    <col min="5640" max="5888" width="9" style="4"/>
    <col min="5889" max="5889" width="31.875" style="4" bestFit="1" customWidth="1"/>
    <col min="5890" max="5890" width="11.125" style="4" bestFit="1" customWidth="1"/>
    <col min="5891" max="5891" width="33.75" style="4" bestFit="1" customWidth="1"/>
    <col min="5892" max="5894" width="9" style="4"/>
    <col min="5895" max="5895" width="11" style="4" bestFit="1" customWidth="1"/>
    <col min="5896" max="6144" width="9" style="4"/>
    <col min="6145" max="6145" width="31.875" style="4" bestFit="1" customWidth="1"/>
    <col min="6146" max="6146" width="11.125" style="4" bestFit="1" customWidth="1"/>
    <col min="6147" max="6147" width="33.75" style="4" bestFit="1" customWidth="1"/>
    <col min="6148" max="6150" width="9" style="4"/>
    <col min="6151" max="6151" width="11" style="4" bestFit="1" customWidth="1"/>
    <col min="6152" max="6400" width="9" style="4"/>
    <col min="6401" max="6401" width="31.875" style="4" bestFit="1" customWidth="1"/>
    <col min="6402" max="6402" width="11.125" style="4" bestFit="1" customWidth="1"/>
    <col min="6403" max="6403" width="33.75" style="4" bestFit="1" customWidth="1"/>
    <col min="6404" max="6406" width="9" style="4"/>
    <col min="6407" max="6407" width="11" style="4" bestFit="1" customWidth="1"/>
    <col min="6408" max="6656" width="9" style="4"/>
    <col min="6657" max="6657" width="31.875" style="4" bestFit="1" customWidth="1"/>
    <col min="6658" max="6658" width="11.125" style="4" bestFit="1" customWidth="1"/>
    <col min="6659" max="6659" width="33.75" style="4" bestFit="1" customWidth="1"/>
    <col min="6660" max="6662" width="9" style="4"/>
    <col min="6663" max="6663" width="11" style="4" bestFit="1" customWidth="1"/>
    <col min="6664" max="6912" width="9" style="4"/>
    <col min="6913" max="6913" width="31.875" style="4" bestFit="1" customWidth="1"/>
    <col min="6914" max="6914" width="11.125" style="4" bestFit="1" customWidth="1"/>
    <col min="6915" max="6915" width="33.75" style="4" bestFit="1" customWidth="1"/>
    <col min="6916" max="6918" width="9" style="4"/>
    <col min="6919" max="6919" width="11" style="4" bestFit="1" customWidth="1"/>
    <col min="6920" max="7168" width="9" style="4"/>
    <col min="7169" max="7169" width="31.875" style="4" bestFit="1" customWidth="1"/>
    <col min="7170" max="7170" width="11.125" style="4" bestFit="1" customWidth="1"/>
    <col min="7171" max="7171" width="33.75" style="4" bestFit="1" customWidth="1"/>
    <col min="7172" max="7174" width="9" style="4"/>
    <col min="7175" max="7175" width="11" style="4" bestFit="1" customWidth="1"/>
    <col min="7176" max="7424" width="9" style="4"/>
    <col min="7425" max="7425" width="31.875" style="4" bestFit="1" customWidth="1"/>
    <col min="7426" max="7426" width="11.125" style="4" bestFit="1" customWidth="1"/>
    <col min="7427" max="7427" width="33.75" style="4" bestFit="1" customWidth="1"/>
    <col min="7428" max="7430" width="9" style="4"/>
    <col min="7431" max="7431" width="11" style="4" bestFit="1" customWidth="1"/>
    <col min="7432" max="7680" width="9" style="4"/>
    <col min="7681" max="7681" width="31.875" style="4" bestFit="1" customWidth="1"/>
    <col min="7682" max="7682" width="11.125" style="4" bestFit="1" customWidth="1"/>
    <col min="7683" max="7683" width="33.75" style="4" bestFit="1" customWidth="1"/>
    <col min="7684" max="7686" width="9" style="4"/>
    <col min="7687" max="7687" width="11" style="4" bestFit="1" customWidth="1"/>
    <col min="7688" max="7936" width="9" style="4"/>
    <col min="7937" max="7937" width="31.875" style="4" bestFit="1" customWidth="1"/>
    <col min="7938" max="7938" width="11.125" style="4" bestFit="1" customWidth="1"/>
    <col min="7939" max="7939" width="33.75" style="4" bestFit="1" customWidth="1"/>
    <col min="7940" max="7942" width="9" style="4"/>
    <col min="7943" max="7943" width="11" style="4" bestFit="1" customWidth="1"/>
    <col min="7944" max="8192" width="9" style="4"/>
    <col min="8193" max="8193" width="31.875" style="4" bestFit="1" customWidth="1"/>
    <col min="8194" max="8194" width="11.125" style="4" bestFit="1" customWidth="1"/>
    <col min="8195" max="8195" width="33.75" style="4" bestFit="1" customWidth="1"/>
    <col min="8196" max="8198" width="9" style="4"/>
    <col min="8199" max="8199" width="11" style="4" bestFit="1" customWidth="1"/>
    <col min="8200" max="8448" width="9" style="4"/>
    <col min="8449" max="8449" width="31.875" style="4" bestFit="1" customWidth="1"/>
    <col min="8450" max="8450" width="11.125" style="4" bestFit="1" customWidth="1"/>
    <col min="8451" max="8451" width="33.75" style="4" bestFit="1" customWidth="1"/>
    <col min="8452" max="8454" width="9" style="4"/>
    <col min="8455" max="8455" width="11" style="4" bestFit="1" customWidth="1"/>
    <col min="8456" max="8704" width="9" style="4"/>
    <col min="8705" max="8705" width="31.875" style="4" bestFit="1" customWidth="1"/>
    <col min="8706" max="8706" width="11.125" style="4" bestFit="1" customWidth="1"/>
    <col min="8707" max="8707" width="33.75" style="4" bestFit="1" customWidth="1"/>
    <col min="8708" max="8710" width="9" style="4"/>
    <col min="8711" max="8711" width="11" style="4" bestFit="1" customWidth="1"/>
    <col min="8712" max="8960" width="9" style="4"/>
    <col min="8961" max="8961" width="31.875" style="4" bestFit="1" customWidth="1"/>
    <col min="8962" max="8962" width="11.125" style="4" bestFit="1" customWidth="1"/>
    <col min="8963" max="8963" width="33.75" style="4" bestFit="1" customWidth="1"/>
    <col min="8964" max="8966" width="9" style="4"/>
    <col min="8967" max="8967" width="11" style="4" bestFit="1" customWidth="1"/>
    <col min="8968" max="9216" width="9" style="4"/>
    <col min="9217" max="9217" width="31.875" style="4" bestFit="1" customWidth="1"/>
    <col min="9218" max="9218" width="11.125" style="4" bestFit="1" customWidth="1"/>
    <col min="9219" max="9219" width="33.75" style="4" bestFit="1" customWidth="1"/>
    <col min="9220" max="9222" width="9" style="4"/>
    <col min="9223" max="9223" width="11" style="4" bestFit="1" customWidth="1"/>
    <col min="9224" max="9472" width="9" style="4"/>
    <col min="9473" max="9473" width="31.875" style="4" bestFit="1" customWidth="1"/>
    <col min="9474" max="9474" width="11.125" style="4" bestFit="1" customWidth="1"/>
    <col min="9475" max="9475" width="33.75" style="4" bestFit="1" customWidth="1"/>
    <col min="9476" max="9478" width="9" style="4"/>
    <col min="9479" max="9479" width="11" style="4" bestFit="1" customWidth="1"/>
    <col min="9480" max="9728" width="9" style="4"/>
    <col min="9729" max="9729" width="31.875" style="4" bestFit="1" customWidth="1"/>
    <col min="9730" max="9730" width="11.125" style="4" bestFit="1" customWidth="1"/>
    <col min="9731" max="9731" width="33.75" style="4" bestFit="1" customWidth="1"/>
    <col min="9732" max="9734" width="9" style="4"/>
    <col min="9735" max="9735" width="11" style="4" bestFit="1" customWidth="1"/>
    <col min="9736" max="9984" width="9" style="4"/>
    <col min="9985" max="9985" width="31.875" style="4" bestFit="1" customWidth="1"/>
    <col min="9986" max="9986" width="11.125" style="4" bestFit="1" customWidth="1"/>
    <col min="9987" max="9987" width="33.75" style="4" bestFit="1" customWidth="1"/>
    <col min="9988" max="9990" width="9" style="4"/>
    <col min="9991" max="9991" width="11" style="4" bestFit="1" customWidth="1"/>
    <col min="9992" max="10240" width="9" style="4"/>
    <col min="10241" max="10241" width="31.875" style="4" bestFit="1" customWidth="1"/>
    <col min="10242" max="10242" width="11.125" style="4" bestFit="1" customWidth="1"/>
    <col min="10243" max="10243" width="33.75" style="4" bestFit="1" customWidth="1"/>
    <col min="10244" max="10246" width="9" style="4"/>
    <col min="10247" max="10247" width="11" style="4" bestFit="1" customWidth="1"/>
    <col min="10248" max="10496" width="9" style="4"/>
    <col min="10497" max="10497" width="31.875" style="4" bestFit="1" customWidth="1"/>
    <col min="10498" max="10498" width="11.125" style="4" bestFit="1" customWidth="1"/>
    <col min="10499" max="10499" width="33.75" style="4" bestFit="1" customWidth="1"/>
    <col min="10500" max="10502" width="9" style="4"/>
    <col min="10503" max="10503" width="11" style="4" bestFit="1" customWidth="1"/>
    <col min="10504" max="10752" width="9" style="4"/>
    <col min="10753" max="10753" width="31.875" style="4" bestFit="1" customWidth="1"/>
    <col min="10754" max="10754" width="11.125" style="4" bestFit="1" customWidth="1"/>
    <col min="10755" max="10755" width="33.75" style="4" bestFit="1" customWidth="1"/>
    <col min="10756" max="10758" width="9" style="4"/>
    <col min="10759" max="10759" width="11" style="4" bestFit="1" customWidth="1"/>
    <col min="10760" max="11008" width="9" style="4"/>
    <col min="11009" max="11009" width="31.875" style="4" bestFit="1" customWidth="1"/>
    <col min="11010" max="11010" width="11.125" style="4" bestFit="1" customWidth="1"/>
    <col min="11011" max="11011" width="33.75" style="4" bestFit="1" customWidth="1"/>
    <col min="11012" max="11014" width="9" style="4"/>
    <col min="11015" max="11015" width="11" style="4" bestFit="1" customWidth="1"/>
    <col min="11016" max="11264" width="9" style="4"/>
    <col min="11265" max="11265" width="31.875" style="4" bestFit="1" customWidth="1"/>
    <col min="11266" max="11266" width="11.125" style="4" bestFit="1" customWidth="1"/>
    <col min="11267" max="11267" width="33.75" style="4" bestFit="1" customWidth="1"/>
    <col min="11268" max="11270" width="9" style="4"/>
    <col min="11271" max="11271" width="11" style="4" bestFit="1" customWidth="1"/>
    <col min="11272" max="11520" width="9" style="4"/>
    <col min="11521" max="11521" width="31.875" style="4" bestFit="1" customWidth="1"/>
    <col min="11522" max="11522" width="11.125" style="4" bestFit="1" customWidth="1"/>
    <col min="11523" max="11523" width="33.75" style="4" bestFit="1" customWidth="1"/>
    <col min="11524" max="11526" width="9" style="4"/>
    <col min="11527" max="11527" width="11" style="4" bestFit="1" customWidth="1"/>
    <col min="11528" max="11776" width="9" style="4"/>
    <col min="11777" max="11777" width="31.875" style="4" bestFit="1" customWidth="1"/>
    <col min="11778" max="11778" width="11.125" style="4" bestFit="1" customWidth="1"/>
    <col min="11779" max="11779" width="33.75" style="4" bestFit="1" customWidth="1"/>
    <col min="11780" max="11782" width="9" style="4"/>
    <col min="11783" max="11783" width="11" style="4" bestFit="1" customWidth="1"/>
    <col min="11784" max="12032" width="9" style="4"/>
    <col min="12033" max="12033" width="31.875" style="4" bestFit="1" customWidth="1"/>
    <col min="12034" max="12034" width="11.125" style="4" bestFit="1" customWidth="1"/>
    <col min="12035" max="12035" width="33.75" style="4" bestFit="1" customWidth="1"/>
    <col min="12036" max="12038" width="9" style="4"/>
    <col min="12039" max="12039" width="11" style="4" bestFit="1" customWidth="1"/>
    <col min="12040" max="12288" width="9" style="4"/>
    <col min="12289" max="12289" width="31.875" style="4" bestFit="1" customWidth="1"/>
    <col min="12290" max="12290" width="11.125" style="4" bestFit="1" customWidth="1"/>
    <col min="12291" max="12291" width="33.75" style="4" bestFit="1" customWidth="1"/>
    <col min="12292" max="12294" width="9" style="4"/>
    <col min="12295" max="12295" width="11" style="4" bestFit="1" customWidth="1"/>
    <col min="12296" max="12544" width="9" style="4"/>
    <col min="12545" max="12545" width="31.875" style="4" bestFit="1" customWidth="1"/>
    <col min="12546" max="12546" width="11.125" style="4" bestFit="1" customWidth="1"/>
    <col min="12547" max="12547" width="33.75" style="4" bestFit="1" customWidth="1"/>
    <col min="12548" max="12550" width="9" style="4"/>
    <col min="12551" max="12551" width="11" style="4" bestFit="1" customWidth="1"/>
    <col min="12552" max="12800" width="9" style="4"/>
    <col min="12801" max="12801" width="31.875" style="4" bestFit="1" customWidth="1"/>
    <col min="12802" max="12802" width="11.125" style="4" bestFit="1" customWidth="1"/>
    <col min="12803" max="12803" width="33.75" style="4" bestFit="1" customWidth="1"/>
    <col min="12804" max="12806" width="9" style="4"/>
    <col min="12807" max="12807" width="11" style="4" bestFit="1" customWidth="1"/>
    <col min="12808" max="13056" width="9" style="4"/>
    <col min="13057" max="13057" width="31.875" style="4" bestFit="1" customWidth="1"/>
    <col min="13058" max="13058" width="11.125" style="4" bestFit="1" customWidth="1"/>
    <col min="13059" max="13059" width="33.75" style="4" bestFit="1" customWidth="1"/>
    <col min="13060" max="13062" width="9" style="4"/>
    <col min="13063" max="13063" width="11" style="4" bestFit="1" customWidth="1"/>
    <col min="13064" max="13312" width="9" style="4"/>
    <col min="13313" max="13313" width="31.875" style="4" bestFit="1" customWidth="1"/>
    <col min="13314" max="13314" width="11.125" style="4" bestFit="1" customWidth="1"/>
    <col min="13315" max="13315" width="33.75" style="4" bestFit="1" customWidth="1"/>
    <col min="13316" max="13318" width="9" style="4"/>
    <col min="13319" max="13319" width="11" style="4" bestFit="1" customWidth="1"/>
    <col min="13320" max="13568" width="9" style="4"/>
    <col min="13569" max="13569" width="31.875" style="4" bestFit="1" customWidth="1"/>
    <col min="13570" max="13570" width="11.125" style="4" bestFit="1" customWidth="1"/>
    <col min="13571" max="13571" width="33.75" style="4" bestFit="1" customWidth="1"/>
    <col min="13572" max="13574" width="9" style="4"/>
    <col min="13575" max="13575" width="11" style="4" bestFit="1" customWidth="1"/>
    <col min="13576" max="13824" width="9" style="4"/>
    <col min="13825" max="13825" width="31.875" style="4" bestFit="1" customWidth="1"/>
    <col min="13826" max="13826" width="11.125" style="4" bestFit="1" customWidth="1"/>
    <col min="13827" max="13827" width="33.75" style="4" bestFit="1" customWidth="1"/>
    <col min="13828" max="13830" width="9" style="4"/>
    <col min="13831" max="13831" width="11" style="4" bestFit="1" customWidth="1"/>
    <col min="13832" max="14080" width="9" style="4"/>
    <col min="14081" max="14081" width="31.875" style="4" bestFit="1" customWidth="1"/>
    <col min="14082" max="14082" width="11.125" style="4" bestFit="1" customWidth="1"/>
    <col min="14083" max="14083" width="33.75" style="4" bestFit="1" customWidth="1"/>
    <col min="14084" max="14086" width="9" style="4"/>
    <col min="14087" max="14087" width="11" style="4" bestFit="1" customWidth="1"/>
    <col min="14088" max="14336" width="9" style="4"/>
    <col min="14337" max="14337" width="31.875" style="4" bestFit="1" customWidth="1"/>
    <col min="14338" max="14338" width="11.125" style="4" bestFit="1" customWidth="1"/>
    <col min="14339" max="14339" width="33.75" style="4" bestFit="1" customWidth="1"/>
    <col min="14340" max="14342" width="9" style="4"/>
    <col min="14343" max="14343" width="11" style="4" bestFit="1" customWidth="1"/>
    <col min="14344" max="14592" width="9" style="4"/>
    <col min="14593" max="14593" width="31.875" style="4" bestFit="1" customWidth="1"/>
    <col min="14594" max="14594" width="11.125" style="4" bestFit="1" customWidth="1"/>
    <col min="14595" max="14595" width="33.75" style="4" bestFit="1" customWidth="1"/>
    <col min="14596" max="14598" width="9" style="4"/>
    <col min="14599" max="14599" width="11" style="4" bestFit="1" customWidth="1"/>
    <col min="14600" max="14848" width="9" style="4"/>
    <col min="14849" max="14849" width="31.875" style="4" bestFit="1" customWidth="1"/>
    <col min="14850" max="14850" width="11.125" style="4" bestFit="1" customWidth="1"/>
    <col min="14851" max="14851" width="33.75" style="4" bestFit="1" customWidth="1"/>
    <col min="14852" max="14854" width="9" style="4"/>
    <col min="14855" max="14855" width="11" style="4" bestFit="1" customWidth="1"/>
    <col min="14856" max="15104" width="9" style="4"/>
    <col min="15105" max="15105" width="31.875" style="4" bestFit="1" customWidth="1"/>
    <col min="15106" max="15106" width="11.125" style="4" bestFit="1" customWidth="1"/>
    <col min="15107" max="15107" width="33.75" style="4" bestFit="1" customWidth="1"/>
    <col min="15108" max="15110" width="9" style="4"/>
    <col min="15111" max="15111" width="11" style="4" bestFit="1" customWidth="1"/>
    <col min="15112" max="15360" width="9" style="4"/>
    <col min="15361" max="15361" width="31.875" style="4" bestFit="1" customWidth="1"/>
    <col min="15362" max="15362" width="11.125" style="4" bestFit="1" customWidth="1"/>
    <col min="15363" max="15363" width="33.75" style="4" bestFit="1" customWidth="1"/>
    <col min="15364" max="15366" width="9" style="4"/>
    <col min="15367" max="15367" width="11" style="4" bestFit="1" customWidth="1"/>
    <col min="15368" max="15616" width="9" style="4"/>
    <col min="15617" max="15617" width="31.875" style="4" bestFit="1" customWidth="1"/>
    <col min="15618" max="15618" width="11.125" style="4" bestFit="1" customWidth="1"/>
    <col min="15619" max="15619" width="33.75" style="4" bestFit="1" customWidth="1"/>
    <col min="15620" max="15622" width="9" style="4"/>
    <col min="15623" max="15623" width="11" style="4" bestFit="1" customWidth="1"/>
    <col min="15624" max="15872" width="9" style="4"/>
    <col min="15873" max="15873" width="31.875" style="4" bestFit="1" customWidth="1"/>
    <col min="15874" max="15874" width="11.125" style="4" bestFit="1" customWidth="1"/>
    <col min="15875" max="15875" width="33.75" style="4" bestFit="1" customWidth="1"/>
    <col min="15876" max="15878" width="9" style="4"/>
    <col min="15879" max="15879" width="11" style="4" bestFit="1" customWidth="1"/>
    <col min="15880" max="16128" width="9" style="4"/>
    <col min="16129" max="16129" width="31.875" style="4" bestFit="1" customWidth="1"/>
    <col min="16130" max="16130" width="11.125" style="4" bestFit="1" customWidth="1"/>
    <col min="16131" max="16131" width="33.75" style="4" bestFit="1" customWidth="1"/>
    <col min="16132" max="16134" width="9" style="4"/>
    <col min="16135" max="16135" width="11" style="4" bestFit="1" customWidth="1"/>
    <col min="16136" max="16384" width="9" style="4"/>
  </cols>
  <sheetData>
    <row r="1" spans="1:8" x14ac:dyDescent="0.15">
      <c r="D1" s="5" t="s">
        <v>29</v>
      </c>
      <c r="G1" s="5"/>
    </row>
    <row r="2" spans="1:8" x14ac:dyDescent="0.15">
      <c r="A2" s="6" t="s">
        <v>30</v>
      </c>
      <c r="B2" s="6" t="s">
        <v>31</v>
      </c>
      <c r="C2" s="6" t="s">
        <v>32</v>
      </c>
      <c r="D2" s="6" t="s">
        <v>33</v>
      </c>
      <c r="G2" s="5"/>
    </row>
    <row r="3" spans="1:8" x14ac:dyDescent="0.15">
      <c r="A3" s="7" t="s">
        <v>34</v>
      </c>
      <c r="B3" s="7" t="s">
        <v>35</v>
      </c>
      <c r="C3" s="4" t="s">
        <v>36</v>
      </c>
      <c r="D3" s="4">
        <v>20000</v>
      </c>
      <c r="G3" s="5"/>
    </row>
    <row r="4" spans="1:8" x14ac:dyDescent="0.15">
      <c r="A4" s="7"/>
      <c r="B4" s="7"/>
      <c r="C4" s="4" t="s">
        <v>37</v>
      </c>
      <c r="D4" s="4">
        <v>4000</v>
      </c>
    </row>
    <row r="5" spans="1:8" x14ac:dyDescent="0.15">
      <c r="A5" s="7"/>
      <c r="B5" s="7"/>
      <c r="C5" s="4" t="s">
        <v>38</v>
      </c>
      <c r="D5" s="4">
        <v>3400</v>
      </c>
    </row>
    <row r="6" spans="1:8" x14ac:dyDescent="0.15">
      <c r="A6" s="7"/>
      <c r="B6" s="7"/>
      <c r="C6" s="4" t="s">
        <v>39</v>
      </c>
      <c r="D6" s="4">
        <v>3400</v>
      </c>
    </row>
    <row r="7" spans="1:8" x14ac:dyDescent="0.15">
      <c r="A7" s="7"/>
      <c r="B7" s="7" t="s">
        <v>40</v>
      </c>
      <c r="C7" s="4" t="s">
        <v>41</v>
      </c>
      <c r="D7" s="4">
        <v>12000</v>
      </c>
      <c r="G7" s="5" t="s">
        <v>23</v>
      </c>
      <c r="H7" s="4">
        <v>46800</v>
      </c>
    </row>
    <row r="8" spans="1:8" x14ac:dyDescent="0.15">
      <c r="A8" s="7"/>
      <c r="B8" s="7"/>
      <c r="C8" s="4" t="s">
        <v>42</v>
      </c>
      <c r="D8" s="4">
        <v>4000</v>
      </c>
      <c r="G8" s="5" t="s">
        <v>43</v>
      </c>
      <c r="H8" s="4">
        <v>3744</v>
      </c>
    </row>
    <row r="9" spans="1:8" x14ac:dyDescent="0.15">
      <c r="C9" s="4" t="s">
        <v>44</v>
      </c>
      <c r="D9" s="4">
        <f>SUM($D$3:$D$8)</f>
        <v>46800</v>
      </c>
      <c r="G9" s="5" t="s">
        <v>45</v>
      </c>
      <c r="H9" s="4">
        <v>50544</v>
      </c>
    </row>
    <row r="10" spans="1:8" x14ac:dyDescent="0.15">
      <c r="C10" s="4" t="s">
        <v>46</v>
      </c>
      <c r="D10" s="4">
        <f>D9*0.08</f>
        <v>3744</v>
      </c>
    </row>
    <row r="11" spans="1:8" x14ac:dyDescent="0.15">
      <c r="C11" s="4" t="s">
        <v>47</v>
      </c>
      <c r="D11" s="4">
        <f>SUM(D9:D10)</f>
        <v>50544</v>
      </c>
    </row>
    <row r="12" spans="1:8" x14ac:dyDescent="0.15">
      <c r="A12" s="5"/>
      <c r="B12" s="5"/>
      <c r="C12" s="5"/>
    </row>
    <row r="15" spans="1:8" x14ac:dyDescent="0.15">
      <c r="A15" s="4" t="s">
        <v>48</v>
      </c>
      <c r="B15" s="4" t="s">
        <v>49</v>
      </c>
      <c r="C15" s="4">
        <f>3*3</f>
        <v>9</v>
      </c>
      <c r="D15" s="4">
        <f>C15*1000</f>
        <v>9000</v>
      </c>
    </row>
    <row r="16" spans="1:8" x14ac:dyDescent="0.15">
      <c r="B16" s="4" t="s">
        <v>50</v>
      </c>
      <c r="C16" s="4">
        <f>3*3</f>
        <v>9</v>
      </c>
      <c r="D16" s="4">
        <f t="shared" ref="D16:D25" si="0">C16*1000</f>
        <v>9000</v>
      </c>
    </row>
    <row r="19" spans="1:4" x14ac:dyDescent="0.15">
      <c r="A19" s="4" t="s">
        <v>54</v>
      </c>
      <c r="C19" s="4">
        <v>22</v>
      </c>
      <c r="D19" s="4">
        <f t="shared" si="0"/>
        <v>22000</v>
      </c>
    </row>
    <row r="21" spans="1:4" x14ac:dyDescent="0.15">
      <c r="A21" s="4" t="s">
        <v>51</v>
      </c>
      <c r="B21" s="4" t="s">
        <v>49</v>
      </c>
      <c r="C21" s="4">
        <v>9</v>
      </c>
      <c r="D21" s="4">
        <f t="shared" si="0"/>
        <v>9000</v>
      </c>
    </row>
    <row r="22" spans="1:4" x14ac:dyDescent="0.15">
      <c r="B22" s="4" t="s">
        <v>50</v>
      </c>
      <c r="C22" s="4">
        <v>9</v>
      </c>
      <c r="D22" s="4">
        <f t="shared" si="0"/>
        <v>9000</v>
      </c>
    </row>
    <row r="23" spans="1:4" x14ac:dyDescent="0.15">
      <c r="A23" s="4" t="s">
        <v>52</v>
      </c>
      <c r="C23" s="4">
        <v>6</v>
      </c>
      <c r="D23" s="4">
        <f t="shared" si="0"/>
        <v>6000</v>
      </c>
    </row>
    <row r="25" spans="1:4" x14ac:dyDescent="0.15">
      <c r="A25" s="4" t="s">
        <v>53</v>
      </c>
      <c r="C25" s="4">
        <v>2</v>
      </c>
      <c r="D25" s="4">
        <f t="shared" si="0"/>
        <v>2000</v>
      </c>
    </row>
    <row r="26" spans="1:4" x14ac:dyDescent="0.15">
      <c r="D26" s="4">
        <f>SUM($D$3:$D$8)</f>
        <v>46800</v>
      </c>
    </row>
    <row r="27" spans="1:4" x14ac:dyDescent="0.15">
      <c r="D27" s="4">
        <f>SUM(D15:D26)</f>
        <v>112800</v>
      </c>
    </row>
    <row r="28" spans="1:4" x14ac:dyDescent="0.15">
      <c r="D28" s="4">
        <f>D27*0.08</f>
        <v>9024</v>
      </c>
    </row>
    <row r="29" spans="1:4" x14ac:dyDescent="0.15">
      <c r="D29" s="4">
        <f>SUM(D27:D28)</f>
        <v>121824</v>
      </c>
    </row>
  </sheetData>
  <mergeCells count="3">
    <mergeCell ref="A3:A8"/>
    <mergeCell ref="B3:B6"/>
    <mergeCell ref="B7:B8"/>
  </mergeCells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wakatsuki</dc:creator>
  <cp:lastModifiedBy>wakatsuki</cp:lastModifiedBy>
  <dcterms:created xsi:type="dcterms:W3CDTF">2014-06-17T08:12:11Z</dcterms:created>
  <dcterms:modified xsi:type="dcterms:W3CDTF">2014-06-20T04:31:31Z</dcterms:modified>
</cp:coreProperties>
</file>